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\Desktop\"/>
    </mc:Choice>
  </mc:AlternateContent>
  <xr:revisionPtr revIDLastSave="0" documentId="13_ncr:1_{8AAA68A4-6E8A-4809-8B49-886E5074CE8D}" xr6:coauthVersionLast="47" xr6:coauthVersionMax="47" xr10:uidLastSave="{00000000-0000-0000-0000-000000000000}"/>
  <bookViews>
    <workbookView xWindow="19140" yWindow="0" windowWidth="19365" windowHeight="20985" firstSheet="7" activeTab="10" xr2:uid="{00000000-000D-0000-FFFF-FFFF00000000}"/>
  </bookViews>
  <sheets>
    <sheet name="Cockpit Tab" sheetId="1" r:id="rId1"/>
    <sheet name="Cyberpunk 2077 4060" sheetId="3" r:id="rId2"/>
    <sheet name="Cyberpunk 2077 3060" sheetId="13" r:id="rId3"/>
    <sheet name="The Witcher 3 4060" sheetId="6" r:id="rId4"/>
    <sheet name="The Witcher 3 3060" sheetId="12" r:id="rId5"/>
    <sheet name="AC Mirage 4060" sheetId="8" r:id="rId6"/>
    <sheet name="AC Mirage 3060" sheetId="15" r:id="rId7"/>
    <sheet name="Diablo IV 4060" sheetId="7" r:id="rId8"/>
    <sheet name="Diablo IV 3060" sheetId="16" r:id="rId9"/>
    <sheet name="COD MW III 4060" sheetId="9" r:id="rId10"/>
    <sheet name="COD MW III 3060" sheetId="14" r:id="rId11"/>
    <sheet name="Average RTX 4060" sheetId="17" r:id="rId12"/>
    <sheet name="Average RTX 3060" sheetId="18" r:id="rId13"/>
    <sheet name="Average Difference" sheetId="20" r:id="rId14"/>
    <sheet name="Overall Result RTX 4060" sheetId="21" r:id="rId15"/>
    <sheet name="Overall Result RTX 3060" sheetId="22" r:id="rId16"/>
    <sheet name="Overall Result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4" l="1"/>
  <c r="G159" i="6"/>
  <c r="T158" i="6"/>
  <c r="S158" i="6"/>
  <c r="S159" i="6" s="1"/>
  <c r="R158" i="6"/>
  <c r="R159" i="6" s="1"/>
  <c r="Q158" i="6"/>
  <c r="Q159" i="6" s="1"/>
  <c r="P158" i="6"/>
  <c r="P159" i="6" s="1"/>
  <c r="O158" i="6"/>
  <c r="O159" i="6" s="1"/>
  <c r="N158" i="6"/>
  <c r="N159" i="6" s="1"/>
  <c r="M158" i="6"/>
  <c r="M159" i="6" s="1"/>
  <c r="I158" i="6"/>
  <c r="I159" i="6" s="1"/>
  <c r="H158" i="6"/>
  <c r="H159" i="6" s="1"/>
  <c r="G158" i="6"/>
  <c r="F158" i="6"/>
  <c r="F159" i="6" s="1"/>
  <c r="E158" i="6"/>
  <c r="D158" i="6"/>
  <c r="D159" i="6" s="1"/>
  <c r="C158" i="6"/>
  <c r="C159" i="6" s="1"/>
  <c r="B158" i="6"/>
  <c r="B159" i="6" s="1"/>
  <c r="R157" i="6"/>
  <c r="P157" i="6"/>
  <c r="C157" i="6"/>
  <c r="T156" i="6"/>
  <c r="T157" i="6" s="1"/>
  <c r="S156" i="6"/>
  <c r="R156" i="6"/>
  <c r="Q156" i="6"/>
  <c r="Q157" i="6" s="1"/>
  <c r="P156" i="6"/>
  <c r="O156" i="6"/>
  <c r="O157" i="6" s="1"/>
  <c r="N156" i="6"/>
  <c r="N157" i="6" s="1"/>
  <c r="M156" i="6"/>
  <c r="M157" i="6" s="1"/>
  <c r="I156" i="6"/>
  <c r="I157" i="6" s="1"/>
  <c r="H156" i="6"/>
  <c r="H157" i="6" s="1"/>
  <c r="G156" i="6"/>
  <c r="G157" i="6" s="1"/>
  <c r="F156" i="6"/>
  <c r="F157" i="6" s="1"/>
  <c r="E156" i="6"/>
  <c r="E157" i="6" s="1"/>
  <c r="D156" i="6"/>
  <c r="C156" i="6"/>
  <c r="B156" i="6"/>
  <c r="B157" i="6" s="1"/>
  <c r="N155" i="6"/>
  <c r="I155" i="6"/>
  <c r="T154" i="6"/>
  <c r="T155" i="6" s="1"/>
  <c r="S154" i="6"/>
  <c r="S155" i="6" s="1"/>
  <c r="R154" i="6"/>
  <c r="R155" i="6" s="1"/>
  <c r="Q154" i="6"/>
  <c r="Q155" i="6" s="1"/>
  <c r="P154" i="6"/>
  <c r="P155" i="6" s="1"/>
  <c r="O154" i="6"/>
  <c r="N154" i="6"/>
  <c r="M154" i="6"/>
  <c r="M155" i="6" s="1"/>
  <c r="I154" i="6"/>
  <c r="H154" i="6"/>
  <c r="H155" i="6" s="1"/>
  <c r="G154" i="6"/>
  <c r="G155" i="6" s="1"/>
  <c r="F154" i="6"/>
  <c r="F155" i="6" s="1"/>
  <c r="E154" i="6"/>
  <c r="E155" i="6" s="1"/>
  <c r="D154" i="6"/>
  <c r="D155" i="6" s="1"/>
  <c r="C154" i="6"/>
  <c r="C155" i="6" s="1"/>
  <c r="B154" i="6"/>
  <c r="B155" i="6" s="1"/>
  <c r="T151" i="6"/>
  <c r="S151" i="6"/>
  <c r="S152" i="6" s="1"/>
  <c r="R151" i="6"/>
  <c r="R152" i="6" s="1"/>
  <c r="Q151" i="6"/>
  <c r="Q152" i="6" s="1"/>
  <c r="P151" i="6"/>
  <c r="P152" i="6" s="1"/>
  <c r="O151" i="6"/>
  <c r="O152" i="6" s="1"/>
  <c r="N151" i="6"/>
  <c r="N152" i="6" s="1"/>
  <c r="M151" i="6"/>
  <c r="M152" i="6" s="1"/>
  <c r="I151" i="6"/>
  <c r="I152" i="6" s="1"/>
  <c r="H151" i="6"/>
  <c r="G151" i="6"/>
  <c r="F151" i="6"/>
  <c r="F152" i="6" s="1"/>
  <c r="E151" i="6"/>
  <c r="D151" i="6"/>
  <c r="D152" i="6" s="1"/>
  <c r="C151" i="6"/>
  <c r="C152" i="6" s="1"/>
  <c r="B151" i="6"/>
  <c r="B152" i="6" s="1"/>
  <c r="R150" i="6"/>
  <c r="P150" i="6"/>
  <c r="C150" i="6"/>
  <c r="T149" i="6"/>
  <c r="T150" i="6" s="1"/>
  <c r="S149" i="6"/>
  <c r="R149" i="6"/>
  <c r="Q149" i="6"/>
  <c r="Q150" i="6" s="1"/>
  <c r="P149" i="6"/>
  <c r="O149" i="6"/>
  <c r="O150" i="6" s="1"/>
  <c r="N149" i="6"/>
  <c r="N150" i="6" s="1"/>
  <c r="M149" i="6"/>
  <c r="M150" i="6" s="1"/>
  <c r="I149" i="6"/>
  <c r="I150" i="6" s="1"/>
  <c r="H149" i="6"/>
  <c r="H150" i="6" s="1"/>
  <c r="G149" i="6"/>
  <c r="G150" i="6" s="1"/>
  <c r="F149" i="6"/>
  <c r="F150" i="6" s="1"/>
  <c r="E149" i="6"/>
  <c r="E150" i="6" s="1"/>
  <c r="D149" i="6"/>
  <c r="C149" i="6"/>
  <c r="B149" i="6"/>
  <c r="B150" i="6" s="1"/>
  <c r="N148" i="6"/>
  <c r="I148" i="6"/>
  <c r="T147" i="6"/>
  <c r="T148" i="6" s="1"/>
  <c r="S147" i="6"/>
  <c r="S148" i="6" s="1"/>
  <c r="R147" i="6"/>
  <c r="R148" i="6" s="1"/>
  <c r="Q147" i="6"/>
  <c r="Q148" i="6" s="1"/>
  <c r="P147" i="6"/>
  <c r="P148" i="6" s="1"/>
  <c r="O147" i="6"/>
  <c r="N147" i="6"/>
  <c r="M147" i="6"/>
  <c r="M148" i="6" s="1"/>
  <c r="I147" i="6"/>
  <c r="H147" i="6"/>
  <c r="H148" i="6" s="1"/>
  <c r="G147" i="6"/>
  <c r="G148" i="6" s="1"/>
  <c r="F147" i="6"/>
  <c r="E147" i="6"/>
  <c r="E148" i="6" s="1"/>
  <c r="D147" i="6"/>
  <c r="D148" i="6" s="1"/>
  <c r="C147" i="6"/>
  <c r="C148" i="6" s="1"/>
  <c r="B147" i="6"/>
  <c r="B148" i="6" s="1"/>
  <c r="T144" i="6"/>
  <c r="S144" i="6"/>
  <c r="S145" i="6" s="1"/>
  <c r="R144" i="6"/>
  <c r="R145" i="6" s="1"/>
  <c r="Q144" i="6"/>
  <c r="P144" i="6"/>
  <c r="P145" i="6" s="1"/>
  <c r="O144" i="6"/>
  <c r="O145" i="6" s="1"/>
  <c r="N144" i="6"/>
  <c r="N145" i="6" s="1"/>
  <c r="M144" i="6"/>
  <c r="M145" i="6" s="1"/>
  <c r="I144" i="6"/>
  <c r="I145" i="6" s="1"/>
  <c r="H144" i="6"/>
  <c r="G144" i="6"/>
  <c r="F144" i="6"/>
  <c r="F145" i="6" s="1"/>
  <c r="E144" i="6"/>
  <c r="D144" i="6"/>
  <c r="D145" i="6" s="1"/>
  <c r="C144" i="6"/>
  <c r="C145" i="6" s="1"/>
  <c r="B144" i="6"/>
  <c r="B145" i="6" s="1"/>
  <c r="R143" i="6"/>
  <c r="P143" i="6"/>
  <c r="C143" i="6"/>
  <c r="T142" i="6"/>
  <c r="T143" i="6" s="1"/>
  <c r="S142" i="6"/>
  <c r="R142" i="6"/>
  <c r="Q142" i="6"/>
  <c r="Q143" i="6" s="1"/>
  <c r="P142" i="6"/>
  <c r="O142" i="6"/>
  <c r="O143" i="6" s="1"/>
  <c r="N142" i="6"/>
  <c r="N143" i="6" s="1"/>
  <c r="M142" i="6"/>
  <c r="M143" i="6" s="1"/>
  <c r="I142" i="6"/>
  <c r="I143" i="6" s="1"/>
  <c r="H142" i="6"/>
  <c r="H143" i="6" s="1"/>
  <c r="G142" i="6"/>
  <c r="G143" i="6" s="1"/>
  <c r="F142" i="6"/>
  <c r="F143" i="6" s="1"/>
  <c r="E142" i="6"/>
  <c r="E143" i="6" s="1"/>
  <c r="D142" i="6"/>
  <c r="C142" i="6"/>
  <c r="B142" i="6"/>
  <c r="B143" i="6" s="1"/>
  <c r="O141" i="6"/>
  <c r="N141" i="6"/>
  <c r="I141" i="6"/>
  <c r="T140" i="6"/>
  <c r="T141" i="6" s="1"/>
  <c r="S140" i="6"/>
  <c r="S141" i="6" s="1"/>
  <c r="R140" i="6"/>
  <c r="R141" i="6" s="1"/>
  <c r="Q140" i="6"/>
  <c r="Q141" i="6" s="1"/>
  <c r="P140" i="6"/>
  <c r="P141" i="6" s="1"/>
  <c r="O140" i="6"/>
  <c r="N140" i="6"/>
  <c r="M140" i="6"/>
  <c r="M141" i="6" s="1"/>
  <c r="I140" i="6"/>
  <c r="H140" i="6"/>
  <c r="H141" i="6" s="1"/>
  <c r="G140" i="6"/>
  <c r="G141" i="6" s="1"/>
  <c r="F140" i="6"/>
  <c r="F141" i="6" s="1"/>
  <c r="E140" i="6"/>
  <c r="E141" i="6" s="1"/>
  <c r="D140" i="6"/>
  <c r="D141" i="6" s="1"/>
  <c r="C140" i="6"/>
  <c r="C141" i="6" s="1"/>
  <c r="B140" i="6"/>
  <c r="B141" i="6" s="1"/>
  <c r="T138" i="6"/>
  <c r="T159" i="6" s="1"/>
  <c r="S138" i="6"/>
  <c r="S157" i="6" s="1"/>
  <c r="R138" i="6"/>
  <c r="Q138" i="6"/>
  <c r="Q145" i="6" s="1"/>
  <c r="P138" i="6"/>
  <c r="O138" i="6"/>
  <c r="O155" i="6" s="1"/>
  <c r="N138" i="6"/>
  <c r="M138" i="6"/>
  <c r="I138" i="6"/>
  <c r="H138" i="6"/>
  <c r="H152" i="6" s="1"/>
  <c r="G138" i="6"/>
  <c r="G152" i="6" s="1"/>
  <c r="F138" i="6"/>
  <c r="F148" i="6" s="1"/>
  <c r="E138" i="6"/>
  <c r="E159" i="6" s="1"/>
  <c r="D138" i="6"/>
  <c r="D157" i="6" s="1"/>
  <c r="C138" i="6"/>
  <c r="B138" i="6"/>
  <c r="G116" i="14"/>
  <c r="T115" i="14"/>
  <c r="T116" i="14" s="1"/>
  <c r="S115" i="14"/>
  <c r="S116" i="14" s="1"/>
  <c r="R115" i="14"/>
  <c r="R116" i="14" s="1"/>
  <c r="Q115" i="14"/>
  <c r="Q116" i="14" s="1"/>
  <c r="P115" i="14"/>
  <c r="P116" i="14" s="1"/>
  <c r="O115" i="14"/>
  <c r="O116" i="14" s="1"/>
  <c r="N115" i="14"/>
  <c r="N116" i="14" s="1"/>
  <c r="M115" i="14"/>
  <c r="M116" i="14" s="1"/>
  <c r="I115" i="14"/>
  <c r="I116" i="14" s="1"/>
  <c r="H115" i="14"/>
  <c r="G115" i="14"/>
  <c r="F115" i="14"/>
  <c r="E115" i="14"/>
  <c r="E116" i="14" s="1"/>
  <c r="D115" i="14"/>
  <c r="D116" i="14" s="1"/>
  <c r="C115" i="14"/>
  <c r="C116" i="14" s="1"/>
  <c r="B115" i="14"/>
  <c r="B116" i="14" s="1"/>
  <c r="R114" i="14"/>
  <c r="C114" i="14"/>
  <c r="T113" i="14"/>
  <c r="T114" i="14" s="1"/>
  <c r="S113" i="14"/>
  <c r="R113" i="14"/>
  <c r="Q113" i="14"/>
  <c r="P113" i="14"/>
  <c r="P114" i="14" s="1"/>
  <c r="O113" i="14"/>
  <c r="O114" i="14" s="1"/>
  <c r="N113" i="14"/>
  <c r="N114" i="14" s="1"/>
  <c r="M113" i="14"/>
  <c r="M114" i="14" s="1"/>
  <c r="I113" i="14"/>
  <c r="I114" i="14" s="1"/>
  <c r="H113" i="14"/>
  <c r="H114" i="14" s="1"/>
  <c r="G113" i="14"/>
  <c r="G114" i="14" s="1"/>
  <c r="F113" i="14"/>
  <c r="F114" i="14" s="1"/>
  <c r="E113" i="14"/>
  <c r="E114" i="14" s="1"/>
  <c r="D113" i="14"/>
  <c r="C113" i="14"/>
  <c r="B113" i="14"/>
  <c r="N112" i="14"/>
  <c r="T111" i="14"/>
  <c r="T112" i="14" s="1"/>
  <c r="S111" i="14"/>
  <c r="S112" i="14" s="1"/>
  <c r="R111" i="14"/>
  <c r="R112" i="14" s="1"/>
  <c r="Q111" i="14"/>
  <c r="Q112" i="14" s="1"/>
  <c r="P111" i="14"/>
  <c r="P112" i="14" s="1"/>
  <c r="O111" i="14"/>
  <c r="N111" i="14"/>
  <c r="M111" i="14"/>
  <c r="I111" i="14"/>
  <c r="I112" i="14" s="1"/>
  <c r="H111" i="14"/>
  <c r="H112" i="14" s="1"/>
  <c r="G111" i="14"/>
  <c r="G112" i="14" s="1"/>
  <c r="F111" i="14"/>
  <c r="F112" i="14" s="1"/>
  <c r="E111" i="14"/>
  <c r="E112" i="14" s="1"/>
  <c r="D111" i="14"/>
  <c r="D112" i="14" s="1"/>
  <c r="C111" i="14"/>
  <c r="C112" i="14" s="1"/>
  <c r="B111" i="14"/>
  <c r="B112" i="14" s="1"/>
  <c r="T108" i="14"/>
  <c r="T109" i="14" s="1"/>
  <c r="S108" i="14"/>
  <c r="S109" i="14" s="1"/>
  <c r="R108" i="14"/>
  <c r="R109" i="14" s="1"/>
  <c r="Q108" i="14"/>
  <c r="Q109" i="14" s="1"/>
  <c r="P108" i="14"/>
  <c r="P109" i="14" s="1"/>
  <c r="O108" i="14"/>
  <c r="O109" i="14" s="1"/>
  <c r="N108" i="14"/>
  <c r="N109" i="14" s="1"/>
  <c r="M108" i="14"/>
  <c r="M109" i="14" s="1"/>
  <c r="I108" i="14"/>
  <c r="I109" i="14" s="1"/>
  <c r="H108" i="14"/>
  <c r="G108" i="14"/>
  <c r="F108" i="14"/>
  <c r="E108" i="14"/>
  <c r="E109" i="14" s="1"/>
  <c r="D108" i="14"/>
  <c r="D109" i="14" s="1"/>
  <c r="C108" i="14"/>
  <c r="C109" i="14" s="1"/>
  <c r="B108" i="14"/>
  <c r="B109" i="14" s="1"/>
  <c r="R107" i="14"/>
  <c r="C107" i="14"/>
  <c r="T106" i="14"/>
  <c r="T107" i="14" s="1"/>
  <c r="S106" i="14"/>
  <c r="R106" i="14"/>
  <c r="Q106" i="14"/>
  <c r="P106" i="14"/>
  <c r="P107" i="14" s="1"/>
  <c r="O106" i="14"/>
  <c r="O107" i="14" s="1"/>
  <c r="N106" i="14"/>
  <c r="N107" i="14" s="1"/>
  <c r="M106" i="14"/>
  <c r="M107" i="14" s="1"/>
  <c r="I106" i="14"/>
  <c r="I107" i="14" s="1"/>
  <c r="H106" i="14"/>
  <c r="H107" i="14" s="1"/>
  <c r="G106" i="14"/>
  <c r="G107" i="14" s="1"/>
  <c r="F106" i="14"/>
  <c r="F107" i="14" s="1"/>
  <c r="E106" i="14"/>
  <c r="E107" i="14" s="1"/>
  <c r="D106" i="14"/>
  <c r="C106" i="14"/>
  <c r="B106" i="14"/>
  <c r="N105" i="14"/>
  <c r="T104" i="14"/>
  <c r="T105" i="14" s="1"/>
  <c r="S104" i="14"/>
  <c r="S105" i="14" s="1"/>
  <c r="R104" i="14"/>
  <c r="R105" i="14" s="1"/>
  <c r="Q104" i="14"/>
  <c r="Q105" i="14" s="1"/>
  <c r="P104" i="14"/>
  <c r="P105" i="14" s="1"/>
  <c r="O104" i="14"/>
  <c r="N104" i="14"/>
  <c r="M104" i="14"/>
  <c r="I104" i="14"/>
  <c r="I105" i="14" s="1"/>
  <c r="H104" i="14"/>
  <c r="H105" i="14" s="1"/>
  <c r="G104" i="14"/>
  <c r="G105" i="14" s="1"/>
  <c r="F104" i="14"/>
  <c r="F105" i="14" s="1"/>
  <c r="E104" i="14"/>
  <c r="E105" i="14" s="1"/>
  <c r="D104" i="14"/>
  <c r="D105" i="14" s="1"/>
  <c r="C104" i="14"/>
  <c r="C105" i="14" s="1"/>
  <c r="B104" i="14"/>
  <c r="B105" i="14" s="1"/>
  <c r="T101" i="14"/>
  <c r="T102" i="14" s="1"/>
  <c r="S101" i="14"/>
  <c r="S102" i="14" s="1"/>
  <c r="R101" i="14"/>
  <c r="R102" i="14" s="1"/>
  <c r="Q101" i="14"/>
  <c r="Q102" i="14" s="1"/>
  <c r="P101" i="14"/>
  <c r="P102" i="14" s="1"/>
  <c r="O101" i="14"/>
  <c r="O102" i="14" s="1"/>
  <c r="N101" i="14"/>
  <c r="N102" i="14" s="1"/>
  <c r="M101" i="14"/>
  <c r="M102" i="14" s="1"/>
  <c r="I101" i="14"/>
  <c r="I102" i="14" s="1"/>
  <c r="H101" i="14"/>
  <c r="G101" i="14"/>
  <c r="F101" i="14"/>
  <c r="F102" i="14" s="1"/>
  <c r="E101" i="14"/>
  <c r="E102" i="14" s="1"/>
  <c r="D101" i="14"/>
  <c r="D102" i="14" s="1"/>
  <c r="C101" i="14"/>
  <c r="C102" i="14" s="1"/>
  <c r="B101" i="14"/>
  <c r="B102" i="14" s="1"/>
  <c r="S100" i="14"/>
  <c r="R100" i="14"/>
  <c r="D100" i="14"/>
  <c r="C100" i="14"/>
  <c r="T99" i="14"/>
  <c r="T100" i="14" s="1"/>
  <c r="S99" i="14"/>
  <c r="R99" i="14"/>
  <c r="Q99" i="14"/>
  <c r="Q100" i="14" s="1"/>
  <c r="P99" i="14"/>
  <c r="P100" i="14" s="1"/>
  <c r="O99" i="14"/>
  <c r="O100" i="14" s="1"/>
  <c r="N99" i="14"/>
  <c r="N100" i="14" s="1"/>
  <c r="M99" i="14"/>
  <c r="M100" i="14" s="1"/>
  <c r="I99" i="14"/>
  <c r="I100" i="14" s="1"/>
  <c r="H99" i="14"/>
  <c r="H100" i="14" s="1"/>
  <c r="G99" i="14"/>
  <c r="G100" i="14" s="1"/>
  <c r="F99" i="14"/>
  <c r="F100" i="14" s="1"/>
  <c r="E99" i="14"/>
  <c r="E100" i="14" s="1"/>
  <c r="D99" i="14"/>
  <c r="C99" i="14"/>
  <c r="B99" i="14"/>
  <c r="B100" i="14" s="1"/>
  <c r="O98" i="14"/>
  <c r="N98" i="14"/>
  <c r="T97" i="14"/>
  <c r="T98" i="14" s="1"/>
  <c r="S97" i="14"/>
  <c r="S98" i="14" s="1"/>
  <c r="R97" i="14"/>
  <c r="R98" i="14" s="1"/>
  <c r="Q97" i="14"/>
  <c r="Q98" i="14" s="1"/>
  <c r="P97" i="14"/>
  <c r="P98" i="14" s="1"/>
  <c r="O97" i="14"/>
  <c r="N97" i="14"/>
  <c r="M97" i="14"/>
  <c r="M98" i="14" s="1"/>
  <c r="I97" i="14"/>
  <c r="I98" i="14" s="1"/>
  <c r="H97" i="14"/>
  <c r="H98" i="14" s="1"/>
  <c r="G97" i="14"/>
  <c r="G98" i="14" s="1"/>
  <c r="F97" i="14"/>
  <c r="F98" i="14" s="1"/>
  <c r="E97" i="14"/>
  <c r="E98" i="14" s="1"/>
  <c r="D97" i="14"/>
  <c r="D98" i="14" s="1"/>
  <c r="C97" i="14"/>
  <c r="C98" i="14" s="1"/>
  <c r="B97" i="14"/>
  <c r="B98" i="14" s="1"/>
  <c r="T95" i="14"/>
  <c r="S95" i="14"/>
  <c r="S114" i="14" s="1"/>
  <c r="R95" i="14"/>
  <c r="Q95" i="14"/>
  <c r="Q114" i="14" s="1"/>
  <c r="P95" i="14"/>
  <c r="O95" i="14"/>
  <c r="O112" i="14" s="1"/>
  <c r="N95" i="14"/>
  <c r="M95" i="14"/>
  <c r="M112" i="14" s="1"/>
  <c r="I95" i="14"/>
  <c r="H95" i="14"/>
  <c r="H116" i="14" s="1"/>
  <c r="G95" i="14"/>
  <c r="G109" i="14" s="1"/>
  <c r="F95" i="14"/>
  <c r="F116" i="14" s="1"/>
  <c r="E95" i="14"/>
  <c r="D95" i="14"/>
  <c r="D114" i="14" s="1"/>
  <c r="C95" i="14"/>
  <c r="B95" i="14"/>
  <c r="B114" i="14" s="1"/>
  <c r="G116" i="9"/>
  <c r="T115" i="9"/>
  <c r="T116" i="9" s="1"/>
  <c r="S115" i="9"/>
  <c r="R115" i="9"/>
  <c r="R116" i="9" s="1"/>
  <c r="Q115" i="9"/>
  <c r="Q116" i="9" s="1"/>
  <c r="P115" i="9"/>
  <c r="P116" i="9" s="1"/>
  <c r="O115" i="9"/>
  <c r="O116" i="9" s="1"/>
  <c r="N115" i="9"/>
  <c r="N116" i="9" s="1"/>
  <c r="M115" i="9"/>
  <c r="M116" i="9" s="1"/>
  <c r="I115" i="9"/>
  <c r="H115" i="9"/>
  <c r="H116" i="9" s="1"/>
  <c r="G115" i="9"/>
  <c r="F115" i="9"/>
  <c r="E115" i="9"/>
  <c r="E116" i="9" s="1"/>
  <c r="D115" i="9"/>
  <c r="C115" i="9"/>
  <c r="C116" i="9" s="1"/>
  <c r="B115" i="9"/>
  <c r="B116" i="9" s="1"/>
  <c r="T114" i="9"/>
  <c r="R114" i="9"/>
  <c r="O114" i="9"/>
  <c r="E114" i="9"/>
  <c r="C114" i="9"/>
  <c r="T113" i="9"/>
  <c r="S113" i="9"/>
  <c r="S114" i="9" s="1"/>
  <c r="R113" i="9"/>
  <c r="Q113" i="9"/>
  <c r="P113" i="9"/>
  <c r="P114" i="9" s="1"/>
  <c r="O113" i="9"/>
  <c r="N113" i="9"/>
  <c r="N114" i="9" s="1"/>
  <c r="M113" i="9"/>
  <c r="M114" i="9" s="1"/>
  <c r="I113" i="9"/>
  <c r="I114" i="9" s="1"/>
  <c r="H113" i="9"/>
  <c r="H114" i="9" s="1"/>
  <c r="G113" i="9"/>
  <c r="G114" i="9" s="1"/>
  <c r="F113" i="9"/>
  <c r="F114" i="9" s="1"/>
  <c r="E113" i="9"/>
  <c r="D113" i="9"/>
  <c r="D114" i="9" s="1"/>
  <c r="C113" i="9"/>
  <c r="B113" i="9"/>
  <c r="P112" i="9"/>
  <c r="N112" i="9"/>
  <c r="H112" i="9"/>
  <c r="T111" i="9"/>
  <c r="T112" i="9" s="1"/>
  <c r="S111" i="9"/>
  <c r="S112" i="9" s="1"/>
  <c r="R111" i="9"/>
  <c r="R112" i="9" s="1"/>
  <c r="Q111" i="9"/>
  <c r="Q112" i="9" s="1"/>
  <c r="P111" i="9"/>
  <c r="O111" i="9"/>
  <c r="O112" i="9" s="1"/>
  <c r="N111" i="9"/>
  <c r="M111" i="9"/>
  <c r="I111" i="9"/>
  <c r="I112" i="9" s="1"/>
  <c r="H111" i="9"/>
  <c r="G111" i="9"/>
  <c r="G112" i="9" s="1"/>
  <c r="F111" i="9"/>
  <c r="F112" i="9" s="1"/>
  <c r="E111" i="9"/>
  <c r="E112" i="9" s="1"/>
  <c r="D111" i="9"/>
  <c r="D112" i="9" s="1"/>
  <c r="C111" i="9"/>
  <c r="C112" i="9" s="1"/>
  <c r="B111" i="9"/>
  <c r="B112" i="9" s="1"/>
  <c r="G109" i="9"/>
  <c r="T108" i="9"/>
  <c r="T109" i="9" s="1"/>
  <c r="S108" i="9"/>
  <c r="R108" i="9"/>
  <c r="R109" i="9" s="1"/>
  <c r="Q108" i="9"/>
  <c r="Q109" i="9" s="1"/>
  <c r="P108" i="9"/>
  <c r="P109" i="9" s="1"/>
  <c r="O108" i="9"/>
  <c r="O109" i="9" s="1"/>
  <c r="N108" i="9"/>
  <c r="N109" i="9" s="1"/>
  <c r="M108" i="9"/>
  <c r="M109" i="9" s="1"/>
  <c r="I108" i="9"/>
  <c r="H108" i="9"/>
  <c r="H109" i="9" s="1"/>
  <c r="G108" i="9"/>
  <c r="F108" i="9"/>
  <c r="E108" i="9"/>
  <c r="E109" i="9" s="1"/>
  <c r="D108" i="9"/>
  <c r="C108" i="9"/>
  <c r="C109" i="9" s="1"/>
  <c r="B108" i="9"/>
  <c r="B109" i="9" s="1"/>
  <c r="T107" i="9"/>
  <c r="R107" i="9"/>
  <c r="O107" i="9"/>
  <c r="E107" i="9"/>
  <c r="C107" i="9"/>
  <c r="T106" i="9"/>
  <c r="S106" i="9"/>
  <c r="S107" i="9" s="1"/>
  <c r="R106" i="9"/>
  <c r="Q106" i="9"/>
  <c r="P106" i="9"/>
  <c r="P107" i="9" s="1"/>
  <c r="O106" i="9"/>
  <c r="N106" i="9"/>
  <c r="N107" i="9" s="1"/>
  <c r="M106" i="9"/>
  <c r="M107" i="9" s="1"/>
  <c r="I106" i="9"/>
  <c r="I107" i="9" s="1"/>
  <c r="H106" i="9"/>
  <c r="H107" i="9" s="1"/>
  <c r="G106" i="9"/>
  <c r="G107" i="9" s="1"/>
  <c r="F106" i="9"/>
  <c r="F107" i="9" s="1"/>
  <c r="E106" i="9"/>
  <c r="D106" i="9"/>
  <c r="D107" i="9" s="1"/>
  <c r="C106" i="9"/>
  <c r="B106" i="9"/>
  <c r="P105" i="9"/>
  <c r="N105" i="9"/>
  <c r="H105" i="9"/>
  <c r="T104" i="9"/>
  <c r="T105" i="9" s="1"/>
  <c r="S104" i="9"/>
  <c r="S105" i="9" s="1"/>
  <c r="R104" i="9"/>
  <c r="R105" i="9" s="1"/>
  <c r="Q104" i="9"/>
  <c r="Q105" i="9" s="1"/>
  <c r="P104" i="9"/>
  <c r="O104" i="9"/>
  <c r="O105" i="9" s="1"/>
  <c r="N104" i="9"/>
  <c r="M104" i="9"/>
  <c r="I104" i="9"/>
  <c r="I105" i="9" s="1"/>
  <c r="H104" i="9"/>
  <c r="G104" i="9"/>
  <c r="G105" i="9" s="1"/>
  <c r="F104" i="9"/>
  <c r="F105" i="9" s="1"/>
  <c r="E104" i="9"/>
  <c r="E105" i="9" s="1"/>
  <c r="D104" i="9"/>
  <c r="D105" i="9" s="1"/>
  <c r="C104" i="9"/>
  <c r="C105" i="9" s="1"/>
  <c r="B104" i="9"/>
  <c r="B105" i="9" s="1"/>
  <c r="T101" i="9"/>
  <c r="T102" i="9" s="1"/>
  <c r="S101" i="9"/>
  <c r="R101" i="9"/>
  <c r="R102" i="9" s="1"/>
  <c r="Q101" i="9"/>
  <c r="Q102" i="9" s="1"/>
  <c r="P101" i="9"/>
  <c r="P102" i="9" s="1"/>
  <c r="O101" i="9"/>
  <c r="O102" i="9" s="1"/>
  <c r="N101" i="9"/>
  <c r="N102" i="9" s="1"/>
  <c r="M101" i="9"/>
  <c r="M102" i="9" s="1"/>
  <c r="I101" i="9"/>
  <c r="H101" i="9"/>
  <c r="H102" i="9" s="1"/>
  <c r="G101" i="9"/>
  <c r="F101" i="9"/>
  <c r="E101" i="9"/>
  <c r="E102" i="9" s="1"/>
  <c r="D101" i="9"/>
  <c r="C101" i="9"/>
  <c r="C102" i="9" s="1"/>
  <c r="B101" i="9"/>
  <c r="B102" i="9" s="1"/>
  <c r="T100" i="9"/>
  <c r="R100" i="9"/>
  <c r="O100" i="9"/>
  <c r="E100" i="9"/>
  <c r="C100" i="9"/>
  <c r="T99" i="9"/>
  <c r="S99" i="9"/>
  <c r="S100" i="9" s="1"/>
  <c r="R99" i="9"/>
  <c r="Q99" i="9"/>
  <c r="Q100" i="9" s="1"/>
  <c r="P99" i="9"/>
  <c r="P100" i="9" s="1"/>
  <c r="O99" i="9"/>
  <c r="N99" i="9"/>
  <c r="N100" i="9" s="1"/>
  <c r="M99" i="9"/>
  <c r="M100" i="9" s="1"/>
  <c r="I99" i="9"/>
  <c r="I100" i="9" s="1"/>
  <c r="H99" i="9"/>
  <c r="H100" i="9" s="1"/>
  <c r="G99" i="9"/>
  <c r="G100" i="9" s="1"/>
  <c r="F99" i="9"/>
  <c r="F100" i="9" s="1"/>
  <c r="E99" i="9"/>
  <c r="D99" i="9"/>
  <c r="D100" i="9" s="1"/>
  <c r="C99" i="9"/>
  <c r="B99" i="9"/>
  <c r="B100" i="9" s="1"/>
  <c r="P98" i="9"/>
  <c r="N98" i="9"/>
  <c r="H98" i="9"/>
  <c r="T97" i="9"/>
  <c r="T98" i="9" s="1"/>
  <c r="S97" i="9"/>
  <c r="S98" i="9" s="1"/>
  <c r="R97" i="9"/>
  <c r="R98" i="9" s="1"/>
  <c r="Q97" i="9"/>
  <c r="Q98" i="9" s="1"/>
  <c r="P97" i="9"/>
  <c r="O97" i="9"/>
  <c r="O98" i="9" s="1"/>
  <c r="N97" i="9"/>
  <c r="M97" i="9"/>
  <c r="M98" i="9" s="1"/>
  <c r="I97" i="9"/>
  <c r="I98" i="9" s="1"/>
  <c r="H97" i="9"/>
  <c r="G97" i="9"/>
  <c r="G98" i="9" s="1"/>
  <c r="F97" i="9"/>
  <c r="F98" i="9" s="1"/>
  <c r="E97" i="9"/>
  <c r="E98" i="9" s="1"/>
  <c r="D97" i="9"/>
  <c r="D98" i="9" s="1"/>
  <c r="C97" i="9"/>
  <c r="C98" i="9" s="1"/>
  <c r="B97" i="9"/>
  <c r="B98" i="9" s="1"/>
  <c r="T95" i="9"/>
  <c r="S95" i="9"/>
  <c r="S116" i="9" s="1"/>
  <c r="R95" i="9"/>
  <c r="Q95" i="9"/>
  <c r="Q114" i="9" s="1"/>
  <c r="P95" i="9"/>
  <c r="O95" i="9"/>
  <c r="N95" i="9"/>
  <c r="M95" i="9"/>
  <c r="M112" i="9" s="1"/>
  <c r="I95" i="9"/>
  <c r="I116" i="9" s="1"/>
  <c r="H95" i="9"/>
  <c r="G95" i="9"/>
  <c r="G102" i="9" s="1"/>
  <c r="F95" i="9"/>
  <c r="F116" i="9" s="1"/>
  <c r="E95" i="9"/>
  <c r="D95" i="9"/>
  <c r="D116" i="9" s="1"/>
  <c r="C95" i="9"/>
  <c r="B95" i="9"/>
  <c r="B114" i="9" s="1"/>
  <c r="G116" i="16"/>
  <c r="T115" i="16"/>
  <c r="T116" i="16" s="1"/>
  <c r="S115" i="16"/>
  <c r="R115" i="16"/>
  <c r="R116" i="16" s="1"/>
  <c r="Q115" i="16"/>
  <c r="Q116" i="16" s="1"/>
  <c r="P115" i="16"/>
  <c r="P116" i="16" s="1"/>
  <c r="O115" i="16"/>
  <c r="O116" i="16" s="1"/>
  <c r="N115" i="16"/>
  <c r="N116" i="16" s="1"/>
  <c r="M115" i="16"/>
  <c r="M116" i="16" s="1"/>
  <c r="I115" i="16"/>
  <c r="I116" i="16" s="1"/>
  <c r="H115" i="16"/>
  <c r="H116" i="16" s="1"/>
  <c r="G115" i="16"/>
  <c r="F115" i="16"/>
  <c r="E115" i="16"/>
  <c r="E116" i="16" s="1"/>
  <c r="D115" i="16"/>
  <c r="C115" i="16"/>
  <c r="C116" i="16" s="1"/>
  <c r="B115" i="16"/>
  <c r="B116" i="16" s="1"/>
  <c r="R114" i="16"/>
  <c r="O114" i="16"/>
  <c r="C114" i="16"/>
  <c r="T113" i="16"/>
  <c r="T114" i="16" s="1"/>
  <c r="S113" i="16"/>
  <c r="S114" i="16" s="1"/>
  <c r="R113" i="16"/>
  <c r="Q113" i="16"/>
  <c r="P113" i="16"/>
  <c r="P114" i="16" s="1"/>
  <c r="O113" i="16"/>
  <c r="N113" i="16"/>
  <c r="N114" i="16" s="1"/>
  <c r="M113" i="16"/>
  <c r="M114" i="16" s="1"/>
  <c r="I113" i="16"/>
  <c r="I114" i="16" s="1"/>
  <c r="H113" i="16"/>
  <c r="H114" i="16" s="1"/>
  <c r="G113" i="16"/>
  <c r="G114" i="16" s="1"/>
  <c r="F113" i="16"/>
  <c r="F114" i="16" s="1"/>
  <c r="E113" i="16"/>
  <c r="E114" i="16" s="1"/>
  <c r="D113" i="16"/>
  <c r="D114" i="16" s="1"/>
  <c r="C113" i="16"/>
  <c r="B113" i="16"/>
  <c r="N112" i="16"/>
  <c r="H112" i="16"/>
  <c r="T111" i="16"/>
  <c r="T112" i="16" s="1"/>
  <c r="S111" i="16"/>
  <c r="S112" i="16" s="1"/>
  <c r="R111" i="16"/>
  <c r="R112" i="16" s="1"/>
  <c r="Q111" i="16"/>
  <c r="Q112" i="16" s="1"/>
  <c r="P111" i="16"/>
  <c r="P112" i="16" s="1"/>
  <c r="O111" i="16"/>
  <c r="O112" i="16" s="1"/>
  <c r="N111" i="16"/>
  <c r="M111" i="16"/>
  <c r="I111" i="16"/>
  <c r="I112" i="16" s="1"/>
  <c r="H111" i="16"/>
  <c r="G111" i="16"/>
  <c r="G112" i="16" s="1"/>
  <c r="F111" i="16"/>
  <c r="F112" i="16" s="1"/>
  <c r="E111" i="16"/>
  <c r="E112" i="16" s="1"/>
  <c r="D111" i="16"/>
  <c r="D112" i="16" s="1"/>
  <c r="C111" i="16"/>
  <c r="C112" i="16" s="1"/>
  <c r="B111" i="16"/>
  <c r="B112" i="16" s="1"/>
  <c r="T108" i="16"/>
  <c r="T109" i="16" s="1"/>
  <c r="S108" i="16"/>
  <c r="R108" i="16"/>
  <c r="R109" i="16" s="1"/>
  <c r="Q108" i="16"/>
  <c r="Q109" i="16" s="1"/>
  <c r="P108" i="16"/>
  <c r="P109" i="16" s="1"/>
  <c r="O108" i="16"/>
  <c r="O109" i="16" s="1"/>
  <c r="N108" i="16"/>
  <c r="N109" i="16" s="1"/>
  <c r="M108" i="16"/>
  <c r="M109" i="16" s="1"/>
  <c r="I108" i="16"/>
  <c r="I109" i="16" s="1"/>
  <c r="H108" i="16"/>
  <c r="H109" i="16" s="1"/>
  <c r="G108" i="16"/>
  <c r="F108" i="16"/>
  <c r="E108" i="16"/>
  <c r="E109" i="16" s="1"/>
  <c r="D108" i="16"/>
  <c r="C108" i="16"/>
  <c r="C109" i="16" s="1"/>
  <c r="B108" i="16"/>
  <c r="B109" i="16" s="1"/>
  <c r="R107" i="16"/>
  <c r="O107" i="16"/>
  <c r="C107" i="16"/>
  <c r="T106" i="16"/>
  <c r="T107" i="16" s="1"/>
  <c r="S106" i="16"/>
  <c r="S107" i="16" s="1"/>
  <c r="R106" i="16"/>
  <c r="Q106" i="16"/>
  <c r="P106" i="16"/>
  <c r="P107" i="16" s="1"/>
  <c r="O106" i="16"/>
  <c r="N106" i="16"/>
  <c r="N107" i="16" s="1"/>
  <c r="M106" i="16"/>
  <c r="M107" i="16" s="1"/>
  <c r="I106" i="16"/>
  <c r="I107" i="16" s="1"/>
  <c r="H106" i="16"/>
  <c r="H107" i="16" s="1"/>
  <c r="G106" i="16"/>
  <c r="G107" i="16" s="1"/>
  <c r="F106" i="16"/>
  <c r="F107" i="16" s="1"/>
  <c r="E106" i="16"/>
  <c r="E107" i="16" s="1"/>
  <c r="D106" i="16"/>
  <c r="D107" i="16" s="1"/>
  <c r="C106" i="16"/>
  <c r="B106" i="16"/>
  <c r="B107" i="16" s="1"/>
  <c r="N105" i="16"/>
  <c r="H105" i="16"/>
  <c r="T104" i="16"/>
  <c r="T105" i="16" s="1"/>
  <c r="S104" i="16"/>
  <c r="S105" i="16" s="1"/>
  <c r="R104" i="16"/>
  <c r="R105" i="16" s="1"/>
  <c r="Q104" i="16"/>
  <c r="Q105" i="16" s="1"/>
  <c r="P104" i="16"/>
  <c r="P105" i="16" s="1"/>
  <c r="O104" i="16"/>
  <c r="O105" i="16" s="1"/>
  <c r="N104" i="16"/>
  <c r="M104" i="16"/>
  <c r="M105" i="16" s="1"/>
  <c r="I104" i="16"/>
  <c r="I105" i="16" s="1"/>
  <c r="H104" i="16"/>
  <c r="G104" i="16"/>
  <c r="G105" i="16" s="1"/>
  <c r="F104" i="16"/>
  <c r="F105" i="16" s="1"/>
  <c r="E104" i="16"/>
  <c r="E105" i="16" s="1"/>
  <c r="D104" i="16"/>
  <c r="D105" i="16" s="1"/>
  <c r="C104" i="16"/>
  <c r="C105" i="16" s="1"/>
  <c r="B104" i="16"/>
  <c r="B105" i="16" s="1"/>
  <c r="T101" i="16"/>
  <c r="T102" i="16" s="1"/>
  <c r="S101" i="16"/>
  <c r="R101" i="16"/>
  <c r="R102" i="16" s="1"/>
  <c r="Q101" i="16"/>
  <c r="Q102" i="16" s="1"/>
  <c r="P101" i="16"/>
  <c r="P102" i="16" s="1"/>
  <c r="O101" i="16"/>
  <c r="O102" i="16" s="1"/>
  <c r="N101" i="16"/>
  <c r="N102" i="16" s="1"/>
  <c r="M101" i="16"/>
  <c r="M102" i="16" s="1"/>
  <c r="I101" i="16"/>
  <c r="I102" i="16" s="1"/>
  <c r="H101" i="16"/>
  <c r="H102" i="16" s="1"/>
  <c r="G101" i="16"/>
  <c r="F101" i="16"/>
  <c r="F102" i="16" s="1"/>
  <c r="E101" i="16"/>
  <c r="E102" i="16" s="1"/>
  <c r="D101" i="16"/>
  <c r="C101" i="16"/>
  <c r="C102" i="16" s="1"/>
  <c r="B101" i="16"/>
  <c r="B102" i="16" s="1"/>
  <c r="R100" i="16"/>
  <c r="O100" i="16"/>
  <c r="C100" i="16"/>
  <c r="T99" i="16"/>
  <c r="T100" i="16" s="1"/>
  <c r="S99" i="16"/>
  <c r="S100" i="16" s="1"/>
  <c r="R99" i="16"/>
  <c r="Q99" i="16"/>
  <c r="Q100" i="16" s="1"/>
  <c r="P99" i="16"/>
  <c r="P100" i="16" s="1"/>
  <c r="O99" i="16"/>
  <c r="N99" i="16"/>
  <c r="N100" i="16" s="1"/>
  <c r="M99" i="16"/>
  <c r="M100" i="16" s="1"/>
  <c r="I99" i="16"/>
  <c r="I100" i="16" s="1"/>
  <c r="H99" i="16"/>
  <c r="H100" i="16" s="1"/>
  <c r="G99" i="16"/>
  <c r="G100" i="16" s="1"/>
  <c r="F99" i="16"/>
  <c r="F100" i="16" s="1"/>
  <c r="E99" i="16"/>
  <c r="E100" i="16" s="1"/>
  <c r="D99" i="16"/>
  <c r="D100" i="16" s="1"/>
  <c r="C99" i="16"/>
  <c r="B99" i="16"/>
  <c r="B100" i="16" s="1"/>
  <c r="N98" i="16"/>
  <c r="H98" i="16"/>
  <c r="T97" i="16"/>
  <c r="T98" i="16" s="1"/>
  <c r="S97" i="16"/>
  <c r="S98" i="16" s="1"/>
  <c r="R97" i="16"/>
  <c r="R98" i="16" s="1"/>
  <c r="Q97" i="16"/>
  <c r="Q98" i="16" s="1"/>
  <c r="P97" i="16"/>
  <c r="P98" i="16" s="1"/>
  <c r="O97" i="16"/>
  <c r="O98" i="16" s="1"/>
  <c r="N97" i="16"/>
  <c r="M97" i="16"/>
  <c r="M98" i="16" s="1"/>
  <c r="I97" i="16"/>
  <c r="I98" i="16" s="1"/>
  <c r="H97" i="16"/>
  <c r="G97" i="16"/>
  <c r="G98" i="16" s="1"/>
  <c r="F97" i="16"/>
  <c r="F98" i="16" s="1"/>
  <c r="E97" i="16"/>
  <c r="E98" i="16" s="1"/>
  <c r="D97" i="16"/>
  <c r="D98" i="16" s="1"/>
  <c r="C97" i="16"/>
  <c r="C98" i="16" s="1"/>
  <c r="B97" i="16"/>
  <c r="B98" i="16" s="1"/>
  <c r="T95" i="16"/>
  <c r="S95" i="16"/>
  <c r="S116" i="16" s="1"/>
  <c r="R95" i="16"/>
  <c r="Q95" i="16"/>
  <c r="Q114" i="16" s="1"/>
  <c r="P95" i="16"/>
  <c r="O95" i="16"/>
  <c r="N95" i="16"/>
  <c r="M95" i="16"/>
  <c r="M112" i="16" s="1"/>
  <c r="I95" i="16"/>
  <c r="H95" i="16"/>
  <c r="G95" i="16"/>
  <c r="G109" i="16" s="1"/>
  <c r="F95" i="16"/>
  <c r="F116" i="16" s="1"/>
  <c r="E95" i="16"/>
  <c r="D95" i="16"/>
  <c r="D116" i="16" s="1"/>
  <c r="C95" i="16"/>
  <c r="B95" i="16"/>
  <c r="B114" i="16" s="1"/>
  <c r="T115" i="7"/>
  <c r="T116" i="7" s="1"/>
  <c r="S115" i="7"/>
  <c r="S116" i="7" s="1"/>
  <c r="R115" i="7"/>
  <c r="R116" i="7" s="1"/>
  <c r="Q115" i="7"/>
  <c r="Q116" i="7" s="1"/>
  <c r="P115" i="7"/>
  <c r="P116" i="7" s="1"/>
  <c r="O115" i="7"/>
  <c r="O116" i="7" s="1"/>
  <c r="N115" i="7"/>
  <c r="N116" i="7" s="1"/>
  <c r="M115" i="7"/>
  <c r="M116" i="7" s="1"/>
  <c r="I115" i="7"/>
  <c r="I116" i="7" s="1"/>
  <c r="H115" i="7"/>
  <c r="G115" i="7"/>
  <c r="F115" i="7"/>
  <c r="E115" i="7"/>
  <c r="E116" i="7" s="1"/>
  <c r="D115" i="7"/>
  <c r="D116" i="7" s="1"/>
  <c r="C115" i="7"/>
  <c r="C116" i="7" s="1"/>
  <c r="B115" i="7"/>
  <c r="B116" i="7" s="1"/>
  <c r="S114" i="7"/>
  <c r="R114" i="7"/>
  <c r="Q114" i="7"/>
  <c r="D114" i="7"/>
  <c r="C114" i="7"/>
  <c r="B114" i="7"/>
  <c r="T113" i="7"/>
  <c r="S113" i="7"/>
  <c r="R113" i="7"/>
  <c r="Q113" i="7"/>
  <c r="P113" i="7"/>
  <c r="P114" i="7" s="1"/>
  <c r="O113" i="7"/>
  <c r="O114" i="7" s="1"/>
  <c r="N113" i="7"/>
  <c r="N114" i="7" s="1"/>
  <c r="M113" i="7"/>
  <c r="M114" i="7" s="1"/>
  <c r="I113" i="7"/>
  <c r="I114" i="7" s="1"/>
  <c r="H113" i="7"/>
  <c r="H114" i="7" s="1"/>
  <c r="G113" i="7"/>
  <c r="G114" i="7" s="1"/>
  <c r="F113" i="7"/>
  <c r="F114" i="7" s="1"/>
  <c r="E113" i="7"/>
  <c r="D113" i="7"/>
  <c r="C113" i="7"/>
  <c r="B113" i="7"/>
  <c r="O112" i="7"/>
  <c r="N112" i="7"/>
  <c r="M112" i="7"/>
  <c r="T111" i="7"/>
  <c r="T112" i="7" s="1"/>
  <c r="S111" i="7"/>
  <c r="S112" i="7" s="1"/>
  <c r="R111" i="7"/>
  <c r="R112" i="7" s="1"/>
  <c r="Q111" i="7"/>
  <c r="Q112" i="7" s="1"/>
  <c r="P111" i="7"/>
  <c r="O111" i="7"/>
  <c r="N111" i="7"/>
  <c r="M111" i="7"/>
  <c r="I111" i="7"/>
  <c r="I112" i="7" s="1"/>
  <c r="H111" i="7"/>
  <c r="H112" i="7" s="1"/>
  <c r="G111" i="7"/>
  <c r="G112" i="7" s="1"/>
  <c r="F111" i="7"/>
  <c r="F112" i="7" s="1"/>
  <c r="E111" i="7"/>
  <c r="E112" i="7" s="1"/>
  <c r="D111" i="7"/>
  <c r="D112" i="7" s="1"/>
  <c r="C111" i="7"/>
  <c r="C112" i="7" s="1"/>
  <c r="B111" i="7"/>
  <c r="B112" i="7" s="1"/>
  <c r="T108" i="7"/>
  <c r="T109" i="7" s="1"/>
  <c r="S108" i="7"/>
  <c r="S109" i="7" s="1"/>
  <c r="R108" i="7"/>
  <c r="R109" i="7" s="1"/>
  <c r="Q108" i="7"/>
  <c r="Q109" i="7" s="1"/>
  <c r="P108" i="7"/>
  <c r="P109" i="7" s="1"/>
  <c r="O108" i="7"/>
  <c r="O109" i="7" s="1"/>
  <c r="N108" i="7"/>
  <c r="N109" i="7" s="1"/>
  <c r="M108" i="7"/>
  <c r="M109" i="7" s="1"/>
  <c r="I108" i="7"/>
  <c r="I109" i="7" s="1"/>
  <c r="H108" i="7"/>
  <c r="G108" i="7"/>
  <c r="F108" i="7"/>
  <c r="E108" i="7"/>
  <c r="E109" i="7" s="1"/>
  <c r="D108" i="7"/>
  <c r="D109" i="7" s="1"/>
  <c r="C108" i="7"/>
  <c r="C109" i="7" s="1"/>
  <c r="B108" i="7"/>
  <c r="B109" i="7" s="1"/>
  <c r="S107" i="7"/>
  <c r="R107" i="7"/>
  <c r="Q107" i="7"/>
  <c r="D107" i="7"/>
  <c r="C107" i="7"/>
  <c r="B107" i="7"/>
  <c r="T106" i="7"/>
  <c r="T107" i="7" s="1"/>
  <c r="S106" i="7"/>
  <c r="R106" i="7"/>
  <c r="Q106" i="7"/>
  <c r="P106" i="7"/>
  <c r="P107" i="7" s="1"/>
  <c r="O106" i="7"/>
  <c r="O107" i="7" s="1"/>
  <c r="N106" i="7"/>
  <c r="N107" i="7" s="1"/>
  <c r="M106" i="7"/>
  <c r="M107" i="7" s="1"/>
  <c r="I106" i="7"/>
  <c r="I107" i="7" s="1"/>
  <c r="H106" i="7"/>
  <c r="H107" i="7" s="1"/>
  <c r="G106" i="7"/>
  <c r="G107" i="7" s="1"/>
  <c r="F106" i="7"/>
  <c r="F107" i="7" s="1"/>
  <c r="E106" i="7"/>
  <c r="E107" i="7" s="1"/>
  <c r="D106" i="7"/>
  <c r="C106" i="7"/>
  <c r="B106" i="7"/>
  <c r="O105" i="7"/>
  <c r="N105" i="7"/>
  <c r="M105" i="7"/>
  <c r="T104" i="7"/>
  <c r="T105" i="7" s="1"/>
  <c r="S104" i="7"/>
  <c r="S105" i="7" s="1"/>
  <c r="R104" i="7"/>
  <c r="R105" i="7" s="1"/>
  <c r="Q104" i="7"/>
  <c r="Q105" i="7" s="1"/>
  <c r="P104" i="7"/>
  <c r="P105" i="7" s="1"/>
  <c r="O104" i="7"/>
  <c r="N104" i="7"/>
  <c r="M104" i="7"/>
  <c r="I104" i="7"/>
  <c r="I105" i="7" s="1"/>
  <c r="H104" i="7"/>
  <c r="H105" i="7" s="1"/>
  <c r="G104" i="7"/>
  <c r="G105" i="7" s="1"/>
  <c r="F104" i="7"/>
  <c r="F105" i="7" s="1"/>
  <c r="E104" i="7"/>
  <c r="E105" i="7" s="1"/>
  <c r="D104" i="7"/>
  <c r="D105" i="7" s="1"/>
  <c r="C104" i="7"/>
  <c r="C105" i="7" s="1"/>
  <c r="B104" i="7"/>
  <c r="B105" i="7" s="1"/>
  <c r="T101" i="7"/>
  <c r="T102" i="7" s="1"/>
  <c r="S101" i="7"/>
  <c r="S102" i="7" s="1"/>
  <c r="R101" i="7"/>
  <c r="R102" i="7" s="1"/>
  <c r="Q101" i="7"/>
  <c r="Q102" i="7" s="1"/>
  <c r="P101" i="7"/>
  <c r="P102" i="7" s="1"/>
  <c r="O101" i="7"/>
  <c r="O102" i="7" s="1"/>
  <c r="N101" i="7"/>
  <c r="N102" i="7" s="1"/>
  <c r="M101" i="7"/>
  <c r="M102" i="7" s="1"/>
  <c r="I101" i="7"/>
  <c r="I102" i="7" s="1"/>
  <c r="H101" i="7"/>
  <c r="G101" i="7"/>
  <c r="F101" i="7"/>
  <c r="E101" i="7"/>
  <c r="E102" i="7" s="1"/>
  <c r="D101" i="7"/>
  <c r="D102" i="7" s="1"/>
  <c r="C101" i="7"/>
  <c r="C102" i="7" s="1"/>
  <c r="B101" i="7"/>
  <c r="B102" i="7" s="1"/>
  <c r="S100" i="7"/>
  <c r="R100" i="7"/>
  <c r="Q100" i="7"/>
  <c r="D100" i="7"/>
  <c r="C100" i="7"/>
  <c r="B100" i="7"/>
  <c r="T99" i="7"/>
  <c r="T100" i="7" s="1"/>
  <c r="S99" i="7"/>
  <c r="R99" i="7"/>
  <c r="Q99" i="7"/>
  <c r="P99" i="7"/>
  <c r="P100" i="7" s="1"/>
  <c r="O99" i="7"/>
  <c r="O100" i="7" s="1"/>
  <c r="N99" i="7"/>
  <c r="N100" i="7" s="1"/>
  <c r="M99" i="7"/>
  <c r="M100" i="7" s="1"/>
  <c r="I99" i="7"/>
  <c r="I100" i="7" s="1"/>
  <c r="H99" i="7"/>
  <c r="H100" i="7" s="1"/>
  <c r="G99" i="7"/>
  <c r="G100" i="7" s="1"/>
  <c r="F99" i="7"/>
  <c r="F100" i="7" s="1"/>
  <c r="E99" i="7"/>
  <c r="E100" i="7" s="1"/>
  <c r="D99" i="7"/>
  <c r="C99" i="7"/>
  <c r="B99" i="7"/>
  <c r="O98" i="7"/>
  <c r="N98" i="7"/>
  <c r="M98" i="7"/>
  <c r="T97" i="7"/>
  <c r="T98" i="7" s="1"/>
  <c r="S97" i="7"/>
  <c r="S98" i="7" s="1"/>
  <c r="R97" i="7"/>
  <c r="R98" i="7" s="1"/>
  <c r="Q97" i="7"/>
  <c r="Q98" i="7" s="1"/>
  <c r="P97" i="7"/>
  <c r="P98" i="7" s="1"/>
  <c r="O97" i="7"/>
  <c r="N97" i="7"/>
  <c r="M97" i="7"/>
  <c r="I97" i="7"/>
  <c r="I98" i="7" s="1"/>
  <c r="H97" i="7"/>
  <c r="H98" i="7" s="1"/>
  <c r="G97" i="7"/>
  <c r="G98" i="7" s="1"/>
  <c r="F97" i="7"/>
  <c r="F98" i="7" s="1"/>
  <c r="E97" i="7"/>
  <c r="E98" i="7" s="1"/>
  <c r="D97" i="7"/>
  <c r="D98" i="7" s="1"/>
  <c r="C97" i="7"/>
  <c r="C98" i="7" s="1"/>
  <c r="B97" i="7"/>
  <c r="B98" i="7" s="1"/>
  <c r="T95" i="7"/>
  <c r="T114" i="7" s="1"/>
  <c r="S95" i="7"/>
  <c r="R95" i="7"/>
  <c r="Q95" i="7"/>
  <c r="P95" i="7"/>
  <c r="P112" i="7" s="1"/>
  <c r="O95" i="7"/>
  <c r="N95" i="7"/>
  <c r="M95" i="7"/>
  <c r="I95" i="7"/>
  <c r="H95" i="7"/>
  <c r="H116" i="7" s="1"/>
  <c r="G95" i="7"/>
  <c r="G109" i="7" s="1"/>
  <c r="F95" i="7"/>
  <c r="F116" i="7" s="1"/>
  <c r="E95" i="7"/>
  <c r="E114" i="7" s="1"/>
  <c r="D95" i="7"/>
  <c r="C95" i="7"/>
  <c r="B95" i="7"/>
  <c r="T115" i="15"/>
  <c r="T116" i="15" s="1"/>
  <c r="S115" i="15"/>
  <c r="S116" i="15" s="1"/>
  <c r="R115" i="15"/>
  <c r="R116" i="15" s="1"/>
  <c r="Q115" i="15"/>
  <c r="Q116" i="15" s="1"/>
  <c r="P115" i="15"/>
  <c r="P116" i="15" s="1"/>
  <c r="O115" i="15"/>
  <c r="O116" i="15" s="1"/>
  <c r="N115" i="15"/>
  <c r="N116" i="15" s="1"/>
  <c r="M115" i="15"/>
  <c r="M116" i="15" s="1"/>
  <c r="I115" i="15"/>
  <c r="I116" i="15" s="1"/>
  <c r="H115" i="15"/>
  <c r="G115" i="15"/>
  <c r="G116" i="15" s="1"/>
  <c r="F115" i="15"/>
  <c r="E115" i="15"/>
  <c r="E116" i="15" s="1"/>
  <c r="D115" i="15"/>
  <c r="D116" i="15" s="1"/>
  <c r="C115" i="15"/>
  <c r="C116" i="15" s="1"/>
  <c r="B115" i="15"/>
  <c r="B116" i="15" s="1"/>
  <c r="Q114" i="15"/>
  <c r="B114" i="15"/>
  <c r="T113" i="15"/>
  <c r="T114" i="15" s="1"/>
  <c r="S113" i="15"/>
  <c r="R113" i="15"/>
  <c r="R114" i="15" s="1"/>
  <c r="Q113" i="15"/>
  <c r="P113" i="15"/>
  <c r="P114" i="15" s="1"/>
  <c r="O113" i="15"/>
  <c r="O114" i="15" s="1"/>
  <c r="N113" i="15"/>
  <c r="N114" i="15" s="1"/>
  <c r="M113" i="15"/>
  <c r="M114" i="15" s="1"/>
  <c r="I113" i="15"/>
  <c r="I114" i="15" s="1"/>
  <c r="H113" i="15"/>
  <c r="H114" i="15" s="1"/>
  <c r="G113" i="15"/>
  <c r="G114" i="15" s="1"/>
  <c r="F113" i="15"/>
  <c r="F114" i="15" s="1"/>
  <c r="E113" i="15"/>
  <c r="E114" i="15" s="1"/>
  <c r="D113" i="15"/>
  <c r="C113" i="15"/>
  <c r="C114" i="15" s="1"/>
  <c r="B113" i="15"/>
  <c r="M112" i="15"/>
  <c r="T111" i="15"/>
  <c r="T112" i="15" s="1"/>
  <c r="S111" i="15"/>
  <c r="S112" i="15" s="1"/>
  <c r="R111" i="15"/>
  <c r="R112" i="15" s="1"/>
  <c r="Q111" i="15"/>
  <c r="Q112" i="15" s="1"/>
  <c r="P111" i="15"/>
  <c r="P112" i="15" s="1"/>
  <c r="O111" i="15"/>
  <c r="N111" i="15"/>
  <c r="N112" i="15" s="1"/>
  <c r="M111" i="15"/>
  <c r="I111" i="15"/>
  <c r="I112" i="15" s="1"/>
  <c r="H111" i="15"/>
  <c r="H112" i="15" s="1"/>
  <c r="G111" i="15"/>
  <c r="G112" i="15" s="1"/>
  <c r="F111" i="15"/>
  <c r="F112" i="15" s="1"/>
  <c r="E111" i="15"/>
  <c r="E112" i="15" s="1"/>
  <c r="D111" i="15"/>
  <c r="D112" i="15" s="1"/>
  <c r="C111" i="15"/>
  <c r="C112" i="15" s="1"/>
  <c r="B111" i="15"/>
  <c r="B112" i="15" s="1"/>
  <c r="F109" i="15"/>
  <c r="T108" i="15"/>
  <c r="T109" i="15" s="1"/>
  <c r="S108" i="15"/>
  <c r="S109" i="15" s="1"/>
  <c r="R108" i="15"/>
  <c r="R109" i="15" s="1"/>
  <c r="Q108" i="15"/>
  <c r="Q109" i="15" s="1"/>
  <c r="P108" i="15"/>
  <c r="P109" i="15" s="1"/>
  <c r="O108" i="15"/>
  <c r="O109" i="15" s="1"/>
  <c r="N108" i="15"/>
  <c r="N109" i="15" s="1"/>
  <c r="M108" i="15"/>
  <c r="M109" i="15" s="1"/>
  <c r="I108" i="15"/>
  <c r="I109" i="15" s="1"/>
  <c r="H108" i="15"/>
  <c r="G108" i="15"/>
  <c r="G109" i="15" s="1"/>
  <c r="F108" i="15"/>
  <c r="E108" i="15"/>
  <c r="E109" i="15" s="1"/>
  <c r="D108" i="15"/>
  <c r="D109" i="15" s="1"/>
  <c r="C108" i="15"/>
  <c r="C109" i="15" s="1"/>
  <c r="B108" i="15"/>
  <c r="B109" i="15" s="1"/>
  <c r="Q107" i="15"/>
  <c r="B107" i="15"/>
  <c r="T106" i="15"/>
  <c r="T107" i="15" s="1"/>
  <c r="S106" i="15"/>
  <c r="R106" i="15"/>
  <c r="R107" i="15" s="1"/>
  <c r="Q106" i="15"/>
  <c r="P106" i="15"/>
  <c r="P107" i="15" s="1"/>
  <c r="O106" i="15"/>
  <c r="O107" i="15" s="1"/>
  <c r="N106" i="15"/>
  <c r="N107" i="15" s="1"/>
  <c r="M106" i="15"/>
  <c r="M107" i="15" s="1"/>
  <c r="I106" i="15"/>
  <c r="I107" i="15" s="1"/>
  <c r="H106" i="15"/>
  <c r="H107" i="15" s="1"/>
  <c r="G106" i="15"/>
  <c r="G107" i="15" s="1"/>
  <c r="F106" i="15"/>
  <c r="F107" i="15" s="1"/>
  <c r="E106" i="15"/>
  <c r="E107" i="15" s="1"/>
  <c r="D106" i="15"/>
  <c r="C106" i="15"/>
  <c r="C107" i="15" s="1"/>
  <c r="B106" i="15"/>
  <c r="M105" i="15"/>
  <c r="T104" i="15"/>
  <c r="T105" i="15" s="1"/>
  <c r="S104" i="15"/>
  <c r="S105" i="15" s="1"/>
  <c r="R104" i="15"/>
  <c r="R105" i="15" s="1"/>
  <c r="Q104" i="15"/>
  <c r="Q105" i="15" s="1"/>
  <c r="P104" i="15"/>
  <c r="P105" i="15" s="1"/>
  <c r="O104" i="15"/>
  <c r="N104" i="15"/>
  <c r="N105" i="15" s="1"/>
  <c r="M104" i="15"/>
  <c r="I104" i="15"/>
  <c r="I105" i="15" s="1"/>
  <c r="H104" i="15"/>
  <c r="H105" i="15" s="1"/>
  <c r="G104" i="15"/>
  <c r="G105" i="15" s="1"/>
  <c r="F104" i="15"/>
  <c r="F105" i="15" s="1"/>
  <c r="E104" i="15"/>
  <c r="E105" i="15" s="1"/>
  <c r="D104" i="15"/>
  <c r="D105" i="15" s="1"/>
  <c r="C104" i="15"/>
  <c r="C105" i="15" s="1"/>
  <c r="B104" i="15"/>
  <c r="B105" i="15" s="1"/>
  <c r="T101" i="15"/>
  <c r="T102" i="15" s="1"/>
  <c r="S101" i="15"/>
  <c r="S102" i="15" s="1"/>
  <c r="R101" i="15"/>
  <c r="R102" i="15" s="1"/>
  <c r="Q101" i="15"/>
  <c r="Q102" i="15" s="1"/>
  <c r="P101" i="15"/>
  <c r="P102" i="15" s="1"/>
  <c r="O101" i="15"/>
  <c r="O102" i="15" s="1"/>
  <c r="N101" i="15"/>
  <c r="N102" i="15" s="1"/>
  <c r="M101" i="15"/>
  <c r="M102" i="15" s="1"/>
  <c r="I101" i="15"/>
  <c r="I102" i="15" s="1"/>
  <c r="H101" i="15"/>
  <c r="G101" i="15"/>
  <c r="G102" i="15" s="1"/>
  <c r="F101" i="15"/>
  <c r="E101" i="15"/>
  <c r="D101" i="15"/>
  <c r="D102" i="15" s="1"/>
  <c r="C101" i="15"/>
  <c r="C102" i="15" s="1"/>
  <c r="B101" i="15"/>
  <c r="B102" i="15" s="1"/>
  <c r="Q100" i="15"/>
  <c r="P100" i="15"/>
  <c r="B100" i="15"/>
  <c r="T99" i="15"/>
  <c r="T100" i="15" s="1"/>
  <c r="S99" i="15"/>
  <c r="R99" i="15"/>
  <c r="R100" i="15" s="1"/>
  <c r="Q99" i="15"/>
  <c r="P99" i="15"/>
  <c r="O99" i="15"/>
  <c r="O100" i="15" s="1"/>
  <c r="N99" i="15"/>
  <c r="N100" i="15" s="1"/>
  <c r="M99" i="15"/>
  <c r="M100" i="15" s="1"/>
  <c r="I99" i="15"/>
  <c r="I100" i="15" s="1"/>
  <c r="H99" i="15"/>
  <c r="H100" i="15" s="1"/>
  <c r="G99" i="15"/>
  <c r="G100" i="15" s="1"/>
  <c r="F99" i="15"/>
  <c r="F100" i="15" s="1"/>
  <c r="E99" i="15"/>
  <c r="E100" i="15" s="1"/>
  <c r="D99" i="15"/>
  <c r="C99" i="15"/>
  <c r="C100" i="15" s="1"/>
  <c r="B99" i="15"/>
  <c r="O98" i="15"/>
  <c r="M98" i="15"/>
  <c r="I98" i="15"/>
  <c r="T97" i="15"/>
  <c r="T98" i="15" s="1"/>
  <c r="S97" i="15"/>
  <c r="S98" i="15" s="1"/>
  <c r="R97" i="15"/>
  <c r="R98" i="15" s="1"/>
  <c r="Q97" i="15"/>
  <c r="Q98" i="15" s="1"/>
  <c r="P97" i="15"/>
  <c r="P98" i="15" s="1"/>
  <c r="O97" i="15"/>
  <c r="N97" i="15"/>
  <c r="N98" i="15" s="1"/>
  <c r="M97" i="15"/>
  <c r="I97" i="15"/>
  <c r="H97" i="15"/>
  <c r="H98" i="15" s="1"/>
  <c r="G97" i="15"/>
  <c r="G98" i="15" s="1"/>
  <c r="F97" i="15"/>
  <c r="F98" i="15" s="1"/>
  <c r="E97" i="15"/>
  <c r="E98" i="15" s="1"/>
  <c r="D97" i="15"/>
  <c r="D98" i="15" s="1"/>
  <c r="C97" i="15"/>
  <c r="C98" i="15" s="1"/>
  <c r="B97" i="15"/>
  <c r="B98" i="15" s="1"/>
  <c r="T95" i="15"/>
  <c r="S95" i="15"/>
  <c r="S114" i="15" s="1"/>
  <c r="R95" i="15"/>
  <c r="Q95" i="15"/>
  <c r="P95" i="15"/>
  <c r="O95" i="15"/>
  <c r="O112" i="15" s="1"/>
  <c r="N95" i="15"/>
  <c r="M95" i="15"/>
  <c r="I95" i="15"/>
  <c r="H95" i="15"/>
  <c r="H116" i="15" s="1"/>
  <c r="G95" i="15"/>
  <c r="F95" i="15"/>
  <c r="F102" i="15" s="1"/>
  <c r="E95" i="15"/>
  <c r="E102" i="15" s="1"/>
  <c r="D95" i="15"/>
  <c r="D114" i="15" s="1"/>
  <c r="C95" i="15"/>
  <c r="B95" i="15"/>
  <c r="G116" i="8"/>
  <c r="T115" i="8"/>
  <c r="T116" i="8" s="1"/>
  <c r="S115" i="8"/>
  <c r="S116" i="8" s="1"/>
  <c r="R115" i="8"/>
  <c r="R116" i="8" s="1"/>
  <c r="Q115" i="8"/>
  <c r="Q116" i="8" s="1"/>
  <c r="P115" i="8"/>
  <c r="P116" i="8" s="1"/>
  <c r="O115" i="8"/>
  <c r="O116" i="8" s="1"/>
  <c r="N115" i="8"/>
  <c r="N116" i="8" s="1"/>
  <c r="M115" i="8"/>
  <c r="M116" i="8" s="1"/>
  <c r="I115" i="8"/>
  <c r="I116" i="8" s="1"/>
  <c r="H115" i="8"/>
  <c r="G115" i="8"/>
  <c r="F115" i="8"/>
  <c r="F116" i="8" s="1"/>
  <c r="E115" i="8"/>
  <c r="E116" i="8" s="1"/>
  <c r="D115" i="8"/>
  <c r="D116" i="8" s="1"/>
  <c r="C115" i="8"/>
  <c r="C116" i="8" s="1"/>
  <c r="B115" i="8"/>
  <c r="B116" i="8" s="1"/>
  <c r="R114" i="8"/>
  <c r="C114" i="8"/>
  <c r="T113" i="8"/>
  <c r="T114" i="8" s="1"/>
  <c r="S113" i="8"/>
  <c r="R113" i="8"/>
  <c r="Q113" i="8"/>
  <c r="P113" i="8"/>
  <c r="P114" i="8" s="1"/>
  <c r="O113" i="8"/>
  <c r="O114" i="8" s="1"/>
  <c r="N113" i="8"/>
  <c r="N114" i="8" s="1"/>
  <c r="M113" i="8"/>
  <c r="M114" i="8" s="1"/>
  <c r="I113" i="8"/>
  <c r="I114" i="8" s="1"/>
  <c r="H113" i="8"/>
  <c r="H114" i="8" s="1"/>
  <c r="G113" i="8"/>
  <c r="G114" i="8" s="1"/>
  <c r="F113" i="8"/>
  <c r="F114" i="8" s="1"/>
  <c r="E113" i="8"/>
  <c r="E114" i="8" s="1"/>
  <c r="D113" i="8"/>
  <c r="C113" i="8"/>
  <c r="B113" i="8"/>
  <c r="N112" i="8"/>
  <c r="T111" i="8"/>
  <c r="T112" i="8" s="1"/>
  <c r="S111" i="8"/>
  <c r="S112" i="8" s="1"/>
  <c r="R111" i="8"/>
  <c r="R112" i="8" s="1"/>
  <c r="Q111" i="8"/>
  <c r="Q112" i="8" s="1"/>
  <c r="P111" i="8"/>
  <c r="P112" i="8" s="1"/>
  <c r="O111" i="8"/>
  <c r="N111" i="8"/>
  <c r="M111" i="8"/>
  <c r="M112" i="8" s="1"/>
  <c r="I111" i="8"/>
  <c r="I112" i="8" s="1"/>
  <c r="H111" i="8"/>
  <c r="H112" i="8" s="1"/>
  <c r="G111" i="8"/>
  <c r="G112" i="8" s="1"/>
  <c r="F111" i="8"/>
  <c r="F112" i="8" s="1"/>
  <c r="E111" i="8"/>
  <c r="E112" i="8" s="1"/>
  <c r="D111" i="8"/>
  <c r="D112" i="8" s="1"/>
  <c r="C111" i="8"/>
  <c r="C112" i="8" s="1"/>
  <c r="B111" i="8"/>
  <c r="B112" i="8" s="1"/>
  <c r="T108" i="8"/>
  <c r="T109" i="8" s="1"/>
  <c r="S108" i="8"/>
  <c r="S109" i="8" s="1"/>
  <c r="R108" i="8"/>
  <c r="R109" i="8" s="1"/>
  <c r="Q108" i="8"/>
  <c r="Q109" i="8" s="1"/>
  <c r="P108" i="8"/>
  <c r="P109" i="8" s="1"/>
  <c r="O108" i="8"/>
  <c r="O109" i="8" s="1"/>
  <c r="N108" i="8"/>
  <c r="N109" i="8" s="1"/>
  <c r="M108" i="8"/>
  <c r="M109" i="8" s="1"/>
  <c r="I108" i="8"/>
  <c r="I109" i="8" s="1"/>
  <c r="H108" i="8"/>
  <c r="G108" i="8"/>
  <c r="F108" i="8"/>
  <c r="F109" i="8" s="1"/>
  <c r="E108" i="8"/>
  <c r="E109" i="8" s="1"/>
  <c r="D108" i="8"/>
  <c r="D109" i="8" s="1"/>
  <c r="C108" i="8"/>
  <c r="C109" i="8" s="1"/>
  <c r="B108" i="8"/>
  <c r="B109" i="8" s="1"/>
  <c r="R107" i="8"/>
  <c r="C107" i="8"/>
  <c r="T106" i="8"/>
  <c r="T107" i="8" s="1"/>
  <c r="S106" i="8"/>
  <c r="R106" i="8"/>
  <c r="Q106" i="8"/>
  <c r="Q107" i="8" s="1"/>
  <c r="P106" i="8"/>
  <c r="P107" i="8" s="1"/>
  <c r="O106" i="8"/>
  <c r="O107" i="8" s="1"/>
  <c r="N106" i="8"/>
  <c r="N107" i="8" s="1"/>
  <c r="M106" i="8"/>
  <c r="M107" i="8" s="1"/>
  <c r="I106" i="8"/>
  <c r="I107" i="8" s="1"/>
  <c r="H106" i="8"/>
  <c r="H107" i="8" s="1"/>
  <c r="G106" i="8"/>
  <c r="G107" i="8" s="1"/>
  <c r="F106" i="8"/>
  <c r="F107" i="8" s="1"/>
  <c r="E106" i="8"/>
  <c r="E107" i="8" s="1"/>
  <c r="D106" i="8"/>
  <c r="C106" i="8"/>
  <c r="B106" i="8"/>
  <c r="B107" i="8" s="1"/>
  <c r="N105" i="8"/>
  <c r="T104" i="8"/>
  <c r="T105" i="8" s="1"/>
  <c r="S104" i="8"/>
  <c r="S105" i="8" s="1"/>
  <c r="R104" i="8"/>
  <c r="R105" i="8" s="1"/>
  <c r="Q104" i="8"/>
  <c r="Q105" i="8" s="1"/>
  <c r="P104" i="8"/>
  <c r="P105" i="8" s="1"/>
  <c r="O104" i="8"/>
  <c r="N104" i="8"/>
  <c r="M104" i="8"/>
  <c r="M105" i="8" s="1"/>
  <c r="I104" i="8"/>
  <c r="I105" i="8" s="1"/>
  <c r="H104" i="8"/>
  <c r="H105" i="8" s="1"/>
  <c r="G104" i="8"/>
  <c r="G105" i="8" s="1"/>
  <c r="F104" i="8"/>
  <c r="F105" i="8" s="1"/>
  <c r="E104" i="8"/>
  <c r="E105" i="8" s="1"/>
  <c r="D104" i="8"/>
  <c r="D105" i="8" s="1"/>
  <c r="C104" i="8"/>
  <c r="C105" i="8" s="1"/>
  <c r="B104" i="8"/>
  <c r="B105" i="8" s="1"/>
  <c r="T101" i="8"/>
  <c r="T102" i="8" s="1"/>
  <c r="S101" i="8"/>
  <c r="S102" i="8" s="1"/>
  <c r="R101" i="8"/>
  <c r="R102" i="8" s="1"/>
  <c r="Q101" i="8"/>
  <c r="Q102" i="8" s="1"/>
  <c r="P101" i="8"/>
  <c r="P102" i="8" s="1"/>
  <c r="O101" i="8"/>
  <c r="O102" i="8" s="1"/>
  <c r="N101" i="8"/>
  <c r="N102" i="8" s="1"/>
  <c r="M101" i="8"/>
  <c r="M102" i="8" s="1"/>
  <c r="I101" i="8"/>
  <c r="I102" i="8" s="1"/>
  <c r="H101" i="8"/>
  <c r="G101" i="8"/>
  <c r="F101" i="8"/>
  <c r="F102" i="8" s="1"/>
  <c r="E101" i="8"/>
  <c r="E102" i="8" s="1"/>
  <c r="D101" i="8"/>
  <c r="D102" i="8" s="1"/>
  <c r="C101" i="8"/>
  <c r="C102" i="8" s="1"/>
  <c r="B101" i="8"/>
  <c r="B102" i="8" s="1"/>
  <c r="S100" i="8"/>
  <c r="R100" i="8"/>
  <c r="D100" i="8"/>
  <c r="C100" i="8"/>
  <c r="T99" i="8"/>
  <c r="T100" i="8" s="1"/>
  <c r="S99" i="8"/>
  <c r="R99" i="8"/>
  <c r="Q99" i="8"/>
  <c r="Q100" i="8" s="1"/>
  <c r="P99" i="8"/>
  <c r="P100" i="8" s="1"/>
  <c r="O99" i="8"/>
  <c r="O100" i="8" s="1"/>
  <c r="N99" i="8"/>
  <c r="N100" i="8" s="1"/>
  <c r="M99" i="8"/>
  <c r="M100" i="8" s="1"/>
  <c r="I99" i="8"/>
  <c r="I100" i="8" s="1"/>
  <c r="H99" i="8"/>
  <c r="H100" i="8" s="1"/>
  <c r="G99" i="8"/>
  <c r="G100" i="8" s="1"/>
  <c r="F99" i="8"/>
  <c r="F100" i="8" s="1"/>
  <c r="E99" i="8"/>
  <c r="E100" i="8" s="1"/>
  <c r="D99" i="8"/>
  <c r="C99" i="8"/>
  <c r="B99" i="8"/>
  <c r="B100" i="8" s="1"/>
  <c r="O98" i="8"/>
  <c r="N98" i="8"/>
  <c r="T97" i="8"/>
  <c r="T98" i="8" s="1"/>
  <c r="S97" i="8"/>
  <c r="S98" i="8" s="1"/>
  <c r="R97" i="8"/>
  <c r="R98" i="8" s="1"/>
  <c r="Q97" i="8"/>
  <c r="Q98" i="8" s="1"/>
  <c r="P97" i="8"/>
  <c r="P98" i="8" s="1"/>
  <c r="O97" i="8"/>
  <c r="N97" i="8"/>
  <c r="M97" i="8"/>
  <c r="M98" i="8" s="1"/>
  <c r="I97" i="8"/>
  <c r="I98" i="8" s="1"/>
  <c r="H97" i="8"/>
  <c r="H98" i="8" s="1"/>
  <c r="G97" i="8"/>
  <c r="G98" i="8" s="1"/>
  <c r="F97" i="8"/>
  <c r="F98" i="8" s="1"/>
  <c r="E97" i="8"/>
  <c r="E98" i="8" s="1"/>
  <c r="D97" i="8"/>
  <c r="D98" i="8" s="1"/>
  <c r="C97" i="8"/>
  <c r="C98" i="8" s="1"/>
  <c r="B97" i="8"/>
  <c r="B98" i="8" s="1"/>
  <c r="T95" i="8"/>
  <c r="S95" i="8"/>
  <c r="S114" i="8" s="1"/>
  <c r="R95" i="8"/>
  <c r="Q95" i="8"/>
  <c r="Q114" i="8" s="1"/>
  <c r="P95" i="8"/>
  <c r="O95" i="8"/>
  <c r="O112" i="8" s="1"/>
  <c r="N95" i="8"/>
  <c r="M95" i="8"/>
  <c r="I95" i="8"/>
  <c r="H95" i="8"/>
  <c r="H116" i="8" s="1"/>
  <c r="G95" i="8"/>
  <c r="G109" i="8" s="1"/>
  <c r="F95" i="8"/>
  <c r="E95" i="8"/>
  <c r="D95" i="8"/>
  <c r="D114" i="8" s="1"/>
  <c r="C95" i="8"/>
  <c r="B95" i="8"/>
  <c r="B114" i="8" s="1"/>
  <c r="T116" i="12"/>
  <c r="E116" i="12"/>
  <c r="T115" i="12"/>
  <c r="S115" i="12"/>
  <c r="R115" i="12"/>
  <c r="R116" i="12" s="1"/>
  <c r="Q115" i="12"/>
  <c r="Q116" i="12" s="1"/>
  <c r="P115" i="12"/>
  <c r="O115" i="12"/>
  <c r="O116" i="12" s="1"/>
  <c r="N115" i="12"/>
  <c r="M115" i="12"/>
  <c r="M116" i="12" s="1"/>
  <c r="I115" i="12"/>
  <c r="I116" i="12" s="1"/>
  <c r="H115" i="12"/>
  <c r="H116" i="12" s="1"/>
  <c r="G115" i="12"/>
  <c r="G116" i="12" s="1"/>
  <c r="F115" i="12"/>
  <c r="F116" i="12" s="1"/>
  <c r="E115" i="12"/>
  <c r="D115" i="12"/>
  <c r="C115" i="12"/>
  <c r="C116" i="12" s="1"/>
  <c r="B115" i="12"/>
  <c r="B116" i="12" s="1"/>
  <c r="P114" i="12"/>
  <c r="O114" i="12"/>
  <c r="G114" i="12"/>
  <c r="T113" i="12"/>
  <c r="T114" i="12" s="1"/>
  <c r="S113" i="12"/>
  <c r="S114" i="12" s="1"/>
  <c r="R113" i="12"/>
  <c r="R114" i="12" s="1"/>
  <c r="Q113" i="12"/>
  <c r="Q114" i="12" s="1"/>
  <c r="P113" i="12"/>
  <c r="O113" i="12"/>
  <c r="N113" i="12"/>
  <c r="N114" i="12" s="1"/>
  <c r="M113" i="12"/>
  <c r="I113" i="12"/>
  <c r="H113" i="12"/>
  <c r="H114" i="12" s="1"/>
  <c r="G113" i="12"/>
  <c r="F113" i="12"/>
  <c r="F114" i="12" s="1"/>
  <c r="E113" i="12"/>
  <c r="E114" i="12" s="1"/>
  <c r="D113" i="12"/>
  <c r="D114" i="12" s="1"/>
  <c r="C113" i="12"/>
  <c r="C114" i="12" s="1"/>
  <c r="B113" i="12"/>
  <c r="B114" i="12" s="1"/>
  <c r="R112" i="12"/>
  <c r="I112" i="12"/>
  <c r="H112" i="12"/>
  <c r="C112" i="12"/>
  <c r="T111" i="12"/>
  <c r="S111" i="12"/>
  <c r="S112" i="12" s="1"/>
  <c r="R111" i="12"/>
  <c r="Q111" i="12"/>
  <c r="Q112" i="12" s="1"/>
  <c r="P111" i="12"/>
  <c r="P112" i="12" s="1"/>
  <c r="O111" i="12"/>
  <c r="O112" i="12" s="1"/>
  <c r="N111" i="12"/>
  <c r="N112" i="12" s="1"/>
  <c r="M111" i="12"/>
  <c r="M112" i="12" s="1"/>
  <c r="I111" i="12"/>
  <c r="H111" i="12"/>
  <c r="G111" i="12"/>
  <c r="G112" i="12" s="1"/>
  <c r="F111" i="12"/>
  <c r="E111" i="12"/>
  <c r="D111" i="12"/>
  <c r="D112" i="12" s="1"/>
  <c r="C111" i="12"/>
  <c r="B111" i="12"/>
  <c r="B112" i="12" s="1"/>
  <c r="T108" i="12"/>
  <c r="S108" i="12"/>
  <c r="R108" i="12"/>
  <c r="R109" i="12" s="1"/>
  <c r="Q108" i="12"/>
  <c r="P108" i="12"/>
  <c r="O108" i="12"/>
  <c r="O109" i="12" s="1"/>
  <c r="N108" i="12"/>
  <c r="M108" i="12"/>
  <c r="M109" i="12" s="1"/>
  <c r="I108" i="12"/>
  <c r="I109" i="12" s="1"/>
  <c r="H108" i="12"/>
  <c r="H109" i="12" s="1"/>
  <c r="G108" i="12"/>
  <c r="G109" i="12" s="1"/>
  <c r="F108" i="12"/>
  <c r="F109" i="12" s="1"/>
  <c r="E108" i="12"/>
  <c r="D108" i="12"/>
  <c r="C108" i="12"/>
  <c r="C109" i="12" s="1"/>
  <c r="B108" i="12"/>
  <c r="P107" i="12"/>
  <c r="O107" i="12"/>
  <c r="G107" i="12"/>
  <c r="T106" i="12"/>
  <c r="T107" i="12" s="1"/>
  <c r="S106" i="12"/>
  <c r="S107" i="12" s="1"/>
  <c r="R106" i="12"/>
  <c r="R107" i="12" s="1"/>
  <c r="Q106" i="12"/>
  <c r="Q107" i="12" s="1"/>
  <c r="P106" i="12"/>
  <c r="O106" i="12"/>
  <c r="N106" i="12"/>
  <c r="N107" i="12" s="1"/>
  <c r="M106" i="12"/>
  <c r="I106" i="12"/>
  <c r="H106" i="12"/>
  <c r="H107" i="12" s="1"/>
  <c r="G106" i="12"/>
  <c r="F106" i="12"/>
  <c r="F107" i="12" s="1"/>
  <c r="E106" i="12"/>
  <c r="E107" i="12" s="1"/>
  <c r="D106" i="12"/>
  <c r="D107" i="12" s="1"/>
  <c r="C106" i="12"/>
  <c r="C107" i="12" s="1"/>
  <c r="B106" i="12"/>
  <c r="B107" i="12" s="1"/>
  <c r="R105" i="12"/>
  <c r="I105" i="12"/>
  <c r="H105" i="12"/>
  <c r="C105" i="12"/>
  <c r="T104" i="12"/>
  <c r="S104" i="12"/>
  <c r="S105" i="12" s="1"/>
  <c r="R104" i="12"/>
  <c r="Q104" i="12"/>
  <c r="Q105" i="12" s="1"/>
  <c r="P104" i="12"/>
  <c r="P105" i="12" s="1"/>
  <c r="O104" i="12"/>
  <c r="O105" i="12" s="1"/>
  <c r="N104" i="12"/>
  <c r="N105" i="12" s="1"/>
  <c r="M104" i="12"/>
  <c r="M105" i="12" s="1"/>
  <c r="I104" i="12"/>
  <c r="H104" i="12"/>
  <c r="G104" i="12"/>
  <c r="G105" i="12" s="1"/>
  <c r="F104" i="12"/>
  <c r="E104" i="12"/>
  <c r="E105" i="12" s="1"/>
  <c r="D104" i="12"/>
  <c r="D105" i="12" s="1"/>
  <c r="C104" i="12"/>
  <c r="B104" i="12"/>
  <c r="B105" i="12" s="1"/>
  <c r="T101" i="12"/>
  <c r="S101" i="12"/>
  <c r="R101" i="12"/>
  <c r="R102" i="12" s="1"/>
  <c r="Q101" i="12"/>
  <c r="P101" i="12"/>
  <c r="P102" i="12" s="1"/>
  <c r="O101" i="12"/>
  <c r="O102" i="12" s="1"/>
  <c r="N101" i="12"/>
  <c r="M101" i="12"/>
  <c r="M102" i="12" s="1"/>
  <c r="I101" i="12"/>
  <c r="I102" i="12" s="1"/>
  <c r="H101" i="12"/>
  <c r="H102" i="12" s="1"/>
  <c r="G101" i="12"/>
  <c r="G102" i="12" s="1"/>
  <c r="F101" i="12"/>
  <c r="F102" i="12" s="1"/>
  <c r="E101" i="12"/>
  <c r="D101" i="12"/>
  <c r="C101" i="12"/>
  <c r="C102" i="12" s="1"/>
  <c r="B101" i="12"/>
  <c r="B102" i="12" s="1"/>
  <c r="P100" i="12"/>
  <c r="O100" i="12"/>
  <c r="G100" i="12"/>
  <c r="T99" i="12"/>
  <c r="T100" i="12" s="1"/>
  <c r="S99" i="12"/>
  <c r="S100" i="12" s="1"/>
  <c r="R99" i="12"/>
  <c r="R100" i="12" s="1"/>
  <c r="Q99" i="12"/>
  <c r="Q100" i="12" s="1"/>
  <c r="P99" i="12"/>
  <c r="O99" i="12"/>
  <c r="N99" i="12"/>
  <c r="N100" i="12" s="1"/>
  <c r="M99" i="12"/>
  <c r="M100" i="12" s="1"/>
  <c r="I99" i="12"/>
  <c r="I100" i="12" s="1"/>
  <c r="H99" i="12"/>
  <c r="H100" i="12" s="1"/>
  <c r="G99" i="12"/>
  <c r="F99" i="12"/>
  <c r="F100" i="12" s="1"/>
  <c r="E99" i="12"/>
  <c r="E100" i="12" s="1"/>
  <c r="D99" i="12"/>
  <c r="D100" i="12" s="1"/>
  <c r="C99" i="12"/>
  <c r="C100" i="12" s="1"/>
  <c r="B99" i="12"/>
  <c r="B100" i="12" s="1"/>
  <c r="R98" i="12"/>
  <c r="I98" i="12"/>
  <c r="H98" i="12"/>
  <c r="C98" i="12"/>
  <c r="T97" i="12"/>
  <c r="T98" i="12" s="1"/>
  <c r="S97" i="12"/>
  <c r="S98" i="12" s="1"/>
  <c r="R97" i="12"/>
  <c r="Q97" i="12"/>
  <c r="Q98" i="12" s="1"/>
  <c r="P97" i="12"/>
  <c r="P98" i="12" s="1"/>
  <c r="O97" i="12"/>
  <c r="O98" i="12" s="1"/>
  <c r="N97" i="12"/>
  <c r="N98" i="12" s="1"/>
  <c r="M97" i="12"/>
  <c r="M98" i="12" s="1"/>
  <c r="I97" i="12"/>
  <c r="H97" i="12"/>
  <c r="G97" i="12"/>
  <c r="G98" i="12" s="1"/>
  <c r="F97" i="12"/>
  <c r="F98" i="12" s="1"/>
  <c r="E97" i="12"/>
  <c r="E98" i="12" s="1"/>
  <c r="D97" i="12"/>
  <c r="D98" i="12" s="1"/>
  <c r="C97" i="12"/>
  <c r="B97" i="12"/>
  <c r="B98" i="12" s="1"/>
  <c r="T95" i="12"/>
  <c r="T109" i="12" s="1"/>
  <c r="S95" i="12"/>
  <c r="S116" i="12" s="1"/>
  <c r="R95" i="12"/>
  <c r="Q95" i="12"/>
  <c r="Q109" i="12" s="1"/>
  <c r="P95" i="12"/>
  <c r="P116" i="12" s="1"/>
  <c r="O95" i="12"/>
  <c r="N95" i="12"/>
  <c r="N116" i="12" s="1"/>
  <c r="M95" i="12"/>
  <c r="M114" i="12" s="1"/>
  <c r="I95" i="12"/>
  <c r="I114" i="12" s="1"/>
  <c r="H95" i="12"/>
  <c r="G95" i="12"/>
  <c r="F95" i="12"/>
  <c r="F112" i="12" s="1"/>
  <c r="E95" i="12"/>
  <c r="E112" i="12" s="1"/>
  <c r="D95" i="12"/>
  <c r="D116" i="12" s="1"/>
  <c r="C95" i="12"/>
  <c r="B95" i="12"/>
  <c r="B109" i="12" s="1"/>
  <c r="T115" i="13"/>
  <c r="R115" i="13"/>
  <c r="Q115" i="13"/>
  <c r="P115" i="13"/>
  <c r="O115" i="13"/>
  <c r="O116" i="13" s="1"/>
  <c r="N115" i="13"/>
  <c r="M115" i="13"/>
  <c r="I115" i="13"/>
  <c r="G115" i="13"/>
  <c r="F115" i="13"/>
  <c r="E115" i="13"/>
  <c r="D115" i="13"/>
  <c r="C115" i="13"/>
  <c r="B115" i="13"/>
  <c r="T113" i="13"/>
  <c r="R113" i="13"/>
  <c r="Q113" i="13"/>
  <c r="P113" i="13"/>
  <c r="O113" i="13"/>
  <c r="N113" i="13"/>
  <c r="M113" i="13"/>
  <c r="I113" i="13"/>
  <c r="G113" i="13"/>
  <c r="F113" i="13"/>
  <c r="E113" i="13"/>
  <c r="D113" i="13"/>
  <c r="D114" i="13" s="1"/>
  <c r="C113" i="13"/>
  <c r="B113" i="13"/>
  <c r="T111" i="13"/>
  <c r="R111" i="13"/>
  <c r="Q111" i="13"/>
  <c r="Q112" i="13" s="1"/>
  <c r="P111" i="13"/>
  <c r="O111" i="13"/>
  <c r="O112" i="13" s="1"/>
  <c r="N111" i="13"/>
  <c r="N112" i="13" s="1"/>
  <c r="M111" i="13"/>
  <c r="I111" i="13"/>
  <c r="G111" i="13"/>
  <c r="F111" i="13"/>
  <c r="E111" i="13"/>
  <c r="D111" i="13"/>
  <c r="C111" i="13"/>
  <c r="B111" i="13"/>
  <c r="B112" i="13" s="1"/>
  <c r="T108" i="13"/>
  <c r="R108" i="13"/>
  <c r="Q108" i="13"/>
  <c r="P108" i="13"/>
  <c r="O108" i="13"/>
  <c r="N108" i="13"/>
  <c r="M108" i="13"/>
  <c r="I108" i="13"/>
  <c r="G108" i="13"/>
  <c r="G109" i="13" s="1"/>
  <c r="F108" i="13"/>
  <c r="E108" i="13"/>
  <c r="D108" i="13"/>
  <c r="C108" i="13"/>
  <c r="B108" i="13"/>
  <c r="T106" i="13"/>
  <c r="R106" i="13"/>
  <c r="R107" i="13" s="1"/>
  <c r="Q106" i="13"/>
  <c r="P106" i="13"/>
  <c r="O106" i="13"/>
  <c r="N106" i="13"/>
  <c r="N107" i="13" s="1"/>
  <c r="M106" i="13"/>
  <c r="I106" i="13"/>
  <c r="I107" i="13" s="1"/>
  <c r="G106" i="13"/>
  <c r="F106" i="13"/>
  <c r="E106" i="13"/>
  <c r="D106" i="13"/>
  <c r="D107" i="13" s="1"/>
  <c r="C106" i="13"/>
  <c r="B106" i="13"/>
  <c r="N105" i="13"/>
  <c r="T104" i="13"/>
  <c r="T105" i="13" s="1"/>
  <c r="R104" i="13"/>
  <c r="Q104" i="13"/>
  <c r="P104" i="13"/>
  <c r="O104" i="13"/>
  <c r="O105" i="13" s="1"/>
  <c r="N104" i="13"/>
  <c r="M104" i="13"/>
  <c r="I104" i="13"/>
  <c r="I105" i="13" s="1"/>
  <c r="G104" i="13"/>
  <c r="F104" i="13"/>
  <c r="F105" i="13" s="1"/>
  <c r="E104" i="13"/>
  <c r="E105" i="13" s="1"/>
  <c r="D104" i="13"/>
  <c r="C104" i="13"/>
  <c r="B104" i="13"/>
  <c r="T101" i="13"/>
  <c r="R101" i="13"/>
  <c r="Q101" i="13"/>
  <c r="P101" i="13"/>
  <c r="O101" i="13"/>
  <c r="N101" i="13"/>
  <c r="M101" i="13"/>
  <c r="M102" i="13" s="1"/>
  <c r="I101" i="13"/>
  <c r="G101" i="13"/>
  <c r="F101" i="13"/>
  <c r="E101" i="13"/>
  <c r="D101" i="13"/>
  <c r="C101" i="13"/>
  <c r="B101" i="13"/>
  <c r="T99" i="13"/>
  <c r="R99" i="13"/>
  <c r="Q99" i="13"/>
  <c r="P99" i="13"/>
  <c r="O99" i="13"/>
  <c r="N99" i="13"/>
  <c r="M99" i="13"/>
  <c r="I99" i="13"/>
  <c r="I100" i="13" s="1"/>
  <c r="G99" i="13"/>
  <c r="F99" i="13"/>
  <c r="F100" i="13" s="1"/>
  <c r="E99" i="13"/>
  <c r="E100" i="13" s="1"/>
  <c r="D99" i="13"/>
  <c r="D100" i="13" s="1"/>
  <c r="C99" i="13"/>
  <c r="B99" i="13"/>
  <c r="T97" i="13"/>
  <c r="R97" i="13"/>
  <c r="Q97" i="13"/>
  <c r="P97" i="13"/>
  <c r="O97" i="13"/>
  <c r="O98" i="13" s="1"/>
  <c r="N97" i="13"/>
  <c r="N98" i="13" s="1"/>
  <c r="M97" i="13"/>
  <c r="M98" i="13" s="1"/>
  <c r="I97" i="13"/>
  <c r="I98" i="13" s="1"/>
  <c r="G97" i="13"/>
  <c r="F97" i="13"/>
  <c r="E97" i="13"/>
  <c r="D97" i="13"/>
  <c r="C97" i="13"/>
  <c r="B97" i="13"/>
  <c r="T95" i="13"/>
  <c r="T114" i="13" s="1"/>
  <c r="R95" i="13"/>
  <c r="R114" i="13" s="1"/>
  <c r="Q95" i="13"/>
  <c r="P95" i="13"/>
  <c r="P112" i="13" s="1"/>
  <c r="O95" i="13"/>
  <c r="N95" i="13"/>
  <c r="M95" i="13"/>
  <c r="I95" i="13"/>
  <c r="I109" i="13" s="1"/>
  <c r="G95" i="13"/>
  <c r="G116" i="13" s="1"/>
  <c r="F95" i="13"/>
  <c r="E95" i="13"/>
  <c r="E114" i="13" s="1"/>
  <c r="D95" i="13"/>
  <c r="C95" i="13"/>
  <c r="B95" i="13"/>
  <c r="M159" i="3"/>
  <c r="T158" i="3"/>
  <c r="T159" i="3" s="1"/>
  <c r="S158" i="3"/>
  <c r="S159" i="3" s="1"/>
  <c r="R158" i="3"/>
  <c r="R159" i="3" s="1"/>
  <c r="Q158" i="3"/>
  <c r="Q159" i="3" s="1"/>
  <c r="P158" i="3"/>
  <c r="P159" i="3" s="1"/>
  <c r="O158" i="3"/>
  <c r="O159" i="3" s="1"/>
  <c r="N158" i="3"/>
  <c r="N159" i="3" s="1"/>
  <c r="M158" i="3"/>
  <c r="Q157" i="3"/>
  <c r="P157" i="3"/>
  <c r="O157" i="3"/>
  <c r="N157" i="3"/>
  <c r="T156" i="3"/>
  <c r="T157" i="3" s="1"/>
  <c r="S156" i="3"/>
  <c r="S157" i="3" s="1"/>
  <c r="R156" i="3"/>
  <c r="R157" i="3" s="1"/>
  <c r="Q156" i="3"/>
  <c r="P156" i="3"/>
  <c r="O156" i="3"/>
  <c r="N156" i="3"/>
  <c r="M156" i="3"/>
  <c r="M157" i="3" s="1"/>
  <c r="T155" i="3"/>
  <c r="S155" i="3"/>
  <c r="R155" i="3"/>
  <c r="T154" i="3"/>
  <c r="S154" i="3"/>
  <c r="R154" i="3"/>
  <c r="Q154" i="3"/>
  <c r="Q155" i="3" s="1"/>
  <c r="P154" i="3"/>
  <c r="P155" i="3" s="1"/>
  <c r="O154" i="3"/>
  <c r="O155" i="3" s="1"/>
  <c r="N154" i="3"/>
  <c r="N155" i="3" s="1"/>
  <c r="M154" i="3"/>
  <c r="M155" i="3" s="1"/>
  <c r="M152" i="3"/>
  <c r="T151" i="3"/>
  <c r="T152" i="3" s="1"/>
  <c r="S151" i="3"/>
  <c r="S152" i="3" s="1"/>
  <c r="R151" i="3"/>
  <c r="R152" i="3" s="1"/>
  <c r="Q151" i="3"/>
  <c r="Q152" i="3" s="1"/>
  <c r="P151" i="3"/>
  <c r="P152" i="3" s="1"/>
  <c r="O151" i="3"/>
  <c r="O152" i="3" s="1"/>
  <c r="N151" i="3"/>
  <c r="N152" i="3" s="1"/>
  <c r="M151" i="3"/>
  <c r="Q150" i="3"/>
  <c r="P150" i="3"/>
  <c r="O150" i="3"/>
  <c r="N150" i="3"/>
  <c r="T149" i="3"/>
  <c r="T150" i="3" s="1"/>
  <c r="S149" i="3"/>
  <c r="S150" i="3" s="1"/>
  <c r="R149" i="3"/>
  <c r="R150" i="3" s="1"/>
  <c r="Q149" i="3"/>
  <c r="P149" i="3"/>
  <c r="O149" i="3"/>
  <c r="N149" i="3"/>
  <c r="M149" i="3"/>
  <c r="M150" i="3" s="1"/>
  <c r="T148" i="3"/>
  <c r="S148" i="3"/>
  <c r="R148" i="3"/>
  <c r="T147" i="3"/>
  <c r="S147" i="3"/>
  <c r="R147" i="3"/>
  <c r="Q147" i="3"/>
  <c r="Q148" i="3" s="1"/>
  <c r="P147" i="3"/>
  <c r="P148" i="3" s="1"/>
  <c r="O147" i="3"/>
  <c r="O148" i="3" s="1"/>
  <c r="N147" i="3"/>
  <c r="N148" i="3" s="1"/>
  <c r="M147" i="3"/>
  <c r="M148" i="3" s="1"/>
  <c r="M145" i="3"/>
  <c r="T144" i="3"/>
  <c r="T145" i="3" s="1"/>
  <c r="S144" i="3"/>
  <c r="S145" i="3" s="1"/>
  <c r="R144" i="3"/>
  <c r="R145" i="3" s="1"/>
  <c r="Q144" i="3"/>
  <c r="Q145" i="3" s="1"/>
  <c r="P144" i="3"/>
  <c r="P145" i="3" s="1"/>
  <c r="O144" i="3"/>
  <c r="O145" i="3" s="1"/>
  <c r="N144" i="3"/>
  <c r="N145" i="3" s="1"/>
  <c r="M144" i="3"/>
  <c r="Q143" i="3"/>
  <c r="O143" i="3"/>
  <c r="N143" i="3"/>
  <c r="T142" i="3"/>
  <c r="T143" i="3" s="1"/>
  <c r="S142" i="3"/>
  <c r="S143" i="3" s="1"/>
  <c r="R142" i="3"/>
  <c r="R143" i="3" s="1"/>
  <c r="Q142" i="3"/>
  <c r="P142" i="3"/>
  <c r="P143" i="3" s="1"/>
  <c r="O142" i="3"/>
  <c r="N142" i="3"/>
  <c r="M142" i="3"/>
  <c r="M143" i="3" s="1"/>
  <c r="S141" i="3"/>
  <c r="R141" i="3"/>
  <c r="T140" i="3"/>
  <c r="T141" i="3" s="1"/>
  <c r="S140" i="3"/>
  <c r="R140" i="3"/>
  <c r="Q140" i="3"/>
  <c r="Q141" i="3" s="1"/>
  <c r="P140" i="3"/>
  <c r="P141" i="3" s="1"/>
  <c r="O140" i="3"/>
  <c r="O141" i="3" s="1"/>
  <c r="N140" i="3"/>
  <c r="N141" i="3" s="1"/>
  <c r="M140" i="3"/>
  <c r="M141" i="3" s="1"/>
  <c r="I159" i="3"/>
  <c r="H159" i="3"/>
  <c r="G159" i="3"/>
  <c r="F159" i="3"/>
  <c r="E159" i="3"/>
  <c r="D159" i="3"/>
  <c r="C159" i="3"/>
  <c r="B159" i="3"/>
  <c r="I157" i="3"/>
  <c r="H157" i="3"/>
  <c r="G157" i="3"/>
  <c r="F157" i="3"/>
  <c r="E157" i="3"/>
  <c r="D157" i="3"/>
  <c r="C157" i="3"/>
  <c r="B157" i="3"/>
  <c r="I155" i="3"/>
  <c r="H155" i="3"/>
  <c r="G155" i="3"/>
  <c r="F155" i="3"/>
  <c r="E155" i="3"/>
  <c r="D155" i="3"/>
  <c r="C155" i="3"/>
  <c r="B155" i="3"/>
  <c r="I152" i="3"/>
  <c r="H152" i="3"/>
  <c r="G152" i="3"/>
  <c r="F152" i="3"/>
  <c r="E152" i="3"/>
  <c r="D152" i="3"/>
  <c r="C152" i="3"/>
  <c r="B152" i="3"/>
  <c r="I150" i="3"/>
  <c r="H150" i="3"/>
  <c r="G150" i="3"/>
  <c r="F150" i="3"/>
  <c r="E150" i="3"/>
  <c r="D150" i="3"/>
  <c r="C150" i="3"/>
  <c r="B150" i="3"/>
  <c r="I148" i="3"/>
  <c r="H148" i="3"/>
  <c r="G148" i="3"/>
  <c r="F148" i="3"/>
  <c r="E148" i="3"/>
  <c r="D148" i="3"/>
  <c r="C148" i="3"/>
  <c r="B148" i="3"/>
  <c r="I145" i="3"/>
  <c r="H145" i="3"/>
  <c r="G145" i="3"/>
  <c r="F145" i="3"/>
  <c r="E145" i="3"/>
  <c r="D145" i="3"/>
  <c r="C145" i="3"/>
  <c r="B145" i="3"/>
  <c r="I143" i="3"/>
  <c r="H143" i="3"/>
  <c r="G143" i="3"/>
  <c r="F143" i="3"/>
  <c r="E143" i="3"/>
  <c r="D143" i="3"/>
  <c r="C143" i="3"/>
  <c r="B143" i="3"/>
  <c r="C141" i="3"/>
  <c r="D141" i="3"/>
  <c r="E141" i="3"/>
  <c r="F141" i="3"/>
  <c r="G141" i="3"/>
  <c r="H141" i="3"/>
  <c r="I141" i="3"/>
  <c r="B141" i="3"/>
  <c r="T138" i="3"/>
  <c r="S138" i="3"/>
  <c r="R138" i="3"/>
  <c r="Q138" i="3"/>
  <c r="P138" i="3"/>
  <c r="O138" i="3"/>
  <c r="N138" i="3"/>
  <c r="M138" i="3"/>
  <c r="C158" i="3"/>
  <c r="D158" i="3"/>
  <c r="E158" i="3"/>
  <c r="F158" i="3"/>
  <c r="G158" i="3"/>
  <c r="H158" i="3"/>
  <c r="I158" i="3"/>
  <c r="B158" i="3"/>
  <c r="C156" i="3"/>
  <c r="D156" i="3"/>
  <c r="E156" i="3"/>
  <c r="F156" i="3"/>
  <c r="G156" i="3"/>
  <c r="H156" i="3"/>
  <c r="I156" i="3"/>
  <c r="B156" i="3"/>
  <c r="C154" i="3"/>
  <c r="D154" i="3"/>
  <c r="E154" i="3"/>
  <c r="F154" i="3"/>
  <c r="G154" i="3"/>
  <c r="H154" i="3"/>
  <c r="I154" i="3"/>
  <c r="B154" i="3"/>
  <c r="C151" i="3"/>
  <c r="D151" i="3"/>
  <c r="E151" i="3"/>
  <c r="F151" i="3"/>
  <c r="G151" i="3"/>
  <c r="H151" i="3"/>
  <c r="I151" i="3"/>
  <c r="B151" i="3"/>
  <c r="C149" i="3"/>
  <c r="D149" i="3"/>
  <c r="E149" i="3"/>
  <c r="F149" i="3"/>
  <c r="G149" i="3"/>
  <c r="H149" i="3"/>
  <c r="I149" i="3"/>
  <c r="B149" i="3"/>
  <c r="C147" i="3"/>
  <c r="D147" i="3"/>
  <c r="E147" i="3"/>
  <c r="F147" i="3"/>
  <c r="G147" i="3"/>
  <c r="H147" i="3"/>
  <c r="I147" i="3"/>
  <c r="B147" i="3"/>
  <c r="C144" i="3"/>
  <c r="D144" i="3"/>
  <c r="E144" i="3"/>
  <c r="F144" i="3"/>
  <c r="G144" i="3"/>
  <c r="H144" i="3"/>
  <c r="I144" i="3"/>
  <c r="B144" i="3"/>
  <c r="C142" i="3"/>
  <c r="D142" i="3"/>
  <c r="E142" i="3"/>
  <c r="F142" i="3"/>
  <c r="G142" i="3"/>
  <c r="H142" i="3"/>
  <c r="I142" i="3"/>
  <c r="B142" i="3"/>
  <c r="C140" i="3"/>
  <c r="D140" i="3"/>
  <c r="E140" i="3"/>
  <c r="F140" i="3"/>
  <c r="G140" i="3"/>
  <c r="H140" i="3"/>
  <c r="I140" i="3"/>
  <c r="B140" i="3"/>
  <c r="C138" i="3"/>
  <c r="D138" i="3"/>
  <c r="E138" i="3"/>
  <c r="F138" i="3"/>
  <c r="G138" i="3"/>
  <c r="H138" i="3"/>
  <c r="I138" i="3"/>
  <c r="B138" i="3"/>
  <c r="J65" i="23"/>
  <c r="J66" i="23" s="1"/>
  <c r="O65" i="23"/>
  <c r="O66" i="23" s="1"/>
  <c r="L62" i="23"/>
  <c r="N62" i="23"/>
  <c r="J57" i="23"/>
  <c r="O57" i="23"/>
  <c r="R44" i="23"/>
  <c r="T49" i="23"/>
  <c r="S49" i="23"/>
  <c r="R49" i="23"/>
  <c r="Q49" i="23"/>
  <c r="P49" i="23"/>
  <c r="O49" i="23"/>
  <c r="N49" i="23"/>
  <c r="M49" i="23"/>
  <c r="C49" i="23"/>
  <c r="I65" i="23" s="1"/>
  <c r="D49" i="23"/>
  <c r="E49" i="23"/>
  <c r="E50" i="23" s="1"/>
  <c r="F49" i="23"/>
  <c r="L65" i="23" s="1"/>
  <c r="G49" i="23"/>
  <c r="M65" i="23" s="1"/>
  <c r="H49" i="23"/>
  <c r="N65" i="23" s="1"/>
  <c r="I49" i="23"/>
  <c r="B49" i="23"/>
  <c r="H65" i="23" s="1"/>
  <c r="T46" i="23"/>
  <c r="S46" i="23"/>
  <c r="R46" i="23"/>
  <c r="R47" i="23" s="1"/>
  <c r="Q46" i="23"/>
  <c r="P46" i="23"/>
  <c r="O46" i="23"/>
  <c r="N46" i="23"/>
  <c r="M46" i="23"/>
  <c r="M47" i="23" s="1"/>
  <c r="C46" i="23"/>
  <c r="D46" i="23"/>
  <c r="D47" i="23" s="1"/>
  <c r="E46" i="23"/>
  <c r="F46" i="23"/>
  <c r="G46" i="23"/>
  <c r="H46" i="23"/>
  <c r="I46" i="23"/>
  <c r="I47" i="23" s="1"/>
  <c r="B46" i="23"/>
  <c r="T43" i="23"/>
  <c r="S43" i="23"/>
  <c r="R43" i="23"/>
  <c r="Q43" i="23"/>
  <c r="Q44" i="23" s="1"/>
  <c r="P43" i="23"/>
  <c r="O43" i="23"/>
  <c r="O44" i="23" s="1"/>
  <c r="N43" i="23"/>
  <c r="M43" i="23"/>
  <c r="C43" i="23"/>
  <c r="D43" i="23"/>
  <c r="D44" i="23" s="1"/>
  <c r="E43" i="23"/>
  <c r="E44" i="23" s="1"/>
  <c r="F43" i="23"/>
  <c r="G43" i="23"/>
  <c r="H43" i="23"/>
  <c r="I43" i="23"/>
  <c r="B43" i="23"/>
  <c r="B44" i="23" s="1"/>
  <c r="T41" i="23"/>
  <c r="S41" i="23"/>
  <c r="R41" i="23"/>
  <c r="Q41" i="23"/>
  <c r="P41" i="23"/>
  <c r="O41" i="23"/>
  <c r="N41" i="23"/>
  <c r="M41" i="23"/>
  <c r="C41" i="23"/>
  <c r="I57" i="23" s="1"/>
  <c r="D41" i="23"/>
  <c r="E41" i="23"/>
  <c r="K57" i="23" s="1"/>
  <c r="F41" i="23"/>
  <c r="L57" i="23" s="1"/>
  <c r="G41" i="23"/>
  <c r="M57" i="23" s="1"/>
  <c r="H41" i="23"/>
  <c r="N57" i="23" s="1"/>
  <c r="N63" i="23" s="1"/>
  <c r="I41" i="23"/>
  <c r="B41" i="23"/>
  <c r="H57" i="23" s="1"/>
  <c r="B55" i="22"/>
  <c r="C55" i="22"/>
  <c r="D55" i="22"/>
  <c r="E55" i="22"/>
  <c r="F55" i="22"/>
  <c r="G55" i="22"/>
  <c r="H55" i="22"/>
  <c r="I55" i="22"/>
  <c r="M55" i="22"/>
  <c r="N55" i="22"/>
  <c r="O55" i="22"/>
  <c r="P55" i="22"/>
  <c r="Q55" i="22"/>
  <c r="R55" i="22"/>
  <c r="S55" i="22"/>
  <c r="T55" i="22"/>
  <c r="T55" i="21"/>
  <c r="S55" i="21"/>
  <c r="R55" i="21"/>
  <c r="Q55" i="21"/>
  <c r="P55" i="21"/>
  <c r="O55" i="21"/>
  <c r="N55" i="21"/>
  <c r="M55" i="21"/>
  <c r="C55" i="21"/>
  <c r="D55" i="21"/>
  <c r="E55" i="21"/>
  <c r="F55" i="21"/>
  <c r="G55" i="21"/>
  <c r="H55" i="21"/>
  <c r="I55" i="21"/>
  <c r="B55" i="21"/>
  <c r="M45" i="21"/>
  <c r="M46" i="21" s="1"/>
  <c r="Q42" i="21"/>
  <c r="Q43" i="21" s="1"/>
  <c r="E32" i="21"/>
  <c r="E33" i="21" s="1"/>
  <c r="N29" i="21"/>
  <c r="N30" i="21" s="1"/>
  <c r="R26" i="21"/>
  <c r="R27" i="21" s="1"/>
  <c r="I26" i="21"/>
  <c r="N16" i="21"/>
  <c r="N17" i="21" s="1"/>
  <c r="T10" i="21"/>
  <c r="T11" i="21" s="1"/>
  <c r="G16" i="21"/>
  <c r="G17" i="21" s="1"/>
  <c r="R123" i="20"/>
  <c r="I168" i="20"/>
  <c r="I159" i="20"/>
  <c r="D158" i="20"/>
  <c r="H153" i="20"/>
  <c r="D143" i="20"/>
  <c r="H138" i="20"/>
  <c r="D128" i="20"/>
  <c r="H123" i="20"/>
  <c r="S107" i="20"/>
  <c r="O102" i="20"/>
  <c r="S92" i="20"/>
  <c r="O87" i="20"/>
  <c r="S77" i="20"/>
  <c r="O72" i="20"/>
  <c r="N72" i="20"/>
  <c r="D112" i="20"/>
  <c r="H107" i="20"/>
  <c r="D97" i="20"/>
  <c r="H92" i="20"/>
  <c r="D82" i="20"/>
  <c r="H77" i="20"/>
  <c r="D67" i="20"/>
  <c r="P57" i="20"/>
  <c r="T47" i="20"/>
  <c r="G57" i="20"/>
  <c r="F48" i="20"/>
  <c r="Q42" i="20"/>
  <c r="M38" i="20"/>
  <c r="N37" i="20"/>
  <c r="R27" i="20"/>
  <c r="B43" i="20"/>
  <c r="H42" i="20"/>
  <c r="D32" i="20"/>
  <c r="G33" i="20"/>
  <c r="B28" i="20"/>
  <c r="F27" i="20"/>
  <c r="M22" i="20"/>
  <c r="T17" i="20"/>
  <c r="Q12" i="20"/>
  <c r="P12" i="20"/>
  <c r="B22" i="20"/>
  <c r="B13" i="20"/>
  <c r="E12" i="20"/>
  <c r="I88" i="18"/>
  <c r="I169" i="20" s="1"/>
  <c r="G88" i="18"/>
  <c r="G169" i="20" s="1"/>
  <c r="F88" i="18"/>
  <c r="F169" i="20" s="1"/>
  <c r="E88" i="18"/>
  <c r="E169" i="20" s="1"/>
  <c r="D88" i="18"/>
  <c r="D169" i="20" s="1"/>
  <c r="C88" i="18"/>
  <c r="C169" i="20" s="1"/>
  <c r="B88" i="18"/>
  <c r="B169" i="20" s="1"/>
  <c r="I86" i="18"/>
  <c r="I164" i="20" s="1"/>
  <c r="G86" i="18"/>
  <c r="G164" i="20" s="1"/>
  <c r="F86" i="18"/>
  <c r="F164" i="20" s="1"/>
  <c r="E86" i="18"/>
  <c r="E164" i="20" s="1"/>
  <c r="D86" i="18"/>
  <c r="D164" i="20" s="1"/>
  <c r="C86" i="18"/>
  <c r="C164" i="20" s="1"/>
  <c r="B86" i="18"/>
  <c r="B164" i="20" s="1"/>
  <c r="I84" i="18"/>
  <c r="I48" i="22" s="1"/>
  <c r="I49" i="22" s="1"/>
  <c r="G84" i="18"/>
  <c r="F84" i="18"/>
  <c r="E84" i="18"/>
  <c r="D84" i="18"/>
  <c r="C84" i="18"/>
  <c r="B84" i="18"/>
  <c r="I81" i="18"/>
  <c r="I154" i="20" s="1"/>
  <c r="G81" i="18"/>
  <c r="G154" i="20" s="1"/>
  <c r="F81" i="18"/>
  <c r="F154" i="20" s="1"/>
  <c r="E81" i="18"/>
  <c r="E154" i="20" s="1"/>
  <c r="D81" i="18"/>
  <c r="D154" i="20" s="1"/>
  <c r="C81" i="18"/>
  <c r="C154" i="20" s="1"/>
  <c r="B81" i="18"/>
  <c r="B154" i="20" s="1"/>
  <c r="I79" i="18"/>
  <c r="I149" i="20" s="1"/>
  <c r="G79" i="18"/>
  <c r="G149" i="20" s="1"/>
  <c r="F79" i="18"/>
  <c r="F149" i="20" s="1"/>
  <c r="E79" i="18"/>
  <c r="E149" i="20" s="1"/>
  <c r="D79" i="18"/>
  <c r="D149" i="20" s="1"/>
  <c r="C79" i="18"/>
  <c r="C149" i="20" s="1"/>
  <c r="B79" i="18"/>
  <c r="B149" i="20" s="1"/>
  <c r="I77" i="18"/>
  <c r="G77" i="18"/>
  <c r="G144" i="20" s="1"/>
  <c r="F77" i="18"/>
  <c r="E77" i="18"/>
  <c r="D77" i="18"/>
  <c r="C77" i="18"/>
  <c r="B77" i="18"/>
  <c r="I74" i="18"/>
  <c r="G74" i="18"/>
  <c r="G139" i="20" s="1"/>
  <c r="F74" i="18"/>
  <c r="F139" i="20" s="1"/>
  <c r="E74" i="18"/>
  <c r="E139" i="20" s="1"/>
  <c r="D74" i="18"/>
  <c r="D139" i="20" s="1"/>
  <c r="C74" i="18"/>
  <c r="C139" i="20" s="1"/>
  <c r="B74" i="18"/>
  <c r="B139" i="20" s="1"/>
  <c r="I72" i="18"/>
  <c r="I134" i="20" s="1"/>
  <c r="G72" i="18"/>
  <c r="G134" i="20" s="1"/>
  <c r="F72" i="18"/>
  <c r="F134" i="20" s="1"/>
  <c r="E72" i="18"/>
  <c r="E134" i="20" s="1"/>
  <c r="D72" i="18"/>
  <c r="D134" i="20" s="1"/>
  <c r="C72" i="18"/>
  <c r="C134" i="20" s="1"/>
  <c r="B72" i="18"/>
  <c r="B134" i="20" s="1"/>
  <c r="I70" i="18"/>
  <c r="I129" i="20" s="1"/>
  <c r="G70" i="18"/>
  <c r="F70" i="18"/>
  <c r="E70" i="18"/>
  <c r="D70" i="18"/>
  <c r="C70" i="18"/>
  <c r="C129" i="20" s="1"/>
  <c r="B70" i="18"/>
  <c r="I68" i="18"/>
  <c r="I124" i="20" s="1"/>
  <c r="G68" i="18"/>
  <c r="G124" i="20" s="1"/>
  <c r="F68" i="18"/>
  <c r="F124" i="20" s="1"/>
  <c r="E68" i="18"/>
  <c r="E124" i="20" s="1"/>
  <c r="D68" i="18"/>
  <c r="D124" i="20" s="1"/>
  <c r="C68" i="18"/>
  <c r="C124" i="20" s="1"/>
  <c r="B68" i="18"/>
  <c r="B124" i="20" s="1"/>
  <c r="I60" i="18"/>
  <c r="I113" i="20" s="1"/>
  <c r="G60" i="18"/>
  <c r="G113" i="20" s="1"/>
  <c r="F60" i="18"/>
  <c r="F113" i="20" s="1"/>
  <c r="E60" i="18"/>
  <c r="E113" i="20" s="1"/>
  <c r="D60" i="18"/>
  <c r="D113" i="20" s="1"/>
  <c r="C60" i="18"/>
  <c r="C113" i="20" s="1"/>
  <c r="B60" i="18"/>
  <c r="B113" i="20" s="1"/>
  <c r="I58" i="18"/>
  <c r="I108" i="20" s="1"/>
  <c r="G58" i="18"/>
  <c r="G108" i="20" s="1"/>
  <c r="F58" i="18"/>
  <c r="F108" i="20" s="1"/>
  <c r="E58" i="18"/>
  <c r="E108" i="20" s="1"/>
  <c r="D58" i="18"/>
  <c r="D108" i="20" s="1"/>
  <c r="C58" i="18"/>
  <c r="C108" i="20" s="1"/>
  <c r="B58" i="18"/>
  <c r="B108" i="20" s="1"/>
  <c r="I56" i="18"/>
  <c r="I32" i="22" s="1"/>
  <c r="I33" i="22" s="1"/>
  <c r="G56" i="18"/>
  <c r="G103" i="20" s="1"/>
  <c r="F56" i="18"/>
  <c r="E56" i="18"/>
  <c r="E103" i="20" s="1"/>
  <c r="D56" i="18"/>
  <c r="C56" i="18"/>
  <c r="C57" i="18" s="1"/>
  <c r="B56" i="18"/>
  <c r="I53" i="18"/>
  <c r="I98" i="20" s="1"/>
  <c r="G53" i="18"/>
  <c r="G98" i="20" s="1"/>
  <c r="F53" i="18"/>
  <c r="F98" i="20" s="1"/>
  <c r="E53" i="18"/>
  <c r="E98" i="20" s="1"/>
  <c r="D53" i="18"/>
  <c r="D98" i="20" s="1"/>
  <c r="C53" i="18"/>
  <c r="C98" i="20" s="1"/>
  <c r="B53" i="18"/>
  <c r="B98" i="20" s="1"/>
  <c r="I51" i="18"/>
  <c r="I93" i="20" s="1"/>
  <c r="G51" i="18"/>
  <c r="G93" i="20" s="1"/>
  <c r="F51" i="18"/>
  <c r="F93" i="20" s="1"/>
  <c r="E51" i="18"/>
  <c r="E93" i="20" s="1"/>
  <c r="D51" i="18"/>
  <c r="D93" i="20" s="1"/>
  <c r="C51" i="18"/>
  <c r="C93" i="20" s="1"/>
  <c r="B51" i="18"/>
  <c r="B93" i="20" s="1"/>
  <c r="I49" i="18"/>
  <c r="I29" i="22" s="1"/>
  <c r="I30" i="22" s="1"/>
  <c r="G49" i="18"/>
  <c r="F49" i="18"/>
  <c r="E49" i="18"/>
  <c r="E88" i="20" s="1"/>
  <c r="D49" i="18"/>
  <c r="C49" i="18"/>
  <c r="B49" i="18"/>
  <c r="I46" i="18"/>
  <c r="I83" i="20" s="1"/>
  <c r="G46" i="18"/>
  <c r="G83" i="20" s="1"/>
  <c r="F46" i="18"/>
  <c r="F83" i="20" s="1"/>
  <c r="E46" i="18"/>
  <c r="E83" i="20" s="1"/>
  <c r="D46" i="18"/>
  <c r="D83" i="20" s="1"/>
  <c r="C46" i="18"/>
  <c r="C83" i="20" s="1"/>
  <c r="B46" i="18"/>
  <c r="B83" i="20" s="1"/>
  <c r="I44" i="18"/>
  <c r="I78" i="20" s="1"/>
  <c r="G44" i="18"/>
  <c r="G78" i="20" s="1"/>
  <c r="F44" i="18"/>
  <c r="F78" i="20" s="1"/>
  <c r="E44" i="18"/>
  <c r="E78" i="20" s="1"/>
  <c r="D44" i="18"/>
  <c r="D78" i="20" s="1"/>
  <c r="C44" i="18"/>
  <c r="C78" i="20" s="1"/>
  <c r="B44" i="18"/>
  <c r="B78" i="20" s="1"/>
  <c r="I42" i="18"/>
  <c r="I26" i="22" s="1"/>
  <c r="I27" i="22" s="1"/>
  <c r="G42" i="18"/>
  <c r="F42" i="18"/>
  <c r="E42" i="18"/>
  <c r="E73" i="20" s="1"/>
  <c r="D42" i="18"/>
  <c r="D43" i="18" s="1"/>
  <c r="C42" i="18"/>
  <c r="B42" i="18"/>
  <c r="I40" i="18"/>
  <c r="I68" i="20" s="1"/>
  <c r="G40" i="18"/>
  <c r="G68" i="20" s="1"/>
  <c r="F40" i="18"/>
  <c r="F68" i="20" s="1"/>
  <c r="E40" i="18"/>
  <c r="E68" i="20" s="1"/>
  <c r="D40" i="18"/>
  <c r="D68" i="20" s="1"/>
  <c r="C40" i="18"/>
  <c r="C68" i="20" s="1"/>
  <c r="B40" i="18"/>
  <c r="B59" i="18" s="1"/>
  <c r="I32" i="18"/>
  <c r="I58" i="20" s="1"/>
  <c r="G32" i="18"/>
  <c r="F32" i="18"/>
  <c r="F58" i="20" s="1"/>
  <c r="E32" i="18"/>
  <c r="E58" i="20" s="1"/>
  <c r="D32" i="18"/>
  <c r="D58" i="20" s="1"/>
  <c r="C32" i="18"/>
  <c r="C58" i="20" s="1"/>
  <c r="B32" i="18"/>
  <c r="B58" i="20" s="1"/>
  <c r="I30" i="18"/>
  <c r="I53" i="20" s="1"/>
  <c r="G30" i="18"/>
  <c r="G53" i="20" s="1"/>
  <c r="F30" i="18"/>
  <c r="E30" i="18"/>
  <c r="E53" i="20" s="1"/>
  <c r="D30" i="18"/>
  <c r="D53" i="20" s="1"/>
  <c r="C30" i="18"/>
  <c r="B30" i="18"/>
  <c r="B53" i="20" s="1"/>
  <c r="I28" i="18"/>
  <c r="G28" i="18"/>
  <c r="F28" i="18"/>
  <c r="E28" i="18"/>
  <c r="E16" i="22" s="1"/>
  <c r="D28" i="18"/>
  <c r="C28" i="18"/>
  <c r="C16" i="22" s="1"/>
  <c r="B28" i="18"/>
  <c r="B16" i="22" s="1"/>
  <c r="I25" i="18"/>
  <c r="I43" i="20" s="1"/>
  <c r="G25" i="18"/>
  <c r="F25" i="18"/>
  <c r="F43" i="20" s="1"/>
  <c r="E25" i="18"/>
  <c r="E43" i="20" s="1"/>
  <c r="D25" i="18"/>
  <c r="D43" i="20" s="1"/>
  <c r="C25" i="18"/>
  <c r="C43" i="20" s="1"/>
  <c r="B25" i="18"/>
  <c r="I23" i="18"/>
  <c r="I24" i="18" s="1"/>
  <c r="G23" i="18"/>
  <c r="G38" i="20" s="1"/>
  <c r="F23" i="18"/>
  <c r="F38" i="20" s="1"/>
  <c r="E23" i="18"/>
  <c r="E38" i="20" s="1"/>
  <c r="D23" i="18"/>
  <c r="D38" i="20" s="1"/>
  <c r="C23" i="18"/>
  <c r="C38" i="20" s="1"/>
  <c r="B23" i="18"/>
  <c r="B38" i="20" s="1"/>
  <c r="I21" i="18"/>
  <c r="G21" i="18"/>
  <c r="F21" i="18"/>
  <c r="F33" i="20" s="1"/>
  <c r="E21" i="18"/>
  <c r="E13" i="22" s="1"/>
  <c r="D21" i="18"/>
  <c r="D13" i="22" s="1"/>
  <c r="C21" i="18"/>
  <c r="B21" i="18"/>
  <c r="B13" i="22" s="1"/>
  <c r="I18" i="18"/>
  <c r="I28" i="20" s="1"/>
  <c r="G18" i="18"/>
  <c r="F18" i="18"/>
  <c r="F28" i="20" s="1"/>
  <c r="E18" i="18"/>
  <c r="E28" i="20" s="1"/>
  <c r="D18" i="18"/>
  <c r="D28" i="20" s="1"/>
  <c r="C18" i="18"/>
  <c r="C28" i="20" s="1"/>
  <c r="B18" i="18"/>
  <c r="I16" i="18"/>
  <c r="I23" i="20" s="1"/>
  <c r="G16" i="18"/>
  <c r="G23" i="20" s="1"/>
  <c r="F16" i="18"/>
  <c r="E16" i="18"/>
  <c r="E23" i="20" s="1"/>
  <c r="D16" i="18"/>
  <c r="D23" i="20" s="1"/>
  <c r="C16" i="18"/>
  <c r="C23" i="20" s="1"/>
  <c r="B16" i="18"/>
  <c r="B23" i="20" s="1"/>
  <c r="I14" i="18"/>
  <c r="I18" i="20" s="1"/>
  <c r="G14" i="18"/>
  <c r="F14" i="18"/>
  <c r="E14" i="18"/>
  <c r="E10" i="22" s="1"/>
  <c r="E11" i="22" s="1"/>
  <c r="D14" i="18"/>
  <c r="C14" i="18"/>
  <c r="B14" i="18"/>
  <c r="B10" i="22" s="1"/>
  <c r="T88" i="18"/>
  <c r="T169" i="20" s="1"/>
  <c r="S88" i="18"/>
  <c r="S169" i="20" s="1"/>
  <c r="R88" i="18"/>
  <c r="R169" i="20" s="1"/>
  <c r="Q88" i="18"/>
  <c r="P88" i="18"/>
  <c r="P169" i="20" s="1"/>
  <c r="O88" i="18"/>
  <c r="O169" i="20" s="1"/>
  <c r="N88" i="18"/>
  <c r="N169" i="20" s="1"/>
  <c r="M88" i="18"/>
  <c r="T86" i="18"/>
  <c r="T164" i="20" s="1"/>
  <c r="R86" i="18"/>
  <c r="R164" i="20" s="1"/>
  <c r="Q86" i="18"/>
  <c r="Q164" i="20" s="1"/>
  <c r="P86" i="18"/>
  <c r="P164" i="20" s="1"/>
  <c r="O86" i="18"/>
  <c r="O164" i="20" s="1"/>
  <c r="N86" i="18"/>
  <c r="N164" i="20" s="1"/>
  <c r="M86" i="18"/>
  <c r="M164" i="20" s="1"/>
  <c r="T84" i="18"/>
  <c r="T159" i="20" s="1"/>
  <c r="R84" i="18"/>
  <c r="Q84" i="18"/>
  <c r="P84" i="18"/>
  <c r="P159" i="20" s="1"/>
  <c r="O84" i="18"/>
  <c r="N84" i="18"/>
  <c r="M84" i="18"/>
  <c r="T81" i="18"/>
  <c r="T154" i="20" s="1"/>
  <c r="R81" i="18"/>
  <c r="Q81" i="18"/>
  <c r="Q154" i="20" s="1"/>
  <c r="P81" i="18"/>
  <c r="P154" i="20" s="1"/>
  <c r="O81" i="18"/>
  <c r="O154" i="20" s="1"/>
  <c r="N81" i="18"/>
  <c r="N154" i="20" s="1"/>
  <c r="M81" i="18"/>
  <c r="M154" i="20" s="1"/>
  <c r="T79" i="18"/>
  <c r="T149" i="20" s="1"/>
  <c r="R79" i="18"/>
  <c r="R149" i="20" s="1"/>
  <c r="Q79" i="18"/>
  <c r="Q149" i="20" s="1"/>
  <c r="P79" i="18"/>
  <c r="P149" i="20" s="1"/>
  <c r="O79" i="18"/>
  <c r="O149" i="20" s="1"/>
  <c r="N79" i="18"/>
  <c r="M79" i="18"/>
  <c r="M149" i="20" s="1"/>
  <c r="T77" i="18"/>
  <c r="T144" i="20" s="1"/>
  <c r="R77" i="18"/>
  <c r="Q77" i="18"/>
  <c r="P77" i="18"/>
  <c r="O77" i="18"/>
  <c r="N77" i="18"/>
  <c r="M77" i="18"/>
  <c r="M78" i="18" s="1"/>
  <c r="T74" i="18"/>
  <c r="T139" i="20" s="1"/>
  <c r="R74" i="18"/>
  <c r="R139" i="20" s="1"/>
  <c r="Q74" i="18"/>
  <c r="Q139" i="20" s="1"/>
  <c r="P74" i="18"/>
  <c r="P139" i="20" s="1"/>
  <c r="O74" i="18"/>
  <c r="O139" i="20" s="1"/>
  <c r="N74" i="18"/>
  <c r="N139" i="20" s="1"/>
  <c r="M74" i="18"/>
  <c r="M139" i="20" s="1"/>
  <c r="T72" i="18"/>
  <c r="T134" i="20" s="1"/>
  <c r="R72" i="18"/>
  <c r="R134" i="20" s="1"/>
  <c r="Q72" i="18"/>
  <c r="Q134" i="20" s="1"/>
  <c r="P72" i="18"/>
  <c r="P134" i="20" s="1"/>
  <c r="O72" i="18"/>
  <c r="O134" i="20" s="1"/>
  <c r="N72" i="18"/>
  <c r="M72" i="18"/>
  <c r="T70" i="18"/>
  <c r="S70" i="18"/>
  <c r="R70" i="18"/>
  <c r="Q70" i="18"/>
  <c r="P70" i="18"/>
  <c r="O70" i="18"/>
  <c r="N70" i="18"/>
  <c r="M70" i="18"/>
  <c r="T68" i="18"/>
  <c r="T124" i="20" s="1"/>
  <c r="S68" i="18"/>
  <c r="S124" i="20" s="1"/>
  <c r="R68" i="18"/>
  <c r="Q68" i="18"/>
  <c r="Q124" i="20" s="1"/>
  <c r="P68" i="18"/>
  <c r="O68" i="18"/>
  <c r="O124" i="20" s="1"/>
  <c r="N68" i="18"/>
  <c r="N124" i="20" s="1"/>
  <c r="M68" i="18"/>
  <c r="M124" i="20" s="1"/>
  <c r="T60" i="18"/>
  <c r="T113" i="20" s="1"/>
  <c r="R60" i="18"/>
  <c r="R113" i="20" s="1"/>
  <c r="Q60" i="18"/>
  <c r="Q113" i="20" s="1"/>
  <c r="P60" i="18"/>
  <c r="P113" i="20" s="1"/>
  <c r="O60" i="18"/>
  <c r="O113" i="20" s="1"/>
  <c r="N60" i="18"/>
  <c r="M60" i="18"/>
  <c r="M113" i="20" s="1"/>
  <c r="T58" i="18"/>
  <c r="T108" i="20" s="1"/>
  <c r="S58" i="18"/>
  <c r="S108" i="20" s="1"/>
  <c r="R58" i="18"/>
  <c r="R108" i="20" s="1"/>
  <c r="Q58" i="18"/>
  <c r="Q108" i="20" s="1"/>
  <c r="P58" i="18"/>
  <c r="P108" i="20" s="1"/>
  <c r="O58" i="18"/>
  <c r="O108" i="20" s="1"/>
  <c r="N58" i="18"/>
  <c r="N108" i="20" s="1"/>
  <c r="M58" i="18"/>
  <c r="M108" i="20" s="1"/>
  <c r="T56" i="18"/>
  <c r="T103" i="20" s="1"/>
  <c r="R56" i="18"/>
  <c r="Q56" i="18"/>
  <c r="P56" i="18"/>
  <c r="O56" i="18"/>
  <c r="N56" i="18"/>
  <c r="M56" i="18"/>
  <c r="T53" i="18"/>
  <c r="T98" i="20" s="1"/>
  <c r="R53" i="18"/>
  <c r="R98" i="20" s="1"/>
  <c r="Q53" i="18"/>
  <c r="Q98" i="20" s="1"/>
  <c r="P53" i="18"/>
  <c r="P98" i="20" s="1"/>
  <c r="O53" i="18"/>
  <c r="O98" i="20" s="1"/>
  <c r="N53" i="18"/>
  <c r="M53" i="18"/>
  <c r="M98" i="20" s="1"/>
  <c r="T51" i="18"/>
  <c r="T93" i="20" s="1"/>
  <c r="R51" i="18"/>
  <c r="R93" i="20" s="1"/>
  <c r="Q51" i="18"/>
  <c r="Q93" i="20" s="1"/>
  <c r="P51" i="18"/>
  <c r="P93" i="20" s="1"/>
  <c r="O51" i="18"/>
  <c r="O93" i="20" s="1"/>
  <c r="N51" i="18"/>
  <c r="N93" i="20" s="1"/>
  <c r="M51" i="18"/>
  <c r="T49" i="18"/>
  <c r="S49" i="18"/>
  <c r="R49" i="18"/>
  <c r="Q49" i="18"/>
  <c r="P49" i="18"/>
  <c r="O49" i="18"/>
  <c r="N49" i="18"/>
  <c r="M49" i="18"/>
  <c r="T46" i="18"/>
  <c r="T83" i="20" s="1"/>
  <c r="R46" i="18"/>
  <c r="R83" i="20" s="1"/>
  <c r="Q46" i="18"/>
  <c r="Q83" i="20" s="1"/>
  <c r="P46" i="18"/>
  <c r="P83" i="20" s="1"/>
  <c r="O46" i="18"/>
  <c r="O83" i="20" s="1"/>
  <c r="N46" i="18"/>
  <c r="M46" i="18"/>
  <c r="M83" i="20" s="1"/>
  <c r="T44" i="18"/>
  <c r="T78" i="20" s="1"/>
  <c r="S44" i="18"/>
  <c r="S78" i="20" s="1"/>
  <c r="R44" i="18"/>
  <c r="R78" i="20" s="1"/>
  <c r="Q44" i="18"/>
  <c r="Q78" i="20" s="1"/>
  <c r="P44" i="18"/>
  <c r="P78" i="20" s="1"/>
  <c r="O44" i="18"/>
  <c r="O78" i="20" s="1"/>
  <c r="N44" i="18"/>
  <c r="N78" i="20" s="1"/>
  <c r="M44" i="18"/>
  <c r="M78" i="20" s="1"/>
  <c r="T42" i="18"/>
  <c r="T43" i="18" s="1"/>
  <c r="S42" i="18"/>
  <c r="R42" i="18"/>
  <c r="Q42" i="18"/>
  <c r="P42" i="18"/>
  <c r="P73" i="20" s="1"/>
  <c r="O42" i="18"/>
  <c r="O43" i="18" s="1"/>
  <c r="N42" i="18"/>
  <c r="M42" i="18"/>
  <c r="T40" i="18"/>
  <c r="T68" i="20" s="1"/>
  <c r="R40" i="18"/>
  <c r="R68" i="20" s="1"/>
  <c r="Q40" i="18"/>
  <c r="Q68" i="20" s="1"/>
  <c r="P40" i="18"/>
  <c r="P68" i="20" s="1"/>
  <c r="O40" i="18"/>
  <c r="O68" i="20" s="1"/>
  <c r="N40" i="18"/>
  <c r="M40" i="18"/>
  <c r="M68" i="20" s="1"/>
  <c r="T32" i="18"/>
  <c r="T58" i="20" s="1"/>
  <c r="S32" i="18"/>
  <c r="R32" i="18"/>
  <c r="R58" i="20" s="1"/>
  <c r="Q32" i="18"/>
  <c r="Q58" i="20" s="1"/>
  <c r="P32" i="18"/>
  <c r="P58" i="20" s="1"/>
  <c r="O32" i="18"/>
  <c r="O58" i="20" s="1"/>
  <c r="N32" i="18"/>
  <c r="N58" i="20" s="1"/>
  <c r="M32" i="18"/>
  <c r="M58" i="20" s="1"/>
  <c r="T30" i="18"/>
  <c r="T53" i="20" s="1"/>
  <c r="S30" i="18"/>
  <c r="S53" i="20" s="1"/>
  <c r="R30" i="18"/>
  <c r="Q30" i="18"/>
  <c r="P30" i="18"/>
  <c r="P53" i="20" s="1"/>
  <c r="O30" i="18"/>
  <c r="O31" i="18" s="1"/>
  <c r="N30" i="18"/>
  <c r="N53" i="20" s="1"/>
  <c r="M30" i="18"/>
  <c r="M53" i="20" s="1"/>
  <c r="T28" i="18"/>
  <c r="R28" i="18"/>
  <c r="Q28" i="18"/>
  <c r="P28" i="18"/>
  <c r="P48" i="20" s="1"/>
  <c r="O28" i="18"/>
  <c r="O16" i="22" s="1"/>
  <c r="N28" i="18"/>
  <c r="M28" i="18"/>
  <c r="T25" i="18"/>
  <c r="T43" i="20" s="1"/>
  <c r="R25" i="18"/>
  <c r="R43" i="20" s="1"/>
  <c r="Q25" i="18"/>
  <c r="Q43" i="20" s="1"/>
  <c r="P25" i="18"/>
  <c r="P43" i="20" s="1"/>
  <c r="O25" i="18"/>
  <c r="O43" i="20" s="1"/>
  <c r="N25" i="18"/>
  <c r="N43" i="20" s="1"/>
  <c r="M25" i="18"/>
  <c r="M43" i="20" s="1"/>
  <c r="T23" i="18"/>
  <c r="T38" i="20" s="1"/>
  <c r="R23" i="18"/>
  <c r="Q23" i="18"/>
  <c r="Q38" i="20" s="1"/>
  <c r="P23" i="18"/>
  <c r="P38" i="20" s="1"/>
  <c r="O23" i="18"/>
  <c r="O38" i="20" s="1"/>
  <c r="N23" i="18"/>
  <c r="N38" i="20" s="1"/>
  <c r="M23" i="18"/>
  <c r="T21" i="18"/>
  <c r="T13" i="22" s="1"/>
  <c r="R21" i="18"/>
  <c r="Q21" i="18"/>
  <c r="Q33" i="20" s="1"/>
  <c r="P21" i="18"/>
  <c r="P22" i="18" s="1"/>
  <c r="O21" i="18"/>
  <c r="O13" i="22" s="1"/>
  <c r="N21" i="18"/>
  <c r="M21" i="18"/>
  <c r="T18" i="18"/>
  <c r="T28" i="20" s="1"/>
  <c r="R18" i="18"/>
  <c r="R28" i="20" s="1"/>
  <c r="Q18" i="18"/>
  <c r="Q28" i="20" s="1"/>
  <c r="P18" i="18"/>
  <c r="P28" i="20" s="1"/>
  <c r="O18" i="18"/>
  <c r="O28" i="20" s="1"/>
  <c r="N18" i="18"/>
  <c r="N28" i="20" s="1"/>
  <c r="M18" i="18"/>
  <c r="M19" i="18" s="1"/>
  <c r="T16" i="18"/>
  <c r="T23" i="20" s="1"/>
  <c r="S16" i="18"/>
  <c r="S23" i="20" s="1"/>
  <c r="R16" i="18"/>
  <c r="Q16" i="18"/>
  <c r="P16" i="18"/>
  <c r="P23" i="20" s="1"/>
  <c r="O16" i="18"/>
  <c r="O23" i="20" s="1"/>
  <c r="N16" i="18"/>
  <c r="N23" i="20" s="1"/>
  <c r="M16" i="18"/>
  <c r="M23" i="20" s="1"/>
  <c r="T14" i="18"/>
  <c r="T10" i="22" s="1"/>
  <c r="T11" i="22" s="1"/>
  <c r="R14" i="18"/>
  <c r="Q14" i="18"/>
  <c r="Q10" i="22" s="1"/>
  <c r="Q11" i="22" s="1"/>
  <c r="P14" i="18"/>
  <c r="P10" i="22" s="1"/>
  <c r="O14" i="18"/>
  <c r="O10" i="22" s="1"/>
  <c r="N14" i="18"/>
  <c r="M14" i="18"/>
  <c r="T12" i="18"/>
  <c r="T13" i="20" s="1"/>
  <c r="R12" i="18"/>
  <c r="R13" i="20" s="1"/>
  <c r="Q12" i="18"/>
  <c r="Q13" i="20" s="1"/>
  <c r="P12" i="18"/>
  <c r="P13" i="20" s="1"/>
  <c r="O12" i="18"/>
  <c r="O13" i="20" s="1"/>
  <c r="N12" i="18"/>
  <c r="N13" i="20" s="1"/>
  <c r="M12" i="18"/>
  <c r="M24" i="18" s="1"/>
  <c r="C12" i="18"/>
  <c r="C13" i="20" s="1"/>
  <c r="D12" i="18"/>
  <c r="D22" i="18" s="1"/>
  <c r="E12" i="18"/>
  <c r="E31" i="18" s="1"/>
  <c r="F12" i="18"/>
  <c r="G12" i="18"/>
  <c r="G29" i="18" s="1"/>
  <c r="H12" i="18"/>
  <c r="H13" i="20" s="1"/>
  <c r="I12" i="18"/>
  <c r="I13" i="20" s="1"/>
  <c r="B12" i="18"/>
  <c r="B31" i="18" s="1"/>
  <c r="P89" i="18"/>
  <c r="N89" i="18"/>
  <c r="I89" i="18"/>
  <c r="G89" i="18"/>
  <c r="F89" i="18"/>
  <c r="E89" i="18"/>
  <c r="D89" i="18"/>
  <c r="C89" i="18"/>
  <c r="B89" i="18"/>
  <c r="E87" i="18"/>
  <c r="R87" i="18"/>
  <c r="P87" i="18"/>
  <c r="I87" i="18"/>
  <c r="D87" i="18"/>
  <c r="C87" i="18"/>
  <c r="Q85" i="18"/>
  <c r="B85" i="18"/>
  <c r="N85" i="18"/>
  <c r="G85" i="18"/>
  <c r="E85" i="18"/>
  <c r="D85" i="18"/>
  <c r="Q82" i="18"/>
  <c r="P82" i="18"/>
  <c r="G82" i="18"/>
  <c r="C82" i="18"/>
  <c r="B82" i="18"/>
  <c r="T80" i="18"/>
  <c r="P80" i="18"/>
  <c r="F80" i="18"/>
  <c r="E80" i="18"/>
  <c r="M80" i="18"/>
  <c r="I80" i="18"/>
  <c r="D80" i="18"/>
  <c r="C80" i="18"/>
  <c r="B80" i="18"/>
  <c r="Q78" i="18"/>
  <c r="B78" i="18"/>
  <c r="T78" i="18"/>
  <c r="N78" i="18"/>
  <c r="G78" i="18"/>
  <c r="F78" i="18"/>
  <c r="E78" i="18"/>
  <c r="D78" i="18"/>
  <c r="R75" i="18"/>
  <c r="Q75" i="18"/>
  <c r="P75" i="18"/>
  <c r="O75" i="18"/>
  <c r="G75" i="18"/>
  <c r="C75" i="18"/>
  <c r="B75" i="18"/>
  <c r="T73" i="18"/>
  <c r="P73" i="18"/>
  <c r="O73" i="18"/>
  <c r="F73" i="18"/>
  <c r="E73" i="18"/>
  <c r="I73" i="18"/>
  <c r="D73" i="18"/>
  <c r="C73" i="18"/>
  <c r="Q71" i="18"/>
  <c r="P71" i="18"/>
  <c r="B71" i="18"/>
  <c r="T71" i="18"/>
  <c r="O71" i="18"/>
  <c r="N71" i="18"/>
  <c r="G71" i="18"/>
  <c r="E71" i="18"/>
  <c r="D71" i="18"/>
  <c r="C71" i="18"/>
  <c r="T82" i="18"/>
  <c r="R85" i="18"/>
  <c r="N82" i="18"/>
  <c r="M82" i="18"/>
  <c r="G87" i="18"/>
  <c r="E82" i="18"/>
  <c r="D82" i="18"/>
  <c r="C85" i="18"/>
  <c r="T61" i="18"/>
  <c r="R61" i="18"/>
  <c r="O61" i="18"/>
  <c r="M61" i="18"/>
  <c r="G61" i="18"/>
  <c r="F61" i="18"/>
  <c r="E61" i="18"/>
  <c r="D61" i="18"/>
  <c r="C61" i="18"/>
  <c r="T59" i="18"/>
  <c r="I59" i="18"/>
  <c r="E59" i="18"/>
  <c r="R59" i="18"/>
  <c r="P59" i="18"/>
  <c r="G59" i="18"/>
  <c r="F59" i="18"/>
  <c r="C59" i="18"/>
  <c r="T57" i="18"/>
  <c r="F57" i="18"/>
  <c r="E57" i="18"/>
  <c r="M57" i="18"/>
  <c r="G57" i="18"/>
  <c r="D57" i="18"/>
  <c r="B57" i="18"/>
  <c r="T54" i="18"/>
  <c r="R54" i="18"/>
  <c r="M54" i="18"/>
  <c r="G54" i="18"/>
  <c r="F54" i="18"/>
  <c r="E54" i="18"/>
  <c r="D54" i="18"/>
  <c r="C54" i="18"/>
  <c r="T52" i="18"/>
  <c r="E52" i="18"/>
  <c r="R52" i="18"/>
  <c r="F52" i="18"/>
  <c r="C52" i="18"/>
  <c r="T50" i="18"/>
  <c r="F50" i="18"/>
  <c r="E50" i="18"/>
  <c r="M50" i="18"/>
  <c r="I50" i="18"/>
  <c r="H50" i="18"/>
  <c r="G50" i="18"/>
  <c r="D50" i="18"/>
  <c r="C50" i="18"/>
  <c r="B50" i="18"/>
  <c r="M47" i="18"/>
  <c r="G47" i="18"/>
  <c r="F47" i="18"/>
  <c r="E47" i="18"/>
  <c r="D47" i="18"/>
  <c r="C47" i="18"/>
  <c r="T45" i="18"/>
  <c r="I45" i="18"/>
  <c r="D45" i="18"/>
  <c r="P45" i="18"/>
  <c r="H45" i="18"/>
  <c r="F45" i="18"/>
  <c r="C45" i="18"/>
  <c r="E43" i="18"/>
  <c r="M43" i="18"/>
  <c r="G43" i="18"/>
  <c r="Q61" i="18"/>
  <c r="P61" i="18"/>
  <c r="O57" i="18"/>
  <c r="I47" i="18"/>
  <c r="D59" i="18"/>
  <c r="Q33" i="18"/>
  <c r="I33" i="18"/>
  <c r="D33" i="18"/>
  <c r="C33" i="18"/>
  <c r="P31" i="18"/>
  <c r="N31" i="18"/>
  <c r="M31" i="18"/>
  <c r="G31" i="18"/>
  <c r="D31" i="18"/>
  <c r="I29" i="18"/>
  <c r="R29" i="18"/>
  <c r="O29" i="18"/>
  <c r="F29" i="18"/>
  <c r="C29" i="18"/>
  <c r="Q26" i="18"/>
  <c r="I26" i="18"/>
  <c r="Q24" i="18"/>
  <c r="P24" i="18"/>
  <c r="N24" i="18"/>
  <c r="T24" i="18"/>
  <c r="O24" i="18"/>
  <c r="C24" i="18"/>
  <c r="I22" i="18"/>
  <c r="G22" i="18"/>
  <c r="R22" i="18"/>
  <c r="F22" i="18"/>
  <c r="C22" i="18"/>
  <c r="Q19" i="18"/>
  <c r="N19" i="18"/>
  <c r="I19" i="18"/>
  <c r="N17" i="18"/>
  <c r="I17" i="18"/>
  <c r="T17" i="18"/>
  <c r="O17" i="18"/>
  <c r="C17" i="18"/>
  <c r="I15" i="18"/>
  <c r="G15" i="18"/>
  <c r="R15" i="18"/>
  <c r="F15" i="18"/>
  <c r="C15" i="18"/>
  <c r="T19" i="18"/>
  <c r="R26" i="18"/>
  <c r="O33" i="18"/>
  <c r="M70" i="17"/>
  <c r="M128" i="20" s="1"/>
  <c r="T42" i="17"/>
  <c r="T26" i="21" s="1"/>
  <c r="T27" i="21" s="1"/>
  <c r="S42" i="17"/>
  <c r="S26" i="21" s="1"/>
  <c r="S27" i="21" s="1"/>
  <c r="R42" i="17"/>
  <c r="R72" i="20" s="1"/>
  <c r="Q42" i="17"/>
  <c r="Q72" i="20" s="1"/>
  <c r="P42" i="17"/>
  <c r="P72" i="20" s="1"/>
  <c r="O42" i="17"/>
  <c r="O26" i="21" s="1"/>
  <c r="O27" i="21" s="1"/>
  <c r="N42" i="17"/>
  <c r="N26" i="21" s="1"/>
  <c r="N27" i="21" s="1"/>
  <c r="M42" i="17"/>
  <c r="M72" i="20" s="1"/>
  <c r="B14" i="17"/>
  <c r="B10" i="21" s="1"/>
  <c r="T88" i="17"/>
  <c r="T168" i="20" s="1"/>
  <c r="S88" i="17"/>
  <c r="S168" i="20" s="1"/>
  <c r="R88" i="17"/>
  <c r="R168" i="20" s="1"/>
  <c r="Q88" i="17"/>
  <c r="Q168" i="20" s="1"/>
  <c r="P88" i="17"/>
  <c r="P168" i="20" s="1"/>
  <c r="O88" i="17"/>
  <c r="O168" i="20" s="1"/>
  <c r="N88" i="17"/>
  <c r="N168" i="20" s="1"/>
  <c r="M88" i="17"/>
  <c r="M168" i="20" s="1"/>
  <c r="T86" i="17"/>
  <c r="T163" i="20" s="1"/>
  <c r="S86" i="17"/>
  <c r="S163" i="20" s="1"/>
  <c r="R86" i="17"/>
  <c r="R163" i="20" s="1"/>
  <c r="Q86" i="17"/>
  <c r="Q163" i="20" s="1"/>
  <c r="P86" i="17"/>
  <c r="P163" i="20" s="1"/>
  <c r="O86" i="17"/>
  <c r="O163" i="20" s="1"/>
  <c r="N86" i="17"/>
  <c r="N163" i="20" s="1"/>
  <c r="M86" i="17"/>
  <c r="M163" i="20" s="1"/>
  <c r="T84" i="17"/>
  <c r="T48" i="21" s="1"/>
  <c r="T49" i="21" s="1"/>
  <c r="S84" i="17"/>
  <c r="S48" i="21" s="1"/>
  <c r="S49" i="21" s="1"/>
  <c r="R84" i="17"/>
  <c r="R48" i="21" s="1"/>
  <c r="R49" i="21" s="1"/>
  <c r="Q84" i="17"/>
  <c r="Q48" i="21" s="1"/>
  <c r="Q49" i="21" s="1"/>
  <c r="P84" i="17"/>
  <c r="P48" i="21" s="1"/>
  <c r="P49" i="21" s="1"/>
  <c r="O84" i="17"/>
  <c r="O48" i="21" s="1"/>
  <c r="O49" i="21" s="1"/>
  <c r="N84" i="17"/>
  <c r="N48" i="21" s="1"/>
  <c r="N49" i="21" s="1"/>
  <c r="M84" i="17"/>
  <c r="M158" i="20" s="1"/>
  <c r="T81" i="17"/>
  <c r="T153" i="20" s="1"/>
  <c r="S81" i="17"/>
  <c r="S153" i="20" s="1"/>
  <c r="R81" i="17"/>
  <c r="R153" i="20" s="1"/>
  <c r="Q81" i="17"/>
  <c r="Q153" i="20" s="1"/>
  <c r="P81" i="17"/>
  <c r="P153" i="20" s="1"/>
  <c r="O81" i="17"/>
  <c r="O153" i="20" s="1"/>
  <c r="N81" i="17"/>
  <c r="N153" i="20" s="1"/>
  <c r="M81" i="17"/>
  <c r="M153" i="20" s="1"/>
  <c r="T79" i="17"/>
  <c r="T148" i="20" s="1"/>
  <c r="S79" i="17"/>
  <c r="S148" i="20" s="1"/>
  <c r="R79" i="17"/>
  <c r="R148" i="20" s="1"/>
  <c r="Q79" i="17"/>
  <c r="Q148" i="20" s="1"/>
  <c r="P79" i="17"/>
  <c r="P148" i="20" s="1"/>
  <c r="O79" i="17"/>
  <c r="O148" i="20" s="1"/>
  <c r="N79" i="17"/>
  <c r="N148" i="20" s="1"/>
  <c r="M79" i="17"/>
  <c r="M148" i="20" s="1"/>
  <c r="T77" i="17"/>
  <c r="T143" i="20" s="1"/>
  <c r="S77" i="17"/>
  <c r="S143" i="20" s="1"/>
  <c r="R77" i="17"/>
  <c r="R143" i="20" s="1"/>
  <c r="Q77" i="17"/>
  <c r="Q143" i="20" s="1"/>
  <c r="P77" i="17"/>
  <c r="P45" i="21" s="1"/>
  <c r="P46" i="21" s="1"/>
  <c r="O77" i="17"/>
  <c r="O45" i="21" s="1"/>
  <c r="O46" i="21" s="1"/>
  <c r="N77" i="17"/>
  <c r="N45" i="21" s="1"/>
  <c r="N46" i="21" s="1"/>
  <c r="M77" i="17"/>
  <c r="M143" i="20" s="1"/>
  <c r="T74" i="17"/>
  <c r="T138" i="20" s="1"/>
  <c r="S74" i="17"/>
  <c r="S138" i="20" s="1"/>
  <c r="R74" i="17"/>
  <c r="R138" i="20" s="1"/>
  <c r="Q74" i="17"/>
  <c r="Q138" i="20" s="1"/>
  <c r="P74" i="17"/>
  <c r="P138" i="20" s="1"/>
  <c r="P140" i="20" s="1"/>
  <c r="O74" i="17"/>
  <c r="O138" i="20" s="1"/>
  <c r="N74" i="17"/>
  <c r="N138" i="20" s="1"/>
  <c r="M74" i="17"/>
  <c r="M138" i="20" s="1"/>
  <c r="T72" i="17"/>
  <c r="T133" i="20" s="1"/>
  <c r="S72" i="17"/>
  <c r="S133" i="20" s="1"/>
  <c r="R72" i="17"/>
  <c r="R133" i="20" s="1"/>
  <c r="Q72" i="17"/>
  <c r="Q133" i="20" s="1"/>
  <c r="P72" i="17"/>
  <c r="O72" i="17"/>
  <c r="O133" i="20" s="1"/>
  <c r="N72" i="17"/>
  <c r="N133" i="20" s="1"/>
  <c r="M72" i="17"/>
  <c r="M133" i="20" s="1"/>
  <c r="T70" i="17"/>
  <c r="T42" i="21" s="1"/>
  <c r="T43" i="21" s="1"/>
  <c r="S70" i="17"/>
  <c r="S42" i="21" s="1"/>
  <c r="S43" i="21" s="1"/>
  <c r="R70" i="17"/>
  <c r="R42" i="21" s="1"/>
  <c r="R43" i="21" s="1"/>
  <c r="Q70" i="17"/>
  <c r="Q128" i="20" s="1"/>
  <c r="P70" i="17"/>
  <c r="P42" i="21" s="1"/>
  <c r="P43" i="21" s="1"/>
  <c r="O70" i="17"/>
  <c r="O42" i="21" s="1"/>
  <c r="O43" i="21" s="1"/>
  <c r="N70" i="17"/>
  <c r="N42" i="21" s="1"/>
  <c r="N43" i="21" s="1"/>
  <c r="T68" i="17"/>
  <c r="T82" i="17" s="1"/>
  <c r="S68" i="17"/>
  <c r="S123" i="20" s="1"/>
  <c r="R68" i="17"/>
  <c r="Q68" i="17"/>
  <c r="Q73" i="17" s="1"/>
  <c r="P68" i="17"/>
  <c r="P80" i="17" s="1"/>
  <c r="O68" i="17"/>
  <c r="O123" i="20" s="1"/>
  <c r="N68" i="17"/>
  <c r="N123" i="20" s="1"/>
  <c r="M68" i="17"/>
  <c r="M123" i="20" s="1"/>
  <c r="T60" i="17"/>
  <c r="T112" i="20" s="1"/>
  <c r="S60" i="17"/>
  <c r="S112" i="20" s="1"/>
  <c r="R60" i="17"/>
  <c r="R112" i="20" s="1"/>
  <c r="Q60" i="17"/>
  <c r="Q112" i="20" s="1"/>
  <c r="P60" i="17"/>
  <c r="P112" i="20" s="1"/>
  <c r="O60" i="17"/>
  <c r="O112" i="20" s="1"/>
  <c r="N60" i="17"/>
  <c r="N112" i="20" s="1"/>
  <c r="M60" i="17"/>
  <c r="M112" i="20" s="1"/>
  <c r="T58" i="17"/>
  <c r="T107" i="20" s="1"/>
  <c r="S58" i="17"/>
  <c r="R58" i="17"/>
  <c r="R107" i="20" s="1"/>
  <c r="Q58" i="17"/>
  <c r="Q107" i="20" s="1"/>
  <c r="P58" i="17"/>
  <c r="P107" i="20" s="1"/>
  <c r="O58" i="17"/>
  <c r="O107" i="20" s="1"/>
  <c r="N58" i="17"/>
  <c r="N107" i="20" s="1"/>
  <c r="M58" i="17"/>
  <c r="M107" i="20" s="1"/>
  <c r="T56" i="17"/>
  <c r="T32" i="21" s="1"/>
  <c r="T33" i="21" s="1"/>
  <c r="S56" i="17"/>
  <c r="S32" i="21" s="1"/>
  <c r="S33" i="21" s="1"/>
  <c r="R56" i="17"/>
  <c r="R102" i="20" s="1"/>
  <c r="Q56" i="17"/>
  <c r="Q102" i="20" s="1"/>
  <c r="P56" i="17"/>
  <c r="P102" i="20" s="1"/>
  <c r="O56" i="17"/>
  <c r="O32" i="21" s="1"/>
  <c r="O33" i="21" s="1"/>
  <c r="N56" i="17"/>
  <c r="N102" i="20" s="1"/>
  <c r="M56" i="17"/>
  <c r="M32" i="21" s="1"/>
  <c r="M33" i="21" s="1"/>
  <c r="T53" i="17"/>
  <c r="T97" i="20" s="1"/>
  <c r="S53" i="17"/>
  <c r="S97" i="20" s="1"/>
  <c r="R53" i="17"/>
  <c r="R97" i="20" s="1"/>
  <c r="Q53" i="17"/>
  <c r="Q97" i="20" s="1"/>
  <c r="P53" i="17"/>
  <c r="P97" i="20" s="1"/>
  <c r="O53" i="17"/>
  <c r="O97" i="20" s="1"/>
  <c r="N53" i="17"/>
  <c r="N97" i="20" s="1"/>
  <c r="M53" i="17"/>
  <c r="M97" i="20" s="1"/>
  <c r="T51" i="17"/>
  <c r="T92" i="20" s="1"/>
  <c r="S51" i="17"/>
  <c r="R51" i="17"/>
  <c r="R92" i="20" s="1"/>
  <c r="Q51" i="17"/>
  <c r="Q92" i="20" s="1"/>
  <c r="P51" i="17"/>
  <c r="P92" i="20" s="1"/>
  <c r="O51" i="17"/>
  <c r="O92" i="20" s="1"/>
  <c r="N51" i="17"/>
  <c r="N92" i="20" s="1"/>
  <c r="M51" i="17"/>
  <c r="M92" i="20" s="1"/>
  <c r="T49" i="17"/>
  <c r="T29" i="21" s="1"/>
  <c r="S49" i="17"/>
  <c r="S29" i="21" s="1"/>
  <c r="S30" i="21" s="1"/>
  <c r="R49" i="17"/>
  <c r="R87" i="20" s="1"/>
  <c r="Q49" i="17"/>
  <c r="Q29" i="21" s="1"/>
  <c r="Q30" i="21" s="1"/>
  <c r="P49" i="17"/>
  <c r="P29" i="21" s="1"/>
  <c r="P30" i="21" s="1"/>
  <c r="O49" i="17"/>
  <c r="O29" i="21" s="1"/>
  <c r="O30" i="21" s="1"/>
  <c r="N49" i="17"/>
  <c r="N87" i="20" s="1"/>
  <c r="M49" i="17"/>
  <c r="M29" i="21" s="1"/>
  <c r="M30" i="21" s="1"/>
  <c r="T46" i="17"/>
  <c r="T82" i="20" s="1"/>
  <c r="S46" i="17"/>
  <c r="S82" i="20" s="1"/>
  <c r="R46" i="17"/>
  <c r="R82" i="20" s="1"/>
  <c r="Q46" i="17"/>
  <c r="Q82" i="20" s="1"/>
  <c r="P46" i="17"/>
  <c r="P82" i="20" s="1"/>
  <c r="O46" i="17"/>
  <c r="O82" i="20" s="1"/>
  <c r="N46" i="17"/>
  <c r="N82" i="20" s="1"/>
  <c r="M46" i="17"/>
  <c r="M82" i="20" s="1"/>
  <c r="T44" i="17"/>
  <c r="T77" i="20" s="1"/>
  <c r="S44" i="17"/>
  <c r="R44" i="17"/>
  <c r="R77" i="20" s="1"/>
  <c r="Q44" i="17"/>
  <c r="Q77" i="20" s="1"/>
  <c r="P44" i="17"/>
  <c r="P77" i="20" s="1"/>
  <c r="O44" i="17"/>
  <c r="O77" i="20" s="1"/>
  <c r="N44" i="17"/>
  <c r="N77" i="20" s="1"/>
  <c r="M44" i="17"/>
  <c r="M77" i="20" s="1"/>
  <c r="T40" i="17"/>
  <c r="T67" i="20" s="1"/>
  <c r="S40" i="17"/>
  <c r="S67" i="20" s="1"/>
  <c r="R40" i="17"/>
  <c r="R67" i="20" s="1"/>
  <c r="Q40" i="17"/>
  <c r="Q43" i="17" s="1"/>
  <c r="P40" i="17"/>
  <c r="P43" i="17" s="1"/>
  <c r="O40" i="17"/>
  <c r="O43" i="17" s="1"/>
  <c r="N40" i="17"/>
  <c r="N47" i="17" s="1"/>
  <c r="M40" i="17"/>
  <c r="M67" i="20" s="1"/>
  <c r="T32" i="17"/>
  <c r="T57" i="20" s="1"/>
  <c r="S32" i="17"/>
  <c r="S57" i="20" s="1"/>
  <c r="R32" i="17"/>
  <c r="R57" i="20" s="1"/>
  <c r="Q32" i="17"/>
  <c r="Q57" i="20" s="1"/>
  <c r="P32" i="17"/>
  <c r="O32" i="17"/>
  <c r="O57" i="20" s="1"/>
  <c r="N32" i="17"/>
  <c r="N57" i="20" s="1"/>
  <c r="M32" i="17"/>
  <c r="M57" i="20" s="1"/>
  <c r="T30" i="17"/>
  <c r="T52" i="20" s="1"/>
  <c r="S30" i="17"/>
  <c r="S52" i="20" s="1"/>
  <c r="R30" i="17"/>
  <c r="R52" i="20" s="1"/>
  <c r="Q30" i="17"/>
  <c r="Q52" i="20" s="1"/>
  <c r="P30" i="17"/>
  <c r="P52" i="20" s="1"/>
  <c r="O30" i="17"/>
  <c r="O52" i="20" s="1"/>
  <c r="N30" i="17"/>
  <c r="N52" i="20" s="1"/>
  <c r="M30" i="17"/>
  <c r="M52" i="20" s="1"/>
  <c r="T28" i="17"/>
  <c r="T16" i="21" s="1"/>
  <c r="S28" i="17"/>
  <c r="S47" i="20" s="1"/>
  <c r="R28" i="17"/>
  <c r="R47" i="20" s="1"/>
  <c r="Q28" i="17"/>
  <c r="Q16" i="21" s="1"/>
  <c r="P28" i="17"/>
  <c r="P16" i="21" s="1"/>
  <c r="O28" i="17"/>
  <c r="O16" i="21" s="1"/>
  <c r="N28" i="17"/>
  <c r="N47" i="20" s="1"/>
  <c r="M28" i="17"/>
  <c r="M16" i="21" s="1"/>
  <c r="T25" i="17"/>
  <c r="T42" i="20" s="1"/>
  <c r="S25" i="17"/>
  <c r="S42" i="20" s="1"/>
  <c r="R25" i="17"/>
  <c r="R42" i="20" s="1"/>
  <c r="Q25" i="17"/>
  <c r="P25" i="17"/>
  <c r="P42" i="20" s="1"/>
  <c r="O25" i="17"/>
  <c r="O42" i="20" s="1"/>
  <c r="N25" i="17"/>
  <c r="N42" i="20" s="1"/>
  <c r="M25" i="17"/>
  <c r="M42" i="20" s="1"/>
  <c r="T23" i="17"/>
  <c r="T37" i="20" s="1"/>
  <c r="S23" i="17"/>
  <c r="S37" i="20" s="1"/>
  <c r="R23" i="17"/>
  <c r="R37" i="20" s="1"/>
  <c r="Q23" i="17"/>
  <c r="Q37" i="20" s="1"/>
  <c r="P23" i="17"/>
  <c r="P37" i="20" s="1"/>
  <c r="O23" i="17"/>
  <c r="O37" i="20" s="1"/>
  <c r="N23" i="17"/>
  <c r="M23" i="17"/>
  <c r="M37" i="20" s="1"/>
  <c r="T21" i="17"/>
  <c r="T32" i="20" s="1"/>
  <c r="S21" i="17"/>
  <c r="S32" i="20" s="1"/>
  <c r="R21" i="17"/>
  <c r="R32" i="20" s="1"/>
  <c r="Q21" i="17"/>
  <c r="Q32" i="20" s="1"/>
  <c r="P21" i="17"/>
  <c r="P32" i="20" s="1"/>
  <c r="O21" i="17"/>
  <c r="O32" i="20" s="1"/>
  <c r="N21" i="17"/>
  <c r="N13" i="21" s="1"/>
  <c r="M21" i="17"/>
  <c r="M32" i="20" s="1"/>
  <c r="T18" i="17"/>
  <c r="T27" i="20" s="1"/>
  <c r="S18" i="17"/>
  <c r="S27" i="20" s="1"/>
  <c r="R18" i="17"/>
  <c r="Q18" i="17"/>
  <c r="Q27" i="20" s="1"/>
  <c r="P18" i="17"/>
  <c r="P27" i="20" s="1"/>
  <c r="O18" i="17"/>
  <c r="O27" i="20" s="1"/>
  <c r="N18" i="17"/>
  <c r="N27" i="20" s="1"/>
  <c r="M18" i="17"/>
  <c r="M27" i="20" s="1"/>
  <c r="T16" i="17"/>
  <c r="T22" i="20" s="1"/>
  <c r="S16" i="17"/>
  <c r="S22" i="20" s="1"/>
  <c r="R16" i="17"/>
  <c r="R22" i="20" s="1"/>
  <c r="Q16" i="17"/>
  <c r="Q22" i="20" s="1"/>
  <c r="P16" i="17"/>
  <c r="P22" i="20" s="1"/>
  <c r="O16" i="17"/>
  <c r="O22" i="20" s="1"/>
  <c r="N16" i="17"/>
  <c r="N22" i="20" s="1"/>
  <c r="M16" i="17"/>
  <c r="T14" i="17"/>
  <c r="S14" i="17"/>
  <c r="S10" i="21" s="1"/>
  <c r="R14" i="17"/>
  <c r="R10" i="21" s="1"/>
  <c r="Q14" i="17"/>
  <c r="Q10" i="21" s="1"/>
  <c r="P14" i="17"/>
  <c r="P10" i="21" s="1"/>
  <c r="O14" i="17"/>
  <c r="O10" i="21" s="1"/>
  <c r="N14" i="17"/>
  <c r="N10" i="21" s="1"/>
  <c r="M14" i="17"/>
  <c r="M10" i="21" s="1"/>
  <c r="T12" i="17"/>
  <c r="S12" i="17"/>
  <c r="S12" i="20" s="1"/>
  <c r="R12" i="17"/>
  <c r="R12" i="20" s="1"/>
  <c r="Q12" i="17"/>
  <c r="P12" i="17"/>
  <c r="O12" i="17"/>
  <c r="O29" i="17" s="1"/>
  <c r="N12" i="17"/>
  <c r="N12" i="20" s="1"/>
  <c r="M12" i="17"/>
  <c r="M33" i="17" s="1"/>
  <c r="I88" i="17"/>
  <c r="H88" i="17"/>
  <c r="H168" i="20" s="1"/>
  <c r="G88" i="17"/>
  <c r="G168" i="20" s="1"/>
  <c r="F88" i="17"/>
  <c r="F168" i="20" s="1"/>
  <c r="E88" i="17"/>
  <c r="E168" i="20" s="1"/>
  <c r="D88" i="17"/>
  <c r="D168" i="20" s="1"/>
  <c r="C88" i="17"/>
  <c r="C168" i="20" s="1"/>
  <c r="B88" i="17"/>
  <c r="B168" i="20" s="1"/>
  <c r="I86" i="17"/>
  <c r="I163" i="20" s="1"/>
  <c r="H86" i="17"/>
  <c r="H163" i="20" s="1"/>
  <c r="G86" i="17"/>
  <c r="G163" i="20" s="1"/>
  <c r="F86" i="17"/>
  <c r="F87" i="17" s="1"/>
  <c r="E86" i="17"/>
  <c r="E163" i="20" s="1"/>
  <c r="D86" i="17"/>
  <c r="D163" i="20" s="1"/>
  <c r="C86" i="17"/>
  <c r="C163" i="20" s="1"/>
  <c r="B86" i="17"/>
  <c r="B163" i="20" s="1"/>
  <c r="I84" i="17"/>
  <c r="I48" i="21" s="1"/>
  <c r="I49" i="21" s="1"/>
  <c r="H84" i="17"/>
  <c r="H48" i="21" s="1"/>
  <c r="H49" i="21" s="1"/>
  <c r="G84" i="17"/>
  <c r="G48" i="21" s="1"/>
  <c r="G49" i="21" s="1"/>
  <c r="F84" i="17"/>
  <c r="F158" i="20" s="1"/>
  <c r="E84" i="17"/>
  <c r="E48" i="21" s="1"/>
  <c r="E49" i="21" s="1"/>
  <c r="D84" i="17"/>
  <c r="D48" i="21" s="1"/>
  <c r="D49" i="21" s="1"/>
  <c r="C84" i="17"/>
  <c r="C48" i="21" s="1"/>
  <c r="C49" i="21" s="1"/>
  <c r="B84" i="17"/>
  <c r="B48" i="21" s="1"/>
  <c r="B49" i="21" s="1"/>
  <c r="I81" i="17"/>
  <c r="I153" i="20" s="1"/>
  <c r="H81" i="17"/>
  <c r="G81" i="17"/>
  <c r="G153" i="20" s="1"/>
  <c r="F81" i="17"/>
  <c r="F153" i="20" s="1"/>
  <c r="E81" i="17"/>
  <c r="E153" i="20" s="1"/>
  <c r="D81" i="17"/>
  <c r="D153" i="20" s="1"/>
  <c r="C81" i="17"/>
  <c r="C153" i="20" s="1"/>
  <c r="B81" i="17"/>
  <c r="B153" i="20" s="1"/>
  <c r="I79" i="17"/>
  <c r="I148" i="20" s="1"/>
  <c r="H79" i="17"/>
  <c r="H148" i="20" s="1"/>
  <c r="G79" i="17"/>
  <c r="G148" i="20" s="1"/>
  <c r="F79" i="17"/>
  <c r="F148" i="20" s="1"/>
  <c r="E79" i="17"/>
  <c r="E148" i="20" s="1"/>
  <c r="D79" i="17"/>
  <c r="D148" i="20" s="1"/>
  <c r="C79" i="17"/>
  <c r="C148" i="20" s="1"/>
  <c r="B79" i="17"/>
  <c r="B148" i="20" s="1"/>
  <c r="I77" i="17"/>
  <c r="I143" i="20" s="1"/>
  <c r="H77" i="17"/>
  <c r="H143" i="20" s="1"/>
  <c r="G77" i="17"/>
  <c r="G143" i="20" s="1"/>
  <c r="F77" i="17"/>
  <c r="F143" i="20" s="1"/>
  <c r="E77" i="17"/>
  <c r="E143" i="20" s="1"/>
  <c r="D77" i="17"/>
  <c r="D45" i="21" s="1"/>
  <c r="D46" i="21" s="1"/>
  <c r="C77" i="17"/>
  <c r="C143" i="20" s="1"/>
  <c r="B77" i="17"/>
  <c r="B143" i="20" s="1"/>
  <c r="I74" i="17"/>
  <c r="I138" i="20" s="1"/>
  <c r="H74" i="17"/>
  <c r="G74" i="17"/>
  <c r="G138" i="20" s="1"/>
  <c r="F74" i="17"/>
  <c r="F138" i="20" s="1"/>
  <c r="E74" i="17"/>
  <c r="E138" i="20" s="1"/>
  <c r="D74" i="17"/>
  <c r="D138" i="20" s="1"/>
  <c r="C74" i="17"/>
  <c r="C138" i="20" s="1"/>
  <c r="B74" i="17"/>
  <c r="B138" i="20" s="1"/>
  <c r="I72" i="17"/>
  <c r="I133" i="20" s="1"/>
  <c r="H72" i="17"/>
  <c r="H133" i="20" s="1"/>
  <c r="G72" i="17"/>
  <c r="G133" i="20" s="1"/>
  <c r="F72" i="17"/>
  <c r="F133" i="20" s="1"/>
  <c r="E72" i="17"/>
  <c r="E133" i="20" s="1"/>
  <c r="D72" i="17"/>
  <c r="D133" i="20" s="1"/>
  <c r="C72" i="17"/>
  <c r="C133" i="20" s="1"/>
  <c r="B72" i="17"/>
  <c r="B133" i="20" s="1"/>
  <c r="I70" i="17"/>
  <c r="H70" i="17"/>
  <c r="H42" i="21" s="1"/>
  <c r="H43" i="21" s="1"/>
  <c r="G70" i="17"/>
  <c r="G42" i="21" s="1"/>
  <c r="G43" i="21" s="1"/>
  <c r="F70" i="17"/>
  <c r="F128" i="20" s="1"/>
  <c r="E70" i="17"/>
  <c r="E128" i="20" s="1"/>
  <c r="D70" i="17"/>
  <c r="D42" i="21" s="1"/>
  <c r="D43" i="21" s="1"/>
  <c r="C70" i="17"/>
  <c r="C128" i="20" s="1"/>
  <c r="B70" i="17"/>
  <c r="B42" i="21" s="1"/>
  <c r="B43" i="21" s="1"/>
  <c r="I68" i="17"/>
  <c r="I80" i="17" s="1"/>
  <c r="H68" i="17"/>
  <c r="G68" i="17"/>
  <c r="G87" i="17" s="1"/>
  <c r="F68" i="17"/>
  <c r="F123" i="20" s="1"/>
  <c r="E68" i="17"/>
  <c r="D68" i="17"/>
  <c r="D123" i="20" s="1"/>
  <c r="C68" i="17"/>
  <c r="C85" i="17" s="1"/>
  <c r="B68" i="17"/>
  <c r="B123" i="20" s="1"/>
  <c r="I60" i="17"/>
  <c r="I112" i="20" s="1"/>
  <c r="I114" i="20" s="1"/>
  <c r="H60" i="17"/>
  <c r="H112" i="20" s="1"/>
  <c r="G60" i="17"/>
  <c r="G112" i="20" s="1"/>
  <c r="F60" i="17"/>
  <c r="F112" i="20" s="1"/>
  <c r="E60" i="17"/>
  <c r="E112" i="20" s="1"/>
  <c r="D60" i="17"/>
  <c r="C60" i="17"/>
  <c r="C112" i="20" s="1"/>
  <c r="B60" i="17"/>
  <c r="B112" i="20" s="1"/>
  <c r="I58" i="17"/>
  <c r="I107" i="20" s="1"/>
  <c r="H58" i="17"/>
  <c r="G58" i="17"/>
  <c r="G107" i="20" s="1"/>
  <c r="F58" i="17"/>
  <c r="F107" i="20" s="1"/>
  <c r="E58" i="17"/>
  <c r="E107" i="20" s="1"/>
  <c r="D58" i="17"/>
  <c r="D107" i="20" s="1"/>
  <c r="C58" i="17"/>
  <c r="C107" i="20" s="1"/>
  <c r="B58" i="17"/>
  <c r="B107" i="20" s="1"/>
  <c r="I56" i="17"/>
  <c r="I102" i="20" s="1"/>
  <c r="H56" i="17"/>
  <c r="H32" i="21" s="1"/>
  <c r="G56" i="17"/>
  <c r="G32" i="21" s="1"/>
  <c r="G33" i="21" s="1"/>
  <c r="F56" i="17"/>
  <c r="F32" i="21" s="1"/>
  <c r="F33" i="21" s="1"/>
  <c r="E56" i="17"/>
  <c r="E102" i="20" s="1"/>
  <c r="D56" i="17"/>
  <c r="D32" i="21" s="1"/>
  <c r="D33" i="21" s="1"/>
  <c r="C56" i="17"/>
  <c r="C32" i="21" s="1"/>
  <c r="C33" i="21" s="1"/>
  <c r="B56" i="17"/>
  <c r="B102" i="20" s="1"/>
  <c r="I53" i="17"/>
  <c r="I97" i="20" s="1"/>
  <c r="H53" i="17"/>
  <c r="H97" i="20" s="1"/>
  <c r="G53" i="17"/>
  <c r="G97" i="20" s="1"/>
  <c r="F53" i="17"/>
  <c r="F97" i="20" s="1"/>
  <c r="E53" i="17"/>
  <c r="E97" i="20" s="1"/>
  <c r="D53" i="17"/>
  <c r="C53" i="17"/>
  <c r="C97" i="20" s="1"/>
  <c r="B53" i="17"/>
  <c r="B97" i="20" s="1"/>
  <c r="I51" i="17"/>
  <c r="I92" i="20" s="1"/>
  <c r="H51" i="17"/>
  <c r="G51" i="17"/>
  <c r="G92" i="20" s="1"/>
  <c r="F51" i="17"/>
  <c r="F92" i="20" s="1"/>
  <c r="E51" i="17"/>
  <c r="E92" i="20" s="1"/>
  <c r="D51" i="17"/>
  <c r="D92" i="20" s="1"/>
  <c r="C51" i="17"/>
  <c r="C92" i="20" s="1"/>
  <c r="B51" i="17"/>
  <c r="B92" i="20" s="1"/>
  <c r="I49" i="17"/>
  <c r="I87" i="20" s="1"/>
  <c r="H49" i="17"/>
  <c r="H29" i="21" s="1"/>
  <c r="H30" i="21" s="1"/>
  <c r="G49" i="17"/>
  <c r="G29" i="21" s="1"/>
  <c r="F49" i="17"/>
  <c r="F29" i="21" s="1"/>
  <c r="F30" i="21" s="1"/>
  <c r="E49" i="17"/>
  <c r="E29" i="21" s="1"/>
  <c r="D49" i="17"/>
  <c r="D29" i="21" s="1"/>
  <c r="D30" i="21" s="1"/>
  <c r="C49" i="17"/>
  <c r="C29" i="21" s="1"/>
  <c r="C30" i="21" s="1"/>
  <c r="B49" i="17"/>
  <c r="B29" i="21" s="1"/>
  <c r="B30" i="21" s="1"/>
  <c r="I46" i="17"/>
  <c r="I82" i="20" s="1"/>
  <c r="H46" i="17"/>
  <c r="H82" i="20" s="1"/>
  <c r="G46" i="17"/>
  <c r="G82" i="20" s="1"/>
  <c r="F46" i="17"/>
  <c r="F82" i="20" s="1"/>
  <c r="E46" i="17"/>
  <c r="E82" i="20" s="1"/>
  <c r="D46" i="17"/>
  <c r="C46" i="17"/>
  <c r="C82" i="20" s="1"/>
  <c r="B46" i="17"/>
  <c r="B82" i="20" s="1"/>
  <c r="I44" i="17"/>
  <c r="I77" i="20" s="1"/>
  <c r="H44" i="17"/>
  <c r="G44" i="17"/>
  <c r="G77" i="20" s="1"/>
  <c r="F44" i="17"/>
  <c r="F77" i="20" s="1"/>
  <c r="E44" i="17"/>
  <c r="E77" i="20" s="1"/>
  <c r="D44" i="17"/>
  <c r="D77" i="20" s="1"/>
  <c r="C44" i="17"/>
  <c r="C77" i="20" s="1"/>
  <c r="B44" i="17"/>
  <c r="B77" i="20" s="1"/>
  <c r="I42" i="17"/>
  <c r="I72" i="20" s="1"/>
  <c r="H42" i="17"/>
  <c r="H26" i="21" s="1"/>
  <c r="G42" i="17"/>
  <c r="G43" i="17" s="1"/>
  <c r="F42" i="17"/>
  <c r="F26" i="21" s="1"/>
  <c r="F27" i="21" s="1"/>
  <c r="E42" i="17"/>
  <c r="E26" i="21" s="1"/>
  <c r="E27" i="21" s="1"/>
  <c r="D42" i="17"/>
  <c r="D72" i="20" s="1"/>
  <c r="C42" i="17"/>
  <c r="C72" i="20" s="1"/>
  <c r="B42" i="17"/>
  <c r="B72" i="20" s="1"/>
  <c r="I40" i="17"/>
  <c r="I67" i="20" s="1"/>
  <c r="H40" i="17"/>
  <c r="H67" i="20" s="1"/>
  <c r="G40" i="17"/>
  <c r="G67" i="20" s="1"/>
  <c r="F40" i="17"/>
  <c r="F67" i="20" s="1"/>
  <c r="E40" i="17"/>
  <c r="E67" i="20" s="1"/>
  <c r="D40" i="17"/>
  <c r="C40" i="17"/>
  <c r="C67" i="20" s="1"/>
  <c r="B40" i="17"/>
  <c r="B67" i="20" s="1"/>
  <c r="I32" i="17"/>
  <c r="I57" i="20" s="1"/>
  <c r="H32" i="17"/>
  <c r="H57" i="20" s="1"/>
  <c r="G32" i="17"/>
  <c r="F32" i="17"/>
  <c r="F57" i="20" s="1"/>
  <c r="E32" i="17"/>
  <c r="E57" i="20" s="1"/>
  <c r="D32" i="17"/>
  <c r="D57" i="20" s="1"/>
  <c r="C32" i="17"/>
  <c r="C57" i="20" s="1"/>
  <c r="B32" i="17"/>
  <c r="B57" i="20" s="1"/>
  <c r="I30" i="17"/>
  <c r="I52" i="20" s="1"/>
  <c r="H30" i="17"/>
  <c r="H52" i="20" s="1"/>
  <c r="G30" i="17"/>
  <c r="G52" i="20" s="1"/>
  <c r="F30" i="17"/>
  <c r="F52" i="20" s="1"/>
  <c r="E30" i="17"/>
  <c r="E52" i="20" s="1"/>
  <c r="D30" i="17"/>
  <c r="D52" i="20" s="1"/>
  <c r="C30" i="17"/>
  <c r="C52" i="20" s="1"/>
  <c r="B30" i="17"/>
  <c r="B52" i="20" s="1"/>
  <c r="I28" i="17"/>
  <c r="I16" i="21" s="1"/>
  <c r="H28" i="17"/>
  <c r="H16" i="21" s="1"/>
  <c r="G28" i="17"/>
  <c r="G47" i="20" s="1"/>
  <c r="F28" i="17"/>
  <c r="F16" i="21" s="1"/>
  <c r="E28" i="17"/>
  <c r="E16" i="21" s="1"/>
  <c r="D28" i="17"/>
  <c r="D16" i="21" s="1"/>
  <c r="C28" i="17"/>
  <c r="C47" i="20" s="1"/>
  <c r="B28" i="17"/>
  <c r="B16" i="21" s="1"/>
  <c r="I25" i="17"/>
  <c r="I42" i="20" s="1"/>
  <c r="H25" i="17"/>
  <c r="G25" i="17"/>
  <c r="G42" i="20" s="1"/>
  <c r="F25" i="17"/>
  <c r="F42" i="20" s="1"/>
  <c r="E25" i="17"/>
  <c r="E42" i="20" s="1"/>
  <c r="D25" i="17"/>
  <c r="D42" i="20" s="1"/>
  <c r="C25" i="17"/>
  <c r="C42" i="20" s="1"/>
  <c r="B25" i="17"/>
  <c r="B42" i="20" s="1"/>
  <c r="I23" i="17"/>
  <c r="I37" i="20" s="1"/>
  <c r="H23" i="17"/>
  <c r="H37" i="20" s="1"/>
  <c r="G23" i="17"/>
  <c r="G37" i="20" s="1"/>
  <c r="F23" i="17"/>
  <c r="F37" i="20" s="1"/>
  <c r="E23" i="17"/>
  <c r="E37" i="20" s="1"/>
  <c r="D23" i="17"/>
  <c r="D37" i="20" s="1"/>
  <c r="C23" i="17"/>
  <c r="C37" i="20" s="1"/>
  <c r="B23" i="17"/>
  <c r="B37" i="20" s="1"/>
  <c r="I21" i="17"/>
  <c r="I13" i="21" s="1"/>
  <c r="H21" i="17"/>
  <c r="H13" i="21" s="1"/>
  <c r="G21" i="17"/>
  <c r="G32" i="20" s="1"/>
  <c r="F21" i="17"/>
  <c r="F32" i="20" s="1"/>
  <c r="E21" i="17"/>
  <c r="E32" i="20" s="1"/>
  <c r="D21" i="17"/>
  <c r="D13" i="21" s="1"/>
  <c r="C21" i="17"/>
  <c r="C32" i="20" s="1"/>
  <c r="B21" i="17"/>
  <c r="B13" i="21" s="1"/>
  <c r="I18" i="17"/>
  <c r="I27" i="20" s="1"/>
  <c r="H18" i="17"/>
  <c r="H27" i="20" s="1"/>
  <c r="G18" i="17"/>
  <c r="G27" i="20" s="1"/>
  <c r="F18" i="17"/>
  <c r="E18" i="17"/>
  <c r="E27" i="20" s="1"/>
  <c r="D18" i="17"/>
  <c r="D27" i="20" s="1"/>
  <c r="C18" i="17"/>
  <c r="C27" i="20" s="1"/>
  <c r="B18" i="17"/>
  <c r="B27" i="20" s="1"/>
  <c r="I16" i="17"/>
  <c r="I22" i="20" s="1"/>
  <c r="H16" i="17"/>
  <c r="H22" i="20" s="1"/>
  <c r="G16" i="17"/>
  <c r="G22" i="20" s="1"/>
  <c r="F16" i="17"/>
  <c r="F22" i="20" s="1"/>
  <c r="E16" i="17"/>
  <c r="E22" i="20" s="1"/>
  <c r="D16" i="17"/>
  <c r="D22" i="20" s="1"/>
  <c r="C16" i="17"/>
  <c r="C22" i="20" s="1"/>
  <c r="B16" i="17"/>
  <c r="I14" i="17"/>
  <c r="I17" i="20" s="1"/>
  <c r="H14" i="17"/>
  <c r="H15" i="17" s="1"/>
  <c r="G14" i="17"/>
  <c r="G17" i="20" s="1"/>
  <c r="F14" i="17"/>
  <c r="F17" i="20" s="1"/>
  <c r="E14" i="17"/>
  <c r="E17" i="20" s="1"/>
  <c r="D14" i="17"/>
  <c r="D17" i="20" s="1"/>
  <c r="C14" i="17"/>
  <c r="C17" i="20" s="1"/>
  <c r="C12" i="17"/>
  <c r="C12" i="20" s="1"/>
  <c r="D12" i="17"/>
  <c r="D12" i="20" s="1"/>
  <c r="E12" i="17"/>
  <c r="F12" i="17"/>
  <c r="G12" i="17"/>
  <c r="G29" i="17" s="1"/>
  <c r="H12" i="17"/>
  <c r="S15" i="17" s="1"/>
  <c r="I12" i="17"/>
  <c r="I26" i="17" s="1"/>
  <c r="B12" i="17"/>
  <c r="B12" i="20" s="1"/>
  <c r="Q89" i="17"/>
  <c r="P89" i="17"/>
  <c r="N89" i="17"/>
  <c r="M89" i="17"/>
  <c r="S89" i="17"/>
  <c r="M87" i="17"/>
  <c r="R85" i="17"/>
  <c r="P85" i="17"/>
  <c r="M85" i="17"/>
  <c r="M82" i="17"/>
  <c r="C82" i="17"/>
  <c r="M80" i="17"/>
  <c r="R78" i="17"/>
  <c r="M75" i="17"/>
  <c r="S75" i="17"/>
  <c r="T73" i="17"/>
  <c r="R71" i="17"/>
  <c r="Q71" i="17"/>
  <c r="P71" i="17"/>
  <c r="O61" i="17"/>
  <c r="C61" i="17"/>
  <c r="T57" i="17"/>
  <c r="R57" i="17"/>
  <c r="T54" i="17"/>
  <c r="O54" i="17"/>
  <c r="D54" i="17"/>
  <c r="T50" i="17"/>
  <c r="R50" i="17"/>
  <c r="Q50" i="17"/>
  <c r="P50" i="17"/>
  <c r="O47" i="17"/>
  <c r="R45" i="17"/>
  <c r="P33" i="17"/>
  <c r="N33" i="17"/>
  <c r="G31" i="17"/>
  <c r="H31" i="17"/>
  <c r="N26" i="17"/>
  <c r="N22" i="17"/>
  <c r="C22" i="17"/>
  <c r="N19" i="17"/>
  <c r="P15" i="17"/>
  <c r="S88" i="14"/>
  <c r="S89" i="14" s="1"/>
  <c r="S86" i="14"/>
  <c r="S87" i="14" s="1"/>
  <c r="S84" i="14"/>
  <c r="S85" i="14" s="1"/>
  <c r="S81" i="14"/>
  <c r="S79" i="14"/>
  <c r="S78" i="14"/>
  <c r="S77" i="14"/>
  <c r="S74" i="14"/>
  <c r="S75" i="14" s="1"/>
  <c r="S72" i="14"/>
  <c r="S73" i="14" s="1"/>
  <c r="S70" i="14"/>
  <c r="S71" i="14" s="1"/>
  <c r="S68" i="14"/>
  <c r="S82" i="14" s="1"/>
  <c r="H88" i="14"/>
  <c r="H89" i="14" s="1"/>
  <c r="H86" i="14"/>
  <c r="H87" i="14" s="1"/>
  <c r="H84" i="14"/>
  <c r="H81" i="14"/>
  <c r="H82" i="14" s="1"/>
  <c r="H80" i="14"/>
  <c r="H79" i="14"/>
  <c r="H78" i="14"/>
  <c r="H77" i="14"/>
  <c r="H74" i="14"/>
  <c r="H75" i="14" s="1"/>
  <c r="H72" i="14"/>
  <c r="H73" i="14" s="1"/>
  <c r="H70" i="14"/>
  <c r="H68" i="14"/>
  <c r="H85" i="14" s="1"/>
  <c r="S60" i="14"/>
  <c r="S61" i="14" s="1"/>
  <c r="S58" i="14"/>
  <c r="S59" i="14" s="1"/>
  <c r="S56" i="14"/>
  <c r="S53" i="14"/>
  <c r="S52" i="14"/>
  <c r="S51" i="14"/>
  <c r="S50" i="14"/>
  <c r="S49" i="14"/>
  <c r="S46" i="14"/>
  <c r="S47" i="14" s="1"/>
  <c r="S44" i="14"/>
  <c r="S45" i="14" s="1"/>
  <c r="S42" i="14"/>
  <c r="S40" i="14"/>
  <c r="S57" i="14" s="1"/>
  <c r="H60" i="14"/>
  <c r="H61" i="14" s="1"/>
  <c r="H59" i="14"/>
  <c r="H58" i="14"/>
  <c r="H56" i="14"/>
  <c r="H57" i="14" s="1"/>
  <c r="H53" i="14"/>
  <c r="H54" i="14" s="1"/>
  <c r="H51" i="14"/>
  <c r="H52" i="14" s="1"/>
  <c r="H50" i="14"/>
  <c r="H49" i="14"/>
  <c r="H46" i="14"/>
  <c r="H47" i="14" s="1"/>
  <c r="H45" i="14"/>
  <c r="H44" i="14"/>
  <c r="H42" i="14"/>
  <c r="H43" i="14" s="1"/>
  <c r="H40" i="14"/>
  <c r="S32" i="14"/>
  <c r="S33" i="14" s="1"/>
  <c r="S30" i="14"/>
  <c r="S31" i="14" s="1"/>
  <c r="S28" i="14"/>
  <c r="S29" i="14" s="1"/>
  <c r="S25" i="14"/>
  <c r="S26" i="14" s="1"/>
  <c r="S24" i="14"/>
  <c r="S23" i="14"/>
  <c r="S22" i="14"/>
  <c r="S21" i="14"/>
  <c r="S18" i="14"/>
  <c r="S19" i="14" s="1"/>
  <c r="S16" i="14"/>
  <c r="S17" i="14" s="1"/>
  <c r="S14" i="14"/>
  <c r="S15" i="14" s="1"/>
  <c r="S12" i="14"/>
  <c r="H32" i="14"/>
  <c r="H33" i="14" s="1"/>
  <c r="H30" i="14"/>
  <c r="H28" i="14"/>
  <c r="H29" i="14" s="1"/>
  <c r="H25" i="14"/>
  <c r="H23" i="14"/>
  <c r="H21" i="14"/>
  <c r="H18" i="14"/>
  <c r="H19" i="14" s="1"/>
  <c r="H16" i="14"/>
  <c r="H14" i="14"/>
  <c r="H15" i="14" s="1"/>
  <c r="H12" i="14"/>
  <c r="H31" i="14" s="1"/>
  <c r="R85" i="9"/>
  <c r="S71" i="9"/>
  <c r="S88" i="9"/>
  <c r="S89" i="9" s="1"/>
  <c r="S86" i="9"/>
  <c r="S84" i="9"/>
  <c r="S85" i="9" s="1"/>
  <c r="S81" i="9"/>
  <c r="S79" i="9"/>
  <c r="S80" i="9" s="1"/>
  <c r="S77" i="9"/>
  <c r="S74" i="9"/>
  <c r="S75" i="9" s="1"/>
  <c r="S72" i="9"/>
  <c r="S70" i="9"/>
  <c r="S68" i="9"/>
  <c r="S73" i="9" s="1"/>
  <c r="S61" i="9"/>
  <c r="S60" i="9"/>
  <c r="S58" i="9"/>
  <c r="S59" i="9" s="1"/>
  <c r="S56" i="9"/>
  <c r="S57" i="9" s="1"/>
  <c r="S53" i="9"/>
  <c r="S54" i="9" s="1"/>
  <c r="S51" i="9"/>
  <c r="S52" i="9" s="1"/>
  <c r="S50" i="9"/>
  <c r="S49" i="9"/>
  <c r="S47" i="9"/>
  <c r="S46" i="9"/>
  <c r="S44" i="9"/>
  <c r="S45" i="9" s="1"/>
  <c r="S42" i="9"/>
  <c r="S43" i="9" s="1"/>
  <c r="S40" i="9"/>
  <c r="S32" i="9"/>
  <c r="S33" i="9" s="1"/>
  <c r="S30" i="9"/>
  <c r="S31" i="9" s="1"/>
  <c r="S28" i="9"/>
  <c r="S25" i="9"/>
  <c r="S23" i="9"/>
  <c r="S24" i="9" s="1"/>
  <c r="S22" i="9"/>
  <c r="S21" i="9"/>
  <c r="S18" i="9"/>
  <c r="S19" i="9" s="1"/>
  <c r="S16" i="9"/>
  <c r="S17" i="9" s="1"/>
  <c r="S15" i="9"/>
  <c r="S14" i="9"/>
  <c r="S12" i="9"/>
  <c r="S29" i="9" s="1"/>
  <c r="H89" i="9"/>
  <c r="H88" i="9"/>
  <c r="H86" i="9"/>
  <c r="H87" i="9" s="1"/>
  <c r="H84" i="9"/>
  <c r="H85" i="9" s="1"/>
  <c r="H81" i="9"/>
  <c r="H82" i="9" s="1"/>
  <c r="H79" i="9"/>
  <c r="H80" i="9" s="1"/>
  <c r="H78" i="9"/>
  <c r="H77" i="9"/>
  <c r="H75" i="9"/>
  <c r="H74" i="9"/>
  <c r="H72" i="9"/>
  <c r="H73" i="9" s="1"/>
  <c r="H70" i="9"/>
  <c r="H68" i="9"/>
  <c r="H71" i="9" s="1"/>
  <c r="H61" i="9"/>
  <c r="H60" i="9"/>
  <c r="H58" i="9"/>
  <c r="H59" i="9" s="1"/>
  <c r="H56" i="9"/>
  <c r="H57" i="9" s="1"/>
  <c r="H53" i="9"/>
  <c r="H54" i="9" s="1"/>
  <c r="H51" i="9"/>
  <c r="H52" i="9" s="1"/>
  <c r="H49" i="9"/>
  <c r="H50" i="9" s="1"/>
  <c r="H47" i="9"/>
  <c r="H46" i="9"/>
  <c r="H44" i="9"/>
  <c r="H45" i="9" s="1"/>
  <c r="H42" i="9"/>
  <c r="H43" i="9" s="1"/>
  <c r="H40" i="9"/>
  <c r="H32" i="9"/>
  <c r="H30" i="9"/>
  <c r="H31" i="9" s="1"/>
  <c r="H28" i="9"/>
  <c r="H29" i="9" s="1"/>
  <c r="H25" i="9"/>
  <c r="H23" i="9"/>
  <c r="H24" i="9" s="1"/>
  <c r="H22" i="9"/>
  <c r="H21" i="9"/>
  <c r="H18" i="9"/>
  <c r="H16" i="9"/>
  <c r="H17" i="9" s="1"/>
  <c r="H14" i="9"/>
  <c r="H15" i="9" s="1"/>
  <c r="H12" i="9"/>
  <c r="H26" i="9" s="1"/>
  <c r="S88" i="16"/>
  <c r="S86" i="16"/>
  <c r="S87" i="16" s="1"/>
  <c r="S84" i="16"/>
  <c r="S85" i="16" s="1"/>
  <c r="S81" i="16"/>
  <c r="S79" i="16"/>
  <c r="S80" i="16" s="1"/>
  <c r="S78" i="16"/>
  <c r="S77" i="16"/>
  <c r="S75" i="16"/>
  <c r="S74" i="16"/>
  <c r="S72" i="16"/>
  <c r="S73" i="16" s="1"/>
  <c r="S70" i="16"/>
  <c r="S68" i="16"/>
  <c r="S71" i="16" s="1"/>
  <c r="S61" i="16"/>
  <c r="S60" i="16"/>
  <c r="S58" i="16"/>
  <c r="S59" i="16" s="1"/>
  <c r="S56" i="16"/>
  <c r="S57" i="16" s="1"/>
  <c r="S54" i="16"/>
  <c r="S53" i="16"/>
  <c r="S51" i="16"/>
  <c r="S52" i="16" s="1"/>
  <c r="S50" i="16"/>
  <c r="S49" i="16"/>
  <c r="S46" i="16"/>
  <c r="S44" i="16"/>
  <c r="S45" i="16" s="1"/>
  <c r="S42" i="16"/>
  <c r="S43" i="16" s="1"/>
  <c r="S40" i="16"/>
  <c r="S47" i="16" s="1"/>
  <c r="S32" i="16"/>
  <c r="S33" i="16" s="1"/>
  <c r="S30" i="16"/>
  <c r="S31" i="16" s="1"/>
  <c r="S28" i="16"/>
  <c r="S29" i="16" s="1"/>
  <c r="S25" i="16"/>
  <c r="S26" i="16" s="1"/>
  <c r="S23" i="16"/>
  <c r="S24" i="16" s="1"/>
  <c r="S22" i="16"/>
  <c r="S21" i="16"/>
  <c r="S18" i="16"/>
  <c r="S19" i="16" s="1"/>
  <c r="S16" i="16"/>
  <c r="S17" i="16" s="1"/>
  <c r="S14" i="16"/>
  <c r="S15" i="16" s="1"/>
  <c r="S12" i="16"/>
  <c r="H88" i="16"/>
  <c r="H89" i="16" s="1"/>
  <c r="H86" i="16"/>
  <c r="H87" i="16" s="1"/>
  <c r="H84" i="16"/>
  <c r="H81" i="16"/>
  <c r="H79" i="16"/>
  <c r="H80" i="16" s="1"/>
  <c r="H78" i="16"/>
  <c r="H77" i="16"/>
  <c r="H74" i="16"/>
  <c r="H75" i="16" s="1"/>
  <c r="H72" i="16"/>
  <c r="H73" i="16" s="1"/>
  <c r="H70" i="16"/>
  <c r="H68" i="16"/>
  <c r="H85" i="16" s="1"/>
  <c r="H61" i="16"/>
  <c r="H60" i="16"/>
  <c r="H59" i="16"/>
  <c r="H58" i="16"/>
  <c r="H56" i="16"/>
  <c r="H57" i="16" s="1"/>
  <c r="H53" i="16"/>
  <c r="H54" i="16" s="1"/>
  <c r="H51" i="16"/>
  <c r="H52" i="16" s="1"/>
  <c r="H50" i="16"/>
  <c r="H49" i="16"/>
  <c r="H47" i="16"/>
  <c r="H46" i="16"/>
  <c r="H45" i="16"/>
  <c r="H44" i="16"/>
  <c r="H42" i="16"/>
  <c r="H43" i="16" s="1"/>
  <c r="H40" i="16"/>
  <c r="H32" i="16"/>
  <c r="H33" i="16" s="1"/>
  <c r="H30" i="16"/>
  <c r="H31" i="16" s="1"/>
  <c r="H28" i="16"/>
  <c r="H29" i="16" s="1"/>
  <c r="H25" i="16"/>
  <c r="H26" i="16" s="1"/>
  <c r="H23" i="16"/>
  <c r="H24" i="16" s="1"/>
  <c r="H22" i="16"/>
  <c r="H21" i="16"/>
  <c r="H18" i="16"/>
  <c r="H19" i="16" s="1"/>
  <c r="H16" i="16"/>
  <c r="H17" i="16" s="1"/>
  <c r="H14" i="16"/>
  <c r="H15" i="16" s="1"/>
  <c r="H12" i="16"/>
  <c r="S88" i="7"/>
  <c r="S89" i="7" s="1"/>
  <c r="S86" i="7"/>
  <c r="S87" i="7" s="1"/>
  <c r="S84" i="7"/>
  <c r="S85" i="7" s="1"/>
  <c r="S81" i="7"/>
  <c r="S79" i="7"/>
  <c r="S80" i="7" s="1"/>
  <c r="S77" i="7"/>
  <c r="S78" i="7" s="1"/>
  <c r="S74" i="7"/>
  <c r="S75" i="7" s="1"/>
  <c r="S73" i="7"/>
  <c r="S72" i="7"/>
  <c r="S70" i="7"/>
  <c r="S71" i="7" s="1"/>
  <c r="S68" i="7"/>
  <c r="S82" i="7" s="1"/>
  <c r="H88" i="7"/>
  <c r="H89" i="7" s="1"/>
  <c r="H86" i="7"/>
  <c r="H87" i="7" s="1"/>
  <c r="H84" i="7"/>
  <c r="H85" i="7" s="1"/>
  <c r="H81" i="7"/>
  <c r="H79" i="7"/>
  <c r="H77" i="7"/>
  <c r="H78" i="7" s="1"/>
  <c r="H74" i="7"/>
  <c r="H75" i="7" s="1"/>
  <c r="H72" i="7"/>
  <c r="H73" i="7" s="1"/>
  <c r="H70" i="7"/>
  <c r="H71" i="7" s="1"/>
  <c r="H68" i="7"/>
  <c r="S60" i="7"/>
  <c r="S58" i="7"/>
  <c r="S56" i="7"/>
  <c r="S53" i="7"/>
  <c r="S51" i="7"/>
  <c r="S50" i="7"/>
  <c r="S49" i="7"/>
  <c r="S46" i="7"/>
  <c r="S44" i="7"/>
  <c r="S42" i="7"/>
  <c r="S40" i="7"/>
  <c r="H60" i="7"/>
  <c r="H58" i="7"/>
  <c r="H56" i="7"/>
  <c r="H53" i="7"/>
  <c r="H51" i="7"/>
  <c r="H52" i="7" s="1"/>
  <c r="H49" i="7"/>
  <c r="H50" i="7" s="1"/>
  <c r="H46" i="7"/>
  <c r="H47" i="7" s="1"/>
  <c r="H44" i="7"/>
  <c r="H42" i="7"/>
  <c r="H40" i="7"/>
  <c r="S32" i="7"/>
  <c r="S33" i="7" s="1"/>
  <c r="S30" i="7"/>
  <c r="S31" i="7" s="1"/>
  <c r="S28" i="7"/>
  <c r="S25" i="7"/>
  <c r="S23" i="7"/>
  <c r="S21" i="7"/>
  <c r="S22" i="7" s="1"/>
  <c r="S18" i="7"/>
  <c r="S19" i="7" s="1"/>
  <c r="S16" i="7"/>
  <c r="S17" i="7" s="1"/>
  <c r="S14" i="7"/>
  <c r="S15" i="7" s="1"/>
  <c r="S12" i="7"/>
  <c r="S29" i="7" s="1"/>
  <c r="H32" i="7"/>
  <c r="H33" i="7" s="1"/>
  <c r="H30" i="7"/>
  <c r="H31" i="7" s="1"/>
  <c r="H28" i="7"/>
  <c r="H25" i="7"/>
  <c r="H23" i="7"/>
  <c r="H21" i="7"/>
  <c r="H19" i="7"/>
  <c r="H18" i="7"/>
  <c r="H16" i="7"/>
  <c r="H17" i="7" s="1"/>
  <c r="H14" i="7"/>
  <c r="H12" i="7"/>
  <c r="I15" i="7"/>
  <c r="I17" i="7"/>
  <c r="I19" i="7"/>
  <c r="I22" i="7"/>
  <c r="I24" i="7"/>
  <c r="I26" i="7"/>
  <c r="I29" i="7"/>
  <c r="I31" i="7"/>
  <c r="I33" i="7"/>
  <c r="S88" i="15"/>
  <c r="S89" i="15" s="1"/>
  <c r="S86" i="15"/>
  <c r="S87" i="15" s="1"/>
  <c r="S84" i="15"/>
  <c r="S85" i="15" s="1"/>
  <c r="S81" i="15"/>
  <c r="S82" i="15" s="1"/>
  <c r="S80" i="15"/>
  <c r="S79" i="15"/>
  <c r="S78" i="15"/>
  <c r="S77" i="15"/>
  <c r="S74" i="15"/>
  <c r="S75" i="15" s="1"/>
  <c r="S72" i="15"/>
  <c r="S73" i="15" s="1"/>
  <c r="S70" i="15"/>
  <c r="S71" i="15" s="1"/>
  <c r="S68" i="15"/>
  <c r="S60" i="15"/>
  <c r="S61" i="15" s="1"/>
  <c r="S58" i="15"/>
  <c r="S59" i="15" s="1"/>
  <c r="S56" i="15"/>
  <c r="S57" i="15" s="1"/>
  <c r="S53" i="15"/>
  <c r="S54" i="15" s="1"/>
  <c r="S51" i="15"/>
  <c r="S52" i="15" s="1"/>
  <c r="S50" i="15"/>
  <c r="S49" i="15"/>
  <c r="S46" i="15"/>
  <c r="S47" i="15" s="1"/>
  <c r="S44" i="15"/>
  <c r="S45" i="15" s="1"/>
  <c r="S42" i="15"/>
  <c r="S43" i="15" s="1"/>
  <c r="S40" i="15"/>
  <c r="S32" i="15"/>
  <c r="S33" i="15" s="1"/>
  <c r="S31" i="15"/>
  <c r="S30" i="15"/>
  <c r="S28" i="15"/>
  <c r="S29" i="15" s="1"/>
  <c r="S25" i="15"/>
  <c r="S26" i="15" s="1"/>
  <c r="S23" i="15"/>
  <c r="S24" i="15" s="1"/>
  <c r="S22" i="15"/>
  <c r="S21" i="15"/>
  <c r="S18" i="15"/>
  <c r="S19" i="15" s="1"/>
  <c r="S17" i="15"/>
  <c r="S16" i="15"/>
  <c r="S14" i="15"/>
  <c r="S15" i="15" s="1"/>
  <c r="S12" i="15"/>
  <c r="H89" i="15"/>
  <c r="H88" i="15"/>
  <c r="H86" i="15"/>
  <c r="H87" i="15" s="1"/>
  <c r="H84" i="15"/>
  <c r="H85" i="15" s="1"/>
  <c r="H81" i="15"/>
  <c r="H82" i="15" s="1"/>
  <c r="H79" i="15"/>
  <c r="H80" i="15" s="1"/>
  <c r="H78" i="15"/>
  <c r="H77" i="15"/>
  <c r="H75" i="15"/>
  <c r="H74" i="15"/>
  <c r="H72" i="15"/>
  <c r="H73" i="15" s="1"/>
  <c r="H70" i="15"/>
  <c r="H68" i="15"/>
  <c r="H71" i="15" s="1"/>
  <c r="H60" i="15"/>
  <c r="H61" i="15" s="1"/>
  <c r="H58" i="15"/>
  <c r="H59" i="15" s="1"/>
  <c r="H56" i="15"/>
  <c r="H57" i="15" s="1"/>
  <c r="H53" i="15"/>
  <c r="H54" i="15" s="1"/>
  <c r="H51" i="15"/>
  <c r="H52" i="15" s="1"/>
  <c r="H50" i="15"/>
  <c r="H49" i="15"/>
  <c r="H46" i="15"/>
  <c r="H47" i="15" s="1"/>
  <c r="H44" i="15"/>
  <c r="H45" i="15" s="1"/>
  <c r="H42" i="15"/>
  <c r="H43" i="15" s="1"/>
  <c r="H40" i="15"/>
  <c r="H32" i="15"/>
  <c r="H33" i="15" s="1"/>
  <c r="H31" i="15"/>
  <c r="H30" i="15"/>
  <c r="H28" i="15"/>
  <c r="H29" i="15" s="1"/>
  <c r="H25" i="15"/>
  <c r="H26" i="15" s="1"/>
  <c r="H24" i="15"/>
  <c r="H23" i="15"/>
  <c r="H22" i="15"/>
  <c r="H21" i="15"/>
  <c r="H18" i="15"/>
  <c r="H19" i="15" s="1"/>
  <c r="H17" i="15"/>
  <c r="H16" i="15"/>
  <c r="H14" i="15"/>
  <c r="H15" i="15" s="1"/>
  <c r="H12" i="15"/>
  <c r="S88" i="8"/>
  <c r="S89" i="8" s="1"/>
  <c r="S86" i="8"/>
  <c r="S87" i="8" s="1"/>
  <c r="S84" i="8"/>
  <c r="S85" i="8" s="1"/>
  <c r="S81" i="8"/>
  <c r="S82" i="8" s="1"/>
  <c r="S79" i="8"/>
  <c r="S80" i="8" s="1"/>
  <c r="S78" i="8"/>
  <c r="S77" i="8"/>
  <c r="S74" i="8"/>
  <c r="S75" i="8" s="1"/>
  <c r="S72" i="8"/>
  <c r="S73" i="8" s="1"/>
  <c r="S70" i="8"/>
  <c r="S71" i="8" s="1"/>
  <c r="S68" i="8"/>
  <c r="S60" i="8"/>
  <c r="S58" i="8"/>
  <c r="S59" i="8" s="1"/>
  <c r="S56" i="8"/>
  <c r="S53" i="8"/>
  <c r="S51" i="8"/>
  <c r="S52" i="8" s="1"/>
  <c r="S50" i="8"/>
  <c r="S49" i="8"/>
  <c r="S46" i="8"/>
  <c r="S44" i="8"/>
  <c r="S45" i="8" s="1"/>
  <c r="S42" i="8"/>
  <c r="S40" i="8"/>
  <c r="S61" i="8" s="1"/>
  <c r="S32" i="8"/>
  <c r="S33" i="8" s="1"/>
  <c r="S31" i="8"/>
  <c r="S30" i="8"/>
  <c r="S28" i="8"/>
  <c r="S29" i="8" s="1"/>
  <c r="S25" i="8"/>
  <c r="S24" i="8"/>
  <c r="S23" i="8"/>
  <c r="S22" i="8"/>
  <c r="S21" i="8"/>
  <c r="S18" i="8"/>
  <c r="S17" i="8"/>
  <c r="S16" i="8"/>
  <c r="S14" i="8"/>
  <c r="S15" i="8" s="1"/>
  <c r="S12" i="8"/>
  <c r="S19" i="8" s="1"/>
  <c r="H88" i="8"/>
  <c r="H89" i="8" s="1"/>
  <c r="H86" i="8"/>
  <c r="H87" i="8" s="1"/>
  <c r="H84" i="8"/>
  <c r="H85" i="8" s="1"/>
  <c r="H81" i="8"/>
  <c r="H82" i="8" s="1"/>
  <c r="H79" i="8"/>
  <c r="H80" i="8" s="1"/>
  <c r="H78" i="8"/>
  <c r="H77" i="8"/>
  <c r="H74" i="8"/>
  <c r="H75" i="8" s="1"/>
  <c r="H72" i="8"/>
  <c r="H73" i="8" s="1"/>
  <c r="H70" i="8"/>
  <c r="H68" i="8"/>
  <c r="H71" i="8" s="1"/>
  <c r="H60" i="8"/>
  <c r="H61" i="8" s="1"/>
  <c r="H58" i="8"/>
  <c r="H59" i="8" s="1"/>
  <c r="H56" i="8"/>
  <c r="H57" i="8" s="1"/>
  <c r="H53" i="8"/>
  <c r="H54" i="8" s="1"/>
  <c r="H52" i="8"/>
  <c r="H51" i="8"/>
  <c r="H50" i="8"/>
  <c r="H49" i="8"/>
  <c r="H46" i="8"/>
  <c r="H47" i="8" s="1"/>
  <c r="H44" i="8"/>
  <c r="H45" i="8" s="1"/>
  <c r="H42" i="8"/>
  <c r="H43" i="8" s="1"/>
  <c r="H40" i="8"/>
  <c r="H32" i="8"/>
  <c r="H33" i="8" s="1"/>
  <c r="H30" i="8"/>
  <c r="H31" i="8" s="1"/>
  <c r="H28" i="8"/>
  <c r="H25" i="8"/>
  <c r="H26" i="8" s="1"/>
  <c r="H23" i="8"/>
  <c r="H24" i="8" s="1"/>
  <c r="H22" i="8"/>
  <c r="H21" i="8"/>
  <c r="H18" i="8"/>
  <c r="H19" i="8" s="1"/>
  <c r="H16" i="8"/>
  <c r="H17" i="8" s="1"/>
  <c r="H14" i="8"/>
  <c r="H12" i="8"/>
  <c r="H29" i="8" s="1"/>
  <c r="S88" i="12"/>
  <c r="S89" i="12" s="1"/>
  <c r="S86" i="12"/>
  <c r="S87" i="12" s="1"/>
  <c r="S84" i="12"/>
  <c r="S85" i="12" s="1"/>
  <c r="S81" i="12"/>
  <c r="S82" i="12" s="1"/>
  <c r="S79" i="12"/>
  <c r="S80" i="12" s="1"/>
  <c r="S78" i="12"/>
  <c r="S77" i="12"/>
  <c r="S74" i="12"/>
  <c r="S75" i="12" s="1"/>
  <c r="S72" i="12"/>
  <c r="S73" i="12" s="1"/>
  <c r="S70" i="12"/>
  <c r="S71" i="12" s="1"/>
  <c r="S68" i="12"/>
  <c r="S60" i="12"/>
  <c r="S61" i="12" s="1"/>
  <c r="S58" i="12"/>
  <c r="S59" i="12" s="1"/>
  <c r="S56" i="12"/>
  <c r="S57" i="12" s="1"/>
  <c r="S53" i="12"/>
  <c r="S51" i="12"/>
  <c r="S52" i="12" s="1"/>
  <c r="S50" i="12"/>
  <c r="S49" i="12"/>
  <c r="S46" i="12"/>
  <c r="S47" i="12" s="1"/>
  <c r="S44" i="12"/>
  <c r="S45" i="12" s="1"/>
  <c r="S42" i="12"/>
  <c r="S43" i="12" s="1"/>
  <c r="S40" i="12"/>
  <c r="S54" i="12" s="1"/>
  <c r="S32" i="12"/>
  <c r="S33" i="12" s="1"/>
  <c r="S30" i="12"/>
  <c r="S31" i="12" s="1"/>
  <c r="S28" i="12"/>
  <c r="S29" i="12" s="1"/>
  <c r="S25" i="12"/>
  <c r="S26" i="12" s="1"/>
  <c r="S23" i="12"/>
  <c r="S24" i="12" s="1"/>
  <c r="S21" i="12"/>
  <c r="S22" i="12" s="1"/>
  <c r="S18" i="12"/>
  <c r="S19" i="12" s="1"/>
  <c r="S16" i="12"/>
  <c r="S17" i="12" s="1"/>
  <c r="S14" i="12"/>
  <c r="S15" i="12" s="1"/>
  <c r="S12" i="12"/>
  <c r="H60" i="12"/>
  <c r="H61" i="12" s="1"/>
  <c r="H58" i="12"/>
  <c r="H59" i="12" s="1"/>
  <c r="H56" i="12"/>
  <c r="H57" i="12" s="1"/>
  <c r="H53" i="12"/>
  <c r="H54" i="12" s="1"/>
  <c r="H52" i="12"/>
  <c r="H51" i="12"/>
  <c r="H50" i="12"/>
  <c r="H49" i="12"/>
  <c r="H46" i="12"/>
  <c r="H47" i="12" s="1"/>
  <c r="H44" i="12"/>
  <c r="H45" i="12" s="1"/>
  <c r="H42" i="12"/>
  <c r="H43" i="12" s="1"/>
  <c r="H40" i="12"/>
  <c r="H88" i="12"/>
  <c r="H89" i="12" s="1"/>
  <c r="H86" i="12"/>
  <c r="H87" i="12" s="1"/>
  <c r="H84" i="12"/>
  <c r="H85" i="12" s="1"/>
  <c r="H81" i="12"/>
  <c r="H82" i="12" s="1"/>
  <c r="H79" i="12"/>
  <c r="H80" i="12" s="1"/>
  <c r="H78" i="12"/>
  <c r="H77" i="12"/>
  <c r="H74" i="12"/>
  <c r="H75" i="12" s="1"/>
  <c r="H72" i="12"/>
  <c r="H73" i="12" s="1"/>
  <c r="H70" i="12"/>
  <c r="H68" i="12"/>
  <c r="H71" i="12" s="1"/>
  <c r="H61" i="6"/>
  <c r="H59" i="6"/>
  <c r="H57" i="6"/>
  <c r="I57" i="6"/>
  <c r="H54" i="6"/>
  <c r="H52" i="6"/>
  <c r="H50" i="6"/>
  <c r="H47" i="6"/>
  <c r="H45" i="6"/>
  <c r="H43" i="6"/>
  <c r="H71" i="6"/>
  <c r="H73" i="6"/>
  <c r="H75" i="6"/>
  <c r="H78" i="6"/>
  <c r="H89" i="6"/>
  <c r="H87" i="6"/>
  <c r="H85" i="6"/>
  <c r="H82" i="6"/>
  <c r="H80" i="6"/>
  <c r="H88" i="6"/>
  <c r="H86" i="6"/>
  <c r="H84" i="6"/>
  <c r="H81" i="6"/>
  <c r="H79" i="6"/>
  <c r="H77" i="6"/>
  <c r="H74" i="6"/>
  <c r="H72" i="6"/>
  <c r="H70" i="6"/>
  <c r="H68" i="6"/>
  <c r="H124" i="6" s="1"/>
  <c r="H32" i="12"/>
  <c r="H33" i="12" s="1"/>
  <c r="H30" i="12"/>
  <c r="H28" i="12"/>
  <c r="H29" i="12" s="1"/>
  <c r="H26" i="12"/>
  <c r="H25" i="12"/>
  <c r="H23" i="12"/>
  <c r="H24" i="12" s="1"/>
  <c r="H21" i="12"/>
  <c r="H18" i="12"/>
  <c r="H19" i="12" s="1"/>
  <c r="H16" i="12"/>
  <c r="H14" i="12"/>
  <c r="H15" i="12" s="1"/>
  <c r="H12" i="12"/>
  <c r="H17" i="12" s="1"/>
  <c r="S129" i="6"/>
  <c r="S131" i="6" s="1"/>
  <c r="S126" i="6"/>
  <c r="S128" i="6" s="1"/>
  <c r="S123" i="6"/>
  <c r="S125" i="6" s="1"/>
  <c r="S116" i="6"/>
  <c r="S118" i="6" s="1"/>
  <c r="S114" i="6"/>
  <c r="S113" i="6"/>
  <c r="S115" i="6" s="1"/>
  <c r="S112" i="6"/>
  <c r="S110" i="6"/>
  <c r="S111" i="6" s="1"/>
  <c r="S88" i="6"/>
  <c r="S89" i="6" s="1"/>
  <c r="S86" i="6"/>
  <c r="S87" i="6" s="1"/>
  <c r="S85" i="6"/>
  <c r="S84" i="6"/>
  <c r="S81" i="6"/>
  <c r="S82" i="6" s="1"/>
  <c r="S79" i="6"/>
  <c r="S80" i="6" s="1"/>
  <c r="S77" i="6"/>
  <c r="S78" i="6" s="1"/>
  <c r="S74" i="6"/>
  <c r="S75" i="6" s="1"/>
  <c r="S72" i="6"/>
  <c r="S73" i="6" s="1"/>
  <c r="S71" i="6"/>
  <c r="S70" i="6"/>
  <c r="S68" i="6"/>
  <c r="S60" i="6"/>
  <c r="S61" i="6" s="1"/>
  <c r="S58" i="6"/>
  <c r="S59" i="6" s="1"/>
  <c r="S56" i="6"/>
  <c r="S57" i="6" s="1"/>
  <c r="S53" i="6"/>
  <c r="S54" i="6" s="1"/>
  <c r="S51" i="6"/>
  <c r="S52" i="6" s="1"/>
  <c r="S49" i="6"/>
  <c r="S50" i="6" s="1"/>
  <c r="S46" i="6"/>
  <c r="S47" i="6" s="1"/>
  <c r="S44" i="6"/>
  <c r="S45" i="6" s="1"/>
  <c r="S43" i="6"/>
  <c r="S42" i="6"/>
  <c r="S40" i="6"/>
  <c r="S33" i="6"/>
  <c r="S32" i="6"/>
  <c r="S31" i="6"/>
  <c r="S30" i="6"/>
  <c r="S28" i="6"/>
  <c r="S29" i="6" s="1"/>
  <c r="S25" i="6"/>
  <c r="S26" i="6" s="1"/>
  <c r="S24" i="6"/>
  <c r="S23" i="6"/>
  <c r="S22" i="6"/>
  <c r="S21" i="6"/>
  <c r="S19" i="6"/>
  <c r="S18" i="6"/>
  <c r="S17" i="6"/>
  <c r="S16" i="6"/>
  <c r="S14" i="6"/>
  <c r="S15" i="6" s="1"/>
  <c r="S12" i="6"/>
  <c r="S103" i="6"/>
  <c r="S105" i="6" s="1"/>
  <c r="S101" i="6"/>
  <c r="S100" i="6"/>
  <c r="S102" i="6" s="1"/>
  <c r="S99" i="6"/>
  <c r="S97" i="6"/>
  <c r="S98" i="6" s="1"/>
  <c r="H129" i="6"/>
  <c r="H127" i="6"/>
  <c r="H126" i="6"/>
  <c r="H128" i="6" s="1"/>
  <c r="H123" i="6"/>
  <c r="H125" i="6" s="1"/>
  <c r="H116" i="6"/>
  <c r="H118" i="6" s="1"/>
  <c r="H113" i="6"/>
  <c r="H115" i="6" s="1"/>
  <c r="H110" i="6"/>
  <c r="H112" i="6" s="1"/>
  <c r="H104" i="6"/>
  <c r="H103" i="6"/>
  <c r="H105" i="6" s="1"/>
  <c r="H100" i="6"/>
  <c r="H102" i="6" s="1"/>
  <c r="H97" i="6"/>
  <c r="H99" i="6" s="1"/>
  <c r="H60" i="6"/>
  <c r="H58" i="6"/>
  <c r="H56" i="6"/>
  <c r="H53" i="6"/>
  <c r="H51" i="6"/>
  <c r="H49" i="6"/>
  <c r="H46" i="6"/>
  <c r="H44" i="6"/>
  <c r="H42" i="6"/>
  <c r="H40" i="6"/>
  <c r="H32" i="6"/>
  <c r="H33" i="6" s="1"/>
  <c r="H30" i="6"/>
  <c r="H31" i="6" s="1"/>
  <c r="H28" i="6"/>
  <c r="H29" i="6" s="1"/>
  <c r="H25" i="6"/>
  <c r="H26" i="6" s="1"/>
  <c r="H23" i="6"/>
  <c r="H24" i="6" s="1"/>
  <c r="H22" i="6"/>
  <c r="H21" i="6"/>
  <c r="H18" i="6"/>
  <c r="H19" i="6" s="1"/>
  <c r="H16" i="6"/>
  <c r="H17" i="6" s="1"/>
  <c r="H15" i="6"/>
  <c r="H14" i="6"/>
  <c r="H12" i="6"/>
  <c r="S32" i="13"/>
  <c r="S30" i="13"/>
  <c r="S28" i="13"/>
  <c r="S25" i="13"/>
  <c r="S25" i="18" s="1"/>
  <c r="S23" i="13"/>
  <c r="S23" i="18" s="1"/>
  <c r="S38" i="20" s="1"/>
  <c r="S22" i="13"/>
  <c r="S21" i="13"/>
  <c r="S18" i="13"/>
  <c r="S16" i="13"/>
  <c r="S14" i="13"/>
  <c r="S14" i="18" s="1"/>
  <c r="S12" i="13"/>
  <c r="S60" i="13"/>
  <c r="S58" i="13"/>
  <c r="S56" i="13"/>
  <c r="S53" i="13"/>
  <c r="S53" i="18" s="1"/>
  <c r="S51" i="13"/>
  <c r="S50" i="13"/>
  <c r="S49" i="13"/>
  <c r="S46" i="13"/>
  <c r="S47" i="13" s="1"/>
  <c r="S44" i="13"/>
  <c r="S42" i="13"/>
  <c r="S40" i="13"/>
  <c r="S40" i="18" s="1"/>
  <c r="S88" i="13"/>
  <c r="S89" i="13" s="1"/>
  <c r="S86" i="13"/>
  <c r="S87" i="13" s="1"/>
  <c r="S84" i="13"/>
  <c r="S81" i="13"/>
  <c r="S81" i="18" s="1"/>
  <c r="S154" i="20" s="1"/>
  <c r="S79" i="13"/>
  <c r="S77" i="13"/>
  <c r="S74" i="13"/>
  <c r="S75" i="13" s="1"/>
  <c r="S72" i="13"/>
  <c r="S73" i="13" s="1"/>
  <c r="S70" i="13"/>
  <c r="S71" i="13" s="1"/>
  <c r="S68" i="13"/>
  <c r="H60" i="13"/>
  <c r="H58" i="13"/>
  <c r="H58" i="18" s="1"/>
  <c r="H56" i="13"/>
  <c r="H53" i="13"/>
  <c r="H54" i="13" s="1"/>
  <c r="H51" i="13"/>
  <c r="H52" i="13" s="1"/>
  <c r="H50" i="13"/>
  <c r="H49" i="13"/>
  <c r="H49" i="18" s="1"/>
  <c r="H46" i="13"/>
  <c r="H46" i="18" s="1"/>
  <c r="H83" i="20" s="1"/>
  <c r="H45" i="13"/>
  <c r="H44" i="13"/>
  <c r="H44" i="18" s="1"/>
  <c r="H78" i="20" s="1"/>
  <c r="H42" i="13"/>
  <c r="H42" i="18" s="1"/>
  <c r="H40" i="13"/>
  <c r="H40" i="18" s="1"/>
  <c r="H68" i="20" s="1"/>
  <c r="H88" i="13"/>
  <c r="H89" i="13" s="1"/>
  <c r="H86" i="13"/>
  <c r="H87" i="13" s="1"/>
  <c r="H84" i="13"/>
  <c r="H84" i="18" s="1"/>
  <c r="H81" i="13"/>
  <c r="H82" i="13" s="1"/>
  <c r="H79" i="13"/>
  <c r="H80" i="13" s="1"/>
  <c r="H77" i="13"/>
  <c r="H74" i="13"/>
  <c r="H72" i="13"/>
  <c r="H73" i="13" s="1"/>
  <c r="H71" i="13"/>
  <c r="H70" i="13"/>
  <c r="H70" i="18" s="1"/>
  <c r="H68" i="13"/>
  <c r="H68" i="18" s="1"/>
  <c r="H124" i="20" s="1"/>
  <c r="H32" i="13"/>
  <c r="H33" i="13" s="1"/>
  <c r="H30" i="13"/>
  <c r="H28" i="13"/>
  <c r="H25" i="13"/>
  <c r="H25" i="18" s="1"/>
  <c r="H23" i="13"/>
  <c r="H23" i="18" s="1"/>
  <c r="H38" i="20" s="1"/>
  <c r="H21" i="13"/>
  <c r="H18" i="13"/>
  <c r="H16" i="13"/>
  <c r="H16" i="18" s="1"/>
  <c r="H15" i="13"/>
  <c r="H14" i="13"/>
  <c r="H97" i="13" s="1"/>
  <c r="H12" i="13"/>
  <c r="S61" i="3"/>
  <c r="S59" i="3"/>
  <c r="S57" i="3"/>
  <c r="S54" i="3"/>
  <c r="S52" i="3"/>
  <c r="S19" i="3"/>
  <c r="S32" i="3"/>
  <c r="S30" i="3"/>
  <c r="S31" i="3" s="1"/>
  <c r="S28" i="3"/>
  <c r="S29" i="3" s="1"/>
  <c r="S25" i="3"/>
  <c r="S26" i="3" s="1"/>
  <c r="S23" i="3"/>
  <c r="S24" i="3" s="1"/>
  <c r="S21" i="3"/>
  <c r="S18" i="3"/>
  <c r="S16" i="3"/>
  <c r="S17" i="3" s="1"/>
  <c r="S14" i="3"/>
  <c r="S15" i="3" s="1"/>
  <c r="S12" i="3"/>
  <c r="S129" i="3"/>
  <c r="S126" i="3"/>
  <c r="S123" i="3"/>
  <c r="S116" i="3"/>
  <c r="S113" i="3"/>
  <c r="S115" i="3" s="1"/>
  <c r="S110" i="3"/>
  <c r="S111" i="3" s="1"/>
  <c r="S103" i="3"/>
  <c r="S105" i="3" s="1"/>
  <c r="S100" i="3"/>
  <c r="S101" i="3" s="1"/>
  <c r="S97" i="3"/>
  <c r="S102" i="3"/>
  <c r="H129" i="3"/>
  <c r="H131" i="3" s="1"/>
  <c r="H126" i="3"/>
  <c r="H127" i="3" s="1"/>
  <c r="H123" i="3"/>
  <c r="H124" i="3" s="1"/>
  <c r="H116" i="3"/>
  <c r="H113" i="3"/>
  <c r="H114" i="3" s="1"/>
  <c r="H110" i="3"/>
  <c r="H103" i="3"/>
  <c r="H104" i="3" s="1"/>
  <c r="H100" i="3"/>
  <c r="H97" i="3"/>
  <c r="C89" i="3"/>
  <c r="D89" i="3"/>
  <c r="E89" i="3"/>
  <c r="F89" i="3"/>
  <c r="G89" i="3"/>
  <c r="I89" i="3"/>
  <c r="C87" i="3"/>
  <c r="D87" i="3"/>
  <c r="E87" i="3"/>
  <c r="F87" i="3"/>
  <c r="G87" i="3"/>
  <c r="I87" i="3"/>
  <c r="C85" i="3"/>
  <c r="D85" i="3"/>
  <c r="E85" i="3"/>
  <c r="F85" i="3"/>
  <c r="G85" i="3"/>
  <c r="I85" i="3"/>
  <c r="C82" i="3"/>
  <c r="D82" i="3"/>
  <c r="E82" i="3"/>
  <c r="F82" i="3"/>
  <c r="G82" i="3"/>
  <c r="I82" i="3"/>
  <c r="C80" i="3"/>
  <c r="D80" i="3"/>
  <c r="E80" i="3"/>
  <c r="F80" i="3"/>
  <c r="G80" i="3"/>
  <c r="I80" i="3"/>
  <c r="C78" i="3"/>
  <c r="D78" i="3"/>
  <c r="E78" i="3"/>
  <c r="F78" i="3"/>
  <c r="G78" i="3"/>
  <c r="H78" i="3"/>
  <c r="I78" i="3"/>
  <c r="H75" i="3"/>
  <c r="S88" i="3"/>
  <c r="S86" i="3"/>
  <c r="S84" i="3"/>
  <c r="S81" i="3"/>
  <c r="S79" i="3"/>
  <c r="S80" i="3" s="1"/>
  <c r="S77" i="3"/>
  <c r="S74" i="3"/>
  <c r="S72" i="3"/>
  <c r="S73" i="3" s="1"/>
  <c r="S70" i="3"/>
  <c r="S71" i="3" s="1"/>
  <c r="S68" i="3"/>
  <c r="H88" i="3"/>
  <c r="H86" i="3"/>
  <c r="H84" i="3"/>
  <c r="H77" i="3"/>
  <c r="H74" i="3"/>
  <c r="H72" i="3"/>
  <c r="H70" i="3"/>
  <c r="H71" i="3" s="1"/>
  <c r="H68" i="3"/>
  <c r="H130" i="3" s="1"/>
  <c r="H60" i="3"/>
  <c r="H61" i="3" s="1"/>
  <c r="H58" i="3"/>
  <c r="H59" i="3" s="1"/>
  <c r="H56" i="3"/>
  <c r="H57" i="3" s="1"/>
  <c r="H53" i="3"/>
  <c r="H54" i="3" s="1"/>
  <c r="H51" i="3"/>
  <c r="H49" i="3"/>
  <c r="H46" i="3"/>
  <c r="H44" i="3"/>
  <c r="H45" i="3" s="1"/>
  <c r="H42" i="3"/>
  <c r="H43" i="3" s="1"/>
  <c r="H40" i="3"/>
  <c r="S60" i="3"/>
  <c r="S58" i="3"/>
  <c r="S56" i="3"/>
  <c r="S53" i="3"/>
  <c r="S51" i="3"/>
  <c r="S49" i="3"/>
  <c r="S50" i="3" s="1"/>
  <c r="S46" i="3"/>
  <c r="S47" i="3" s="1"/>
  <c r="S44" i="3"/>
  <c r="S45" i="3" s="1"/>
  <c r="S42" i="3"/>
  <c r="S112" i="3" s="1"/>
  <c r="S40" i="3"/>
  <c r="C15" i="3"/>
  <c r="D15" i="3"/>
  <c r="E15" i="3"/>
  <c r="F15" i="3"/>
  <c r="G15" i="3"/>
  <c r="I15" i="3"/>
  <c r="H19" i="3"/>
  <c r="H17" i="3"/>
  <c r="H32" i="3"/>
  <c r="H30" i="3"/>
  <c r="H28" i="3"/>
  <c r="H25" i="3"/>
  <c r="H23" i="3"/>
  <c r="H21" i="3"/>
  <c r="H18" i="3"/>
  <c r="H105" i="3" s="1"/>
  <c r="H16" i="3"/>
  <c r="H102" i="3" s="1"/>
  <c r="H14" i="3"/>
  <c r="H12" i="3"/>
  <c r="H24" i="3" s="1"/>
  <c r="R29" i="14"/>
  <c r="T29" i="14"/>
  <c r="P11" i="21" l="1"/>
  <c r="B14" i="21"/>
  <c r="B17" i="21"/>
  <c r="M11" i="21"/>
  <c r="M17" i="21"/>
  <c r="N11" i="21"/>
  <c r="N57" i="21"/>
  <c r="N58" i="21" s="1"/>
  <c r="N14" i="21"/>
  <c r="N60" i="21"/>
  <c r="N61" i="21" s="1"/>
  <c r="D14" i="21"/>
  <c r="D60" i="21"/>
  <c r="D61" i="21" s="1"/>
  <c r="D17" i="21"/>
  <c r="D63" i="21"/>
  <c r="D64" i="21" s="1"/>
  <c r="O11" i="21"/>
  <c r="O57" i="21"/>
  <c r="O58" i="21" s="1"/>
  <c r="O17" i="21"/>
  <c r="O63" i="21"/>
  <c r="Q11" i="21"/>
  <c r="Q17" i="21"/>
  <c r="F17" i="21"/>
  <c r="R11" i="21"/>
  <c r="R57" i="21"/>
  <c r="R58" i="21" s="1"/>
  <c r="P17" i="21"/>
  <c r="H14" i="21"/>
  <c r="H17" i="21"/>
  <c r="H63" i="21"/>
  <c r="S11" i="21"/>
  <c r="S57" i="21"/>
  <c r="I14" i="21"/>
  <c r="T17" i="21"/>
  <c r="T63" i="21"/>
  <c r="T64" i="21" s="1"/>
  <c r="B11" i="21"/>
  <c r="E17" i="21"/>
  <c r="E63" i="21"/>
  <c r="E64" i="21" s="1"/>
  <c r="I17" i="21"/>
  <c r="Q45" i="17"/>
  <c r="Q52" i="17"/>
  <c r="Q80" i="17"/>
  <c r="G69" i="20"/>
  <c r="G136" i="20"/>
  <c r="C156" i="20"/>
  <c r="F170" i="20"/>
  <c r="B17" i="20"/>
  <c r="M17" i="20"/>
  <c r="N32" i="20"/>
  <c r="B47" i="20"/>
  <c r="H72" i="20"/>
  <c r="H87" i="20"/>
  <c r="H102" i="20"/>
  <c r="O67" i="20"/>
  <c r="S72" i="20"/>
  <c r="S87" i="20"/>
  <c r="S102" i="20"/>
  <c r="N128" i="20"/>
  <c r="N143" i="20"/>
  <c r="N158" i="20"/>
  <c r="I10" i="21"/>
  <c r="G13" i="21"/>
  <c r="C16" i="21"/>
  <c r="O13" i="21"/>
  <c r="R16" i="21"/>
  <c r="I29" i="21"/>
  <c r="R29" i="21"/>
  <c r="R30" i="21" s="1"/>
  <c r="N32" i="21"/>
  <c r="N33" i="21" s="1"/>
  <c r="F42" i="21"/>
  <c r="F43" i="21" s="1"/>
  <c r="B45" i="21"/>
  <c r="B46" i="21" s="1"/>
  <c r="Q45" i="21"/>
  <c r="Q46" i="21" s="1"/>
  <c r="M48" i="21"/>
  <c r="M49" i="21" s="1"/>
  <c r="H84" i="20"/>
  <c r="E61" i="17"/>
  <c r="I75" i="17"/>
  <c r="N87" i="17"/>
  <c r="F22" i="17"/>
  <c r="O155" i="20"/>
  <c r="M165" i="20"/>
  <c r="R170" i="20"/>
  <c r="F80" i="20"/>
  <c r="E115" i="20"/>
  <c r="I136" i="20"/>
  <c r="D156" i="20"/>
  <c r="G171" i="20"/>
  <c r="N17" i="20"/>
  <c r="B32" i="20"/>
  <c r="I47" i="20"/>
  <c r="M47" i="20"/>
  <c r="M49" i="20" s="1"/>
  <c r="G72" i="20"/>
  <c r="G87" i="20"/>
  <c r="G102" i="20"/>
  <c r="G105" i="20" s="1"/>
  <c r="P67" i="20"/>
  <c r="T72" i="20"/>
  <c r="T87" i="20"/>
  <c r="T102" i="20"/>
  <c r="C123" i="20"/>
  <c r="C126" i="20" s="1"/>
  <c r="O128" i="20"/>
  <c r="O143" i="20"/>
  <c r="O158" i="20"/>
  <c r="O160" i="20" s="1"/>
  <c r="H10" i="21"/>
  <c r="F13" i="21"/>
  <c r="P13" i="21"/>
  <c r="S16" i="21"/>
  <c r="D26" i="21"/>
  <c r="D27" i="21" s="1"/>
  <c r="E42" i="21"/>
  <c r="E43" i="21" s="1"/>
  <c r="I45" i="21"/>
  <c r="I46" i="21" s="1"/>
  <c r="R45" i="21"/>
  <c r="R46" i="21" s="1"/>
  <c r="T57" i="21"/>
  <c r="T58" i="21" s="1"/>
  <c r="E47" i="17"/>
  <c r="F54" i="17"/>
  <c r="F61" i="17"/>
  <c r="I82" i="17"/>
  <c r="P87" i="17"/>
  <c r="O109" i="20"/>
  <c r="N165" i="20"/>
  <c r="G80" i="20"/>
  <c r="B141" i="20"/>
  <c r="C166" i="20"/>
  <c r="I170" i="20"/>
  <c r="H17" i="20"/>
  <c r="O17" i="20"/>
  <c r="H47" i="20"/>
  <c r="F72" i="20"/>
  <c r="F87" i="20"/>
  <c r="F102" i="20"/>
  <c r="Q67" i="20"/>
  <c r="B128" i="20"/>
  <c r="B130" i="20" s="1"/>
  <c r="B158" i="20"/>
  <c r="P128" i="20"/>
  <c r="P143" i="20"/>
  <c r="P158" i="20"/>
  <c r="P160" i="20" s="1"/>
  <c r="G10" i="21"/>
  <c r="E13" i="21"/>
  <c r="Q13" i="21"/>
  <c r="C26" i="21"/>
  <c r="C27" i="21" s="1"/>
  <c r="P32" i="21"/>
  <c r="P33" i="21" s="1"/>
  <c r="H45" i="21"/>
  <c r="H46" i="21" s="1"/>
  <c r="S45" i="21"/>
  <c r="S46" i="21" s="1"/>
  <c r="F47" i="17"/>
  <c r="P75" i="17"/>
  <c r="Q87" i="17"/>
  <c r="E43" i="17"/>
  <c r="E87" i="17"/>
  <c r="I71" i="17"/>
  <c r="T31" i="17"/>
  <c r="Q155" i="20"/>
  <c r="C141" i="20"/>
  <c r="F155" i="20"/>
  <c r="P17" i="20"/>
  <c r="I32" i="20"/>
  <c r="O47" i="20"/>
  <c r="E72" i="20"/>
  <c r="E74" i="20" s="1"/>
  <c r="E87" i="20"/>
  <c r="I128" i="20"/>
  <c r="I158" i="20"/>
  <c r="F163" i="20"/>
  <c r="F166" i="20" s="1"/>
  <c r="Q158" i="20"/>
  <c r="F10" i="21"/>
  <c r="R13" i="21"/>
  <c r="M26" i="21"/>
  <c r="M27" i="21" s="1"/>
  <c r="B32" i="21"/>
  <c r="B33" i="21" s="1"/>
  <c r="Q32" i="21"/>
  <c r="Q33" i="21" s="1"/>
  <c r="C42" i="21"/>
  <c r="C43" i="21" s="1"/>
  <c r="G45" i="21"/>
  <c r="G46" i="21" s="1"/>
  <c r="T45" i="21"/>
  <c r="T46" i="21" s="1"/>
  <c r="N63" i="21"/>
  <c r="N64" i="21" s="1"/>
  <c r="H69" i="20"/>
  <c r="G24" i="17"/>
  <c r="Q54" i="17"/>
  <c r="P61" i="17"/>
  <c r="Q75" i="17"/>
  <c r="P82" i="17"/>
  <c r="O140" i="20"/>
  <c r="M150" i="20"/>
  <c r="B84" i="20"/>
  <c r="E100" i="20"/>
  <c r="D141" i="20"/>
  <c r="G155" i="20"/>
  <c r="E166" i="20"/>
  <c r="I12" i="20"/>
  <c r="M12" i="20"/>
  <c r="Q17" i="20"/>
  <c r="H32" i="20"/>
  <c r="F47" i="20"/>
  <c r="P47" i="20"/>
  <c r="D87" i="20"/>
  <c r="D102" i="20"/>
  <c r="D105" i="20" s="1"/>
  <c r="H128" i="20"/>
  <c r="H158" i="20"/>
  <c r="R128" i="20"/>
  <c r="R158" i="20"/>
  <c r="E10" i="21"/>
  <c r="C13" i="21"/>
  <c r="S13" i="21"/>
  <c r="I32" i="21"/>
  <c r="I33" i="21" s="1"/>
  <c r="R32" i="21"/>
  <c r="R33" i="21" s="1"/>
  <c r="M42" i="21"/>
  <c r="M43" i="21" s="1"/>
  <c r="F45" i="21"/>
  <c r="F46" i="21" s="1"/>
  <c r="H125" i="20"/>
  <c r="Q47" i="17"/>
  <c r="Q61" i="17"/>
  <c r="R75" i="17"/>
  <c r="Q82" i="17"/>
  <c r="N15" i="17"/>
  <c r="N73" i="17"/>
  <c r="N79" i="20"/>
  <c r="O125" i="20"/>
  <c r="Q165" i="20"/>
  <c r="F99" i="20"/>
  <c r="B126" i="20"/>
  <c r="E141" i="20"/>
  <c r="I155" i="20"/>
  <c r="H12" i="20"/>
  <c r="R17" i="20"/>
  <c r="E47" i="20"/>
  <c r="Q47" i="20"/>
  <c r="C87" i="20"/>
  <c r="C90" i="20" s="1"/>
  <c r="C102" i="20"/>
  <c r="G128" i="20"/>
  <c r="G158" i="20"/>
  <c r="S128" i="20"/>
  <c r="S158" i="20"/>
  <c r="D10" i="21"/>
  <c r="T13" i="21"/>
  <c r="E45" i="21"/>
  <c r="E46" i="21" s="1"/>
  <c r="H80" i="20"/>
  <c r="I50" i="17"/>
  <c r="P57" i="17"/>
  <c r="M71" i="17"/>
  <c r="P78" i="17"/>
  <c r="I85" i="17"/>
  <c r="Q140" i="20"/>
  <c r="D85" i="20"/>
  <c r="G99" i="20"/>
  <c r="E110" i="20"/>
  <c r="I131" i="20"/>
  <c r="F140" i="20"/>
  <c r="D151" i="20"/>
  <c r="G166" i="20"/>
  <c r="G12" i="20"/>
  <c r="O12" i="20"/>
  <c r="S17" i="20"/>
  <c r="D47" i="20"/>
  <c r="M87" i="20"/>
  <c r="M102" i="20"/>
  <c r="M104" i="20" s="1"/>
  <c r="P123" i="20"/>
  <c r="T128" i="20"/>
  <c r="T158" i="20"/>
  <c r="C10" i="21"/>
  <c r="P26" i="21"/>
  <c r="P27" i="21" s="1"/>
  <c r="Q57" i="17"/>
  <c r="Q78" i="17"/>
  <c r="Q125" i="20"/>
  <c r="R140" i="20"/>
  <c r="E85" i="20"/>
  <c r="D126" i="20"/>
  <c r="B136" i="20"/>
  <c r="G140" i="20"/>
  <c r="E151" i="20"/>
  <c r="I166" i="20"/>
  <c r="F12" i="20"/>
  <c r="I123" i="20"/>
  <c r="E158" i="20"/>
  <c r="Q123" i="20"/>
  <c r="B26" i="21"/>
  <c r="B27" i="21" s="1"/>
  <c r="Q26" i="21"/>
  <c r="Q27" i="21" s="1"/>
  <c r="C45" i="21"/>
  <c r="C46" i="21" s="1"/>
  <c r="F48" i="21"/>
  <c r="F49" i="21" s="1"/>
  <c r="Q150" i="20"/>
  <c r="D95" i="20"/>
  <c r="F151" i="20"/>
  <c r="Q85" i="17"/>
  <c r="B33" i="17"/>
  <c r="B80" i="20"/>
  <c r="G84" i="20"/>
  <c r="E95" i="20"/>
  <c r="F125" i="20"/>
  <c r="G151" i="20"/>
  <c r="P87" i="20"/>
  <c r="G123" i="20"/>
  <c r="G125" i="20" s="1"/>
  <c r="C158" i="20"/>
  <c r="I42" i="21"/>
  <c r="I43" i="21" s="1"/>
  <c r="G63" i="21"/>
  <c r="G64" i="21" s="1"/>
  <c r="I43" i="17"/>
  <c r="P59" i="17"/>
  <c r="P73" i="17"/>
  <c r="O170" i="20"/>
  <c r="E70" i="20"/>
  <c r="C80" i="20"/>
  <c r="I84" i="20"/>
  <c r="E136" i="20"/>
  <c r="I151" i="20"/>
  <c r="D171" i="20"/>
  <c r="B87" i="20"/>
  <c r="Q87" i="20"/>
  <c r="T123" i="20"/>
  <c r="T126" i="20" s="1"/>
  <c r="P133" i="20"/>
  <c r="P135" i="20" s="1"/>
  <c r="M13" i="21"/>
  <c r="G26" i="21"/>
  <c r="C135" i="20"/>
  <c r="B171" i="20"/>
  <c r="P45" i="17"/>
  <c r="P52" i="17"/>
  <c r="Q59" i="17"/>
  <c r="I57" i="17"/>
  <c r="P29" i="17"/>
  <c r="T43" i="17"/>
  <c r="P47" i="17"/>
  <c r="Q135" i="20"/>
  <c r="D80" i="20"/>
  <c r="E104" i="20"/>
  <c r="C115" i="20"/>
  <c r="I125" i="20"/>
  <c r="F136" i="20"/>
  <c r="B156" i="20"/>
  <c r="E171" i="20"/>
  <c r="T12" i="20"/>
  <c r="N67" i="20"/>
  <c r="E123" i="20"/>
  <c r="E126" i="20" s="1"/>
  <c r="D143" i="6"/>
  <c r="S143" i="6"/>
  <c r="H145" i="6"/>
  <c r="O148" i="6"/>
  <c r="D150" i="6"/>
  <c r="S150" i="6"/>
  <c r="G145" i="6"/>
  <c r="E145" i="6"/>
  <c r="T145" i="6"/>
  <c r="E152" i="6"/>
  <c r="T152" i="6"/>
  <c r="M105" i="14"/>
  <c r="B107" i="14"/>
  <c r="Q107" i="14"/>
  <c r="F109" i="14"/>
  <c r="H102" i="14"/>
  <c r="O105" i="14"/>
  <c r="D107" i="14"/>
  <c r="S107" i="14"/>
  <c r="H109" i="14"/>
  <c r="G102" i="14"/>
  <c r="F102" i="9"/>
  <c r="M105" i="9"/>
  <c r="B107" i="9"/>
  <c r="Q107" i="9"/>
  <c r="F109" i="9"/>
  <c r="I102" i="9"/>
  <c r="I109" i="9"/>
  <c r="D102" i="9"/>
  <c r="S102" i="9"/>
  <c r="D109" i="9"/>
  <c r="S109" i="9"/>
  <c r="Q107" i="16"/>
  <c r="F109" i="16"/>
  <c r="G102" i="16"/>
  <c r="D102" i="16"/>
  <c r="S102" i="16"/>
  <c r="D109" i="16"/>
  <c r="S109" i="16"/>
  <c r="F102" i="7"/>
  <c r="F109" i="7"/>
  <c r="H102" i="7"/>
  <c r="H109" i="7"/>
  <c r="G102" i="7"/>
  <c r="G116" i="7"/>
  <c r="F116" i="15"/>
  <c r="D100" i="15"/>
  <c r="S100" i="15"/>
  <c r="H102" i="15"/>
  <c r="O105" i="15"/>
  <c r="D107" i="15"/>
  <c r="S107" i="15"/>
  <c r="H109" i="15"/>
  <c r="H102" i="8"/>
  <c r="O105" i="8"/>
  <c r="D107" i="8"/>
  <c r="S107" i="8"/>
  <c r="H109" i="8"/>
  <c r="G102" i="8"/>
  <c r="E102" i="12"/>
  <c r="E109" i="12"/>
  <c r="N102" i="12"/>
  <c r="N109" i="12"/>
  <c r="T105" i="12"/>
  <c r="I107" i="12"/>
  <c r="P109" i="12"/>
  <c r="T112" i="12"/>
  <c r="T102" i="12"/>
  <c r="Q102" i="12"/>
  <c r="F105" i="12"/>
  <c r="M107" i="12"/>
  <c r="D102" i="12"/>
  <c r="S102" i="12"/>
  <c r="D109" i="12"/>
  <c r="S109" i="12"/>
  <c r="H19" i="13"/>
  <c r="H101" i="13"/>
  <c r="H18" i="18"/>
  <c r="H78" i="13"/>
  <c r="H77" i="18"/>
  <c r="S57" i="13"/>
  <c r="S56" i="18"/>
  <c r="H22" i="13"/>
  <c r="H104" i="13"/>
  <c r="H21" i="18"/>
  <c r="S85" i="13"/>
  <c r="S84" i="18"/>
  <c r="R88" i="20"/>
  <c r="R29" i="22"/>
  <c r="R30" i="22" s="1"/>
  <c r="R50" i="18"/>
  <c r="C88" i="20"/>
  <c r="C29" i="22"/>
  <c r="C30" i="22" s="1"/>
  <c r="H159" i="20"/>
  <c r="H85" i="18"/>
  <c r="N45" i="18"/>
  <c r="N52" i="18"/>
  <c r="N50" i="18"/>
  <c r="N57" i="18"/>
  <c r="N68" i="20"/>
  <c r="N83" i="20"/>
  <c r="N84" i="20" s="1"/>
  <c r="N47" i="18"/>
  <c r="B100" i="20"/>
  <c r="B99" i="20"/>
  <c r="H43" i="20"/>
  <c r="H26" i="18"/>
  <c r="S68" i="20"/>
  <c r="S50" i="18"/>
  <c r="N16" i="22"/>
  <c r="N48" i="20"/>
  <c r="N29" i="18"/>
  <c r="F17" i="18"/>
  <c r="C26" i="22"/>
  <c r="C27" i="22" s="1"/>
  <c r="C73" i="20"/>
  <c r="C43" i="18"/>
  <c r="H111" i="13"/>
  <c r="H28" i="18"/>
  <c r="H29" i="13"/>
  <c r="H108" i="20"/>
  <c r="H59" i="18"/>
  <c r="S15" i="18"/>
  <c r="S18" i="20"/>
  <c r="S82" i="18"/>
  <c r="R154" i="20"/>
  <c r="R155" i="20" s="1"/>
  <c r="R82" i="18"/>
  <c r="M16" i="22"/>
  <c r="M17" i="22" s="1"/>
  <c r="M29" i="18"/>
  <c r="M48" i="20"/>
  <c r="N43" i="18"/>
  <c r="M13" i="22"/>
  <c r="M22" i="18"/>
  <c r="M33" i="20"/>
  <c r="R24" i="18"/>
  <c r="R38" i="20"/>
  <c r="N149" i="20"/>
  <c r="N150" i="20" s="1"/>
  <c r="N80" i="18"/>
  <c r="G33" i="18"/>
  <c r="G58" i="20"/>
  <c r="G59" i="20" s="1"/>
  <c r="Q53" i="20"/>
  <c r="Q31" i="18"/>
  <c r="H57" i="13"/>
  <c r="H56" i="18"/>
  <c r="R53" i="20"/>
  <c r="R31" i="18"/>
  <c r="H26" i="22"/>
  <c r="H27" i="22" s="1"/>
  <c r="H73" i="20"/>
  <c r="H75" i="20" s="1"/>
  <c r="H43" i="18"/>
  <c r="S104" i="13"/>
  <c r="S21" i="18"/>
  <c r="S43" i="18"/>
  <c r="Q17" i="18"/>
  <c r="Q23" i="20"/>
  <c r="N13" i="22"/>
  <c r="N33" i="20"/>
  <c r="N22" i="18"/>
  <c r="C53" i="20"/>
  <c r="C31" i="18"/>
  <c r="H129" i="20"/>
  <c r="H71" i="18"/>
  <c r="M10" i="22"/>
  <c r="M15" i="18"/>
  <c r="M18" i="20"/>
  <c r="R17" i="18"/>
  <c r="R23" i="20"/>
  <c r="F13" i="20"/>
  <c r="F26" i="18"/>
  <c r="N10" i="22"/>
  <c r="N18" i="20"/>
  <c r="N15" i="18"/>
  <c r="R124" i="20"/>
  <c r="R125" i="20" s="1"/>
  <c r="R80" i="18"/>
  <c r="N134" i="20"/>
  <c r="N135" i="20" s="1"/>
  <c r="N73" i="18"/>
  <c r="G26" i="18"/>
  <c r="G43" i="20"/>
  <c r="S43" i="20"/>
  <c r="E13" i="20"/>
  <c r="E33" i="18"/>
  <c r="E24" i="18"/>
  <c r="E17" i="18"/>
  <c r="N113" i="20"/>
  <c r="N61" i="18"/>
  <c r="F31" i="18"/>
  <c r="R73" i="20"/>
  <c r="R75" i="20" s="1"/>
  <c r="R26" i="22"/>
  <c r="R27" i="22" s="1"/>
  <c r="R43" i="18"/>
  <c r="S78" i="13"/>
  <c r="S77" i="18"/>
  <c r="S52" i="13"/>
  <c r="S51" i="18"/>
  <c r="S93" i="20" s="1"/>
  <c r="H17" i="18"/>
  <c r="H23" i="20"/>
  <c r="H75" i="13"/>
  <c r="H74" i="18"/>
  <c r="H88" i="20"/>
  <c r="H90" i="20" s="1"/>
  <c r="S80" i="13"/>
  <c r="S79" i="18"/>
  <c r="S98" i="20"/>
  <c r="S54" i="18"/>
  <c r="S111" i="13"/>
  <c r="S28" i="18"/>
  <c r="G45" i="18"/>
  <c r="R32" i="22"/>
  <c r="R33" i="22" s="1"/>
  <c r="R103" i="20"/>
  <c r="R57" i="18"/>
  <c r="S33" i="18"/>
  <c r="N98" i="20"/>
  <c r="N54" i="18"/>
  <c r="G19" i="18"/>
  <c r="G28" i="20"/>
  <c r="M129" i="20"/>
  <c r="M130" i="20" s="1"/>
  <c r="M42" i="22"/>
  <c r="M43" i="22" s="1"/>
  <c r="B11" i="22"/>
  <c r="B57" i="22"/>
  <c r="F23" i="20"/>
  <c r="S59" i="13"/>
  <c r="P17" i="18"/>
  <c r="D24" i="18"/>
  <c r="P29" i="18"/>
  <c r="M33" i="18"/>
  <c r="G52" i="18"/>
  <c r="B73" i="18"/>
  <c r="F82" i="18"/>
  <c r="O85" i="18"/>
  <c r="R13" i="22"/>
  <c r="R16" i="22"/>
  <c r="R63" i="22" s="1"/>
  <c r="N129" i="20"/>
  <c r="N42" i="22"/>
  <c r="N43" i="22" s="1"/>
  <c r="N45" i="22"/>
  <c r="N46" i="22" s="1"/>
  <c r="N48" i="22"/>
  <c r="N49" i="22" s="1"/>
  <c r="N159" i="20"/>
  <c r="N161" i="20" s="1"/>
  <c r="C10" i="22"/>
  <c r="C13" i="22"/>
  <c r="C60" i="22" s="1"/>
  <c r="G26" i="22"/>
  <c r="G27" i="22" s="1"/>
  <c r="G73" i="20"/>
  <c r="G74" i="20" s="1"/>
  <c r="G29" i="22"/>
  <c r="G30" i="22" s="1"/>
  <c r="G88" i="20"/>
  <c r="G89" i="20" s="1"/>
  <c r="R33" i="20"/>
  <c r="E48" i="20"/>
  <c r="G32" i="22"/>
  <c r="G33" i="22" s="1"/>
  <c r="C107" i="13"/>
  <c r="Q16" i="22"/>
  <c r="Q63" i="22" s="1"/>
  <c r="Q64" i="22" s="1"/>
  <c r="F26" i="22"/>
  <c r="F27" i="22" s="1"/>
  <c r="F73" i="20"/>
  <c r="B165" i="20"/>
  <c r="B166" i="20"/>
  <c r="M13" i="20"/>
  <c r="S31" i="13"/>
  <c r="C26" i="18"/>
  <c r="D17" i="18"/>
  <c r="D26" i="18"/>
  <c r="S59" i="18"/>
  <c r="Q45" i="18"/>
  <c r="R10" i="22"/>
  <c r="H31" i="13"/>
  <c r="H113" i="13"/>
  <c r="H114" i="13" s="1"/>
  <c r="H59" i="13"/>
  <c r="S61" i="13"/>
  <c r="S115" i="13"/>
  <c r="D29" i="18"/>
  <c r="Q29" i="18"/>
  <c r="N33" i="18"/>
  <c r="B43" i="18"/>
  <c r="F43" i="18"/>
  <c r="R45" i="18"/>
  <c r="I57" i="18"/>
  <c r="F71" i="18"/>
  <c r="O89" i="18"/>
  <c r="S46" i="18"/>
  <c r="S60" i="18"/>
  <c r="O129" i="20"/>
  <c r="O42" i="22"/>
  <c r="O43" i="22" s="1"/>
  <c r="S72" i="18"/>
  <c r="O45" i="22"/>
  <c r="O46" i="22" s="1"/>
  <c r="O144" i="20"/>
  <c r="O145" i="20" s="1"/>
  <c r="O159" i="20"/>
  <c r="O48" i="22"/>
  <c r="O49" i="22" s="1"/>
  <c r="S86" i="18"/>
  <c r="D10" i="22"/>
  <c r="D16" i="22"/>
  <c r="H30" i="18"/>
  <c r="H81" i="18"/>
  <c r="H88" i="18"/>
  <c r="E33" i="20"/>
  <c r="I38" i="20"/>
  <c r="D48" i="20"/>
  <c r="O48" i="20"/>
  <c r="B68" i="20"/>
  <c r="I80" i="20"/>
  <c r="G110" i="20"/>
  <c r="N144" i="20"/>
  <c r="T32" i="22"/>
  <c r="T33" i="22" s="1"/>
  <c r="R109" i="13"/>
  <c r="M52" i="18"/>
  <c r="M93" i="20"/>
  <c r="M94" i="20" s="1"/>
  <c r="F29" i="22"/>
  <c r="F30" i="22" s="1"/>
  <c r="F88" i="20"/>
  <c r="T16" i="22"/>
  <c r="T48" i="20"/>
  <c r="T50" i="20" s="1"/>
  <c r="E63" i="22"/>
  <c r="I75" i="18"/>
  <c r="I139" i="20"/>
  <c r="I140" i="20" s="1"/>
  <c r="G13" i="20"/>
  <c r="D33" i="20"/>
  <c r="T33" i="20"/>
  <c r="C48" i="20"/>
  <c r="C50" i="20" s="1"/>
  <c r="S58" i="20"/>
  <c r="I88" i="20"/>
  <c r="I90" i="20" s="1"/>
  <c r="C109" i="13"/>
  <c r="H115" i="13"/>
  <c r="H116" i="13" s="1"/>
  <c r="M45" i="22"/>
  <c r="M46" i="22" s="1"/>
  <c r="M144" i="20"/>
  <c r="M145" i="20" s="1"/>
  <c r="S29" i="13"/>
  <c r="S95" i="13"/>
  <c r="P129" i="20"/>
  <c r="P42" i="22"/>
  <c r="P43" i="22" s="1"/>
  <c r="P45" i="22"/>
  <c r="P46" i="22" s="1"/>
  <c r="P144" i="20"/>
  <c r="P146" i="20" s="1"/>
  <c r="H95" i="13"/>
  <c r="H85" i="13"/>
  <c r="H43" i="13"/>
  <c r="S82" i="13"/>
  <c r="S43" i="13"/>
  <c r="S97" i="13"/>
  <c r="S98" i="13" s="1"/>
  <c r="P15" i="18"/>
  <c r="G17" i="18"/>
  <c r="G24" i="18"/>
  <c r="M26" i="18"/>
  <c r="T31" i="18"/>
  <c r="R33" i="18"/>
  <c r="E45" i="18"/>
  <c r="O47" i="18"/>
  <c r="Q50" i="18"/>
  <c r="O52" i="18"/>
  <c r="N59" i="18"/>
  <c r="M71" i="18"/>
  <c r="Q80" i="18"/>
  <c r="O82" i="18"/>
  <c r="T87" i="18"/>
  <c r="M26" i="22"/>
  <c r="M27" i="22" s="1"/>
  <c r="M73" i="20"/>
  <c r="M88" i="20"/>
  <c r="M90" i="20" s="1"/>
  <c r="M29" i="22"/>
  <c r="M30" i="22" s="1"/>
  <c r="M32" i="22"/>
  <c r="M33" i="22" s="1"/>
  <c r="M103" i="20"/>
  <c r="Q129" i="20"/>
  <c r="Q42" i="22"/>
  <c r="Q43" i="22" s="1"/>
  <c r="Q45" i="22"/>
  <c r="Q46" i="22" s="1"/>
  <c r="Q144" i="20"/>
  <c r="Q159" i="20"/>
  <c r="Q161" i="20" s="1"/>
  <c r="Q48" i="22"/>
  <c r="Q49" i="22" s="1"/>
  <c r="M89" i="18"/>
  <c r="M169" i="20"/>
  <c r="F10" i="22"/>
  <c r="F11" i="22" s="1"/>
  <c r="F13" i="22"/>
  <c r="F16" i="22"/>
  <c r="B42" i="22"/>
  <c r="B43" i="22" s="1"/>
  <c r="B129" i="20"/>
  <c r="B45" i="22"/>
  <c r="B46" i="22" s="1"/>
  <c r="B144" i="20"/>
  <c r="B48" i="22"/>
  <c r="B49" i="22" s="1"/>
  <c r="B159" i="20"/>
  <c r="B18" i="20"/>
  <c r="C33" i="20"/>
  <c r="M28" i="20"/>
  <c r="Q48" i="20"/>
  <c r="Q13" i="22"/>
  <c r="F103" i="20"/>
  <c r="F105" i="20" s="1"/>
  <c r="F32" i="22"/>
  <c r="F33" i="22" s="1"/>
  <c r="H61" i="13"/>
  <c r="S33" i="13"/>
  <c r="O15" i="18"/>
  <c r="D19" i="18"/>
  <c r="O22" i="18"/>
  <c r="F24" i="18"/>
  <c r="F75" i="18"/>
  <c r="F87" i="18"/>
  <c r="H98" i="13"/>
  <c r="S45" i="13"/>
  <c r="S17" i="13"/>
  <c r="S99" i="13"/>
  <c r="Q15" i="18"/>
  <c r="M17" i="18"/>
  <c r="Q22" i="18"/>
  <c r="N26" i="18"/>
  <c r="I31" i="18"/>
  <c r="B45" i="18"/>
  <c r="R47" i="18"/>
  <c r="P52" i="18"/>
  <c r="O54" i="18"/>
  <c r="Q57" i="18"/>
  <c r="O59" i="18"/>
  <c r="B87" i="18"/>
  <c r="N26" i="22"/>
  <c r="N27" i="22" s="1"/>
  <c r="N73" i="20"/>
  <c r="N74" i="20" s="1"/>
  <c r="N88" i="20"/>
  <c r="N29" i="22"/>
  <c r="N30" i="22" s="1"/>
  <c r="N32" i="22"/>
  <c r="N33" i="22" s="1"/>
  <c r="N103" i="20"/>
  <c r="N105" i="20" s="1"/>
  <c r="R129" i="20"/>
  <c r="R42" i="22"/>
  <c r="R43" i="22" s="1"/>
  <c r="R45" i="22"/>
  <c r="R46" i="22" s="1"/>
  <c r="R144" i="20"/>
  <c r="R145" i="20" s="1"/>
  <c r="R159" i="20"/>
  <c r="R48" i="22"/>
  <c r="R49" i="22" s="1"/>
  <c r="G10" i="22"/>
  <c r="G57" i="22" s="1"/>
  <c r="G58" i="22" s="1"/>
  <c r="G13" i="22"/>
  <c r="G16" i="22"/>
  <c r="C131" i="20"/>
  <c r="C130" i="20"/>
  <c r="C45" i="22"/>
  <c r="C46" i="22" s="1"/>
  <c r="C144" i="20"/>
  <c r="C48" i="22"/>
  <c r="C49" i="22" s="1"/>
  <c r="C159" i="20"/>
  <c r="R48" i="20"/>
  <c r="O53" i="20"/>
  <c r="O171" i="20"/>
  <c r="R100" i="13"/>
  <c r="S101" i="13"/>
  <c r="S102" i="13" s="1"/>
  <c r="B61" i="18"/>
  <c r="M45" i="18"/>
  <c r="Q52" i="18"/>
  <c r="O32" i="22"/>
  <c r="O33" i="22" s="1"/>
  <c r="O103" i="20"/>
  <c r="S42" i="22"/>
  <c r="S43" i="22" s="1"/>
  <c r="S129" i="20"/>
  <c r="S130" i="20" s="1"/>
  <c r="H14" i="18"/>
  <c r="H53" i="18"/>
  <c r="H98" i="20" s="1"/>
  <c r="H99" i="20" s="1"/>
  <c r="H60" i="18"/>
  <c r="D129" i="20"/>
  <c r="D130" i="20" s="1"/>
  <c r="D42" i="22"/>
  <c r="D43" i="22" s="1"/>
  <c r="H72" i="18"/>
  <c r="H42" i="22" s="1"/>
  <c r="H43" i="22" s="1"/>
  <c r="D144" i="20"/>
  <c r="D146" i="20" s="1"/>
  <c r="D45" i="22"/>
  <c r="D46" i="22" s="1"/>
  <c r="H79" i="18"/>
  <c r="D48" i="22"/>
  <c r="D49" i="22" s="1"/>
  <c r="D159" i="20"/>
  <c r="D160" i="20" s="1"/>
  <c r="H86" i="18"/>
  <c r="D13" i="20"/>
  <c r="O18" i="20"/>
  <c r="F53" i="20"/>
  <c r="P130" i="20"/>
  <c r="P151" i="20"/>
  <c r="C100" i="13"/>
  <c r="M85" i="18"/>
  <c r="M48" i="22"/>
  <c r="M159" i="20"/>
  <c r="M160" i="20" s="1"/>
  <c r="S12" i="18"/>
  <c r="S18" i="18"/>
  <c r="S10" i="22" s="1"/>
  <c r="S11" i="22" s="1"/>
  <c r="O73" i="20"/>
  <c r="O26" i="22"/>
  <c r="O27" i="22" s="1"/>
  <c r="O88" i="20"/>
  <c r="O29" i="22"/>
  <c r="O30" i="22" s="1"/>
  <c r="H17" i="13"/>
  <c r="H99" i="13"/>
  <c r="H100" i="13" s="1"/>
  <c r="H47" i="13"/>
  <c r="S19" i="13"/>
  <c r="P33" i="18"/>
  <c r="D15" i="18"/>
  <c r="I43" i="18"/>
  <c r="S45" i="18"/>
  <c r="T47" i="18"/>
  <c r="Q59" i="18"/>
  <c r="O80" i="18"/>
  <c r="S71" i="18"/>
  <c r="P78" i="18"/>
  <c r="P88" i="20"/>
  <c r="P89" i="20" s="1"/>
  <c r="P29" i="22"/>
  <c r="P30" i="22" s="1"/>
  <c r="P32" i="22"/>
  <c r="P33" i="22" s="1"/>
  <c r="P103" i="20"/>
  <c r="P85" i="18"/>
  <c r="P124" i="20"/>
  <c r="T42" i="22"/>
  <c r="T43" i="22" s="1"/>
  <c r="T48" i="22"/>
  <c r="I10" i="22"/>
  <c r="I13" i="22"/>
  <c r="I16" i="22"/>
  <c r="I63" i="22" s="1"/>
  <c r="I64" i="22" s="1"/>
  <c r="E42" i="22"/>
  <c r="E57" i="22" s="1"/>
  <c r="E58" i="22" s="1"/>
  <c r="E129" i="20"/>
  <c r="E130" i="20" s="1"/>
  <c r="E144" i="20"/>
  <c r="E145" i="20" s="1"/>
  <c r="E45" i="22"/>
  <c r="E46" i="22" s="1"/>
  <c r="E48" i="22"/>
  <c r="E49" i="22" s="1"/>
  <c r="E159" i="20"/>
  <c r="E160" i="20" s="1"/>
  <c r="G18" i="20"/>
  <c r="P18" i="20"/>
  <c r="P19" i="20" s="1"/>
  <c r="C74" i="20"/>
  <c r="C42" i="22"/>
  <c r="C43" i="22" s="1"/>
  <c r="C114" i="13"/>
  <c r="S113" i="13"/>
  <c r="S114" i="13" s="1"/>
  <c r="Q73" i="20"/>
  <c r="Q74" i="20" s="1"/>
  <c r="Q26" i="22"/>
  <c r="Q27" i="22" s="1"/>
  <c r="Q88" i="20"/>
  <c r="Q90" i="20" s="1"/>
  <c r="Q29" i="22"/>
  <c r="Q30" i="22" s="1"/>
  <c r="Q32" i="22"/>
  <c r="Q33" i="22" s="1"/>
  <c r="Q103" i="20"/>
  <c r="Q104" i="20" s="1"/>
  <c r="M73" i="18"/>
  <c r="M134" i="20"/>
  <c r="M135" i="20" s="1"/>
  <c r="Q89" i="18"/>
  <c r="Q169" i="20"/>
  <c r="Q170" i="20" s="1"/>
  <c r="B26" i="22"/>
  <c r="B27" i="22" s="1"/>
  <c r="B73" i="20"/>
  <c r="B74" i="20" s="1"/>
  <c r="B29" i="22"/>
  <c r="B30" i="22" s="1"/>
  <c r="B88" i="20"/>
  <c r="B32" i="22"/>
  <c r="B33" i="22" s="1"/>
  <c r="B103" i="20"/>
  <c r="B104" i="20" s="1"/>
  <c r="F109" i="20"/>
  <c r="F110" i="20"/>
  <c r="F42" i="22"/>
  <c r="F43" i="22" s="1"/>
  <c r="F129" i="20"/>
  <c r="F131" i="20" s="1"/>
  <c r="F144" i="20"/>
  <c r="F145" i="20" s="1"/>
  <c r="F45" i="22"/>
  <c r="F46" i="22" s="1"/>
  <c r="F48" i="22"/>
  <c r="F49" i="22" s="1"/>
  <c r="F159" i="20"/>
  <c r="F18" i="20"/>
  <c r="Q18" i="20"/>
  <c r="B48" i="20"/>
  <c r="B49" i="20" s="1"/>
  <c r="I73" i="20"/>
  <c r="I75" i="20" s="1"/>
  <c r="G95" i="20"/>
  <c r="N70" i="20"/>
  <c r="G45" i="22"/>
  <c r="G46" i="22" s="1"/>
  <c r="G42" i="22"/>
  <c r="G43" i="22" s="1"/>
  <c r="G129" i="20"/>
  <c r="G145" i="20"/>
  <c r="G146" i="20"/>
  <c r="G48" i="22"/>
  <c r="G49" i="22" s="1"/>
  <c r="G159" i="20"/>
  <c r="E18" i="20"/>
  <c r="E20" i="20" s="1"/>
  <c r="R18" i="20"/>
  <c r="B33" i="20"/>
  <c r="I48" i="20"/>
  <c r="I103" i="20"/>
  <c r="I104" i="20" s="1"/>
  <c r="T45" i="22"/>
  <c r="T46" i="22" s="1"/>
  <c r="H24" i="13"/>
  <c r="H106" i="13"/>
  <c r="H107" i="13" s="1"/>
  <c r="Q43" i="18"/>
  <c r="B52" i="18"/>
  <c r="F85" i="18"/>
  <c r="O60" i="22"/>
  <c r="O61" i="22" s="1"/>
  <c r="O63" i="22"/>
  <c r="S73" i="20"/>
  <c r="S26" i="22"/>
  <c r="S88" i="20"/>
  <c r="S89" i="20" s="1"/>
  <c r="S29" i="22"/>
  <c r="S30" i="22" s="1"/>
  <c r="S74" i="18"/>
  <c r="S139" i="20" s="1"/>
  <c r="H32" i="18"/>
  <c r="D26" i="22"/>
  <c r="D27" i="22" s="1"/>
  <c r="D73" i="20"/>
  <c r="D74" i="20" s="1"/>
  <c r="D88" i="20"/>
  <c r="D29" i="22"/>
  <c r="D30" i="22" s="1"/>
  <c r="H51" i="18"/>
  <c r="D103" i="20"/>
  <c r="D32" i="22"/>
  <c r="D33" i="22" s="1"/>
  <c r="D18" i="20"/>
  <c r="I33" i="20"/>
  <c r="I35" i="20" s="1"/>
  <c r="O33" i="20"/>
  <c r="D70" i="20"/>
  <c r="P48" i="22"/>
  <c r="P49" i="22" s="1"/>
  <c r="C103" i="20"/>
  <c r="C105" i="20" s="1"/>
  <c r="C32" i="22"/>
  <c r="C33" i="22" s="1"/>
  <c r="S24" i="13"/>
  <c r="S106" i="13"/>
  <c r="H26" i="13"/>
  <c r="H108" i="13"/>
  <c r="S54" i="13"/>
  <c r="S26" i="13"/>
  <c r="S108" i="13"/>
  <c r="S109" i="13" s="1"/>
  <c r="O45" i="18"/>
  <c r="M59" i="18"/>
  <c r="Q87" i="18"/>
  <c r="P13" i="22"/>
  <c r="P16" i="22"/>
  <c r="T73" i="20"/>
  <c r="T74" i="20" s="1"/>
  <c r="T26" i="22"/>
  <c r="T27" i="22" s="1"/>
  <c r="T29" i="22"/>
  <c r="T60" i="22" s="1"/>
  <c r="T61" i="22" s="1"/>
  <c r="T88" i="20"/>
  <c r="E26" i="22"/>
  <c r="E27" i="22" s="1"/>
  <c r="E29" i="22"/>
  <c r="E30" i="22" s="1"/>
  <c r="I52" i="18"/>
  <c r="E32" i="22"/>
  <c r="E33" i="22" s="1"/>
  <c r="I42" i="22"/>
  <c r="I43" i="22" s="1"/>
  <c r="I45" i="22"/>
  <c r="I46" i="22" s="1"/>
  <c r="I144" i="20"/>
  <c r="I146" i="20" s="1"/>
  <c r="C18" i="20"/>
  <c r="C19" i="20" s="1"/>
  <c r="T18" i="20"/>
  <c r="T20" i="20" s="1"/>
  <c r="P33" i="20"/>
  <c r="G48" i="20"/>
  <c r="G50" i="20" s="1"/>
  <c r="C136" i="20"/>
  <c r="T129" i="20"/>
  <c r="P26" i="22"/>
  <c r="P27" i="22" s="1"/>
  <c r="B69" i="20"/>
  <c r="B85" i="20"/>
  <c r="F94" i="20"/>
  <c r="T99" i="20"/>
  <c r="O130" i="20"/>
  <c r="O141" i="20"/>
  <c r="O151" i="20"/>
  <c r="T165" i="20"/>
  <c r="N170" i="20"/>
  <c r="B114" i="13"/>
  <c r="Q114" i="13"/>
  <c r="D105" i="13"/>
  <c r="M107" i="13"/>
  <c r="B109" i="13"/>
  <c r="Q109" i="13"/>
  <c r="I112" i="13"/>
  <c r="D110" i="20"/>
  <c r="S74" i="20"/>
  <c r="O80" i="20"/>
  <c r="N94" i="20"/>
  <c r="R105" i="20"/>
  <c r="M110" i="20"/>
  <c r="D136" i="20"/>
  <c r="D166" i="20"/>
  <c r="Q130" i="20"/>
  <c r="Q141" i="20"/>
  <c r="Q151" i="20"/>
  <c r="Q160" i="20"/>
  <c r="P170" i="20"/>
  <c r="O107" i="13"/>
  <c r="D109" i="13"/>
  <c r="I116" i="13"/>
  <c r="C70" i="20"/>
  <c r="C85" i="20"/>
  <c r="C94" i="20"/>
  <c r="C100" i="20"/>
  <c r="C109" i="20"/>
  <c r="G114" i="20"/>
  <c r="O95" i="20"/>
  <c r="N109" i="20"/>
  <c r="G170" i="20"/>
  <c r="R130" i="20"/>
  <c r="R141" i="20"/>
  <c r="R151" i="20"/>
  <c r="R160" i="20"/>
  <c r="Q171" i="20"/>
  <c r="P98" i="13"/>
  <c r="G100" i="13"/>
  <c r="N102" i="13"/>
  <c r="G105" i="13"/>
  <c r="P107" i="13"/>
  <c r="E109" i="13"/>
  <c r="T109" i="13"/>
  <c r="F114" i="13"/>
  <c r="M116" i="13"/>
  <c r="B89" i="20"/>
  <c r="F114" i="20"/>
  <c r="M69" i="20"/>
  <c r="T89" i="20"/>
  <c r="P95" i="20"/>
  <c r="M125" i="20"/>
  <c r="S131" i="20"/>
  <c r="M136" i="20"/>
  <c r="S141" i="20"/>
  <c r="M146" i="20"/>
  <c r="M155" i="20"/>
  <c r="R171" i="20"/>
  <c r="F116" i="13"/>
  <c r="B98" i="13"/>
  <c r="Q98" i="13"/>
  <c r="O102" i="13"/>
  <c r="G114" i="13"/>
  <c r="N116" i="13"/>
  <c r="R80" i="20"/>
  <c r="M84" i="20"/>
  <c r="Q94" i="20"/>
  <c r="E156" i="20"/>
  <c r="N125" i="20"/>
  <c r="T130" i="20"/>
  <c r="N136" i="20"/>
  <c r="T141" i="20"/>
  <c r="N146" i="20"/>
  <c r="T150" i="20"/>
  <c r="N155" i="20"/>
  <c r="T160" i="20"/>
  <c r="M166" i="20"/>
  <c r="S171" i="20"/>
  <c r="C98" i="13"/>
  <c r="R98" i="13"/>
  <c r="P102" i="13"/>
  <c r="O126" i="20"/>
  <c r="O136" i="20"/>
  <c r="O156" i="20"/>
  <c r="N166" i="20"/>
  <c r="T171" i="20"/>
  <c r="D98" i="13"/>
  <c r="M100" i="13"/>
  <c r="B102" i="13"/>
  <c r="Q102" i="13"/>
  <c r="C112" i="13"/>
  <c r="R112" i="13"/>
  <c r="I114" i="13"/>
  <c r="P116" i="13"/>
  <c r="R109" i="20"/>
  <c r="C171" i="20"/>
  <c r="P125" i="20"/>
  <c r="P136" i="20"/>
  <c r="P145" i="20"/>
  <c r="P155" i="20"/>
  <c r="O166" i="20"/>
  <c r="E98" i="13"/>
  <c r="T98" i="13"/>
  <c r="N100" i="13"/>
  <c r="C102" i="13"/>
  <c r="R102" i="13"/>
  <c r="D112" i="13"/>
  <c r="M114" i="13"/>
  <c r="B116" i="13"/>
  <c r="Q116" i="13"/>
  <c r="P99" i="20"/>
  <c r="S109" i="20"/>
  <c r="Q126" i="20"/>
  <c r="Q136" i="20"/>
  <c r="Q145" i="20"/>
  <c r="Q156" i="20"/>
  <c r="P166" i="20"/>
  <c r="M112" i="13"/>
  <c r="F98" i="13"/>
  <c r="O100" i="13"/>
  <c r="D102" i="13"/>
  <c r="F107" i="13"/>
  <c r="M109" i="13"/>
  <c r="E112" i="13"/>
  <c r="T112" i="13"/>
  <c r="N114" i="13"/>
  <c r="C116" i="13"/>
  <c r="R116" i="13"/>
  <c r="E89" i="20"/>
  <c r="I99" i="20"/>
  <c r="I110" i="20"/>
  <c r="R126" i="20"/>
  <c r="R136" i="20"/>
  <c r="R156" i="20"/>
  <c r="Q166" i="20"/>
  <c r="G98" i="13"/>
  <c r="P100" i="13"/>
  <c r="E102" i="13"/>
  <c r="T102" i="13"/>
  <c r="G107" i="13"/>
  <c r="N109" i="13"/>
  <c r="F112" i="13"/>
  <c r="O114" i="13"/>
  <c r="D116" i="13"/>
  <c r="H110" i="20"/>
  <c r="O74" i="20"/>
  <c r="R85" i="20"/>
  <c r="N90" i="20"/>
  <c r="R100" i="20"/>
  <c r="S126" i="20"/>
  <c r="M131" i="20"/>
  <c r="M140" i="20"/>
  <c r="M151" i="20"/>
  <c r="S156" i="20"/>
  <c r="M161" i="20"/>
  <c r="R165" i="20"/>
  <c r="B100" i="13"/>
  <c r="Q100" i="13"/>
  <c r="F102" i="13"/>
  <c r="B105" i="13"/>
  <c r="Q105" i="13"/>
  <c r="O109" i="13"/>
  <c r="G112" i="13"/>
  <c r="P114" i="13"/>
  <c r="E116" i="13"/>
  <c r="T116" i="13"/>
  <c r="P74" i="20"/>
  <c r="O89" i="20"/>
  <c r="Q115" i="20"/>
  <c r="C151" i="20"/>
  <c r="C160" i="20"/>
  <c r="N130" i="20"/>
  <c r="T135" i="20"/>
  <c r="N140" i="20"/>
  <c r="T145" i="20"/>
  <c r="N151" i="20"/>
  <c r="T156" i="20"/>
  <c r="N160" i="20"/>
  <c r="M170" i="20"/>
  <c r="C105" i="13"/>
  <c r="R105" i="13"/>
  <c r="P109" i="13"/>
  <c r="M105" i="13"/>
  <c r="B107" i="13"/>
  <c r="Q107" i="13"/>
  <c r="F109" i="13"/>
  <c r="T100" i="13"/>
  <c r="I102" i="13"/>
  <c r="P105" i="13"/>
  <c r="E107" i="13"/>
  <c r="T107" i="13"/>
  <c r="G102" i="13"/>
  <c r="H102" i="13"/>
  <c r="M66" i="23"/>
  <c r="L66" i="23"/>
  <c r="I66" i="23"/>
  <c r="L63" i="23"/>
  <c r="F44" i="23"/>
  <c r="B47" i="23"/>
  <c r="Q47" i="23"/>
  <c r="M50" i="23"/>
  <c r="L59" i="23"/>
  <c r="L60" i="23" s="1"/>
  <c r="H47" i="23"/>
  <c r="S47" i="23"/>
  <c r="O50" i="23"/>
  <c r="J59" i="23"/>
  <c r="J60" i="23" s="1"/>
  <c r="C44" i="23"/>
  <c r="G47" i="23"/>
  <c r="T47" i="23"/>
  <c r="P50" i="23"/>
  <c r="I59" i="23"/>
  <c r="I60" i="23" s="1"/>
  <c r="K59" i="23"/>
  <c r="K60" i="23" s="1"/>
  <c r="M44" i="23"/>
  <c r="F47" i="23"/>
  <c r="B50" i="23"/>
  <c r="Q50" i="23"/>
  <c r="H62" i="23"/>
  <c r="H63" i="23" s="1"/>
  <c r="N44" i="23"/>
  <c r="E47" i="23"/>
  <c r="I50" i="23"/>
  <c r="R50" i="23"/>
  <c r="O62" i="23"/>
  <c r="O63" i="23" s="1"/>
  <c r="K65" i="23"/>
  <c r="K66" i="23" s="1"/>
  <c r="N50" i="23"/>
  <c r="H50" i="23"/>
  <c r="S50" i="23"/>
  <c r="P44" i="23"/>
  <c r="C47" i="23"/>
  <c r="G50" i="23"/>
  <c r="T50" i="23"/>
  <c r="M62" i="23"/>
  <c r="M63" i="23" s="1"/>
  <c r="F50" i="23"/>
  <c r="H59" i="23"/>
  <c r="H60" i="23" s="1"/>
  <c r="I44" i="23"/>
  <c r="N47" i="23"/>
  <c r="O59" i="23"/>
  <c r="O60" i="23" s="1"/>
  <c r="K62" i="23"/>
  <c r="H44" i="23"/>
  <c r="S44" i="23"/>
  <c r="O47" i="23"/>
  <c r="D50" i="23"/>
  <c r="N59" i="23"/>
  <c r="J62" i="23"/>
  <c r="J63" i="23" s="1"/>
  <c r="G44" i="23"/>
  <c r="T44" i="23"/>
  <c r="P47" i="23"/>
  <c r="C50" i="23"/>
  <c r="M59" i="23"/>
  <c r="M60" i="23" s="1"/>
  <c r="I62" i="23"/>
  <c r="I63" i="23" s="1"/>
  <c r="K63" i="23"/>
  <c r="N66" i="23"/>
  <c r="N60" i="23"/>
  <c r="H66" i="23"/>
  <c r="M49" i="22"/>
  <c r="F63" i="22"/>
  <c r="F64" i="22" s="1"/>
  <c r="D60" i="22"/>
  <c r="D61" i="22" s="1"/>
  <c r="F57" i="22"/>
  <c r="F58" i="22" s="1"/>
  <c r="R64" i="22"/>
  <c r="F14" i="22"/>
  <c r="I14" i="22"/>
  <c r="R11" i="22"/>
  <c r="E64" i="22"/>
  <c r="B58" i="22"/>
  <c r="C61" i="22"/>
  <c r="O64" i="22"/>
  <c r="D11" i="22"/>
  <c r="O17" i="22"/>
  <c r="M14" i="22"/>
  <c r="B17" i="22"/>
  <c r="Q17" i="22"/>
  <c r="N14" i="22"/>
  <c r="C17" i="22"/>
  <c r="R17" i="22"/>
  <c r="O14" i="22"/>
  <c r="D17" i="22"/>
  <c r="I11" i="22"/>
  <c r="P14" i="22"/>
  <c r="E17" i="22"/>
  <c r="T17" i="22"/>
  <c r="M11" i="22"/>
  <c r="B14" i="22"/>
  <c r="Q14" i="22"/>
  <c r="F17" i="22"/>
  <c r="N11" i="22"/>
  <c r="C14" i="22"/>
  <c r="R14" i="22"/>
  <c r="G17" i="22"/>
  <c r="O11" i="22"/>
  <c r="D14" i="22"/>
  <c r="P11" i="22"/>
  <c r="E14" i="22"/>
  <c r="T14" i="22"/>
  <c r="I17" i="22"/>
  <c r="S58" i="21"/>
  <c r="O64" i="21"/>
  <c r="H64" i="21"/>
  <c r="H33" i="21"/>
  <c r="E30" i="21"/>
  <c r="T30" i="21"/>
  <c r="I27" i="21"/>
  <c r="G27" i="21"/>
  <c r="H27" i="21"/>
  <c r="G30" i="21"/>
  <c r="I30" i="21"/>
  <c r="S125" i="20"/>
  <c r="O131" i="20"/>
  <c r="O135" i="20"/>
  <c r="S140" i="20"/>
  <c r="O150" i="20"/>
  <c r="S155" i="20"/>
  <c r="O165" i="20"/>
  <c r="S170" i="20"/>
  <c r="T125" i="20"/>
  <c r="P131" i="20"/>
  <c r="T136" i="20"/>
  <c r="T140" i="20"/>
  <c r="P150" i="20"/>
  <c r="T151" i="20"/>
  <c r="T155" i="20"/>
  <c r="P161" i="20"/>
  <c r="P165" i="20"/>
  <c r="T166" i="20"/>
  <c r="T170" i="20"/>
  <c r="N131" i="20"/>
  <c r="R166" i="20"/>
  <c r="M126" i="20"/>
  <c r="Q131" i="20"/>
  <c r="M141" i="20"/>
  <c r="Q146" i="20"/>
  <c r="M156" i="20"/>
  <c r="M171" i="20"/>
  <c r="N126" i="20"/>
  <c r="R131" i="20"/>
  <c r="R135" i="20"/>
  <c r="N141" i="20"/>
  <c r="N145" i="20"/>
  <c r="R146" i="20"/>
  <c r="R150" i="20"/>
  <c r="N156" i="20"/>
  <c r="R161" i="20"/>
  <c r="N171" i="20"/>
  <c r="P126" i="20"/>
  <c r="T131" i="20"/>
  <c r="P141" i="20"/>
  <c r="T146" i="20"/>
  <c r="P156" i="20"/>
  <c r="T161" i="20"/>
  <c r="P171" i="20"/>
  <c r="C165" i="20"/>
  <c r="D165" i="20"/>
  <c r="I161" i="20"/>
  <c r="C150" i="20"/>
  <c r="D150" i="20"/>
  <c r="B150" i="20"/>
  <c r="B151" i="20"/>
  <c r="F146" i="20"/>
  <c r="B145" i="20"/>
  <c r="D135" i="20"/>
  <c r="F126" i="20"/>
  <c r="F130" i="20"/>
  <c r="B135" i="20"/>
  <c r="F141" i="20"/>
  <c r="B146" i="20"/>
  <c r="F156" i="20"/>
  <c r="F171" i="20"/>
  <c r="H126" i="20"/>
  <c r="D161" i="20"/>
  <c r="I126" i="20"/>
  <c r="I130" i="20"/>
  <c r="E131" i="20"/>
  <c r="E135" i="20"/>
  <c r="I141" i="20"/>
  <c r="I145" i="20"/>
  <c r="E146" i="20"/>
  <c r="E150" i="20"/>
  <c r="I156" i="20"/>
  <c r="I160" i="20"/>
  <c r="E161" i="20"/>
  <c r="E165" i="20"/>
  <c r="I171" i="20"/>
  <c r="G141" i="20"/>
  <c r="B125" i="20"/>
  <c r="F135" i="20"/>
  <c r="B140" i="20"/>
  <c r="F150" i="20"/>
  <c r="B155" i="20"/>
  <c r="F165" i="20"/>
  <c r="B170" i="20"/>
  <c r="G126" i="20"/>
  <c r="G156" i="20"/>
  <c r="C161" i="20"/>
  <c r="C125" i="20"/>
  <c r="G135" i="20"/>
  <c r="C140" i="20"/>
  <c r="G150" i="20"/>
  <c r="C155" i="20"/>
  <c r="G165" i="20"/>
  <c r="C170" i="20"/>
  <c r="D125" i="20"/>
  <c r="D140" i="20"/>
  <c r="D155" i="20"/>
  <c r="D170" i="20"/>
  <c r="E125" i="20"/>
  <c r="I135" i="20"/>
  <c r="E140" i="20"/>
  <c r="I150" i="20"/>
  <c r="E155" i="20"/>
  <c r="I165" i="20"/>
  <c r="E170" i="20"/>
  <c r="I69" i="20"/>
  <c r="E80" i="20"/>
  <c r="O69" i="20"/>
  <c r="S79" i="20"/>
  <c r="R94" i="20"/>
  <c r="M99" i="20"/>
  <c r="T104" i="20"/>
  <c r="O110" i="20"/>
  <c r="O84" i="20"/>
  <c r="S94" i="20"/>
  <c r="N100" i="20"/>
  <c r="P109" i="20"/>
  <c r="N114" i="20"/>
  <c r="M74" i="20"/>
  <c r="P84" i="20"/>
  <c r="Q109" i="20"/>
  <c r="G55" i="20"/>
  <c r="R70" i="20"/>
  <c r="Q85" i="20"/>
  <c r="R89" i="20"/>
  <c r="M80" i="20"/>
  <c r="S100" i="20"/>
  <c r="N104" i="20"/>
  <c r="N80" i="20"/>
  <c r="Q89" i="20"/>
  <c r="M95" i="20"/>
  <c r="T100" i="20"/>
  <c r="P114" i="20"/>
  <c r="S99" i="20"/>
  <c r="G75" i="20"/>
  <c r="F95" i="20"/>
  <c r="C110" i="20"/>
  <c r="D100" i="20"/>
  <c r="D115" i="20"/>
  <c r="R99" i="20"/>
  <c r="M109" i="20"/>
  <c r="F69" i="20"/>
  <c r="F84" i="20"/>
  <c r="R84" i="20"/>
  <c r="T109" i="20"/>
  <c r="Q84" i="20"/>
  <c r="B70" i="20"/>
  <c r="D104" i="20"/>
  <c r="O94" i="20"/>
  <c r="N99" i="20"/>
  <c r="R104" i="20"/>
  <c r="M114" i="20"/>
  <c r="G104" i="20"/>
  <c r="P69" i="20"/>
  <c r="P80" i="20"/>
  <c r="T85" i="20"/>
  <c r="T84" i="20"/>
  <c r="T94" i="20"/>
  <c r="P94" i="20"/>
  <c r="O104" i="20"/>
  <c r="N115" i="20"/>
  <c r="G90" i="20"/>
  <c r="B95" i="20"/>
  <c r="B110" i="20"/>
  <c r="B115" i="20"/>
  <c r="Q70" i="20"/>
  <c r="Q69" i="20"/>
  <c r="Q79" i="20"/>
  <c r="M79" i="20"/>
  <c r="R95" i="20"/>
  <c r="P104" i="20"/>
  <c r="O114" i="20"/>
  <c r="R69" i="20"/>
  <c r="C79" i="20"/>
  <c r="S70" i="20"/>
  <c r="S69" i="20"/>
  <c r="O79" i="20"/>
  <c r="Q114" i="20"/>
  <c r="T70" i="20"/>
  <c r="T69" i="20"/>
  <c r="T79" i="20"/>
  <c r="P79" i="20"/>
  <c r="O99" i="20"/>
  <c r="N110" i="20"/>
  <c r="R115" i="20"/>
  <c r="R114" i="20"/>
  <c r="N69" i="20"/>
  <c r="R74" i="20"/>
  <c r="N85" i="20"/>
  <c r="R90" i="20"/>
  <c r="N95" i="20"/>
  <c r="Q100" i="20"/>
  <c r="Q99" i="20"/>
  <c r="P110" i="20"/>
  <c r="T115" i="20"/>
  <c r="T114" i="20"/>
  <c r="M75" i="20"/>
  <c r="Q80" i="20"/>
  <c r="Q95" i="20"/>
  <c r="M105" i="20"/>
  <c r="Q110" i="20"/>
  <c r="O75" i="20"/>
  <c r="S80" i="20"/>
  <c r="O90" i="20"/>
  <c r="S95" i="20"/>
  <c r="O105" i="20"/>
  <c r="S110" i="20"/>
  <c r="P75" i="20"/>
  <c r="T80" i="20"/>
  <c r="T95" i="20"/>
  <c r="P105" i="20"/>
  <c r="T110" i="20"/>
  <c r="R110" i="20"/>
  <c r="M70" i="20"/>
  <c r="Q75" i="20"/>
  <c r="M85" i="20"/>
  <c r="M100" i="20"/>
  <c r="Q105" i="20"/>
  <c r="M115" i="20"/>
  <c r="R79" i="20"/>
  <c r="N89" i="20"/>
  <c r="O70" i="20"/>
  <c r="S75" i="20"/>
  <c r="O85" i="20"/>
  <c r="S90" i="20"/>
  <c r="O100" i="20"/>
  <c r="O115" i="20"/>
  <c r="P70" i="20"/>
  <c r="P85" i="20"/>
  <c r="T90" i="20"/>
  <c r="P100" i="20"/>
  <c r="T105" i="20"/>
  <c r="P115" i="20"/>
  <c r="B114" i="20"/>
  <c r="I105" i="20"/>
  <c r="B105" i="20"/>
  <c r="F100" i="20"/>
  <c r="I95" i="20"/>
  <c r="C95" i="20"/>
  <c r="F79" i="20"/>
  <c r="G70" i="20"/>
  <c r="G85" i="20"/>
  <c r="F70" i="20"/>
  <c r="F74" i="20"/>
  <c r="B75" i="20"/>
  <c r="B79" i="20"/>
  <c r="F85" i="20"/>
  <c r="F89" i="20"/>
  <c r="B90" i="20"/>
  <c r="B94" i="20"/>
  <c r="F104" i="20"/>
  <c r="B109" i="20"/>
  <c r="F115" i="20"/>
  <c r="G115" i="20"/>
  <c r="H70" i="20"/>
  <c r="H74" i="20"/>
  <c r="D75" i="20"/>
  <c r="D79" i="20"/>
  <c r="H85" i="20"/>
  <c r="D90" i="20"/>
  <c r="D94" i="20"/>
  <c r="H100" i="20"/>
  <c r="D109" i="20"/>
  <c r="I70" i="20"/>
  <c r="I74" i="20"/>
  <c r="E75" i="20"/>
  <c r="E79" i="20"/>
  <c r="I85" i="20"/>
  <c r="I89" i="20"/>
  <c r="E90" i="20"/>
  <c r="E94" i="20"/>
  <c r="I100" i="20"/>
  <c r="E105" i="20"/>
  <c r="E109" i="20"/>
  <c r="I115" i="20"/>
  <c r="G100" i="20"/>
  <c r="C69" i="20"/>
  <c r="G79" i="20"/>
  <c r="C84" i="20"/>
  <c r="G94" i="20"/>
  <c r="C99" i="20"/>
  <c r="G109" i="20"/>
  <c r="C114" i="20"/>
  <c r="D69" i="20"/>
  <c r="H79" i="20"/>
  <c r="D84" i="20"/>
  <c r="D99" i="20"/>
  <c r="H109" i="20"/>
  <c r="D114" i="20"/>
  <c r="C75" i="20"/>
  <c r="E69" i="20"/>
  <c r="I79" i="20"/>
  <c r="E84" i="20"/>
  <c r="I94" i="20"/>
  <c r="E99" i="20"/>
  <c r="I109" i="20"/>
  <c r="E114" i="20"/>
  <c r="C104" i="20"/>
  <c r="R60" i="20"/>
  <c r="G44" i="20"/>
  <c r="D44" i="20"/>
  <c r="T30" i="20"/>
  <c r="P34" i="20"/>
  <c r="T45" i="20"/>
  <c r="P49" i="20"/>
  <c r="T60" i="20"/>
  <c r="C34" i="20"/>
  <c r="G39" i="20"/>
  <c r="P29" i="20"/>
  <c r="P59" i="20"/>
  <c r="F59" i="20"/>
  <c r="S60" i="20"/>
  <c r="C54" i="20"/>
  <c r="Q60" i="20"/>
  <c r="Q34" i="20"/>
  <c r="M40" i="20"/>
  <c r="F49" i="20"/>
  <c r="Q49" i="20"/>
  <c r="M55" i="20"/>
  <c r="R49" i="20"/>
  <c r="N54" i="20"/>
  <c r="D49" i="20"/>
  <c r="D39" i="20"/>
  <c r="E59" i="20"/>
  <c r="D59" i="20"/>
  <c r="E29" i="20"/>
  <c r="B55" i="20"/>
  <c r="B35" i="20"/>
  <c r="I55" i="20"/>
  <c r="O55" i="20"/>
  <c r="B59" i="20"/>
  <c r="T49" i="20"/>
  <c r="P55" i="20"/>
  <c r="Q30" i="20"/>
  <c r="Q44" i="20"/>
  <c r="Q54" i="20"/>
  <c r="M54" i="20"/>
  <c r="F34" i="20"/>
  <c r="R45" i="20"/>
  <c r="I49" i="20"/>
  <c r="D54" i="20"/>
  <c r="R55" i="20"/>
  <c r="C60" i="20"/>
  <c r="C39" i="20"/>
  <c r="F45" i="20"/>
  <c r="F30" i="20"/>
  <c r="D40" i="20"/>
  <c r="E49" i="20"/>
  <c r="F55" i="20"/>
  <c r="C59" i="20"/>
  <c r="Q39" i="20"/>
  <c r="M39" i="20"/>
  <c r="C49" i="20"/>
  <c r="B54" i="20"/>
  <c r="D55" i="20"/>
  <c r="S54" i="20"/>
  <c r="O54" i="20"/>
  <c r="E44" i="20"/>
  <c r="R39" i="20"/>
  <c r="T54" i="20"/>
  <c r="M59" i="20"/>
  <c r="O29" i="20"/>
  <c r="N50" i="20"/>
  <c r="N59" i="20"/>
  <c r="O44" i="20"/>
  <c r="I60" i="20"/>
  <c r="O59" i="20"/>
  <c r="I54" i="20"/>
  <c r="E40" i="20"/>
  <c r="N39" i="20"/>
  <c r="E55" i="20"/>
  <c r="Q59" i="20"/>
  <c r="H45" i="20"/>
  <c r="F60" i="20"/>
  <c r="R59" i="20"/>
  <c r="T34" i="20"/>
  <c r="N55" i="20"/>
  <c r="S59" i="20"/>
  <c r="M50" i="20"/>
  <c r="Q55" i="20"/>
  <c r="P50" i="20"/>
  <c r="P54" i="20"/>
  <c r="T55" i="20"/>
  <c r="T59" i="20"/>
  <c r="Q50" i="20"/>
  <c r="M60" i="20"/>
  <c r="S55" i="20"/>
  <c r="N49" i="20"/>
  <c r="R50" i="20"/>
  <c r="R54" i="20"/>
  <c r="N60" i="20"/>
  <c r="O60" i="20"/>
  <c r="P60" i="20"/>
  <c r="D50" i="20"/>
  <c r="F54" i="20"/>
  <c r="E50" i="20"/>
  <c r="G54" i="20"/>
  <c r="I59" i="20"/>
  <c r="G34" i="20"/>
  <c r="G45" i="20"/>
  <c r="O40" i="20"/>
  <c r="F50" i="20"/>
  <c r="B60" i="20"/>
  <c r="E54" i="20"/>
  <c r="F44" i="20"/>
  <c r="M29" i="20"/>
  <c r="P40" i="20"/>
  <c r="D60" i="20"/>
  <c r="I34" i="20"/>
  <c r="H39" i="20"/>
  <c r="I50" i="20"/>
  <c r="C55" i="20"/>
  <c r="E60" i="20"/>
  <c r="Q29" i="20"/>
  <c r="S44" i="20"/>
  <c r="I45" i="20"/>
  <c r="R30" i="20"/>
  <c r="P45" i="20"/>
  <c r="E34" i="20"/>
  <c r="I39" i="20"/>
  <c r="R29" i="20"/>
  <c r="D34" i="20"/>
  <c r="B44" i="20"/>
  <c r="M34" i="20"/>
  <c r="S39" i="20"/>
  <c r="O39" i="20"/>
  <c r="F39" i="20"/>
  <c r="N34" i="20"/>
  <c r="T39" i="20"/>
  <c r="M44" i="20"/>
  <c r="C40" i="20"/>
  <c r="H44" i="20"/>
  <c r="O34" i="20"/>
  <c r="N44" i="20"/>
  <c r="N29" i="20"/>
  <c r="R34" i="20"/>
  <c r="N35" i="20"/>
  <c r="Q45" i="20"/>
  <c r="P44" i="20"/>
  <c r="C44" i="20"/>
  <c r="P30" i="20"/>
  <c r="T35" i="20"/>
  <c r="N40" i="20"/>
  <c r="S45" i="20"/>
  <c r="R44" i="20"/>
  <c r="M35" i="20"/>
  <c r="Q40" i="20"/>
  <c r="O35" i="20"/>
  <c r="S40" i="20"/>
  <c r="T29" i="20"/>
  <c r="P35" i="20"/>
  <c r="P39" i="20"/>
  <c r="T40" i="20"/>
  <c r="T44" i="20"/>
  <c r="M30" i="20"/>
  <c r="Q35" i="20"/>
  <c r="M45" i="20"/>
  <c r="R40" i="20"/>
  <c r="N30" i="20"/>
  <c r="R35" i="20"/>
  <c r="N45" i="20"/>
  <c r="O30" i="20"/>
  <c r="O45" i="20"/>
  <c r="B39" i="20"/>
  <c r="B40" i="20"/>
  <c r="C35" i="20"/>
  <c r="G40" i="20"/>
  <c r="D35" i="20"/>
  <c r="H40" i="20"/>
  <c r="E35" i="20"/>
  <c r="E39" i="20"/>
  <c r="I40" i="20"/>
  <c r="I44" i="20"/>
  <c r="F40" i="20"/>
  <c r="B34" i="20"/>
  <c r="F35" i="20"/>
  <c r="B45" i="20"/>
  <c r="G35" i="20"/>
  <c r="C45" i="20"/>
  <c r="D45" i="20"/>
  <c r="E45" i="20"/>
  <c r="C29" i="20"/>
  <c r="D29" i="20"/>
  <c r="I30" i="20"/>
  <c r="G30" i="20"/>
  <c r="M14" i="20"/>
  <c r="Q25" i="20"/>
  <c r="B29" i="20"/>
  <c r="F29" i="20"/>
  <c r="G29" i="20"/>
  <c r="C30" i="20"/>
  <c r="I29" i="20"/>
  <c r="B30" i="20"/>
  <c r="R25" i="20"/>
  <c r="D30" i="20"/>
  <c r="E30" i="20"/>
  <c r="O14" i="20"/>
  <c r="S25" i="20"/>
  <c r="I25" i="20"/>
  <c r="B20" i="20"/>
  <c r="C24" i="20"/>
  <c r="P14" i="20"/>
  <c r="H25" i="20"/>
  <c r="D19" i="20"/>
  <c r="G19" i="20"/>
  <c r="R15" i="20"/>
  <c r="M19" i="20"/>
  <c r="F19" i="20"/>
  <c r="E19" i="20"/>
  <c r="B24" i="20"/>
  <c r="H24" i="20"/>
  <c r="G24" i="20"/>
  <c r="I24" i="20"/>
  <c r="O25" i="20"/>
  <c r="P24" i="20"/>
  <c r="T15" i="20"/>
  <c r="T25" i="20"/>
  <c r="F24" i="20"/>
  <c r="Q20" i="20"/>
  <c r="H15" i="20"/>
  <c r="E24" i="20"/>
  <c r="G25" i="20"/>
  <c r="O24" i="20"/>
  <c r="D24" i="20"/>
  <c r="S20" i="20"/>
  <c r="F25" i="20"/>
  <c r="E14" i="20"/>
  <c r="I19" i="20"/>
  <c r="N14" i="20"/>
  <c r="I20" i="20"/>
  <c r="R14" i="20"/>
  <c r="G20" i="20"/>
  <c r="T14" i="20"/>
  <c r="B19" i="20"/>
  <c r="F20" i="20"/>
  <c r="E25" i="20"/>
  <c r="N19" i="20"/>
  <c r="D25" i="20"/>
  <c r="D20" i="20"/>
  <c r="O19" i="20"/>
  <c r="C25" i="20"/>
  <c r="M24" i="20"/>
  <c r="Q24" i="20"/>
  <c r="Q19" i="20"/>
  <c r="N24" i="20"/>
  <c r="R19" i="20"/>
  <c r="S19" i="20"/>
  <c r="B25" i="20"/>
  <c r="R24" i="20"/>
  <c r="Q15" i="20"/>
  <c r="Q14" i="20"/>
  <c r="S24" i="20"/>
  <c r="T24" i="20"/>
  <c r="M25" i="20"/>
  <c r="N25" i="20"/>
  <c r="P25" i="20"/>
  <c r="T19" i="20"/>
  <c r="M20" i="20"/>
  <c r="N20" i="20"/>
  <c r="O20" i="20"/>
  <c r="P20" i="20"/>
  <c r="M15" i="20"/>
  <c r="N15" i="20"/>
  <c r="O15" i="20"/>
  <c r="P15" i="20"/>
  <c r="D14" i="20"/>
  <c r="C14" i="20"/>
  <c r="B14" i="20"/>
  <c r="G14" i="20"/>
  <c r="F15" i="20"/>
  <c r="B15" i="20"/>
  <c r="I15" i="20"/>
  <c r="F14" i="20"/>
  <c r="G15" i="20"/>
  <c r="E15" i="20"/>
  <c r="D15" i="20"/>
  <c r="C15" i="20"/>
  <c r="I14" i="20"/>
  <c r="H14" i="20"/>
  <c r="O78" i="18"/>
  <c r="T85" i="18"/>
  <c r="M87" i="18"/>
  <c r="R89" i="18"/>
  <c r="Q73" i="18"/>
  <c r="N87" i="18"/>
  <c r="S89" i="18"/>
  <c r="R73" i="18"/>
  <c r="O87" i="18"/>
  <c r="T89" i="18"/>
  <c r="B22" i="18"/>
  <c r="B15" i="18"/>
  <c r="B24" i="18"/>
  <c r="B33" i="18"/>
  <c r="B17" i="18"/>
  <c r="B26" i="18"/>
  <c r="B19" i="18"/>
  <c r="B29" i="18"/>
  <c r="E26" i="18"/>
  <c r="E15" i="18"/>
  <c r="T15" i="18"/>
  <c r="E22" i="18"/>
  <c r="T22" i="18"/>
  <c r="P26" i="18"/>
  <c r="E29" i="18"/>
  <c r="T29" i="18"/>
  <c r="P50" i="18"/>
  <c r="I54" i="18"/>
  <c r="P57" i="18"/>
  <c r="I61" i="18"/>
  <c r="I71" i="18"/>
  <c r="E75" i="18"/>
  <c r="T75" i="18"/>
  <c r="I78" i="18"/>
  <c r="I85" i="18"/>
  <c r="E19" i="18"/>
  <c r="P19" i="18"/>
  <c r="P43" i="18"/>
  <c r="C19" i="18"/>
  <c r="R19" i="18"/>
  <c r="T26" i="18"/>
  <c r="T33" i="18"/>
  <c r="P47" i="18"/>
  <c r="P54" i="18"/>
  <c r="F33" i="18"/>
  <c r="B54" i="18"/>
  <c r="Q54" i="18"/>
  <c r="M75" i="18"/>
  <c r="R71" i="18"/>
  <c r="G73" i="18"/>
  <c r="N75" i="18"/>
  <c r="C78" i="18"/>
  <c r="R78" i="18"/>
  <c r="G80" i="18"/>
  <c r="I82" i="18"/>
  <c r="F19" i="18"/>
  <c r="B47" i="18"/>
  <c r="Q47" i="18"/>
  <c r="O19" i="18"/>
  <c r="H24" i="18"/>
  <c r="O26" i="18"/>
  <c r="H47" i="18"/>
  <c r="O50" i="18"/>
  <c r="D52" i="18"/>
  <c r="S52" i="18"/>
  <c r="H54" i="18"/>
  <c r="D75" i="18"/>
  <c r="S75" i="18"/>
  <c r="H78" i="18"/>
  <c r="R43" i="17"/>
  <c r="M43" i="17"/>
  <c r="S47" i="17"/>
  <c r="O59" i="17"/>
  <c r="F43" i="17"/>
  <c r="C57" i="17"/>
  <c r="C47" i="17"/>
  <c r="C54" i="17"/>
  <c r="G75" i="17"/>
  <c r="G82" i="17"/>
  <c r="G89" i="17"/>
  <c r="N29" i="17"/>
  <c r="R52" i="17"/>
  <c r="N75" i="17"/>
  <c r="N82" i="17"/>
  <c r="F33" i="17"/>
  <c r="H50" i="17"/>
  <c r="H22" i="17"/>
  <c r="D45" i="17"/>
  <c r="D52" i="17"/>
  <c r="D59" i="17"/>
  <c r="H61" i="17"/>
  <c r="S82" i="17"/>
  <c r="E45" i="17"/>
  <c r="E52" i="17"/>
  <c r="I54" i="17"/>
  <c r="E59" i="17"/>
  <c r="I61" i="17"/>
  <c r="P19" i="17"/>
  <c r="P26" i="17"/>
  <c r="P54" i="17"/>
  <c r="T75" i="17"/>
  <c r="T89" i="17"/>
  <c r="F45" i="17"/>
  <c r="F52" i="17"/>
  <c r="F59" i="17"/>
  <c r="B85" i="17"/>
  <c r="I47" i="17"/>
  <c r="P22" i="17"/>
  <c r="N54" i="17"/>
  <c r="T61" i="17"/>
  <c r="N80" i="17"/>
  <c r="T87" i="17"/>
  <c r="C17" i="17"/>
  <c r="C43" i="17"/>
  <c r="C50" i="17"/>
  <c r="G59" i="17"/>
  <c r="G71" i="17"/>
  <c r="C75" i="17"/>
  <c r="G78" i="17"/>
  <c r="C89" i="17"/>
  <c r="R31" i="17"/>
  <c r="N17" i="17"/>
  <c r="R19" i="17"/>
  <c r="N24" i="17"/>
  <c r="N31" i="17"/>
  <c r="R47" i="17"/>
  <c r="R54" i="17"/>
  <c r="N59" i="17"/>
  <c r="R61" i="17"/>
  <c r="N71" i="17"/>
  <c r="R73" i="17"/>
  <c r="N78" i="17"/>
  <c r="N85" i="17"/>
  <c r="R87" i="17"/>
  <c r="I24" i="17"/>
  <c r="S43" i="17"/>
  <c r="D22" i="17"/>
  <c r="E17" i="17"/>
  <c r="I45" i="17"/>
  <c r="E50" i="17"/>
  <c r="I52" i="17"/>
  <c r="I59" i="17"/>
  <c r="P17" i="17"/>
  <c r="T59" i="17"/>
  <c r="B50" i="17"/>
  <c r="F50" i="17"/>
  <c r="F57" i="17"/>
  <c r="F85" i="17"/>
  <c r="B73" i="17"/>
  <c r="B87" i="17"/>
  <c r="M15" i="17"/>
  <c r="T71" i="17"/>
  <c r="T85" i="17"/>
  <c r="D47" i="17"/>
  <c r="D61" i="17"/>
  <c r="G19" i="17"/>
  <c r="E54" i="17"/>
  <c r="T45" i="17"/>
  <c r="T78" i="17"/>
  <c r="T47" i="17"/>
  <c r="T52" i="17"/>
  <c r="H17" i="17"/>
  <c r="G15" i="17"/>
  <c r="G57" i="17"/>
  <c r="C45" i="17"/>
  <c r="C52" i="17"/>
  <c r="C59" i="17"/>
  <c r="G61" i="17"/>
  <c r="G73" i="17"/>
  <c r="G80" i="17"/>
  <c r="I22" i="17"/>
  <c r="O22" i="17"/>
  <c r="F82" i="17"/>
  <c r="E33" i="17"/>
  <c r="H26" i="17"/>
  <c r="D43" i="17"/>
  <c r="H45" i="17"/>
  <c r="D50" i="17"/>
  <c r="H52" i="17"/>
  <c r="D57" i="17"/>
  <c r="D85" i="17"/>
  <c r="S22" i="17"/>
  <c r="O17" i="17"/>
  <c r="O45" i="17"/>
  <c r="O52" i="17"/>
  <c r="S61" i="17"/>
  <c r="S73" i="17"/>
  <c r="S80" i="17"/>
  <c r="O85" i="17"/>
  <c r="S87" i="17"/>
  <c r="F26" i="17"/>
  <c r="C71" i="17"/>
  <c r="E57" i="17"/>
  <c r="E75" i="17"/>
  <c r="I78" i="17"/>
  <c r="E82" i="17"/>
  <c r="E89" i="17"/>
  <c r="T19" i="17"/>
  <c r="P24" i="17"/>
  <c r="T26" i="17"/>
  <c r="P31" i="17"/>
  <c r="C31" i="17"/>
  <c r="B47" i="17"/>
  <c r="B61" i="17"/>
  <c r="F75" i="17"/>
  <c r="F89" i="17"/>
  <c r="C87" i="17"/>
  <c r="B22" i="17"/>
  <c r="C80" i="17"/>
  <c r="S45" i="17"/>
  <c r="R15" i="17"/>
  <c r="G52" i="17"/>
  <c r="G54" i="17"/>
  <c r="C73" i="17"/>
  <c r="G26" i="17"/>
  <c r="B17" i="17"/>
  <c r="B57" i="17"/>
  <c r="F71" i="17"/>
  <c r="F78" i="17"/>
  <c r="G17" i="17"/>
  <c r="B45" i="17"/>
  <c r="B78" i="17"/>
  <c r="F80" i="17"/>
  <c r="N45" i="17"/>
  <c r="D15" i="17"/>
  <c r="B52" i="17"/>
  <c r="E78" i="17"/>
  <c r="D29" i="17"/>
  <c r="G33" i="17"/>
  <c r="B59" i="17"/>
  <c r="E80" i="17"/>
  <c r="D19" i="17"/>
  <c r="F29" i="17"/>
  <c r="O50" i="17"/>
  <c r="O57" i="17"/>
  <c r="O71" i="17"/>
  <c r="S71" i="17"/>
  <c r="O75" i="17"/>
  <c r="S78" i="17"/>
  <c r="O82" i="17"/>
  <c r="S85" i="17"/>
  <c r="O89" i="17"/>
  <c r="E73" i="17"/>
  <c r="G45" i="17"/>
  <c r="G50" i="17"/>
  <c r="E71" i="17"/>
  <c r="F73" i="17"/>
  <c r="I19" i="17"/>
  <c r="M73" i="17"/>
  <c r="M47" i="17"/>
  <c r="T15" i="17"/>
  <c r="Q31" i="17"/>
  <c r="B31" i="17"/>
  <c r="M50" i="17"/>
  <c r="M52" i="17"/>
  <c r="M54" i="17"/>
  <c r="E85" i="17"/>
  <c r="M57" i="17"/>
  <c r="M59" i="17"/>
  <c r="D24" i="17"/>
  <c r="H59" i="17"/>
  <c r="D75" i="17"/>
  <c r="D82" i="17"/>
  <c r="D89" i="17"/>
  <c r="O24" i="17"/>
  <c r="O31" i="17"/>
  <c r="S33" i="17"/>
  <c r="S31" i="17"/>
  <c r="O73" i="17"/>
  <c r="G22" i="17"/>
  <c r="G47" i="17"/>
  <c r="C78" i="17"/>
  <c r="R80" i="17"/>
  <c r="D87" i="17"/>
  <c r="H47" i="17"/>
  <c r="H54" i="17"/>
  <c r="S17" i="17"/>
  <c r="I73" i="17"/>
  <c r="I87" i="17"/>
  <c r="T29" i="17"/>
  <c r="T80" i="17"/>
  <c r="E24" i="17"/>
  <c r="E31" i="17"/>
  <c r="O78" i="17"/>
  <c r="B24" i="17"/>
  <c r="B43" i="17"/>
  <c r="B75" i="17"/>
  <c r="B82" i="17"/>
  <c r="B89" i="17"/>
  <c r="M31" i="17"/>
  <c r="O80" i="17"/>
  <c r="G85" i="17"/>
  <c r="N50" i="17"/>
  <c r="N57" i="17"/>
  <c r="R59" i="17"/>
  <c r="E15" i="17"/>
  <c r="E29" i="17"/>
  <c r="D71" i="17"/>
  <c r="D73" i="17"/>
  <c r="O87" i="17"/>
  <c r="B29" i="17"/>
  <c r="B54" i="17"/>
  <c r="B80" i="17"/>
  <c r="M61" i="17"/>
  <c r="R82" i="17"/>
  <c r="R89" i="17"/>
  <c r="E22" i="17"/>
  <c r="D78" i="17"/>
  <c r="D80" i="17"/>
  <c r="H43" i="17"/>
  <c r="H57" i="17"/>
  <c r="N43" i="17"/>
  <c r="E26" i="17"/>
  <c r="I17" i="17"/>
  <c r="I89" i="17"/>
  <c r="E19" i="17"/>
  <c r="B71" i="17"/>
  <c r="M19" i="17"/>
  <c r="M45" i="17"/>
  <c r="M78" i="17"/>
  <c r="B15" i="17"/>
  <c r="S54" i="17"/>
  <c r="S50" i="17"/>
  <c r="S59" i="17"/>
  <c r="N52" i="17"/>
  <c r="N61" i="17"/>
  <c r="S52" i="17"/>
  <c r="O15" i="17"/>
  <c r="O19" i="17"/>
  <c r="M26" i="17"/>
  <c r="M29" i="17"/>
  <c r="O33" i="17"/>
  <c r="Q15" i="17"/>
  <c r="Q19" i="17"/>
  <c r="O26" i="17"/>
  <c r="Q17" i="17"/>
  <c r="Q22" i="17"/>
  <c r="Q24" i="17"/>
  <c r="Q33" i="17"/>
  <c r="R17" i="17"/>
  <c r="R22" i="17"/>
  <c r="R24" i="17"/>
  <c r="Q26" i="17"/>
  <c r="Q29" i="17"/>
  <c r="R33" i="17"/>
  <c r="T17" i="17"/>
  <c r="T22" i="17"/>
  <c r="T24" i="17"/>
  <c r="R26" i="17"/>
  <c r="R29" i="17"/>
  <c r="T33" i="17"/>
  <c r="S26" i="17"/>
  <c r="M17" i="17"/>
  <c r="M22" i="17"/>
  <c r="M24" i="17"/>
  <c r="H71" i="17"/>
  <c r="H78" i="17"/>
  <c r="H85" i="17"/>
  <c r="H73" i="17"/>
  <c r="H80" i="17"/>
  <c r="H87" i="17"/>
  <c r="H75" i="17"/>
  <c r="H82" i="17"/>
  <c r="H89" i="17"/>
  <c r="C15" i="17"/>
  <c r="F15" i="17"/>
  <c r="C24" i="17"/>
  <c r="I29" i="17"/>
  <c r="D31" i="17"/>
  <c r="H33" i="17"/>
  <c r="I15" i="17"/>
  <c r="D17" i="17"/>
  <c r="H19" i="17"/>
  <c r="F31" i="17"/>
  <c r="C33" i="17"/>
  <c r="F24" i="17"/>
  <c r="C26" i="17"/>
  <c r="D33" i="17"/>
  <c r="F17" i="17"/>
  <c r="C19" i="17"/>
  <c r="D26" i="17"/>
  <c r="H29" i="17"/>
  <c r="I31" i="17"/>
  <c r="F19" i="17"/>
  <c r="C29" i="17"/>
  <c r="I33" i="17"/>
  <c r="H24" i="17"/>
  <c r="B19" i="17"/>
  <c r="B26" i="17"/>
  <c r="S57" i="17"/>
  <c r="S19" i="17"/>
  <c r="S24" i="17"/>
  <c r="S29" i="17"/>
  <c r="S80" i="14"/>
  <c r="H71" i="14"/>
  <c r="S54" i="14"/>
  <c r="S43" i="14"/>
  <c r="H22" i="14"/>
  <c r="H24" i="14"/>
  <c r="H26" i="14"/>
  <c r="H17" i="14"/>
  <c r="S78" i="9"/>
  <c r="S82" i="9"/>
  <c r="S87" i="9"/>
  <c r="S26" i="9"/>
  <c r="H19" i="9"/>
  <c r="H33" i="9"/>
  <c r="S89" i="16"/>
  <c r="S82" i="16"/>
  <c r="H82" i="16"/>
  <c r="H71" i="16"/>
  <c r="H24" i="7"/>
  <c r="S54" i="7"/>
  <c r="H26" i="7"/>
  <c r="H54" i="7"/>
  <c r="H29" i="7"/>
  <c r="S24" i="7"/>
  <c r="H57" i="7"/>
  <c r="S59" i="7"/>
  <c r="S52" i="7"/>
  <c r="H59" i="7"/>
  <c r="S61" i="7"/>
  <c r="H61" i="7"/>
  <c r="H82" i="7"/>
  <c r="S45" i="7"/>
  <c r="H15" i="7"/>
  <c r="S43" i="7"/>
  <c r="H43" i="7"/>
  <c r="S47" i="7"/>
  <c r="H45" i="7"/>
  <c r="H80" i="7"/>
  <c r="H22" i="7"/>
  <c r="S57" i="7"/>
  <c r="S26" i="7"/>
  <c r="S54" i="8"/>
  <c r="S43" i="8"/>
  <c r="S57" i="8"/>
  <c r="S47" i="8"/>
  <c r="S26" i="8"/>
  <c r="H15" i="8"/>
  <c r="H131" i="6"/>
  <c r="H22" i="12"/>
  <c r="H31" i="12"/>
  <c r="S124" i="6"/>
  <c r="S127" i="6"/>
  <c r="S130" i="6"/>
  <c r="S117" i="6"/>
  <c r="S104" i="6"/>
  <c r="H130" i="6"/>
  <c r="H111" i="6"/>
  <c r="H114" i="6"/>
  <c r="H117" i="6"/>
  <c r="H98" i="6"/>
  <c r="H101" i="6"/>
  <c r="S15" i="13"/>
  <c r="S75" i="3"/>
  <c r="S124" i="3"/>
  <c r="H99" i="3"/>
  <c r="S78" i="3"/>
  <c r="S127" i="3"/>
  <c r="S33" i="3"/>
  <c r="S130" i="3"/>
  <c r="H117" i="3"/>
  <c r="H73" i="3"/>
  <c r="S82" i="3"/>
  <c r="S128" i="3"/>
  <c r="S85" i="3"/>
  <c r="H112" i="3"/>
  <c r="S114" i="3"/>
  <c r="S87" i="3"/>
  <c r="H128" i="3"/>
  <c r="S43" i="3"/>
  <c r="H118" i="3"/>
  <c r="H85" i="3"/>
  <c r="S89" i="3"/>
  <c r="H50" i="3"/>
  <c r="H87" i="3"/>
  <c r="H33" i="3"/>
  <c r="S118" i="3"/>
  <c r="H52" i="3"/>
  <c r="H89" i="3"/>
  <c r="H111" i="3"/>
  <c r="S22" i="3"/>
  <c r="H15" i="3"/>
  <c r="H101" i="3"/>
  <c r="H22" i="3"/>
  <c r="H47" i="3"/>
  <c r="S131" i="3"/>
  <c r="H115" i="3"/>
  <c r="S125" i="3"/>
  <c r="H98" i="3"/>
  <c r="S98" i="3"/>
  <c r="H26" i="3"/>
  <c r="S99" i="3"/>
  <c r="H29" i="3"/>
  <c r="H125" i="3"/>
  <c r="S117" i="3"/>
  <c r="H31" i="3"/>
  <c r="S104" i="3"/>
  <c r="H81" i="3"/>
  <c r="H82" i="3" s="1"/>
  <c r="H79" i="3"/>
  <c r="H80" i="3" s="1"/>
  <c r="R78" i="15"/>
  <c r="T78" i="15"/>
  <c r="M71" i="15"/>
  <c r="M85" i="13"/>
  <c r="N85" i="13"/>
  <c r="O85" i="13"/>
  <c r="P85" i="13"/>
  <c r="Q85" i="13"/>
  <c r="Q82" i="13"/>
  <c r="T89" i="16"/>
  <c r="R89" i="16"/>
  <c r="Q89" i="16"/>
  <c r="P89" i="16"/>
  <c r="O89" i="16"/>
  <c r="N89" i="16"/>
  <c r="M89" i="16"/>
  <c r="I89" i="16"/>
  <c r="G89" i="16"/>
  <c r="F89" i="16"/>
  <c r="E89" i="16"/>
  <c r="D89" i="16"/>
  <c r="C89" i="16"/>
  <c r="B89" i="16"/>
  <c r="T87" i="16"/>
  <c r="R87" i="16"/>
  <c r="Q87" i="16"/>
  <c r="P87" i="16"/>
  <c r="O87" i="16"/>
  <c r="N87" i="16"/>
  <c r="M87" i="16"/>
  <c r="I87" i="16"/>
  <c r="G87" i="16"/>
  <c r="F87" i="16"/>
  <c r="E87" i="16"/>
  <c r="D87" i="16"/>
  <c r="C87" i="16"/>
  <c r="B87" i="16"/>
  <c r="T85" i="16"/>
  <c r="R85" i="16"/>
  <c r="Q85" i="16"/>
  <c r="P85" i="16"/>
  <c r="O85" i="16"/>
  <c r="N85" i="16"/>
  <c r="M85" i="16"/>
  <c r="I85" i="16"/>
  <c r="G85" i="16"/>
  <c r="F85" i="16"/>
  <c r="E85" i="16"/>
  <c r="D85" i="16"/>
  <c r="C85" i="16"/>
  <c r="B85" i="16"/>
  <c r="T82" i="16"/>
  <c r="R82" i="16"/>
  <c r="Q82" i="16"/>
  <c r="P82" i="16"/>
  <c r="O82" i="16"/>
  <c r="N82" i="16"/>
  <c r="M82" i="16"/>
  <c r="I82" i="16"/>
  <c r="G82" i="16"/>
  <c r="F82" i="16"/>
  <c r="E82" i="16"/>
  <c r="D82" i="16"/>
  <c r="C82" i="16"/>
  <c r="B82" i="16"/>
  <c r="T80" i="16"/>
  <c r="R80" i="16"/>
  <c r="Q80" i="16"/>
  <c r="P80" i="16"/>
  <c r="O80" i="16"/>
  <c r="N80" i="16"/>
  <c r="M80" i="16"/>
  <c r="I80" i="16"/>
  <c r="G80" i="16"/>
  <c r="F80" i="16"/>
  <c r="E80" i="16"/>
  <c r="D80" i="16"/>
  <c r="C80" i="16"/>
  <c r="B80" i="16"/>
  <c r="T78" i="16"/>
  <c r="R78" i="16"/>
  <c r="Q78" i="16"/>
  <c r="P78" i="16"/>
  <c r="O78" i="16"/>
  <c r="N78" i="16"/>
  <c r="M78" i="16"/>
  <c r="I78" i="16"/>
  <c r="G78" i="16"/>
  <c r="F78" i="16"/>
  <c r="E78" i="16"/>
  <c r="D78" i="16"/>
  <c r="C78" i="16"/>
  <c r="B78" i="16"/>
  <c r="T75" i="16"/>
  <c r="R75" i="16"/>
  <c r="Q75" i="16"/>
  <c r="P75" i="16"/>
  <c r="O75" i="16"/>
  <c r="N75" i="16"/>
  <c r="M75" i="16"/>
  <c r="I75" i="16"/>
  <c r="G75" i="16"/>
  <c r="F75" i="16"/>
  <c r="E75" i="16"/>
  <c r="D75" i="16"/>
  <c r="C75" i="16"/>
  <c r="B75" i="16"/>
  <c r="T73" i="16"/>
  <c r="R73" i="16"/>
  <c r="Q73" i="16"/>
  <c r="P73" i="16"/>
  <c r="O73" i="16"/>
  <c r="N73" i="16"/>
  <c r="M73" i="16"/>
  <c r="I73" i="16"/>
  <c r="G73" i="16"/>
  <c r="F73" i="16"/>
  <c r="E73" i="16"/>
  <c r="D73" i="16"/>
  <c r="C73" i="16"/>
  <c r="B73" i="16"/>
  <c r="T71" i="16"/>
  <c r="R71" i="16"/>
  <c r="Q71" i="16"/>
  <c r="P71" i="16"/>
  <c r="O71" i="16"/>
  <c r="N71" i="16"/>
  <c r="M71" i="16"/>
  <c r="I71" i="16"/>
  <c r="G71" i="16"/>
  <c r="F71" i="16"/>
  <c r="E71" i="16"/>
  <c r="D71" i="16"/>
  <c r="C71" i="16"/>
  <c r="B71" i="16"/>
  <c r="T61" i="16"/>
  <c r="R61" i="16"/>
  <c r="Q61" i="16"/>
  <c r="P61" i="16"/>
  <c r="O61" i="16"/>
  <c r="N61" i="16"/>
  <c r="M61" i="16"/>
  <c r="I61" i="16"/>
  <c r="G61" i="16"/>
  <c r="F61" i="16"/>
  <c r="E61" i="16"/>
  <c r="D61" i="16"/>
  <c r="C61" i="16"/>
  <c r="B61" i="16"/>
  <c r="T59" i="16"/>
  <c r="R59" i="16"/>
  <c r="Q59" i="16"/>
  <c r="P59" i="16"/>
  <c r="O59" i="16"/>
  <c r="N59" i="16"/>
  <c r="M59" i="16"/>
  <c r="I59" i="16"/>
  <c r="G59" i="16"/>
  <c r="F59" i="16"/>
  <c r="E59" i="16"/>
  <c r="D59" i="16"/>
  <c r="C59" i="16"/>
  <c r="B59" i="16"/>
  <c r="T57" i="16"/>
  <c r="R57" i="16"/>
  <c r="Q57" i="16"/>
  <c r="P57" i="16"/>
  <c r="O57" i="16"/>
  <c r="N57" i="16"/>
  <c r="M57" i="16"/>
  <c r="I57" i="16"/>
  <c r="G57" i="16"/>
  <c r="F57" i="16"/>
  <c r="E57" i="16"/>
  <c r="D57" i="16"/>
  <c r="C57" i="16"/>
  <c r="B57" i="16"/>
  <c r="T54" i="16"/>
  <c r="R54" i="16"/>
  <c r="Q54" i="16"/>
  <c r="P54" i="16"/>
  <c r="O54" i="16"/>
  <c r="N54" i="16"/>
  <c r="M54" i="16"/>
  <c r="I54" i="16"/>
  <c r="G54" i="16"/>
  <c r="F54" i="16"/>
  <c r="E54" i="16"/>
  <c r="D54" i="16"/>
  <c r="C54" i="16"/>
  <c r="B54" i="16"/>
  <c r="T52" i="16"/>
  <c r="R52" i="16"/>
  <c r="Q52" i="16"/>
  <c r="P52" i="16"/>
  <c r="O52" i="16"/>
  <c r="N52" i="16"/>
  <c r="M52" i="16"/>
  <c r="I52" i="16"/>
  <c r="G52" i="16"/>
  <c r="F52" i="16"/>
  <c r="E52" i="16"/>
  <c r="D52" i="16"/>
  <c r="C52" i="16"/>
  <c r="B52" i="16"/>
  <c r="T50" i="16"/>
  <c r="R50" i="16"/>
  <c r="Q50" i="16"/>
  <c r="P50" i="16"/>
  <c r="O50" i="16"/>
  <c r="N50" i="16"/>
  <c r="M50" i="16"/>
  <c r="I50" i="16"/>
  <c r="G50" i="16"/>
  <c r="F50" i="16"/>
  <c r="E50" i="16"/>
  <c r="D50" i="16"/>
  <c r="C50" i="16"/>
  <c r="B50" i="16"/>
  <c r="T47" i="16"/>
  <c r="R47" i="16"/>
  <c r="Q47" i="16"/>
  <c r="P47" i="16"/>
  <c r="O47" i="16"/>
  <c r="N47" i="16"/>
  <c r="M47" i="16"/>
  <c r="I47" i="16"/>
  <c r="G47" i="16"/>
  <c r="F47" i="16"/>
  <c r="E47" i="16"/>
  <c r="D47" i="16"/>
  <c r="C47" i="16"/>
  <c r="B47" i="16"/>
  <c r="T45" i="16"/>
  <c r="R45" i="16"/>
  <c r="Q45" i="16"/>
  <c r="P45" i="16"/>
  <c r="O45" i="16"/>
  <c r="N45" i="16"/>
  <c r="M45" i="16"/>
  <c r="I45" i="16"/>
  <c r="G45" i="16"/>
  <c r="F45" i="16"/>
  <c r="E45" i="16"/>
  <c r="D45" i="16"/>
  <c r="C45" i="16"/>
  <c r="B45" i="16"/>
  <c r="T43" i="16"/>
  <c r="R43" i="16"/>
  <c r="Q43" i="16"/>
  <c r="P43" i="16"/>
  <c r="O43" i="16"/>
  <c r="N43" i="16"/>
  <c r="M43" i="16"/>
  <c r="I43" i="16"/>
  <c r="G43" i="16"/>
  <c r="F43" i="16"/>
  <c r="E43" i="16"/>
  <c r="D43" i="16"/>
  <c r="C43" i="16"/>
  <c r="B43" i="16"/>
  <c r="T33" i="16"/>
  <c r="R33" i="16"/>
  <c r="Q33" i="16"/>
  <c r="P33" i="16"/>
  <c r="O33" i="16"/>
  <c r="N33" i="16"/>
  <c r="M33" i="16"/>
  <c r="I33" i="16"/>
  <c r="G33" i="16"/>
  <c r="F33" i="16"/>
  <c r="E33" i="16"/>
  <c r="D33" i="16"/>
  <c r="C33" i="16"/>
  <c r="B33" i="16"/>
  <c r="T31" i="16"/>
  <c r="R31" i="16"/>
  <c r="Q31" i="16"/>
  <c r="P31" i="16"/>
  <c r="O31" i="16"/>
  <c r="N31" i="16"/>
  <c r="M31" i="16"/>
  <c r="I31" i="16"/>
  <c r="G31" i="16"/>
  <c r="F31" i="16"/>
  <c r="E31" i="16"/>
  <c r="D31" i="16"/>
  <c r="C31" i="16"/>
  <c r="B31" i="16"/>
  <c r="T29" i="16"/>
  <c r="R29" i="16"/>
  <c r="Q29" i="16"/>
  <c r="P29" i="16"/>
  <c r="O29" i="16"/>
  <c r="N29" i="16"/>
  <c r="M29" i="16"/>
  <c r="I29" i="16"/>
  <c r="G29" i="16"/>
  <c r="F29" i="16"/>
  <c r="E29" i="16"/>
  <c r="D29" i="16"/>
  <c r="C29" i="16"/>
  <c r="B29" i="16"/>
  <c r="T26" i="16"/>
  <c r="R26" i="16"/>
  <c r="Q26" i="16"/>
  <c r="P26" i="16"/>
  <c r="O26" i="16"/>
  <c r="N26" i="16"/>
  <c r="M26" i="16"/>
  <c r="I26" i="16"/>
  <c r="G26" i="16"/>
  <c r="F26" i="16"/>
  <c r="E26" i="16"/>
  <c r="D26" i="16"/>
  <c r="C26" i="16"/>
  <c r="B26" i="16"/>
  <c r="T24" i="16"/>
  <c r="R24" i="16"/>
  <c r="Q24" i="16"/>
  <c r="P24" i="16"/>
  <c r="O24" i="16"/>
  <c r="N24" i="16"/>
  <c r="M24" i="16"/>
  <c r="I24" i="16"/>
  <c r="G24" i="16"/>
  <c r="F24" i="16"/>
  <c r="E24" i="16"/>
  <c r="D24" i="16"/>
  <c r="C24" i="16"/>
  <c r="B24" i="16"/>
  <c r="T22" i="16"/>
  <c r="R22" i="16"/>
  <c r="Q22" i="16"/>
  <c r="P22" i="16"/>
  <c r="O22" i="16"/>
  <c r="N22" i="16"/>
  <c r="M22" i="16"/>
  <c r="I22" i="16"/>
  <c r="G22" i="16"/>
  <c r="F22" i="16"/>
  <c r="E22" i="16"/>
  <c r="D22" i="16"/>
  <c r="C22" i="16"/>
  <c r="B22" i="16"/>
  <c r="T19" i="16"/>
  <c r="R19" i="16"/>
  <c r="Q19" i="16"/>
  <c r="P19" i="16"/>
  <c r="O19" i="16"/>
  <c r="N19" i="16"/>
  <c r="M19" i="16"/>
  <c r="I19" i="16"/>
  <c r="G19" i="16"/>
  <c r="F19" i="16"/>
  <c r="E19" i="16"/>
  <c r="D19" i="16"/>
  <c r="C19" i="16"/>
  <c r="B19" i="16"/>
  <c r="T17" i="16"/>
  <c r="R17" i="16"/>
  <c r="Q17" i="16"/>
  <c r="P17" i="16"/>
  <c r="O17" i="16"/>
  <c r="N17" i="16"/>
  <c r="M17" i="16"/>
  <c r="I17" i="16"/>
  <c r="G17" i="16"/>
  <c r="F17" i="16"/>
  <c r="E17" i="16"/>
  <c r="D17" i="16"/>
  <c r="C17" i="16"/>
  <c r="B17" i="16"/>
  <c r="T15" i="16"/>
  <c r="R15" i="16"/>
  <c r="Q15" i="16"/>
  <c r="P15" i="16"/>
  <c r="O15" i="16"/>
  <c r="N15" i="16"/>
  <c r="M15" i="16"/>
  <c r="I15" i="16"/>
  <c r="G15" i="16"/>
  <c r="F15" i="16"/>
  <c r="E15" i="16"/>
  <c r="D15" i="16"/>
  <c r="C15" i="16"/>
  <c r="B15" i="16"/>
  <c r="T89" i="15"/>
  <c r="R89" i="15"/>
  <c r="Q89" i="15"/>
  <c r="P89" i="15"/>
  <c r="O89" i="15"/>
  <c r="N89" i="15"/>
  <c r="M89" i="15"/>
  <c r="I89" i="15"/>
  <c r="G89" i="15"/>
  <c r="F89" i="15"/>
  <c r="E89" i="15"/>
  <c r="D89" i="15"/>
  <c r="C89" i="15"/>
  <c r="B89" i="15"/>
  <c r="T87" i="15"/>
  <c r="R87" i="15"/>
  <c r="Q87" i="15"/>
  <c r="P87" i="15"/>
  <c r="O87" i="15"/>
  <c r="N87" i="15"/>
  <c r="M87" i="15"/>
  <c r="I87" i="15"/>
  <c r="G87" i="15"/>
  <c r="F87" i="15"/>
  <c r="E87" i="15"/>
  <c r="D87" i="15"/>
  <c r="C87" i="15"/>
  <c r="B87" i="15"/>
  <c r="T85" i="15"/>
  <c r="R85" i="15"/>
  <c r="Q85" i="15"/>
  <c r="P85" i="15"/>
  <c r="O85" i="15"/>
  <c r="N85" i="15"/>
  <c r="M85" i="15"/>
  <c r="I85" i="15"/>
  <c r="G85" i="15"/>
  <c r="F85" i="15"/>
  <c r="E85" i="15"/>
  <c r="D85" i="15"/>
  <c r="C85" i="15"/>
  <c r="B85" i="15"/>
  <c r="T82" i="15"/>
  <c r="R82" i="15"/>
  <c r="Q82" i="15"/>
  <c r="P82" i="15"/>
  <c r="O82" i="15"/>
  <c r="N82" i="15"/>
  <c r="M82" i="15"/>
  <c r="I82" i="15"/>
  <c r="G82" i="15"/>
  <c r="F82" i="15"/>
  <c r="E82" i="15"/>
  <c r="D82" i="15"/>
  <c r="C82" i="15"/>
  <c r="B82" i="15"/>
  <c r="T80" i="15"/>
  <c r="R80" i="15"/>
  <c r="Q80" i="15"/>
  <c r="P80" i="15"/>
  <c r="O80" i="15"/>
  <c r="N80" i="15"/>
  <c r="M80" i="15"/>
  <c r="I80" i="15"/>
  <c r="G80" i="15"/>
  <c r="F80" i="15"/>
  <c r="E80" i="15"/>
  <c r="D80" i="15"/>
  <c r="C80" i="15"/>
  <c r="B80" i="15"/>
  <c r="Q78" i="15"/>
  <c r="P78" i="15"/>
  <c r="O78" i="15"/>
  <c r="N78" i="15"/>
  <c r="M78" i="15"/>
  <c r="I78" i="15"/>
  <c r="G78" i="15"/>
  <c r="F78" i="15"/>
  <c r="E78" i="15"/>
  <c r="D78" i="15"/>
  <c r="C78" i="15"/>
  <c r="B78" i="15"/>
  <c r="T75" i="15"/>
  <c r="R75" i="15"/>
  <c r="Q75" i="15"/>
  <c r="P75" i="15"/>
  <c r="O75" i="15"/>
  <c r="N75" i="15"/>
  <c r="M75" i="15"/>
  <c r="I75" i="15"/>
  <c r="G75" i="15"/>
  <c r="F75" i="15"/>
  <c r="E75" i="15"/>
  <c r="D75" i="15"/>
  <c r="C75" i="15"/>
  <c r="B75" i="15"/>
  <c r="T73" i="15"/>
  <c r="R73" i="15"/>
  <c r="Q73" i="15"/>
  <c r="P73" i="15"/>
  <c r="O73" i="15"/>
  <c r="N73" i="15"/>
  <c r="M73" i="15"/>
  <c r="I73" i="15"/>
  <c r="G73" i="15"/>
  <c r="F73" i="15"/>
  <c r="E73" i="15"/>
  <c r="D73" i="15"/>
  <c r="C73" i="15"/>
  <c r="B73" i="15"/>
  <c r="T71" i="15"/>
  <c r="R71" i="15"/>
  <c r="Q71" i="15"/>
  <c r="P71" i="15"/>
  <c r="O71" i="15"/>
  <c r="N71" i="15"/>
  <c r="I71" i="15"/>
  <c r="G71" i="15"/>
  <c r="F71" i="15"/>
  <c r="E71" i="15"/>
  <c r="D71" i="15"/>
  <c r="C71" i="15"/>
  <c r="B71" i="15"/>
  <c r="T61" i="15"/>
  <c r="R61" i="15"/>
  <c r="Q61" i="15"/>
  <c r="P61" i="15"/>
  <c r="O61" i="15"/>
  <c r="N61" i="15"/>
  <c r="M61" i="15"/>
  <c r="I61" i="15"/>
  <c r="G61" i="15"/>
  <c r="F61" i="15"/>
  <c r="E61" i="15"/>
  <c r="D61" i="15"/>
  <c r="C61" i="15"/>
  <c r="B61" i="15"/>
  <c r="T59" i="15"/>
  <c r="R59" i="15"/>
  <c r="Q59" i="15"/>
  <c r="P59" i="15"/>
  <c r="O59" i="15"/>
  <c r="N59" i="15"/>
  <c r="M59" i="15"/>
  <c r="I59" i="15"/>
  <c r="G59" i="15"/>
  <c r="F59" i="15"/>
  <c r="E59" i="15"/>
  <c r="D59" i="15"/>
  <c r="C59" i="15"/>
  <c r="B59" i="15"/>
  <c r="T57" i="15"/>
  <c r="R57" i="15"/>
  <c r="Q57" i="15"/>
  <c r="P57" i="15"/>
  <c r="O57" i="15"/>
  <c r="N57" i="15"/>
  <c r="M57" i="15"/>
  <c r="I57" i="15"/>
  <c r="G57" i="15"/>
  <c r="F57" i="15"/>
  <c r="E57" i="15"/>
  <c r="D57" i="15"/>
  <c r="C57" i="15"/>
  <c r="B57" i="15"/>
  <c r="T54" i="15"/>
  <c r="R54" i="15"/>
  <c r="Q54" i="15"/>
  <c r="P54" i="15"/>
  <c r="O54" i="15"/>
  <c r="N54" i="15"/>
  <c r="M54" i="15"/>
  <c r="I54" i="15"/>
  <c r="G54" i="15"/>
  <c r="F54" i="15"/>
  <c r="E54" i="15"/>
  <c r="D54" i="15"/>
  <c r="C54" i="15"/>
  <c r="B54" i="15"/>
  <c r="T52" i="15"/>
  <c r="R52" i="15"/>
  <c r="Q52" i="15"/>
  <c r="P52" i="15"/>
  <c r="O52" i="15"/>
  <c r="N52" i="15"/>
  <c r="M52" i="15"/>
  <c r="I52" i="15"/>
  <c r="G52" i="15"/>
  <c r="F52" i="15"/>
  <c r="E52" i="15"/>
  <c r="D52" i="15"/>
  <c r="C52" i="15"/>
  <c r="B52" i="15"/>
  <c r="T50" i="15"/>
  <c r="R50" i="15"/>
  <c r="Q50" i="15"/>
  <c r="P50" i="15"/>
  <c r="O50" i="15"/>
  <c r="N50" i="15"/>
  <c r="M50" i="15"/>
  <c r="I50" i="15"/>
  <c r="G50" i="15"/>
  <c r="F50" i="15"/>
  <c r="E50" i="15"/>
  <c r="D50" i="15"/>
  <c r="C50" i="15"/>
  <c r="B50" i="15"/>
  <c r="T47" i="15"/>
  <c r="R47" i="15"/>
  <c r="Q47" i="15"/>
  <c r="P47" i="15"/>
  <c r="O47" i="15"/>
  <c r="N47" i="15"/>
  <c r="M47" i="15"/>
  <c r="I47" i="15"/>
  <c r="G47" i="15"/>
  <c r="F47" i="15"/>
  <c r="E47" i="15"/>
  <c r="D47" i="15"/>
  <c r="C47" i="15"/>
  <c r="B47" i="15"/>
  <c r="T45" i="15"/>
  <c r="R45" i="15"/>
  <c r="Q45" i="15"/>
  <c r="P45" i="15"/>
  <c r="O45" i="15"/>
  <c r="N45" i="15"/>
  <c r="M45" i="15"/>
  <c r="I45" i="15"/>
  <c r="G45" i="15"/>
  <c r="F45" i="15"/>
  <c r="E45" i="15"/>
  <c r="D45" i="15"/>
  <c r="C45" i="15"/>
  <c r="B45" i="15"/>
  <c r="T43" i="15"/>
  <c r="R43" i="15"/>
  <c r="Q43" i="15"/>
  <c r="P43" i="15"/>
  <c r="O43" i="15"/>
  <c r="N43" i="15"/>
  <c r="M43" i="15"/>
  <c r="I43" i="15"/>
  <c r="G43" i="15"/>
  <c r="F43" i="15"/>
  <c r="E43" i="15"/>
  <c r="D43" i="15"/>
  <c r="C43" i="15"/>
  <c r="B43" i="15"/>
  <c r="T33" i="15"/>
  <c r="R33" i="15"/>
  <c r="Q33" i="15"/>
  <c r="P33" i="15"/>
  <c r="O33" i="15"/>
  <c r="N33" i="15"/>
  <c r="M33" i="15"/>
  <c r="I33" i="15"/>
  <c r="G33" i="15"/>
  <c r="F33" i="15"/>
  <c r="E33" i="15"/>
  <c r="D33" i="15"/>
  <c r="C33" i="15"/>
  <c r="B33" i="15"/>
  <c r="T31" i="15"/>
  <c r="R31" i="15"/>
  <c r="Q31" i="15"/>
  <c r="P31" i="15"/>
  <c r="O31" i="15"/>
  <c r="N31" i="15"/>
  <c r="M31" i="15"/>
  <c r="I31" i="15"/>
  <c r="G31" i="15"/>
  <c r="F31" i="15"/>
  <c r="E31" i="15"/>
  <c r="D31" i="15"/>
  <c r="C31" i="15"/>
  <c r="B31" i="15"/>
  <c r="T29" i="15"/>
  <c r="R29" i="15"/>
  <c r="Q29" i="15"/>
  <c r="P29" i="15"/>
  <c r="O29" i="15"/>
  <c r="N29" i="15"/>
  <c r="M29" i="15"/>
  <c r="I29" i="15"/>
  <c r="G29" i="15"/>
  <c r="F29" i="15"/>
  <c r="E29" i="15"/>
  <c r="D29" i="15"/>
  <c r="C29" i="15"/>
  <c r="B29" i="15"/>
  <c r="T26" i="15"/>
  <c r="R26" i="15"/>
  <c r="Q26" i="15"/>
  <c r="P26" i="15"/>
  <c r="O26" i="15"/>
  <c r="N26" i="15"/>
  <c r="M26" i="15"/>
  <c r="I26" i="15"/>
  <c r="G26" i="15"/>
  <c r="F26" i="15"/>
  <c r="E26" i="15"/>
  <c r="D26" i="15"/>
  <c r="C26" i="15"/>
  <c r="B26" i="15"/>
  <c r="T24" i="15"/>
  <c r="R24" i="15"/>
  <c r="Q24" i="15"/>
  <c r="P24" i="15"/>
  <c r="O24" i="15"/>
  <c r="N24" i="15"/>
  <c r="M24" i="15"/>
  <c r="I24" i="15"/>
  <c r="G24" i="15"/>
  <c r="F24" i="15"/>
  <c r="E24" i="15"/>
  <c r="D24" i="15"/>
  <c r="C24" i="15"/>
  <c r="B24" i="15"/>
  <c r="T22" i="15"/>
  <c r="R22" i="15"/>
  <c r="Q22" i="15"/>
  <c r="P22" i="15"/>
  <c r="O22" i="15"/>
  <c r="N22" i="15"/>
  <c r="M22" i="15"/>
  <c r="I22" i="15"/>
  <c r="G22" i="15"/>
  <c r="F22" i="15"/>
  <c r="E22" i="15"/>
  <c r="D22" i="15"/>
  <c r="C22" i="15"/>
  <c r="B22" i="15"/>
  <c r="T19" i="15"/>
  <c r="R19" i="15"/>
  <c r="Q19" i="15"/>
  <c r="P19" i="15"/>
  <c r="O19" i="15"/>
  <c r="N19" i="15"/>
  <c r="M19" i="15"/>
  <c r="I19" i="15"/>
  <c r="G19" i="15"/>
  <c r="F19" i="15"/>
  <c r="E19" i="15"/>
  <c r="D19" i="15"/>
  <c r="C19" i="15"/>
  <c r="B19" i="15"/>
  <c r="T17" i="15"/>
  <c r="R17" i="15"/>
  <c r="Q17" i="15"/>
  <c r="P17" i="15"/>
  <c r="O17" i="15"/>
  <c r="N17" i="15"/>
  <c r="M17" i="15"/>
  <c r="I17" i="15"/>
  <c r="G17" i="15"/>
  <c r="F17" i="15"/>
  <c r="E17" i="15"/>
  <c r="D17" i="15"/>
  <c r="C17" i="15"/>
  <c r="B17" i="15"/>
  <c r="T15" i="15"/>
  <c r="R15" i="15"/>
  <c r="Q15" i="15"/>
  <c r="P15" i="15"/>
  <c r="O15" i="15"/>
  <c r="N15" i="15"/>
  <c r="M15" i="15"/>
  <c r="I15" i="15"/>
  <c r="G15" i="15"/>
  <c r="F15" i="15"/>
  <c r="E15" i="15"/>
  <c r="D15" i="15"/>
  <c r="C15" i="15"/>
  <c r="B15" i="15"/>
  <c r="M15" i="8"/>
  <c r="M17" i="8"/>
  <c r="M19" i="8"/>
  <c r="M22" i="8"/>
  <c r="M24" i="8"/>
  <c r="M26" i="8"/>
  <c r="M29" i="8"/>
  <c r="M31" i="8"/>
  <c r="M33" i="8"/>
  <c r="M43" i="8"/>
  <c r="M45" i="8"/>
  <c r="M47" i="8"/>
  <c r="M50" i="8"/>
  <c r="M52" i="8"/>
  <c r="M54" i="8"/>
  <c r="M57" i="8"/>
  <c r="M59" i="8"/>
  <c r="M61" i="8"/>
  <c r="M71" i="8"/>
  <c r="M73" i="8"/>
  <c r="M75" i="8"/>
  <c r="M78" i="8"/>
  <c r="M80" i="8"/>
  <c r="M82" i="8"/>
  <c r="M85" i="8"/>
  <c r="M87" i="8"/>
  <c r="M89" i="8"/>
  <c r="T89" i="14"/>
  <c r="R89" i="14"/>
  <c r="Q89" i="14"/>
  <c r="P89" i="14"/>
  <c r="O89" i="14"/>
  <c r="N89" i="14"/>
  <c r="M89" i="14"/>
  <c r="I89" i="14"/>
  <c r="G89" i="14"/>
  <c r="F89" i="14"/>
  <c r="E89" i="14"/>
  <c r="D89" i="14"/>
  <c r="C89" i="14"/>
  <c r="B89" i="14"/>
  <c r="T87" i="14"/>
  <c r="R87" i="14"/>
  <c r="Q87" i="14"/>
  <c r="P87" i="14"/>
  <c r="O87" i="14"/>
  <c r="N87" i="14"/>
  <c r="M87" i="14"/>
  <c r="I87" i="14"/>
  <c r="G87" i="14"/>
  <c r="F87" i="14"/>
  <c r="E87" i="14"/>
  <c r="D87" i="14"/>
  <c r="C87" i="14"/>
  <c r="B87" i="14"/>
  <c r="T85" i="14"/>
  <c r="R85" i="14"/>
  <c r="Q85" i="14"/>
  <c r="P85" i="14"/>
  <c r="O85" i="14"/>
  <c r="N85" i="14"/>
  <c r="M85" i="14"/>
  <c r="I85" i="14"/>
  <c r="G85" i="14"/>
  <c r="F85" i="14"/>
  <c r="E85" i="14"/>
  <c r="D85" i="14"/>
  <c r="C85" i="14"/>
  <c r="B85" i="14"/>
  <c r="T82" i="14"/>
  <c r="R82" i="14"/>
  <c r="Q82" i="14"/>
  <c r="P82" i="14"/>
  <c r="O82" i="14"/>
  <c r="N82" i="14"/>
  <c r="M82" i="14"/>
  <c r="I82" i="14"/>
  <c r="G82" i="14"/>
  <c r="F82" i="14"/>
  <c r="E82" i="14"/>
  <c r="D82" i="14"/>
  <c r="C82" i="14"/>
  <c r="B82" i="14"/>
  <c r="T80" i="14"/>
  <c r="R80" i="14"/>
  <c r="Q80" i="14"/>
  <c r="P80" i="14"/>
  <c r="O80" i="14"/>
  <c r="N80" i="14"/>
  <c r="M80" i="14"/>
  <c r="I80" i="14"/>
  <c r="G80" i="14"/>
  <c r="F80" i="14"/>
  <c r="E80" i="14"/>
  <c r="D80" i="14"/>
  <c r="C80" i="14"/>
  <c r="B80" i="14"/>
  <c r="T78" i="14"/>
  <c r="R78" i="14"/>
  <c r="Q78" i="14"/>
  <c r="P78" i="14"/>
  <c r="O78" i="14"/>
  <c r="N78" i="14"/>
  <c r="M78" i="14"/>
  <c r="I78" i="14"/>
  <c r="G78" i="14"/>
  <c r="F78" i="14"/>
  <c r="E78" i="14"/>
  <c r="D78" i="14"/>
  <c r="C78" i="14"/>
  <c r="B78" i="14"/>
  <c r="T75" i="14"/>
  <c r="R75" i="14"/>
  <c r="Q75" i="14"/>
  <c r="P75" i="14"/>
  <c r="O75" i="14"/>
  <c r="N75" i="14"/>
  <c r="M75" i="14"/>
  <c r="I75" i="14"/>
  <c r="G75" i="14"/>
  <c r="F75" i="14"/>
  <c r="E75" i="14"/>
  <c r="D75" i="14"/>
  <c r="C75" i="14"/>
  <c r="B75" i="14"/>
  <c r="T73" i="14"/>
  <c r="R73" i="14"/>
  <c r="Q73" i="14"/>
  <c r="P73" i="14"/>
  <c r="O73" i="14"/>
  <c r="N73" i="14"/>
  <c r="M73" i="14"/>
  <c r="I73" i="14"/>
  <c r="G73" i="14"/>
  <c r="F73" i="14"/>
  <c r="E73" i="14"/>
  <c r="D73" i="14"/>
  <c r="C73" i="14"/>
  <c r="B73" i="14"/>
  <c r="T71" i="14"/>
  <c r="R71" i="14"/>
  <c r="Q71" i="14"/>
  <c r="P71" i="14"/>
  <c r="O71" i="14"/>
  <c r="N71" i="14"/>
  <c r="M71" i="14"/>
  <c r="I71" i="14"/>
  <c r="G71" i="14"/>
  <c r="F71" i="14"/>
  <c r="E71" i="14"/>
  <c r="D71" i="14"/>
  <c r="C71" i="14"/>
  <c r="B71" i="14"/>
  <c r="T61" i="14"/>
  <c r="R61" i="14"/>
  <c r="Q61" i="14"/>
  <c r="P61" i="14"/>
  <c r="O61" i="14"/>
  <c r="N61" i="14"/>
  <c r="M61" i="14"/>
  <c r="I61" i="14"/>
  <c r="G61" i="14"/>
  <c r="F61" i="14"/>
  <c r="E61" i="14"/>
  <c r="D61" i="14"/>
  <c r="C61" i="14"/>
  <c r="B61" i="14"/>
  <c r="T59" i="14"/>
  <c r="R59" i="14"/>
  <c r="Q59" i="14"/>
  <c r="P59" i="14"/>
  <c r="O59" i="14"/>
  <c r="N59" i="14"/>
  <c r="M59" i="14"/>
  <c r="I59" i="14"/>
  <c r="G59" i="14"/>
  <c r="F59" i="14"/>
  <c r="E59" i="14"/>
  <c r="D59" i="14"/>
  <c r="C59" i="14"/>
  <c r="B59" i="14"/>
  <c r="T57" i="14"/>
  <c r="R57" i="14"/>
  <c r="Q57" i="14"/>
  <c r="P57" i="14"/>
  <c r="O57" i="14"/>
  <c r="N57" i="14"/>
  <c r="M57" i="14"/>
  <c r="I57" i="14"/>
  <c r="G57" i="14"/>
  <c r="F57" i="14"/>
  <c r="E57" i="14"/>
  <c r="D57" i="14"/>
  <c r="C57" i="14"/>
  <c r="B57" i="14"/>
  <c r="T54" i="14"/>
  <c r="R54" i="14"/>
  <c r="Q54" i="14"/>
  <c r="P54" i="14"/>
  <c r="O54" i="14"/>
  <c r="N54" i="14"/>
  <c r="M54" i="14"/>
  <c r="I54" i="14"/>
  <c r="G54" i="14"/>
  <c r="F54" i="14"/>
  <c r="E54" i="14"/>
  <c r="D54" i="14"/>
  <c r="C54" i="14"/>
  <c r="B54" i="14"/>
  <c r="T52" i="14"/>
  <c r="R52" i="14"/>
  <c r="Q52" i="14"/>
  <c r="P52" i="14"/>
  <c r="O52" i="14"/>
  <c r="N52" i="14"/>
  <c r="M52" i="14"/>
  <c r="I52" i="14"/>
  <c r="G52" i="14"/>
  <c r="F52" i="14"/>
  <c r="E52" i="14"/>
  <c r="D52" i="14"/>
  <c r="C52" i="14"/>
  <c r="B52" i="14"/>
  <c r="T50" i="14"/>
  <c r="R50" i="14"/>
  <c r="Q50" i="14"/>
  <c r="P50" i="14"/>
  <c r="O50" i="14"/>
  <c r="N50" i="14"/>
  <c r="M50" i="14"/>
  <c r="I50" i="14"/>
  <c r="G50" i="14"/>
  <c r="F50" i="14"/>
  <c r="E50" i="14"/>
  <c r="D50" i="14"/>
  <c r="C50" i="14"/>
  <c r="B50" i="14"/>
  <c r="T47" i="14"/>
  <c r="R47" i="14"/>
  <c r="Q47" i="14"/>
  <c r="P47" i="14"/>
  <c r="O47" i="14"/>
  <c r="N47" i="14"/>
  <c r="M47" i="14"/>
  <c r="I47" i="14"/>
  <c r="G47" i="14"/>
  <c r="F47" i="14"/>
  <c r="E47" i="14"/>
  <c r="D47" i="14"/>
  <c r="C47" i="14"/>
  <c r="B47" i="14"/>
  <c r="T45" i="14"/>
  <c r="R45" i="14"/>
  <c r="Q45" i="14"/>
  <c r="P45" i="14"/>
  <c r="O45" i="14"/>
  <c r="N45" i="14"/>
  <c r="M45" i="14"/>
  <c r="I45" i="14"/>
  <c r="G45" i="14"/>
  <c r="F45" i="14"/>
  <c r="E45" i="14"/>
  <c r="D45" i="14"/>
  <c r="C45" i="14"/>
  <c r="B45" i="14"/>
  <c r="T43" i="14"/>
  <c r="R43" i="14"/>
  <c r="Q43" i="14"/>
  <c r="P43" i="14"/>
  <c r="O43" i="14"/>
  <c r="N43" i="14"/>
  <c r="M43" i="14"/>
  <c r="I43" i="14"/>
  <c r="G43" i="14"/>
  <c r="F43" i="14"/>
  <c r="E43" i="14"/>
  <c r="D43" i="14"/>
  <c r="C43" i="14"/>
  <c r="B43" i="14"/>
  <c r="T33" i="14"/>
  <c r="R33" i="14"/>
  <c r="Q33" i="14"/>
  <c r="P33" i="14"/>
  <c r="O33" i="14"/>
  <c r="N33" i="14"/>
  <c r="M33" i="14"/>
  <c r="I33" i="14"/>
  <c r="G33" i="14"/>
  <c r="F33" i="14"/>
  <c r="E33" i="14"/>
  <c r="D33" i="14"/>
  <c r="C33" i="14"/>
  <c r="B33" i="14"/>
  <c r="T31" i="14"/>
  <c r="R31" i="14"/>
  <c r="Q31" i="14"/>
  <c r="P31" i="14"/>
  <c r="O31" i="14"/>
  <c r="N31" i="14"/>
  <c r="M31" i="14"/>
  <c r="I31" i="14"/>
  <c r="G31" i="14"/>
  <c r="F31" i="14"/>
  <c r="E31" i="14"/>
  <c r="D31" i="14"/>
  <c r="C31" i="14"/>
  <c r="B31" i="14"/>
  <c r="Q29" i="14"/>
  <c r="P29" i="14"/>
  <c r="O29" i="14"/>
  <c r="N29" i="14"/>
  <c r="M29" i="14"/>
  <c r="I29" i="14"/>
  <c r="G29" i="14"/>
  <c r="F29" i="14"/>
  <c r="E29" i="14"/>
  <c r="D29" i="14"/>
  <c r="C29" i="14"/>
  <c r="B29" i="14"/>
  <c r="T26" i="14"/>
  <c r="R26" i="14"/>
  <c r="Q26" i="14"/>
  <c r="P26" i="14"/>
  <c r="O26" i="14"/>
  <c r="N26" i="14"/>
  <c r="M26" i="14"/>
  <c r="I26" i="14"/>
  <c r="G26" i="14"/>
  <c r="F26" i="14"/>
  <c r="E26" i="14"/>
  <c r="D26" i="14"/>
  <c r="C26" i="14"/>
  <c r="B26" i="14"/>
  <c r="T24" i="14"/>
  <c r="R24" i="14"/>
  <c r="Q24" i="14"/>
  <c r="P24" i="14"/>
  <c r="O24" i="14"/>
  <c r="N24" i="14"/>
  <c r="M24" i="14"/>
  <c r="I24" i="14"/>
  <c r="G24" i="14"/>
  <c r="F24" i="14"/>
  <c r="E24" i="14"/>
  <c r="D24" i="14"/>
  <c r="C24" i="14"/>
  <c r="B24" i="14"/>
  <c r="T22" i="14"/>
  <c r="R22" i="14"/>
  <c r="Q22" i="14"/>
  <c r="P22" i="14"/>
  <c r="O22" i="14"/>
  <c r="N22" i="14"/>
  <c r="M22" i="14"/>
  <c r="I22" i="14"/>
  <c r="G22" i="14"/>
  <c r="F22" i="14"/>
  <c r="E22" i="14"/>
  <c r="D22" i="14"/>
  <c r="C22" i="14"/>
  <c r="B22" i="14"/>
  <c r="T19" i="14"/>
  <c r="R19" i="14"/>
  <c r="Q19" i="14"/>
  <c r="P19" i="14"/>
  <c r="O19" i="14"/>
  <c r="N19" i="14"/>
  <c r="M19" i="14"/>
  <c r="I19" i="14"/>
  <c r="G19" i="14"/>
  <c r="F19" i="14"/>
  <c r="E19" i="14"/>
  <c r="D19" i="14"/>
  <c r="C19" i="14"/>
  <c r="B19" i="14"/>
  <c r="T17" i="14"/>
  <c r="R17" i="14"/>
  <c r="Q17" i="14"/>
  <c r="P17" i="14"/>
  <c r="O17" i="14"/>
  <c r="N17" i="14"/>
  <c r="M17" i="14"/>
  <c r="I17" i="14"/>
  <c r="G17" i="14"/>
  <c r="F17" i="14"/>
  <c r="E17" i="14"/>
  <c r="D17" i="14"/>
  <c r="C17" i="14"/>
  <c r="B17" i="14"/>
  <c r="T15" i="14"/>
  <c r="R15" i="14"/>
  <c r="Q15" i="14"/>
  <c r="P15" i="14"/>
  <c r="O15" i="14"/>
  <c r="N15" i="14"/>
  <c r="M15" i="14"/>
  <c r="I15" i="14"/>
  <c r="G15" i="14"/>
  <c r="F15" i="14"/>
  <c r="E15" i="14"/>
  <c r="D15" i="14"/>
  <c r="C15" i="14"/>
  <c r="B15" i="14"/>
  <c r="T89" i="13"/>
  <c r="R89" i="13"/>
  <c r="P89" i="13"/>
  <c r="O89" i="13"/>
  <c r="N89" i="13"/>
  <c r="M89" i="13"/>
  <c r="I89" i="13"/>
  <c r="G89" i="13"/>
  <c r="F89" i="13"/>
  <c r="E89" i="13"/>
  <c r="D89" i="13"/>
  <c r="C89" i="13"/>
  <c r="B89" i="13"/>
  <c r="T87" i="13"/>
  <c r="R87" i="13"/>
  <c r="Q87" i="13"/>
  <c r="P87" i="13"/>
  <c r="O87" i="13"/>
  <c r="N87" i="13"/>
  <c r="M87" i="13"/>
  <c r="I87" i="13"/>
  <c r="G87" i="13"/>
  <c r="F87" i="13"/>
  <c r="E87" i="13"/>
  <c r="D87" i="13"/>
  <c r="C87" i="13"/>
  <c r="B87" i="13"/>
  <c r="T85" i="13"/>
  <c r="R85" i="13"/>
  <c r="I85" i="13"/>
  <c r="G85" i="13"/>
  <c r="F85" i="13"/>
  <c r="E85" i="13"/>
  <c r="D85" i="13"/>
  <c r="C85" i="13"/>
  <c r="B85" i="13"/>
  <c r="T82" i="13"/>
  <c r="R82" i="13"/>
  <c r="P82" i="13"/>
  <c r="O82" i="13"/>
  <c r="N82" i="13"/>
  <c r="M82" i="13"/>
  <c r="I82" i="13"/>
  <c r="G82" i="13"/>
  <c r="F82" i="13"/>
  <c r="E82" i="13"/>
  <c r="D82" i="13"/>
  <c r="C82" i="13"/>
  <c r="B82" i="13"/>
  <c r="T80" i="13"/>
  <c r="R80" i="13"/>
  <c r="Q80" i="13"/>
  <c r="P80" i="13"/>
  <c r="O80" i="13"/>
  <c r="N80" i="13"/>
  <c r="M80" i="13"/>
  <c r="I80" i="13"/>
  <c r="G80" i="13"/>
  <c r="F80" i="13"/>
  <c r="E80" i="13"/>
  <c r="D80" i="13"/>
  <c r="C80" i="13"/>
  <c r="B80" i="13"/>
  <c r="T78" i="13"/>
  <c r="R78" i="13"/>
  <c r="Q78" i="13"/>
  <c r="P78" i="13"/>
  <c r="N78" i="13"/>
  <c r="M78" i="13"/>
  <c r="I78" i="13"/>
  <c r="G78" i="13"/>
  <c r="F78" i="13"/>
  <c r="E78" i="13"/>
  <c r="D78" i="13"/>
  <c r="C78" i="13"/>
  <c r="B78" i="13"/>
  <c r="T75" i="13"/>
  <c r="R75" i="13"/>
  <c r="P75" i="13"/>
  <c r="O75" i="13"/>
  <c r="N75" i="13"/>
  <c r="M75" i="13"/>
  <c r="I75" i="13"/>
  <c r="G75" i="13"/>
  <c r="F75" i="13"/>
  <c r="E75" i="13"/>
  <c r="D75" i="13"/>
  <c r="C75" i="13"/>
  <c r="B75" i="13"/>
  <c r="T73" i="13"/>
  <c r="R73" i="13"/>
  <c r="Q73" i="13"/>
  <c r="P73" i="13"/>
  <c r="O73" i="13"/>
  <c r="N73" i="13"/>
  <c r="M73" i="13"/>
  <c r="I73" i="13"/>
  <c r="G73" i="13"/>
  <c r="F73" i="13"/>
  <c r="E73" i="13"/>
  <c r="D73" i="13"/>
  <c r="C73" i="13"/>
  <c r="B73" i="13"/>
  <c r="T71" i="13"/>
  <c r="R71" i="13"/>
  <c r="Q71" i="13"/>
  <c r="P71" i="13"/>
  <c r="N71" i="13"/>
  <c r="M71" i="13"/>
  <c r="I71" i="13"/>
  <c r="G71" i="13"/>
  <c r="F71" i="13"/>
  <c r="E71" i="13"/>
  <c r="D71" i="13"/>
  <c r="C71" i="13"/>
  <c r="B71" i="13"/>
  <c r="T61" i="13"/>
  <c r="R61" i="13"/>
  <c r="Q61" i="13"/>
  <c r="P61" i="13"/>
  <c r="O61" i="13"/>
  <c r="N61" i="13"/>
  <c r="M61" i="13"/>
  <c r="I61" i="13"/>
  <c r="G61" i="13"/>
  <c r="F61" i="13"/>
  <c r="E61" i="13"/>
  <c r="D61" i="13"/>
  <c r="C61" i="13"/>
  <c r="B61" i="13"/>
  <c r="T59" i="13"/>
  <c r="R59" i="13"/>
  <c r="Q59" i="13"/>
  <c r="P59" i="13"/>
  <c r="O59" i="13"/>
  <c r="N59" i="13"/>
  <c r="M59" i="13"/>
  <c r="I59" i="13"/>
  <c r="G59" i="13"/>
  <c r="F59" i="13"/>
  <c r="E59" i="13"/>
  <c r="D59" i="13"/>
  <c r="C59" i="13"/>
  <c r="B59" i="13"/>
  <c r="T57" i="13"/>
  <c r="R57" i="13"/>
  <c r="Q57" i="13"/>
  <c r="P57" i="13"/>
  <c r="O57" i="13"/>
  <c r="N57" i="13"/>
  <c r="M57" i="13"/>
  <c r="I57" i="13"/>
  <c r="G57" i="13"/>
  <c r="F57" i="13"/>
  <c r="E57" i="13"/>
  <c r="D57" i="13"/>
  <c r="C57" i="13"/>
  <c r="B57" i="13"/>
  <c r="T54" i="13"/>
  <c r="R54" i="13"/>
  <c r="Q54" i="13"/>
  <c r="P54" i="13"/>
  <c r="O54" i="13"/>
  <c r="N54" i="13"/>
  <c r="M54" i="13"/>
  <c r="I54" i="13"/>
  <c r="G54" i="13"/>
  <c r="F54" i="13"/>
  <c r="E54" i="13"/>
  <c r="D54" i="13"/>
  <c r="C54" i="13"/>
  <c r="B54" i="13"/>
  <c r="T52" i="13"/>
  <c r="R52" i="13"/>
  <c r="Q52" i="13"/>
  <c r="P52" i="13"/>
  <c r="O52" i="13"/>
  <c r="N52" i="13"/>
  <c r="M52" i="13"/>
  <c r="I52" i="13"/>
  <c r="G52" i="13"/>
  <c r="F52" i="13"/>
  <c r="E52" i="13"/>
  <c r="D52" i="13"/>
  <c r="C52" i="13"/>
  <c r="B52" i="13"/>
  <c r="T50" i="13"/>
  <c r="R50" i="13"/>
  <c r="Q50" i="13"/>
  <c r="P50" i="13"/>
  <c r="O50" i="13"/>
  <c r="N50" i="13"/>
  <c r="M50" i="13"/>
  <c r="I50" i="13"/>
  <c r="G50" i="13"/>
  <c r="F50" i="13"/>
  <c r="E50" i="13"/>
  <c r="D50" i="13"/>
  <c r="C50" i="13"/>
  <c r="B50" i="13"/>
  <c r="T47" i="13"/>
  <c r="R47" i="13"/>
  <c r="Q47" i="13"/>
  <c r="P47" i="13"/>
  <c r="O47" i="13"/>
  <c r="N47" i="13"/>
  <c r="M47" i="13"/>
  <c r="I47" i="13"/>
  <c r="G47" i="13"/>
  <c r="F47" i="13"/>
  <c r="E47" i="13"/>
  <c r="D47" i="13"/>
  <c r="C47" i="13"/>
  <c r="B47" i="13"/>
  <c r="T45" i="13"/>
  <c r="R45" i="13"/>
  <c r="Q45" i="13"/>
  <c r="P45" i="13"/>
  <c r="O45" i="13"/>
  <c r="N45" i="13"/>
  <c r="M45" i="13"/>
  <c r="I45" i="13"/>
  <c r="G45" i="13"/>
  <c r="F45" i="13"/>
  <c r="E45" i="13"/>
  <c r="D45" i="13"/>
  <c r="C45" i="13"/>
  <c r="B45" i="13"/>
  <c r="T43" i="13"/>
  <c r="R43" i="13"/>
  <c r="Q43" i="13"/>
  <c r="P43" i="13"/>
  <c r="O43" i="13"/>
  <c r="N43" i="13"/>
  <c r="M43" i="13"/>
  <c r="I43" i="13"/>
  <c r="G43" i="13"/>
  <c r="F43" i="13"/>
  <c r="E43" i="13"/>
  <c r="D43" i="13"/>
  <c r="C43" i="13"/>
  <c r="B43" i="13"/>
  <c r="T33" i="13"/>
  <c r="R33" i="13"/>
  <c r="Q33" i="13"/>
  <c r="P33" i="13"/>
  <c r="O33" i="13"/>
  <c r="N33" i="13"/>
  <c r="M33" i="13"/>
  <c r="I33" i="13"/>
  <c r="G33" i="13"/>
  <c r="F33" i="13"/>
  <c r="E33" i="13"/>
  <c r="D33" i="13"/>
  <c r="C33" i="13"/>
  <c r="B33" i="13"/>
  <c r="T31" i="13"/>
  <c r="R31" i="13"/>
  <c r="Q31" i="13"/>
  <c r="P31" i="13"/>
  <c r="O31" i="13"/>
  <c r="N31" i="13"/>
  <c r="M31" i="13"/>
  <c r="I31" i="13"/>
  <c r="G31" i="13"/>
  <c r="F31" i="13"/>
  <c r="E31" i="13"/>
  <c r="D31" i="13"/>
  <c r="C31" i="13"/>
  <c r="B31" i="13"/>
  <c r="T29" i="13"/>
  <c r="R29" i="13"/>
  <c r="Q29" i="13"/>
  <c r="P29" i="13"/>
  <c r="O29" i="13"/>
  <c r="N29" i="13"/>
  <c r="M29" i="13"/>
  <c r="I29" i="13"/>
  <c r="G29" i="13"/>
  <c r="F29" i="13"/>
  <c r="E29" i="13"/>
  <c r="D29" i="13"/>
  <c r="C29" i="13"/>
  <c r="B29" i="13"/>
  <c r="T26" i="13"/>
  <c r="R26" i="13"/>
  <c r="Q26" i="13"/>
  <c r="P26" i="13"/>
  <c r="O26" i="13"/>
  <c r="N26" i="13"/>
  <c r="M26" i="13"/>
  <c r="I26" i="13"/>
  <c r="G26" i="13"/>
  <c r="F26" i="13"/>
  <c r="E26" i="13"/>
  <c r="D26" i="13"/>
  <c r="C26" i="13"/>
  <c r="B26" i="13"/>
  <c r="T24" i="13"/>
  <c r="R24" i="13"/>
  <c r="Q24" i="13"/>
  <c r="P24" i="13"/>
  <c r="O24" i="13"/>
  <c r="N24" i="13"/>
  <c r="M24" i="13"/>
  <c r="I24" i="13"/>
  <c r="G24" i="13"/>
  <c r="F24" i="13"/>
  <c r="E24" i="13"/>
  <c r="D24" i="13"/>
  <c r="C24" i="13"/>
  <c r="B24" i="13"/>
  <c r="T22" i="13"/>
  <c r="R22" i="13"/>
  <c r="Q22" i="13"/>
  <c r="P22" i="13"/>
  <c r="O22" i="13"/>
  <c r="N22" i="13"/>
  <c r="M22" i="13"/>
  <c r="I22" i="13"/>
  <c r="G22" i="13"/>
  <c r="F22" i="13"/>
  <c r="E22" i="13"/>
  <c r="D22" i="13"/>
  <c r="C22" i="13"/>
  <c r="B22" i="13"/>
  <c r="T19" i="13"/>
  <c r="R19" i="13"/>
  <c r="Q19" i="13"/>
  <c r="P19" i="13"/>
  <c r="O19" i="13"/>
  <c r="N19" i="13"/>
  <c r="M19" i="13"/>
  <c r="I19" i="13"/>
  <c r="G19" i="13"/>
  <c r="F19" i="13"/>
  <c r="E19" i="13"/>
  <c r="D19" i="13"/>
  <c r="C19" i="13"/>
  <c r="B19" i="13"/>
  <c r="T17" i="13"/>
  <c r="R17" i="13"/>
  <c r="Q17" i="13"/>
  <c r="P17" i="13"/>
  <c r="O17" i="13"/>
  <c r="N17" i="13"/>
  <c r="M17" i="13"/>
  <c r="I17" i="13"/>
  <c r="G17" i="13"/>
  <c r="F17" i="13"/>
  <c r="E17" i="13"/>
  <c r="D17" i="13"/>
  <c r="C17" i="13"/>
  <c r="B17" i="13"/>
  <c r="T15" i="13"/>
  <c r="R15" i="13"/>
  <c r="Q15" i="13"/>
  <c r="P15" i="13"/>
  <c r="O15" i="13"/>
  <c r="N15" i="13"/>
  <c r="M15" i="13"/>
  <c r="I15" i="13"/>
  <c r="G15" i="13"/>
  <c r="F15" i="13"/>
  <c r="E15" i="13"/>
  <c r="D15" i="13"/>
  <c r="C15" i="13"/>
  <c r="B15" i="13"/>
  <c r="T89" i="12"/>
  <c r="R89" i="12"/>
  <c r="Q89" i="12"/>
  <c r="P89" i="12"/>
  <c r="O89" i="12"/>
  <c r="N89" i="12"/>
  <c r="M89" i="12"/>
  <c r="I89" i="12"/>
  <c r="G89" i="12"/>
  <c r="F89" i="12"/>
  <c r="E89" i="12"/>
  <c r="D89" i="12"/>
  <c r="C89" i="12"/>
  <c r="B89" i="12"/>
  <c r="T87" i="12"/>
  <c r="R87" i="12"/>
  <c r="Q87" i="12"/>
  <c r="P87" i="12"/>
  <c r="O87" i="12"/>
  <c r="N87" i="12"/>
  <c r="M87" i="12"/>
  <c r="I87" i="12"/>
  <c r="G87" i="12"/>
  <c r="F87" i="12"/>
  <c r="E87" i="12"/>
  <c r="D87" i="12"/>
  <c r="C87" i="12"/>
  <c r="B87" i="12"/>
  <c r="T85" i="12"/>
  <c r="R85" i="12"/>
  <c r="Q85" i="12"/>
  <c r="P85" i="12"/>
  <c r="O85" i="12"/>
  <c r="N85" i="12"/>
  <c r="M85" i="12"/>
  <c r="I85" i="12"/>
  <c r="G85" i="12"/>
  <c r="F85" i="12"/>
  <c r="E85" i="12"/>
  <c r="D85" i="12"/>
  <c r="C85" i="12"/>
  <c r="B85" i="12"/>
  <c r="T82" i="12"/>
  <c r="R82" i="12"/>
  <c r="Q82" i="12"/>
  <c r="P82" i="12"/>
  <c r="O82" i="12"/>
  <c r="N82" i="12"/>
  <c r="M82" i="12"/>
  <c r="I82" i="12"/>
  <c r="G82" i="12"/>
  <c r="F82" i="12"/>
  <c r="E82" i="12"/>
  <c r="D82" i="12"/>
  <c r="C82" i="12"/>
  <c r="B82" i="12"/>
  <c r="T80" i="12"/>
  <c r="R80" i="12"/>
  <c r="Q80" i="12"/>
  <c r="P80" i="12"/>
  <c r="O80" i="12"/>
  <c r="N80" i="12"/>
  <c r="M80" i="12"/>
  <c r="I80" i="12"/>
  <c r="G80" i="12"/>
  <c r="F80" i="12"/>
  <c r="E80" i="12"/>
  <c r="D80" i="12"/>
  <c r="C80" i="12"/>
  <c r="B80" i="12"/>
  <c r="T78" i="12"/>
  <c r="R78" i="12"/>
  <c r="Q78" i="12"/>
  <c r="P78" i="12"/>
  <c r="O78" i="12"/>
  <c r="N78" i="12"/>
  <c r="M78" i="12"/>
  <c r="I78" i="12"/>
  <c r="G78" i="12"/>
  <c r="F78" i="12"/>
  <c r="E78" i="12"/>
  <c r="D78" i="12"/>
  <c r="C78" i="12"/>
  <c r="B78" i="12"/>
  <c r="T75" i="12"/>
  <c r="R75" i="12"/>
  <c r="Q75" i="12"/>
  <c r="P75" i="12"/>
  <c r="O75" i="12"/>
  <c r="N75" i="12"/>
  <c r="M75" i="12"/>
  <c r="I75" i="12"/>
  <c r="G75" i="12"/>
  <c r="F75" i="12"/>
  <c r="E75" i="12"/>
  <c r="D75" i="12"/>
  <c r="C75" i="12"/>
  <c r="B75" i="12"/>
  <c r="T73" i="12"/>
  <c r="R73" i="12"/>
  <c r="Q73" i="12"/>
  <c r="P73" i="12"/>
  <c r="O73" i="12"/>
  <c r="N73" i="12"/>
  <c r="M73" i="12"/>
  <c r="I73" i="12"/>
  <c r="G73" i="12"/>
  <c r="F73" i="12"/>
  <c r="E73" i="12"/>
  <c r="D73" i="12"/>
  <c r="C73" i="12"/>
  <c r="B73" i="12"/>
  <c r="T71" i="12"/>
  <c r="R71" i="12"/>
  <c r="Q71" i="12"/>
  <c r="P71" i="12"/>
  <c r="O71" i="12"/>
  <c r="N71" i="12"/>
  <c r="M71" i="12"/>
  <c r="I71" i="12"/>
  <c r="G71" i="12"/>
  <c r="F71" i="12"/>
  <c r="E71" i="12"/>
  <c r="D71" i="12"/>
  <c r="C71" i="12"/>
  <c r="B71" i="12"/>
  <c r="T61" i="12"/>
  <c r="R61" i="12"/>
  <c r="Q61" i="12"/>
  <c r="P61" i="12"/>
  <c r="O61" i="12"/>
  <c r="N61" i="12"/>
  <c r="M61" i="12"/>
  <c r="I61" i="12"/>
  <c r="G61" i="12"/>
  <c r="F61" i="12"/>
  <c r="E61" i="12"/>
  <c r="D61" i="12"/>
  <c r="C61" i="12"/>
  <c r="B61" i="12"/>
  <c r="T59" i="12"/>
  <c r="R59" i="12"/>
  <c r="Q59" i="12"/>
  <c r="P59" i="12"/>
  <c r="O59" i="12"/>
  <c r="N59" i="12"/>
  <c r="M59" i="12"/>
  <c r="I59" i="12"/>
  <c r="G59" i="12"/>
  <c r="F59" i="12"/>
  <c r="E59" i="12"/>
  <c r="D59" i="12"/>
  <c r="C59" i="12"/>
  <c r="B59" i="12"/>
  <c r="T57" i="12"/>
  <c r="R57" i="12"/>
  <c r="Q57" i="12"/>
  <c r="P57" i="12"/>
  <c r="O57" i="12"/>
  <c r="N57" i="12"/>
  <c r="M57" i="12"/>
  <c r="I57" i="12"/>
  <c r="G57" i="12"/>
  <c r="F57" i="12"/>
  <c r="E57" i="12"/>
  <c r="D57" i="12"/>
  <c r="C57" i="12"/>
  <c r="B57" i="12"/>
  <c r="T54" i="12"/>
  <c r="R54" i="12"/>
  <c r="Q54" i="12"/>
  <c r="P54" i="12"/>
  <c r="O54" i="12"/>
  <c r="N54" i="12"/>
  <c r="M54" i="12"/>
  <c r="I54" i="12"/>
  <c r="G54" i="12"/>
  <c r="F54" i="12"/>
  <c r="E54" i="12"/>
  <c r="D54" i="12"/>
  <c r="C54" i="12"/>
  <c r="B54" i="12"/>
  <c r="T52" i="12"/>
  <c r="R52" i="12"/>
  <c r="Q52" i="12"/>
  <c r="P52" i="12"/>
  <c r="O52" i="12"/>
  <c r="N52" i="12"/>
  <c r="M52" i="12"/>
  <c r="I52" i="12"/>
  <c r="G52" i="12"/>
  <c r="F52" i="12"/>
  <c r="E52" i="12"/>
  <c r="D52" i="12"/>
  <c r="C52" i="12"/>
  <c r="B52" i="12"/>
  <c r="T50" i="12"/>
  <c r="R50" i="12"/>
  <c r="Q50" i="12"/>
  <c r="P50" i="12"/>
  <c r="O50" i="12"/>
  <c r="N50" i="12"/>
  <c r="M50" i="12"/>
  <c r="I50" i="12"/>
  <c r="G50" i="12"/>
  <c r="F50" i="12"/>
  <c r="E50" i="12"/>
  <c r="D50" i="12"/>
  <c r="C50" i="12"/>
  <c r="B50" i="12"/>
  <c r="T47" i="12"/>
  <c r="R47" i="12"/>
  <c r="Q47" i="12"/>
  <c r="P47" i="12"/>
  <c r="O47" i="12"/>
  <c r="N47" i="12"/>
  <c r="M47" i="12"/>
  <c r="I47" i="12"/>
  <c r="G47" i="12"/>
  <c r="F47" i="12"/>
  <c r="E47" i="12"/>
  <c r="D47" i="12"/>
  <c r="C47" i="12"/>
  <c r="B47" i="12"/>
  <c r="T45" i="12"/>
  <c r="R45" i="12"/>
  <c r="Q45" i="12"/>
  <c r="P45" i="12"/>
  <c r="O45" i="12"/>
  <c r="N45" i="12"/>
  <c r="M45" i="12"/>
  <c r="I45" i="12"/>
  <c r="G45" i="12"/>
  <c r="F45" i="12"/>
  <c r="E45" i="12"/>
  <c r="D45" i="12"/>
  <c r="C45" i="12"/>
  <c r="B45" i="12"/>
  <c r="T43" i="12"/>
  <c r="R43" i="12"/>
  <c r="Q43" i="12"/>
  <c r="P43" i="12"/>
  <c r="O43" i="12"/>
  <c r="N43" i="12"/>
  <c r="M43" i="12"/>
  <c r="I43" i="12"/>
  <c r="G43" i="12"/>
  <c r="F43" i="12"/>
  <c r="E43" i="12"/>
  <c r="D43" i="12"/>
  <c r="C43" i="12"/>
  <c r="B43" i="12"/>
  <c r="T33" i="12"/>
  <c r="R33" i="12"/>
  <c r="Q33" i="12"/>
  <c r="P33" i="12"/>
  <c r="O33" i="12"/>
  <c r="N33" i="12"/>
  <c r="M33" i="12"/>
  <c r="I33" i="12"/>
  <c r="G33" i="12"/>
  <c r="F33" i="12"/>
  <c r="E33" i="12"/>
  <c r="D33" i="12"/>
  <c r="C33" i="12"/>
  <c r="B33" i="12"/>
  <c r="T31" i="12"/>
  <c r="R31" i="12"/>
  <c r="Q31" i="12"/>
  <c r="P31" i="12"/>
  <c r="O31" i="12"/>
  <c r="N31" i="12"/>
  <c r="M31" i="12"/>
  <c r="I31" i="12"/>
  <c r="G31" i="12"/>
  <c r="F31" i="12"/>
  <c r="E31" i="12"/>
  <c r="D31" i="12"/>
  <c r="C31" i="12"/>
  <c r="B31" i="12"/>
  <c r="T29" i="12"/>
  <c r="R29" i="12"/>
  <c r="Q29" i="12"/>
  <c r="P29" i="12"/>
  <c r="O29" i="12"/>
  <c r="N29" i="12"/>
  <c r="M29" i="12"/>
  <c r="I29" i="12"/>
  <c r="G29" i="12"/>
  <c r="F29" i="12"/>
  <c r="E29" i="12"/>
  <c r="D29" i="12"/>
  <c r="C29" i="12"/>
  <c r="B29" i="12"/>
  <c r="T26" i="12"/>
  <c r="R26" i="12"/>
  <c r="Q26" i="12"/>
  <c r="P26" i="12"/>
  <c r="O26" i="12"/>
  <c r="N26" i="12"/>
  <c r="M26" i="12"/>
  <c r="I26" i="12"/>
  <c r="G26" i="12"/>
  <c r="F26" i="12"/>
  <c r="E26" i="12"/>
  <c r="D26" i="12"/>
  <c r="C26" i="12"/>
  <c r="B26" i="12"/>
  <c r="T24" i="12"/>
  <c r="R24" i="12"/>
  <c r="Q24" i="12"/>
  <c r="P24" i="12"/>
  <c r="O24" i="12"/>
  <c r="N24" i="12"/>
  <c r="M24" i="12"/>
  <c r="I24" i="12"/>
  <c r="G24" i="12"/>
  <c r="F24" i="12"/>
  <c r="E24" i="12"/>
  <c r="D24" i="12"/>
  <c r="C24" i="12"/>
  <c r="B24" i="12"/>
  <c r="T22" i="12"/>
  <c r="R22" i="12"/>
  <c r="Q22" i="12"/>
  <c r="P22" i="12"/>
  <c r="O22" i="12"/>
  <c r="N22" i="12"/>
  <c r="M22" i="12"/>
  <c r="I22" i="12"/>
  <c r="G22" i="12"/>
  <c r="F22" i="12"/>
  <c r="E22" i="12"/>
  <c r="D22" i="12"/>
  <c r="C22" i="12"/>
  <c r="B22" i="12"/>
  <c r="T19" i="12"/>
  <c r="R19" i="12"/>
  <c r="Q19" i="12"/>
  <c r="P19" i="12"/>
  <c r="O19" i="12"/>
  <c r="N19" i="12"/>
  <c r="M19" i="12"/>
  <c r="I19" i="12"/>
  <c r="G19" i="12"/>
  <c r="F19" i="12"/>
  <c r="E19" i="12"/>
  <c r="D19" i="12"/>
  <c r="C19" i="12"/>
  <c r="B19" i="12"/>
  <c r="T17" i="12"/>
  <c r="R17" i="12"/>
  <c r="Q17" i="12"/>
  <c r="P17" i="12"/>
  <c r="O17" i="12"/>
  <c r="N17" i="12"/>
  <c r="M17" i="12"/>
  <c r="I17" i="12"/>
  <c r="G17" i="12"/>
  <c r="F17" i="12"/>
  <c r="E17" i="12"/>
  <c r="D17" i="12"/>
  <c r="C17" i="12"/>
  <c r="B17" i="12"/>
  <c r="T15" i="12"/>
  <c r="R15" i="12"/>
  <c r="Q15" i="12"/>
  <c r="P15" i="12"/>
  <c r="O15" i="12"/>
  <c r="N15" i="12"/>
  <c r="M15" i="12"/>
  <c r="I15" i="12"/>
  <c r="G15" i="12"/>
  <c r="F15" i="12"/>
  <c r="E15" i="12"/>
  <c r="D15" i="12"/>
  <c r="C15" i="12"/>
  <c r="B15" i="12"/>
  <c r="M115" i="6"/>
  <c r="N115" i="6"/>
  <c r="O115" i="6"/>
  <c r="P115" i="6"/>
  <c r="Q115" i="6"/>
  <c r="I60" i="21" l="1"/>
  <c r="I61" i="21" s="1"/>
  <c r="O49" i="20"/>
  <c r="E11" i="21"/>
  <c r="E57" i="21"/>
  <c r="E58" i="21" s="1"/>
  <c r="E14" i="21"/>
  <c r="E60" i="21"/>
  <c r="E61" i="21" s="1"/>
  <c r="C17" i="21"/>
  <c r="C63" i="21"/>
  <c r="C64" i="21" s="1"/>
  <c r="I63" i="21"/>
  <c r="I64" i="21" s="1"/>
  <c r="Q57" i="21"/>
  <c r="Q58" i="21" s="1"/>
  <c r="C11" i="21"/>
  <c r="C57" i="21"/>
  <c r="C58" i="21" s="1"/>
  <c r="G11" i="21"/>
  <c r="G57" i="21"/>
  <c r="G58" i="21" s="1"/>
  <c r="G14" i="21"/>
  <c r="G60" i="21"/>
  <c r="G61" i="21" s="1"/>
  <c r="C89" i="20"/>
  <c r="F90" i="20"/>
  <c r="I11" i="21"/>
  <c r="I57" i="21"/>
  <c r="I58" i="21" s="1"/>
  <c r="H60" i="21"/>
  <c r="H61" i="21" s="1"/>
  <c r="M63" i="21"/>
  <c r="M64" i="21" s="1"/>
  <c r="D89" i="20"/>
  <c r="T14" i="21"/>
  <c r="T60" i="21"/>
  <c r="T61" i="21" s="1"/>
  <c r="D57" i="21"/>
  <c r="D58" i="21" s="1"/>
  <c r="D11" i="21"/>
  <c r="P63" i="21"/>
  <c r="P64" i="21" s="1"/>
  <c r="M57" i="21"/>
  <c r="M58" i="21" s="1"/>
  <c r="B57" i="21"/>
  <c r="B58" i="21" s="1"/>
  <c r="S17" i="21"/>
  <c r="S63" i="21"/>
  <c r="S64" i="21" s="1"/>
  <c r="B63" i="21"/>
  <c r="B64" i="21" s="1"/>
  <c r="F75" i="20"/>
  <c r="P14" i="21"/>
  <c r="P60" i="21"/>
  <c r="P61" i="21" s="1"/>
  <c r="B131" i="20"/>
  <c r="M14" i="21"/>
  <c r="M60" i="21"/>
  <c r="M61" i="21" s="1"/>
  <c r="F14" i="21"/>
  <c r="F60" i="21"/>
  <c r="F61" i="21" s="1"/>
  <c r="F63" i="21"/>
  <c r="F64" i="21" s="1"/>
  <c r="B60" i="21"/>
  <c r="B61" i="21" s="1"/>
  <c r="B160" i="20"/>
  <c r="H11" i="21"/>
  <c r="H57" i="21"/>
  <c r="H58" i="21" s="1"/>
  <c r="S14" i="21"/>
  <c r="S60" i="21"/>
  <c r="S61" i="21" s="1"/>
  <c r="R14" i="21"/>
  <c r="R60" i="21"/>
  <c r="R61" i="21" s="1"/>
  <c r="R17" i="21"/>
  <c r="R63" i="21"/>
  <c r="R64" i="21" s="1"/>
  <c r="Q63" i="21"/>
  <c r="Q64" i="21" s="1"/>
  <c r="P57" i="21"/>
  <c r="P58" i="21" s="1"/>
  <c r="R20" i="20"/>
  <c r="O161" i="20"/>
  <c r="C14" i="21"/>
  <c r="C60" i="21"/>
  <c r="C61" i="21" s="1"/>
  <c r="F11" i="21"/>
  <c r="F57" i="21"/>
  <c r="F58" i="21" s="1"/>
  <c r="Q14" i="21"/>
  <c r="Q60" i="21"/>
  <c r="Q61" i="21" s="1"/>
  <c r="O14" i="21"/>
  <c r="O60" i="21"/>
  <c r="O61" i="21" s="1"/>
  <c r="O50" i="20"/>
  <c r="M89" i="20"/>
  <c r="D131" i="20"/>
  <c r="T30" i="22"/>
  <c r="D145" i="20"/>
  <c r="T63" i="22"/>
  <c r="T64" i="22" s="1"/>
  <c r="T49" i="22"/>
  <c r="H164" i="20"/>
  <c r="H87" i="18"/>
  <c r="Q60" i="22"/>
  <c r="Q61" i="22" s="1"/>
  <c r="F60" i="22"/>
  <c r="F61" i="22" s="1"/>
  <c r="H109" i="13"/>
  <c r="H169" i="20"/>
  <c r="H89" i="18"/>
  <c r="S116" i="13"/>
  <c r="R60" i="22"/>
  <c r="R61" i="22" s="1"/>
  <c r="P57" i="22"/>
  <c r="P58" i="22" s="1"/>
  <c r="S48" i="22"/>
  <c r="S49" i="22" s="1"/>
  <c r="S159" i="20"/>
  <c r="S85" i="18"/>
  <c r="H154" i="20"/>
  <c r="H82" i="18"/>
  <c r="B50" i="20"/>
  <c r="N75" i="20"/>
  <c r="P90" i="20"/>
  <c r="S57" i="22"/>
  <c r="S58" i="22" s="1"/>
  <c r="S27" i="22"/>
  <c r="S13" i="20"/>
  <c r="S24" i="18"/>
  <c r="S17" i="18"/>
  <c r="C146" i="20"/>
  <c r="C145" i="20"/>
  <c r="H53" i="20"/>
  <c r="H31" i="18"/>
  <c r="S83" i="20"/>
  <c r="S47" i="18"/>
  <c r="S16" i="22"/>
  <c r="S48" i="20"/>
  <c r="S29" i="18"/>
  <c r="N57" i="22"/>
  <c r="N58" i="22" s="1"/>
  <c r="N17" i="22"/>
  <c r="N63" i="22"/>
  <c r="N64" i="22" s="1"/>
  <c r="H13" i="22"/>
  <c r="H33" i="20"/>
  <c r="H22" i="18"/>
  <c r="S28" i="20"/>
  <c r="S19" i="18"/>
  <c r="S113" i="20"/>
  <c r="S61" i="18"/>
  <c r="T75" i="20"/>
  <c r="B161" i="20"/>
  <c r="G11" i="22"/>
  <c r="H149" i="20"/>
  <c r="H80" i="18"/>
  <c r="S31" i="18"/>
  <c r="D63" i="22"/>
  <c r="D64" i="22" s="1"/>
  <c r="C63" i="22"/>
  <c r="C64" i="22" s="1"/>
  <c r="S112" i="13"/>
  <c r="H105" i="13"/>
  <c r="C20" i="20"/>
  <c r="G60" i="20"/>
  <c r="M63" i="22"/>
  <c r="M64" i="22" s="1"/>
  <c r="D57" i="22"/>
  <c r="D58" i="22" s="1"/>
  <c r="S144" i="20"/>
  <c r="S45" i="22"/>
  <c r="S46" i="22" s="1"/>
  <c r="S78" i="18"/>
  <c r="S26" i="18"/>
  <c r="H103" i="20"/>
  <c r="H32" i="22"/>
  <c r="H33" i="22" s="1"/>
  <c r="H57" i="18"/>
  <c r="M60" i="22"/>
  <c r="M61" i="22" s="1"/>
  <c r="H89" i="20"/>
  <c r="S164" i="20"/>
  <c r="S87" i="18"/>
  <c r="R57" i="22"/>
  <c r="R58" i="22" s="1"/>
  <c r="C57" i="22"/>
  <c r="C58" i="22" s="1"/>
  <c r="C11" i="22"/>
  <c r="N60" i="22"/>
  <c r="N61" i="22" s="1"/>
  <c r="H160" i="20"/>
  <c r="H161" i="20"/>
  <c r="S103" i="20"/>
  <c r="S32" i="22"/>
  <c r="S33" i="22" s="1"/>
  <c r="S57" i="18"/>
  <c r="H93" i="20"/>
  <c r="H52" i="18"/>
  <c r="S107" i="13"/>
  <c r="O57" i="22"/>
  <c r="O58" i="22" s="1"/>
  <c r="G160" i="20"/>
  <c r="G161" i="20"/>
  <c r="H134" i="20"/>
  <c r="H73" i="18"/>
  <c r="G63" i="22"/>
  <c r="G64" i="22" s="1"/>
  <c r="B60" i="22"/>
  <c r="B61" i="22" s="1"/>
  <c r="S149" i="20"/>
  <c r="S80" i="18"/>
  <c r="H16" i="22"/>
  <c r="H48" i="20"/>
  <c r="H29" i="18"/>
  <c r="H48" i="22"/>
  <c r="H49" i="22" s="1"/>
  <c r="O146" i="20"/>
  <c r="E43" i="22"/>
  <c r="G60" i="22"/>
  <c r="G61" i="22" s="1"/>
  <c r="G14" i="22"/>
  <c r="H112" i="13"/>
  <c r="H144" i="20"/>
  <c r="H45" i="22"/>
  <c r="H46" i="22" s="1"/>
  <c r="P17" i="22"/>
  <c r="P63" i="22"/>
  <c r="P64" i="22" s="1"/>
  <c r="F160" i="20"/>
  <c r="F161" i="20"/>
  <c r="G49" i="20"/>
  <c r="Q57" i="22"/>
  <c r="Q58" i="22" s="1"/>
  <c r="B63" i="22"/>
  <c r="B64" i="22" s="1"/>
  <c r="P60" i="22"/>
  <c r="P61" i="22" s="1"/>
  <c r="H113" i="20"/>
  <c r="H61" i="18"/>
  <c r="S100" i="13"/>
  <c r="H29" i="22"/>
  <c r="H30" i="22" s="1"/>
  <c r="M57" i="22"/>
  <c r="M58" i="22" s="1"/>
  <c r="S13" i="22"/>
  <c r="S22" i="18"/>
  <c r="S33" i="20"/>
  <c r="H19" i="18"/>
  <c r="H28" i="20"/>
  <c r="E60" i="22"/>
  <c r="E61" i="22" s="1"/>
  <c r="H33" i="18"/>
  <c r="H58" i="20"/>
  <c r="G130" i="20"/>
  <c r="G131" i="20"/>
  <c r="I60" i="22"/>
  <c r="I61" i="22" s="1"/>
  <c r="S134" i="20"/>
  <c r="S73" i="18"/>
  <c r="H139" i="20"/>
  <c r="H75" i="18"/>
  <c r="S105" i="13"/>
  <c r="T57" i="22"/>
  <c r="T58" i="22" s="1"/>
  <c r="I57" i="22"/>
  <c r="I58" i="22" s="1"/>
  <c r="H10" i="22"/>
  <c r="H18" i="20"/>
  <c r="H15" i="18"/>
  <c r="H130" i="20"/>
  <c r="H131" i="20"/>
  <c r="Q75" i="13"/>
  <c r="O78" i="13"/>
  <c r="Q89" i="13"/>
  <c r="O71" i="13"/>
  <c r="T131" i="6"/>
  <c r="R131" i="6"/>
  <c r="Q131" i="6"/>
  <c r="P131" i="6"/>
  <c r="O131" i="6"/>
  <c r="N131" i="6"/>
  <c r="M131" i="6"/>
  <c r="I131" i="6"/>
  <c r="G131" i="6"/>
  <c r="F131" i="6"/>
  <c r="E131" i="6"/>
  <c r="D131" i="6"/>
  <c r="C131" i="6"/>
  <c r="B131" i="6"/>
  <c r="T130" i="6"/>
  <c r="R130" i="6"/>
  <c r="Q130" i="6"/>
  <c r="P130" i="6"/>
  <c r="O130" i="6"/>
  <c r="N130" i="6"/>
  <c r="M130" i="6"/>
  <c r="I130" i="6"/>
  <c r="G130" i="6"/>
  <c r="F130" i="6"/>
  <c r="E130" i="6"/>
  <c r="D130" i="6"/>
  <c r="C130" i="6"/>
  <c r="B130" i="6"/>
  <c r="T128" i="6"/>
  <c r="R128" i="6"/>
  <c r="Q128" i="6"/>
  <c r="P128" i="6"/>
  <c r="O128" i="6"/>
  <c r="N128" i="6"/>
  <c r="M128" i="6"/>
  <c r="I128" i="6"/>
  <c r="G128" i="6"/>
  <c r="F128" i="6"/>
  <c r="E128" i="6"/>
  <c r="D128" i="6"/>
  <c r="C128" i="6"/>
  <c r="B128" i="6"/>
  <c r="T127" i="6"/>
  <c r="R127" i="6"/>
  <c r="Q127" i="6"/>
  <c r="P127" i="6"/>
  <c r="O127" i="6"/>
  <c r="N127" i="6"/>
  <c r="M127" i="6"/>
  <c r="I127" i="6"/>
  <c r="G127" i="6"/>
  <c r="F127" i="6"/>
  <c r="E127" i="6"/>
  <c r="D127" i="6"/>
  <c r="C127" i="6"/>
  <c r="B127" i="6"/>
  <c r="T125" i="6"/>
  <c r="R125" i="6"/>
  <c r="Q125" i="6"/>
  <c r="P125" i="6"/>
  <c r="O125" i="6"/>
  <c r="N125" i="6"/>
  <c r="M125" i="6"/>
  <c r="I125" i="6"/>
  <c r="G125" i="6"/>
  <c r="F125" i="6"/>
  <c r="E125" i="6"/>
  <c r="D125" i="6"/>
  <c r="C125" i="6"/>
  <c r="B125" i="6"/>
  <c r="T124" i="6"/>
  <c r="R124" i="6"/>
  <c r="Q124" i="6"/>
  <c r="P124" i="6"/>
  <c r="O124" i="6"/>
  <c r="N124" i="6"/>
  <c r="M124" i="6"/>
  <c r="I124" i="6"/>
  <c r="G124" i="6"/>
  <c r="F124" i="6"/>
  <c r="E124" i="6"/>
  <c r="D124" i="6"/>
  <c r="C124" i="6"/>
  <c r="B124" i="6"/>
  <c r="T118" i="6"/>
  <c r="R118" i="6"/>
  <c r="Q118" i="6"/>
  <c r="P118" i="6"/>
  <c r="O118" i="6"/>
  <c r="N118" i="6"/>
  <c r="M118" i="6"/>
  <c r="I118" i="6"/>
  <c r="G118" i="6"/>
  <c r="F118" i="6"/>
  <c r="E118" i="6"/>
  <c r="D118" i="6"/>
  <c r="C118" i="6"/>
  <c r="B118" i="6"/>
  <c r="T117" i="6"/>
  <c r="R117" i="6"/>
  <c r="Q117" i="6"/>
  <c r="P117" i="6"/>
  <c r="O117" i="6"/>
  <c r="N117" i="6"/>
  <c r="M117" i="6"/>
  <c r="I117" i="6"/>
  <c r="G117" i="6"/>
  <c r="F117" i="6"/>
  <c r="E117" i="6"/>
  <c r="D117" i="6"/>
  <c r="C117" i="6"/>
  <c r="B117" i="6"/>
  <c r="T115" i="6"/>
  <c r="R115" i="6"/>
  <c r="I115" i="6"/>
  <c r="G115" i="6"/>
  <c r="F115" i="6"/>
  <c r="E115" i="6"/>
  <c r="D115" i="6"/>
  <c r="C115" i="6"/>
  <c r="B115" i="6"/>
  <c r="T114" i="6"/>
  <c r="R114" i="6"/>
  <c r="Q114" i="6"/>
  <c r="P114" i="6"/>
  <c r="O114" i="6"/>
  <c r="N114" i="6"/>
  <c r="M114" i="6"/>
  <c r="I114" i="6"/>
  <c r="G114" i="6"/>
  <c r="F114" i="6"/>
  <c r="E114" i="6"/>
  <c r="D114" i="6"/>
  <c r="C114" i="6"/>
  <c r="B114" i="6"/>
  <c r="T112" i="6"/>
  <c r="R112" i="6"/>
  <c r="Q112" i="6"/>
  <c r="P112" i="6"/>
  <c r="O112" i="6"/>
  <c r="N112" i="6"/>
  <c r="M112" i="6"/>
  <c r="I112" i="6"/>
  <c r="G112" i="6"/>
  <c r="F112" i="6"/>
  <c r="E112" i="6"/>
  <c r="D112" i="6"/>
  <c r="C112" i="6"/>
  <c r="B112" i="6"/>
  <c r="T111" i="6"/>
  <c r="R111" i="6"/>
  <c r="Q111" i="6"/>
  <c r="P111" i="6"/>
  <c r="O111" i="6"/>
  <c r="N111" i="6"/>
  <c r="M111" i="6"/>
  <c r="I111" i="6"/>
  <c r="G111" i="6"/>
  <c r="F111" i="6"/>
  <c r="E111" i="6"/>
  <c r="D111" i="6"/>
  <c r="C111" i="6"/>
  <c r="B111" i="6"/>
  <c r="T105" i="6"/>
  <c r="R105" i="6"/>
  <c r="Q105" i="6"/>
  <c r="P105" i="6"/>
  <c r="O105" i="6"/>
  <c r="N105" i="6"/>
  <c r="M105" i="6"/>
  <c r="I105" i="6"/>
  <c r="G105" i="6"/>
  <c r="F105" i="6"/>
  <c r="E105" i="6"/>
  <c r="D105" i="6"/>
  <c r="C105" i="6"/>
  <c r="B105" i="6"/>
  <c r="T104" i="6"/>
  <c r="R104" i="6"/>
  <c r="Q104" i="6"/>
  <c r="P104" i="6"/>
  <c r="O104" i="6"/>
  <c r="N104" i="6"/>
  <c r="M104" i="6"/>
  <c r="I104" i="6"/>
  <c r="G104" i="6"/>
  <c r="F104" i="6"/>
  <c r="E104" i="6"/>
  <c r="D104" i="6"/>
  <c r="C104" i="6"/>
  <c r="B104" i="6"/>
  <c r="T102" i="6"/>
  <c r="R102" i="6"/>
  <c r="Q102" i="6"/>
  <c r="P102" i="6"/>
  <c r="O102" i="6"/>
  <c r="N102" i="6"/>
  <c r="M102" i="6"/>
  <c r="I102" i="6"/>
  <c r="G102" i="6"/>
  <c r="F102" i="6"/>
  <c r="E102" i="6"/>
  <c r="D102" i="6"/>
  <c r="C102" i="6"/>
  <c r="B102" i="6"/>
  <c r="T101" i="6"/>
  <c r="R101" i="6"/>
  <c r="Q101" i="6"/>
  <c r="P101" i="6"/>
  <c r="O101" i="6"/>
  <c r="N101" i="6"/>
  <c r="M101" i="6"/>
  <c r="I101" i="6"/>
  <c r="G101" i="6"/>
  <c r="F101" i="6"/>
  <c r="E101" i="6"/>
  <c r="D101" i="6"/>
  <c r="C101" i="6"/>
  <c r="B101" i="6"/>
  <c r="T99" i="6"/>
  <c r="R99" i="6"/>
  <c r="Q99" i="6"/>
  <c r="P99" i="6"/>
  <c r="O99" i="6"/>
  <c r="N99" i="6"/>
  <c r="M99" i="6"/>
  <c r="I99" i="6"/>
  <c r="G99" i="6"/>
  <c r="F99" i="6"/>
  <c r="E99" i="6"/>
  <c r="D99" i="6"/>
  <c r="C99" i="6"/>
  <c r="B99" i="6"/>
  <c r="T98" i="6"/>
  <c r="R98" i="6"/>
  <c r="Q98" i="6"/>
  <c r="P98" i="6"/>
  <c r="O98" i="6"/>
  <c r="N98" i="6"/>
  <c r="M98" i="6"/>
  <c r="I98" i="6"/>
  <c r="G98" i="6"/>
  <c r="F98" i="6"/>
  <c r="E98" i="6"/>
  <c r="D98" i="6"/>
  <c r="C98" i="6"/>
  <c r="B98" i="6"/>
  <c r="I99" i="3"/>
  <c r="G99" i="3"/>
  <c r="F99" i="3"/>
  <c r="E99" i="3"/>
  <c r="D99" i="3"/>
  <c r="C99" i="3"/>
  <c r="B99" i="3"/>
  <c r="I98" i="3"/>
  <c r="G98" i="3"/>
  <c r="F98" i="3"/>
  <c r="E98" i="3"/>
  <c r="D98" i="3"/>
  <c r="C98" i="3"/>
  <c r="B98" i="3"/>
  <c r="I102" i="3"/>
  <c r="G102" i="3"/>
  <c r="F102" i="3"/>
  <c r="E102" i="3"/>
  <c r="D102" i="3"/>
  <c r="C102" i="3"/>
  <c r="B102" i="3"/>
  <c r="I101" i="3"/>
  <c r="G101" i="3"/>
  <c r="F101" i="3"/>
  <c r="E101" i="3"/>
  <c r="D101" i="3"/>
  <c r="C101" i="3"/>
  <c r="B101" i="3"/>
  <c r="I105" i="3"/>
  <c r="G105" i="3"/>
  <c r="F105" i="3"/>
  <c r="E105" i="3"/>
  <c r="D105" i="3"/>
  <c r="C105" i="3"/>
  <c r="B105" i="3"/>
  <c r="I104" i="3"/>
  <c r="G104" i="3"/>
  <c r="F104" i="3"/>
  <c r="E104" i="3"/>
  <c r="D104" i="3"/>
  <c r="C104" i="3"/>
  <c r="B104" i="3"/>
  <c r="I118" i="3"/>
  <c r="G118" i="3"/>
  <c r="F118" i="3"/>
  <c r="E118" i="3"/>
  <c r="D118" i="3"/>
  <c r="C118" i="3"/>
  <c r="B118" i="3"/>
  <c r="I117" i="3"/>
  <c r="G117" i="3"/>
  <c r="F117" i="3"/>
  <c r="E117" i="3"/>
  <c r="D117" i="3"/>
  <c r="C117" i="3"/>
  <c r="B117" i="3"/>
  <c r="I115" i="3"/>
  <c r="G115" i="3"/>
  <c r="F115" i="3"/>
  <c r="E115" i="3"/>
  <c r="D115" i="3"/>
  <c r="C115" i="3"/>
  <c r="B115" i="3"/>
  <c r="I114" i="3"/>
  <c r="G114" i="3"/>
  <c r="F114" i="3"/>
  <c r="E114" i="3"/>
  <c r="D114" i="3"/>
  <c r="C114" i="3"/>
  <c r="B114" i="3"/>
  <c r="I112" i="3"/>
  <c r="G112" i="3"/>
  <c r="F112" i="3"/>
  <c r="E112" i="3"/>
  <c r="D112" i="3"/>
  <c r="C112" i="3"/>
  <c r="B112" i="3"/>
  <c r="I111" i="3"/>
  <c r="G111" i="3"/>
  <c r="F111" i="3"/>
  <c r="E111" i="3"/>
  <c r="D111" i="3"/>
  <c r="C111" i="3"/>
  <c r="B111" i="3"/>
  <c r="I125" i="3"/>
  <c r="G125" i="3"/>
  <c r="F125" i="3"/>
  <c r="E125" i="3"/>
  <c r="D125" i="3"/>
  <c r="C125" i="3"/>
  <c r="B125" i="3"/>
  <c r="I124" i="3"/>
  <c r="G124" i="3"/>
  <c r="F124" i="3"/>
  <c r="E124" i="3"/>
  <c r="D124" i="3"/>
  <c r="C124" i="3"/>
  <c r="B124" i="3"/>
  <c r="I128" i="3"/>
  <c r="G128" i="3"/>
  <c r="F128" i="3"/>
  <c r="E128" i="3"/>
  <c r="D128" i="3"/>
  <c r="C128" i="3"/>
  <c r="B128" i="3"/>
  <c r="I127" i="3"/>
  <c r="G127" i="3"/>
  <c r="F127" i="3"/>
  <c r="E127" i="3"/>
  <c r="D127" i="3"/>
  <c r="C127" i="3"/>
  <c r="B127" i="3"/>
  <c r="I131" i="3"/>
  <c r="G131" i="3"/>
  <c r="F131" i="3"/>
  <c r="E131" i="3"/>
  <c r="D131" i="3"/>
  <c r="C131" i="3"/>
  <c r="B131" i="3"/>
  <c r="I130" i="3"/>
  <c r="G130" i="3"/>
  <c r="F130" i="3"/>
  <c r="E130" i="3"/>
  <c r="D130" i="3"/>
  <c r="C130" i="3"/>
  <c r="B130" i="3"/>
  <c r="H50" i="20" l="1"/>
  <c r="H49" i="20"/>
  <c r="S165" i="20"/>
  <c r="S166" i="20"/>
  <c r="S63" i="22"/>
  <c r="S64" i="22" s="1"/>
  <c r="S17" i="22"/>
  <c r="H170" i="20"/>
  <c r="H171" i="20"/>
  <c r="S14" i="22"/>
  <c r="S60" i="22"/>
  <c r="S61" i="22" s="1"/>
  <c r="H63" i="22"/>
  <c r="H64" i="22" s="1"/>
  <c r="H17" i="22"/>
  <c r="H95" i="20"/>
  <c r="H94" i="20"/>
  <c r="S114" i="20"/>
  <c r="S115" i="20"/>
  <c r="S151" i="20"/>
  <c r="S150" i="20"/>
  <c r="S29" i="20"/>
  <c r="S30" i="20"/>
  <c r="H145" i="20"/>
  <c r="H146" i="20"/>
  <c r="S104" i="20"/>
  <c r="S105" i="20"/>
  <c r="H54" i="20"/>
  <c r="H55" i="20"/>
  <c r="H155" i="20"/>
  <c r="H156" i="20"/>
  <c r="H166" i="20"/>
  <c r="H165" i="20"/>
  <c r="S135" i="20"/>
  <c r="S136" i="20"/>
  <c r="H20" i="20"/>
  <c r="H19" i="20"/>
  <c r="H114" i="20"/>
  <c r="H115" i="20"/>
  <c r="S84" i="20"/>
  <c r="S85" i="20"/>
  <c r="H34" i="20"/>
  <c r="H35" i="20"/>
  <c r="H59" i="20"/>
  <c r="H60" i="20"/>
  <c r="H57" i="22"/>
  <c r="H58" i="22" s="1"/>
  <c r="H11" i="22"/>
  <c r="H136" i="20"/>
  <c r="H135" i="20"/>
  <c r="H151" i="20"/>
  <c r="H150" i="20"/>
  <c r="H60" i="22"/>
  <c r="H61" i="22" s="1"/>
  <c r="H14" i="22"/>
  <c r="S160" i="20"/>
  <c r="S161" i="20"/>
  <c r="H30" i="20"/>
  <c r="H29" i="20"/>
  <c r="S145" i="20"/>
  <c r="S146" i="20"/>
  <c r="S14" i="20"/>
  <c r="S15" i="20"/>
  <c r="S34" i="20"/>
  <c r="S35" i="20"/>
  <c r="S50" i="20"/>
  <c r="S49" i="20"/>
  <c r="H105" i="20"/>
  <c r="H104" i="20"/>
  <c r="H140" i="20"/>
  <c r="H141" i="20"/>
  <c r="I71" i="3"/>
  <c r="G71" i="3"/>
  <c r="F71" i="3"/>
  <c r="E71" i="3"/>
  <c r="D71" i="3"/>
  <c r="C71" i="3"/>
  <c r="B71" i="3"/>
  <c r="I73" i="3"/>
  <c r="G73" i="3"/>
  <c r="F73" i="3"/>
  <c r="E73" i="3"/>
  <c r="D73" i="3"/>
  <c r="C73" i="3"/>
  <c r="B73" i="3"/>
  <c r="I75" i="3"/>
  <c r="G75" i="3"/>
  <c r="F75" i="3"/>
  <c r="E75" i="3"/>
  <c r="D75" i="3"/>
  <c r="C75" i="3"/>
  <c r="B75" i="3"/>
  <c r="N118" i="3"/>
  <c r="O118" i="3"/>
  <c r="P118" i="3"/>
  <c r="Q118" i="3"/>
  <c r="R118" i="3"/>
  <c r="T118" i="3"/>
  <c r="M118" i="3"/>
  <c r="N117" i="3"/>
  <c r="O117" i="3"/>
  <c r="P117" i="3"/>
  <c r="Q117" i="3"/>
  <c r="R117" i="3"/>
  <c r="T117" i="3"/>
  <c r="M117" i="3"/>
  <c r="N115" i="3"/>
  <c r="O115" i="3"/>
  <c r="P115" i="3"/>
  <c r="Q115" i="3"/>
  <c r="R115" i="3"/>
  <c r="T115" i="3"/>
  <c r="M115" i="3"/>
  <c r="N114" i="3"/>
  <c r="O114" i="3"/>
  <c r="P114" i="3"/>
  <c r="Q114" i="3"/>
  <c r="R114" i="3"/>
  <c r="T114" i="3"/>
  <c r="M114" i="3"/>
  <c r="N112" i="3"/>
  <c r="O112" i="3"/>
  <c r="P112" i="3"/>
  <c r="Q112" i="3"/>
  <c r="R112" i="3"/>
  <c r="T112" i="3"/>
  <c r="M112" i="3"/>
  <c r="N111" i="3"/>
  <c r="O111" i="3"/>
  <c r="P111" i="3"/>
  <c r="Q111" i="3"/>
  <c r="R111" i="3"/>
  <c r="T111" i="3"/>
  <c r="M111" i="3"/>
  <c r="N105" i="3"/>
  <c r="O105" i="3"/>
  <c r="P105" i="3"/>
  <c r="Q105" i="3"/>
  <c r="R105" i="3"/>
  <c r="T105" i="3"/>
  <c r="M105" i="3"/>
  <c r="N104" i="3"/>
  <c r="O104" i="3"/>
  <c r="P104" i="3"/>
  <c r="Q104" i="3"/>
  <c r="R104" i="3"/>
  <c r="T104" i="3"/>
  <c r="M104" i="3"/>
  <c r="N102" i="3"/>
  <c r="O102" i="3"/>
  <c r="P102" i="3"/>
  <c r="Q102" i="3"/>
  <c r="R102" i="3"/>
  <c r="T102" i="3"/>
  <c r="M102" i="3"/>
  <c r="R101" i="3"/>
  <c r="T101" i="3"/>
  <c r="R99" i="3"/>
  <c r="T99" i="3"/>
  <c r="R98" i="3"/>
  <c r="T98" i="3"/>
  <c r="N101" i="3"/>
  <c r="O101" i="3"/>
  <c r="P101" i="3"/>
  <c r="Q101" i="3"/>
  <c r="M101" i="3"/>
  <c r="N99" i="3"/>
  <c r="O99" i="3"/>
  <c r="P99" i="3"/>
  <c r="Q99" i="3"/>
  <c r="M99" i="3"/>
  <c r="N98" i="3"/>
  <c r="O98" i="3"/>
  <c r="P98" i="3"/>
  <c r="Q98" i="3"/>
  <c r="M98" i="3"/>
  <c r="R125" i="3"/>
  <c r="T125" i="3"/>
  <c r="R124" i="3"/>
  <c r="T124" i="3"/>
  <c r="R128" i="3"/>
  <c r="T128" i="3"/>
  <c r="R127" i="3"/>
  <c r="T127" i="3"/>
  <c r="N125" i="3"/>
  <c r="O125" i="3"/>
  <c r="P125" i="3"/>
  <c r="Q125" i="3"/>
  <c r="M125" i="3"/>
  <c r="N124" i="3"/>
  <c r="O124" i="3"/>
  <c r="P124" i="3"/>
  <c r="Q124" i="3"/>
  <c r="M124" i="3"/>
  <c r="N127" i="3"/>
  <c r="O127" i="3"/>
  <c r="P127" i="3"/>
  <c r="Q127" i="3"/>
  <c r="M127" i="3"/>
  <c r="N128" i="3"/>
  <c r="O128" i="3"/>
  <c r="P128" i="3"/>
  <c r="Q128" i="3"/>
  <c r="M128" i="3"/>
  <c r="N130" i="3"/>
  <c r="O130" i="3"/>
  <c r="P130" i="3"/>
  <c r="Q130" i="3"/>
  <c r="R130" i="3"/>
  <c r="T130" i="3"/>
  <c r="M130" i="3"/>
  <c r="N131" i="3"/>
  <c r="O131" i="3"/>
  <c r="P131" i="3"/>
  <c r="Q131" i="3"/>
  <c r="R131" i="3"/>
  <c r="T131" i="3"/>
  <c r="M131" i="3"/>
  <c r="I15" i="9" l="1"/>
  <c r="G15" i="9"/>
  <c r="F15" i="9"/>
  <c r="E15" i="9"/>
  <c r="D15" i="9"/>
  <c r="C15" i="9"/>
  <c r="B15" i="9"/>
  <c r="I17" i="9"/>
  <c r="G17" i="9"/>
  <c r="F17" i="9"/>
  <c r="E17" i="9"/>
  <c r="D17" i="9"/>
  <c r="C17" i="9"/>
  <c r="B17" i="9"/>
  <c r="I19" i="9"/>
  <c r="G19" i="9"/>
  <c r="F19" i="9"/>
  <c r="E19" i="9"/>
  <c r="D19" i="9"/>
  <c r="C19" i="9"/>
  <c r="B19" i="9"/>
  <c r="I22" i="9"/>
  <c r="G22" i="9"/>
  <c r="F22" i="9"/>
  <c r="E22" i="9"/>
  <c r="D22" i="9"/>
  <c r="C22" i="9"/>
  <c r="B22" i="9"/>
  <c r="I24" i="9"/>
  <c r="G24" i="9"/>
  <c r="F24" i="9"/>
  <c r="E24" i="9"/>
  <c r="D24" i="9"/>
  <c r="C24" i="9"/>
  <c r="B24" i="9"/>
  <c r="I26" i="9"/>
  <c r="G26" i="9"/>
  <c r="F26" i="9"/>
  <c r="E26" i="9"/>
  <c r="D26" i="9"/>
  <c r="C26" i="9"/>
  <c r="B26" i="9"/>
  <c r="I29" i="9"/>
  <c r="G29" i="9"/>
  <c r="F29" i="9"/>
  <c r="E29" i="9"/>
  <c r="D29" i="9"/>
  <c r="C29" i="9"/>
  <c r="B29" i="9"/>
  <c r="I31" i="9"/>
  <c r="G31" i="9"/>
  <c r="F31" i="9"/>
  <c r="E31" i="9"/>
  <c r="D31" i="9"/>
  <c r="C31" i="9"/>
  <c r="B31" i="9"/>
  <c r="I33" i="9"/>
  <c r="G33" i="9"/>
  <c r="F33" i="9"/>
  <c r="E33" i="9"/>
  <c r="D33" i="9"/>
  <c r="C33" i="9"/>
  <c r="B33" i="9"/>
  <c r="I43" i="9"/>
  <c r="G43" i="9"/>
  <c r="F43" i="9"/>
  <c r="E43" i="9"/>
  <c r="D43" i="9"/>
  <c r="C43" i="9"/>
  <c r="B43" i="9"/>
  <c r="I45" i="9"/>
  <c r="G45" i="9"/>
  <c r="F45" i="9"/>
  <c r="E45" i="9"/>
  <c r="D45" i="9"/>
  <c r="C45" i="9"/>
  <c r="B45" i="9"/>
  <c r="I47" i="9"/>
  <c r="G47" i="9"/>
  <c r="F47" i="9"/>
  <c r="E47" i="9"/>
  <c r="D47" i="9"/>
  <c r="C47" i="9"/>
  <c r="B47" i="9"/>
  <c r="I50" i="9"/>
  <c r="G50" i="9"/>
  <c r="F50" i="9"/>
  <c r="E50" i="9"/>
  <c r="D50" i="9"/>
  <c r="C50" i="9"/>
  <c r="B50" i="9"/>
  <c r="I52" i="9"/>
  <c r="G52" i="9"/>
  <c r="F52" i="9"/>
  <c r="E52" i="9"/>
  <c r="D52" i="9"/>
  <c r="C52" i="9"/>
  <c r="B52" i="9"/>
  <c r="I54" i="9"/>
  <c r="G54" i="9"/>
  <c r="F54" i="9"/>
  <c r="E54" i="9"/>
  <c r="D54" i="9"/>
  <c r="C54" i="9"/>
  <c r="B54" i="9"/>
  <c r="I57" i="9"/>
  <c r="G57" i="9"/>
  <c r="F57" i="9"/>
  <c r="E57" i="9"/>
  <c r="D57" i="9"/>
  <c r="C57" i="9"/>
  <c r="B57" i="9"/>
  <c r="I59" i="9"/>
  <c r="G59" i="9"/>
  <c r="F59" i="9"/>
  <c r="E59" i="9"/>
  <c r="D59" i="9"/>
  <c r="C59" i="9"/>
  <c r="B59" i="9"/>
  <c r="I61" i="9"/>
  <c r="G61" i="9"/>
  <c r="F61" i="9"/>
  <c r="E61" i="9"/>
  <c r="D61" i="9"/>
  <c r="C61" i="9"/>
  <c r="B61" i="9"/>
  <c r="I15" i="8"/>
  <c r="G15" i="8"/>
  <c r="F15" i="8"/>
  <c r="E15" i="8"/>
  <c r="D15" i="8"/>
  <c r="C15" i="8"/>
  <c r="B15" i="8"/>
  <c r="I17" i="8"/>
  <c r="G17" i="8"/>
  <c r="F17" i="8"/>
  <c r="E17" i="8"/>
  <c r="D17" i="8"/>
  <c r="C17" i="8"/>
  <c r="B17" i="8"/>
  <c r="I19" i="8"/>
  <c r="G19" i="8"/>
  <c r="F19" i="8"/>
  <c r="E19" i="8"/>
  <c r="D19" i="8"/>
  <c r="C19" i="8"/>
  <c r="B19" i="8"/>
  <c r="I22" i="8"/>
  <c r="G22" i="8"/>
  <c r="F22" i="8"/>
  <c r="E22" i="8"/>
  <c r="D22" i="8"/>
  <c r="C22" i="8"/>
  <c r="B22" i="8"/>
  <c r="I24" i="8"/>
  <c r="G24" i="8"/>
  <c r="F24" i="8"/>
  <c r="E24" i="8"/>
  <c r="D24" i="8"/>
  <c r="C24" i="8"/>
  <c r="B24" i="8"/>
  <c r="I26" i="8"/>
  <c r="G26" i="8"/>
  <c r="F26" i="8"/>
  <c r="E26" i="8"/>
  <c r="D26" i="8"/>
  <c r="C26" i="8"/>
  <c r="B26" i="8"/>
  <c r="I29" i="8"/>
  <c r="G29" i="8"/>
  <c r="F29" i="8"/>
  <c r="E29" i="8"/>
  <c r="D29" i="8"/>
  <c r="C29" i="8"/>
  <c r="B29" i="8"/>
  <c r="I31" i="8"/>
  <c r="G31" i="8"/>
  <c r="F31" i="8"/>
  <c r="E31" i="8"/>
  <c r="D31" i="8"/>
  <c r="C31" i="8"/>
  <c r="B31" i="8"/>
  <c r="I33" i="8"/>
  <c r="G33" i="8"/>
  <c r="F33" i="8"/>
  <c r="E33" i="8"/>
  <c r="D33" i="8"/>
  <c r="C33" i="8"/>
  <c r="B33" i="8"/>
  <c r="I43" i="8"/>
  <c r="G43" i="8"/>
  <c r="F43" i="8"/>
  <c r="E43" i="8"/>
  <c r="D43" i="8"/>
  <c r="C43" i="8"/>
  <c r="B43" i="8"/>
  <c r="I45" i="8"/>
  <c r="G45" i="8"/>
  <c r="F45" i="8"/>
  <c r="E45" i="8"/>
  <c r="D45" i="8"/>
  <c r="C45" i="8"/>
  <c r="B45" i="8"/>
  <c r="I47" i="8"/>
  <c r="G47" i="8"/>
  <c r="F47" i="8"/>
  <c r="E47" i="8"/>
  <c r="D47" i="8"/>
  <c r="C47" i="8"/>
  <c r="B47" i="8"/>
  <c r="I50" i="8"/>
  <c r="G50" i="8"/>
  <c r="F50" i="8"/>
  <c r="E50" i="8"/>
  <c r="D50" i="8"/>
  <c r="C50" i="8"/>
  <c r="B50" i="8"/>
  <c r="I52" i="8"/>
  <c r="G52" i="8"/>
  <c r="F52" i="8"/>
  <c r="E52" i="8"/>
  <c r="D52" i="8"/>
  <c r="C52" i="8"/>
  <c r="B52" i="8"/>
  <c r="I54" i="8"/>
  <c r="G54" i="8"/>
  <c r="F54" i="8"/>
  <c r="E54" i="8"/>
  <c r="D54" i="8"/>
  <c r="C54" i="8"/>
  <c r="B54" i="8"/>
  <c r="I57" i="8"/>
  <c r="G57" i="8"/>
  <c r="F57" i="8"/>
  <c r="E57" i="8"/>
  <c r="D57" i="8"/>
  <c r="C57" i="8"/>
  <c r="B57" i="8"/>
  <c r="I59" i="8"/>
  <c r="G59" i="8"/>
  <c r="F59" i="8"/>
  <c r="E59" i="8"/>
  <c r="D59" i="8"/>
  <c r="C59" i="8"/>
  <c r="B59" i="8"/>
  <c r="I61" i="8"/>
  <c r="G61" i="8"/>
  <c r="F61" i="8"/>
  <c r="E61" i="8"/>
  <c r="D61" i="8"/>
  <c r="C61" i="8"/>
  <c r="B61" i="8"/>
  <c r="I71" i="8"/>
  <c r="G71" i="8"/>
  <c r="F71" i="8"/>
  <c r="E71" i="8"/>
  <c r="D71" i="8"/>
  <c r="C71" i="8"/>
  <c r="B71" i="8"/>
  <c r="I73" i="8"/>
  <c r="G73" i="8"/>
  <c r="F73" i="8"/>
  <c r="E73" i="8"/>
  <c r="D73" i="8"/>
  <c r="C73" i="8"/>
  <c r="B73" i="8"/>
  <c r="I75" i="8"/>
  <c r="G75" i="8"/>
  <c r="F75" i="8"/>
  <c r="E75" i="8"/>
  <c r="D75" i="8"/>
  <c r="C75" i="8"/>
  <c r="B75" i="8"/>
  <c r="I78" i="8"/>
  <c r="G78" i="8"/>
  <c r="F78" i="8"/>
  <c r="E78" i="8"/>
  <c r="D78" i="8"/>
  <c r="C78" i="8"/>
  <c r="B78" i="8"/>
  <c r="I80" i="8"/>
  <c r="G80" i="8"/>
  <c r="F80" i="8"/>
  <c r="E80" i="8"/>
  <c r="D80" i="8"/>
  <c r="C80" i="8"/>
  <c r="B80" i="8"/>
  <c r="I82" i="8"/>
  <c r="G82" i="8"/>
  <c r="F82" i="8"/>
  <c r="E82" i="8"/>
  <c r="D82" i="8"/>
  <c r="C82" i="8"/>
  <c r="B82" i="8"/>
  <c r="I85" i="8"/>
  <c r="G85" i="8"/>
  <c r="F85" i="8"/>
  <c r="E85" i="8"/>
  <c r="D85" i="8"/>
  <c r="C85" i="8"/>
  <c r="B85" i="8"/>
  <c r="I87" i="8"/>
  <c r="G87" i="8"/>
  <c r="F87" i="8"/>
  <c r="E87" i="8"/>
  <c r="D87" i="8"/>
  <c r="C87" i="8"/>
  <c r="B87" i="8"/>
  <c r="I89" i="8"/>
  <c r="G89" i="8"/>
  <c r="F89" i="8"/>
  <c r="E89" i="8"/>
  <c r="D89" i="8"/>
  <c r="C89" i="8"/>
  <c r="B89" i="8"/>
  <c r="I71" i="9"/>
  <c r="G71" i="9"/>
  <c r="F71" i="9"/>
  <c r="E71" i="9"/>
  <c r="D71" i="9"/>
  <c r="C71" i="9"/>
  <c r="B71" i="9"/>
  <c r="I73" i="9"/>
  <c r="G73" i="9"/>
  <c r="F73" i="9"/>
  <c r="E73" i="9"/>
  <c r="D73" i="9"/>
  <c r="C73" i="9"/>
  <c r="B73" i="9"/>
  <c r="I75" i="9"/>
  <c r="G75" i="9"/>
  <c r="F75" i="9"/>
  <c r="E75" i="9"/>
  <c r="D75" i="9"/>
  <c r="C75" i="9"/>
  <c r="B75" i="9"/>
  <c r="I78" i="9"/>
  <c r="G78" i="9"/>
  <c r="F78" i="9"/>
  <c r="E78" i="9"/>
  <c r="D78" i="9"/>
  <c r="C78" i="9"/>
  <c r="B78" i="9"/>
  <c r="I80" i="9"/>
  <c r="G80" i="9"/>
  <c r="F80" i="9"/>
  <c r="E80" i="9"/>
  <c r="D80" i="9"/>
  <c r="C80" i="9"/>
  <c r="B80" i="9"/>
  <c r="I82" i="9"/>
  <c r="G82" i="9"/>
  <c r="F82" i="9"/>
  <c r="E82" i="9"/>
  <c r="D82" i="9"/>
  <c r="C82" i="9"/>
  <c r="B82" i="9"/>
  <c r="I85" i="9"/>
  <c r="G85" i="9"/>
  <c r="F85" i="9"/>
  <c r="E85" i="9"/>
  <c r="D85" i="9"/>
  <c r="C85" i="9"/>
  <c r="B85" i="9"/>
  <c r="I87" i="9"/>
  <c r="G87" i="9"/>
  <c r="F87" i="9"/>
  <c r="E87" i="9"/>
  <c r="D87" i="9"/>
  <c r="C87" i="9"/>
  <c r="B87" i="9"/>
  <c r="I89" i="9"/>
  <c r="G89" i="9"/>
  <c r="F89" i="9"/>
  <c r="E89" i="9"/>
  <c r="D89" i="9"/>
  <c r="C89" i="9"/>
  <c r="B89" i="9"/>
  <c r="B15" i="3"/>
  <c r="I17" i="3"/>
  <c r="G17" i="3"/>
  <c r="F17" i="3"/>
  <c r="E17" i="3"/>
  <c r="D17" i="3"/>
  <c r="C17" i="3"/>
  <c r="B17" i="3"/>
  <c r="I19" i="3"/>
  <c r="G19" i="3"/>
  <c r="F19" i="3"/>
  <c r="E19" i="3"/>
  <c r="D19" i="3"/>
  <c r="C19" i="3"/>
  <c r="B19" i="3"/>
  <c r="I22" i="3"/>
  <c r="G22" i="3"/>
  <c r="F22" i="3"/>
  <c r="E22" i="3"/>
  <c r="D22" i="3"/>
  <c r="C22" i="3"/>
  <c r="B22" i="3"/>
  <c r="I24" i="3"/>
  <c r="G24" i="3"/>
  <c r="F24" i="3"/>
  <c r="E24" i="3"/>
  <c r="D24" i="3"/>
  <c r="C24" i="3"/>
  <c r="B24" i="3"/>
  <c r="I26" i="3"/>
  <c r="G26" i="3"/>
  <c r="F26" i="3"/>
  <c r="E26" i="3"/>
  <c r="D26" i="3"/>
  <c r="C26" i="3"/>
  <c r="B26" i="3"/>
  <c r="I29" i="3"/>
  <c r="G29" i="3"/>
  <c r="F29" i="3"/>
  <c r="E29" i="3"/>
  <c r="D29" i="3"/>
  <c r="C29" i="3"/>
  <c r="B29" i="3"/>
  <c r="I31" i="3"/>
  <c r="G31" i="3"/>
  <c r="F31" i="3"/>
  <c r="E31" i="3"/>
  <c r="D31" i="3"/>
  <c r="C31" i="3"/>
  <c r="B31" i="3"/>
  <c r="I33" i="3"/>
  <c r="G33" i="3"/>
  <c r="F33" i="3"/>
  <c r="E33" i="3"/>
  <c r="D33" i="3"/>
  <c r="C33" i="3"/>
  <c r="B33" i="3"/>
  <c r="I43" i="3"/>
  <c r="G43" i="3"/>
  <c r="F43" i="3"/>
  <c r="E43" i="3"/>
  <c r="D43" i="3"/>
  <c r="C43" i="3"/>
  <c r="B43" i="3"/>
  <c r="I45" i="3"/>
  <c r="G45" i="3"/>
  <c r="F45" i="3"/>
  <c r="E45" i="3"/>
  <c r="D45" i="3"/>
  <c r="C45" i="3"/>
  <c r="B45" i="3"/>
  <c r="I47" i="3"/>
  <c r="G47" i="3"/>
  <c r="F47" i="3"/>
  <c r="E47" i="3"/>
  <c r="D47" i="3"/>
  <c r="C47" i="3"/>
  <c r="B47" i="3"/>
  <c r="I50" i="3"/>
  <c r="G50" i="3"/>
  <c r="F50" i="3"/>
  <c r="E50" i="3"/>
  <c r="D50" i="3"/>
  <c r="C50" i="3"/>
  <c r="B50" i="3"/>
  <c r="I52" i="3"/>
  <c r="G52" i="3"/>
  <c r="F52" i="3"/>
  <c r="E52" i="3"/>
  <c r="D52" i="3"/>
  <c r="C52" i="3"/>
  <c r="B52" i="3"/>
  <c r="I54" i="3"/>
  <c r="G54" i="3"/>
  <c r="F54" i="3"/>
  <c r="E54" i="3"/>
  <c r="D54" i="3"/>
  <c r="C54" i="3"/>
  <c r="B54" i="3"/>
  <c r="I57" i="3"/>
  <c r="G57" i="3"/>
  <c r="F57" i="3"/>
  <c r="E57" i="3"/>
  <c r="D57" i="3"/>
  <c r="C57" i="3"/>
  <c r="B57" i="3"/>
  <c r="I59" i="3"/>
  <c r="G59" i="3"/>
  <c r="F59" i="3"/>
  <c r="E59" i="3"/>
  <c r="D59" i="3"/>
  <c r="C59" i="3"/>
  <c r="B59" i="3"/>
  <c r="I61" i="3"/>
  <c r="G61" i="3"/>
  <c r="F61" i="3"/>
  <c r="E61" i="3"/>
  <c r="D61" i="3"/>
  <c r="C61" i="3"/>
  <c r="B61" i="3"/>
  <c r="G33" i="7"/>
  <c r="F33" i="7"/>
  <c r="E33" i="7"/>
  <c r="D33" i="7"/>
  <c r="C33" i="7"/>
  <c r="B33" i="7"/>
  <c r="G31" i="7"/>
  <c r="F31" i="7"/>
  <c r="E31" i="7"/>
  <c r="D31" i="7"/>
  <c r="C31" i="7"/>
  <c r="B31" i="7"/>
  <c r="G29" i="7"/>
  <c r="F29" i="7"/>
  <c r="E29" i="7"/>
  <c r="D29" i="7"/>
  <c r="C29" i="7"/>
  <c r="B29" i="7"/>
  <c r="G26" i="7"/>
  <c r="F26" i="7"/>
  <c r="E26" i="7"/>
  <c r="D26" i="7"/>
  <c r="C26" i="7"/>
  <c r="B26" i="7"/>
  <c r="G24" i="7"/>
  <c r="F24" i="7"/>
  <c r="E24" i="7"/>
  <c r="D24" i="7"/>
  <c r="C24" i="7"/>
  <c r="B24" i="7"/>
  <c r="G22" i="7"/>
  <c r="F22" i="7"/>
  <c r="E22" i="7"/>
  <c r="D22" i="7"/>
  <c r="C22" i="7"/>
  <c r="B22" i="7"/>
  <c r="G19" i="7"/>
  <c r="F19" i="7"/>
  <c r="E19" i="7"/>
  <c r="D19" i="7"/>
  <c r="C19" i="7"/>
  <c r="B19" i="7"/>
  <c r="G17" i="7"/>
  <c r="F17" i="7"/>
  <c r="E17" i="7"/>
  <c r="D17" i="7"/>
  <c r="C17" i="7"/>
  <c r="B17" i="7"/>
  <c r="G15" i="7"/>
  <c r="F15" i="7"/>
  <c r="E15" i="7"/>
  <c r="D15" i="7"/>
  <c r="C15" i="7"/>
  <c r="B15" i="7"/>
  <c r="I61" i="7"/>
  <c r="G61" i="7"/>
  <c r="F61" i="7"/>
  <c r="E61" i="7"/>
  <c r="D61" i="7"/>
  <c r="C61" i="7"/>
  <c r="B61" i="7"/>
  <c r="I59" i="7"/>
  <c r="G59" i="7"/>
  <c r="F59" i="7"/>
  <c r="E59" i="7"/>
  <c r="D59" i="7"/>
  <c r="C59" i="7"/>
  <c r="B59" i="7"/>
  <c r="I57" i="7"/>
  <c r="G57" i="7"/>
  <c r="F57" i="7"/>
  <c r="E57" i="7"/>
  <c r="D57" i="7"/>
  <c r="C57" i="7"/>
  <c r="B57" i="7"/>
  <c r="I54" i="7"/>
  <c r="G54" i="7"/>
  <c r="F54" i="7"/>
  <c r="E54" i="7"/>
  <c r="D54" i="7"/>
  <c r="C54" i="7"/>
  <c r="B54" i="7"/>
  <c r="I52" i="7"/>
  <c r="G52" i="7"/>
  <c r="F52" i="7"/>
  <c r="E52" i="7"/>
  <c r="D52" i="7"/>
  <c r="C52" i="7"/>
  <c r="B52" i="7"/>
  <c r="I50" i="7"/>
  <c r="G50" i="7"/>
  <c r="F50" i="7"/>
  <c r="E50" i="7"/>
  <c r="D50" i="7"/>
  <c r="C50" i="7"/>
  <c r="B50" i="7"/>
  <c r="I47" i="7"/>
  <c r="G47" i="7"/>
  <c r="F47" i="7"/>
  <c r="E47" i="7"/>
  <c r="D47" i="7"/>
  <c r="C47" i="7"/>
  <c r="B47" i="7"/>
  <c r="I45" i="7"/>
  <c r="G45" i="7"/>
  <c r="F45" i="7"/>
  <c r="E45" i="7"/>
  <c r="D45" i="7"/>
  <c r="C45" i="7"/>
  <c r="B45" i="7"/>
  <c r="I43" i="7"/>
  <c r="G43" i="7"/>
  <c r="F43" i="7"/>
  <c r="E43" i="7"/>
  <c r="D43" i="7"/>
  <c r="C43" i="7"/>
  <c r="B43" i="7"/>
  <c r="I89" i="7"/>
  <c r="G89" i="7"/>
  <c r="F89" i="7"/>
  <c r="E89" i="7"/>
  <c r="D89" i="7"/>
  <c r="C89" i="7"/>
  <c r="B89" i="7"/>
  <c r="I87" i="7"/>
  <c r="G87" i="7"/>
  <c r="F87" i="7"/>
  <c r="E87" i="7"/>
  <c r="D87" i="7"/>
  <c r="C87" i="7"/>
  <c r="B87" i="7"/>
  <c r="I85" i="7"/>
  <c r="G85" i="7"/>
  <c r="F85" i="7"/>
  <c r="E85" i="7"/>
  <c r="D85" i="7"/>
  <c r="C85" i="7"/>
  <c r="B85" i="7"/>
  <c r="I82" i="7"/>
  <c r="G82" i="7"/>
  <c r="F82" i="7"/>
  <c r="E82" i="7"/>
  <c r="D82" i="7"/>
  <c r="C82" i="7"/>
  <c r="B82" i="7"/>
  <c r="I80" i="7"/>
  <c r="G80" i="7"/>
  <c r="F80" i="7"/>
  <c r="E80" i="7"/>
  <c r="D80" i="7"/>
  <c r="C80" i="7"/>
  <c r="B80" i="7"/>
  <c r="I78" i="7"/>
  <c r="G78" i="7"/>
  <c r="F78" i="7"/>
  <c r="E78" i="7"/>
  <c r="D78" i="7"/>
  <c r="C78" i="7"/>
  <c r="B78" i="7"/>
  <c r="I75" i="7"/>
  <c r="G75" i="7"/>
  <c r="F75" i="7"/>
  <c r="E75" i="7"/>
  <c r="D75" i="7"/>
  <c r="C75" i="7"/>
  <c r="B75" i="7"/>
  <c r="I73" i="7"/>
  <c r="G73" i="7"/>
  <c r="F73" i="7"/>
  <c r="E73" i="7"/>
  <c r="D73" i="7"/>
  <c r="C73" i="7"/>
  <c r="B73" i="7"/>
  <c r="I71" i="7"/>
  <c r="G71" i="7"/>
  <c r="F71" i="7"/>
  <c r="E71" i="7"/>
  <c r="D71" i="7"/>
  <c r="C71" i="7"/>
  <c r="B71" i="7"/>
  <c r="I15" i="6"/>
  <c r="G15" i="6"/>
  <c r="F15" i="6"/>
  <c r="E15" i="6"/>
  <c r="D15" i="6"/>
  <c r="C15" i="6"/>
  <c r="B15" i="6"/>
  <c r="I17" i="6"/>
  <c r="G17" i="6"/>
  <c r="F17" i="6"/>
  <c r="E17" i="6"/>
  <c r="D17" i="6"/>
  <c r="C17" i="6"/>
  <c r="B17" i="6"/>
  <c r="I19" i="6"/>
  <c r="G19" i="6"/>
  <c r="F19" i="6"/>
  <c r="E19" i="6"/>
  <c r="D19" i="6"/>
  <c r="C19" i="6"/>
  <c r="B19" i="6"/>
  <c r="I22" i="6"/>
  <c r="G22" i="6"/>
  <c r="F22" i="6"/>
  <c r="E22" i="6"/>
  <c r="D22" i="6"/>
  <c r="C22" i="6"/>
  <c r="B22" i="6"/>
  <c r="I24" i="6"/>
  <c r="G24" i="6"/>
  <c r="F24" i="6"/>
  <c r="E24" i="6"/>
  <c r="D24" i="6"/>
  <c r="C24" i="6"/>
  <c r="B24" i="6"/>
  <c r="I26" i="6"/>
  <c r="G26" i="6"/>
  <c r="F26" i="6"/>
  <c r="E26" i="6"/>
  <c r="D26" i="6"/>
  <c r="C26" i="6"/>
  <c r="B26" i="6"/>
  <c r="I29" i="6"/>
  <c r="G29" i="6"/>
  <c r="F29" i="6"/>
  <c r="E29" i="6"/>
  <c r="D29" i="6"/>
  <c r="C29" i="6"/>
  <c r="B29" i="6"/>
  <c r="I31" i="6"/>
  <c r="G31" i="6"/>
  <c r="F31" i="6"/>
  <c r="E31" i="6"/>
  <c r="D31" i="6"/>
  <c r="C31" i="6"/>
  <c r="B31" i="6"/>
  <c r="I33" i="6"/>
  <c r="G33" i="6"/>
  <c r="F33" i="6"/>
  <c r="E33" i="6"/>
  <c r="D33" i="6"/>
  <c r="C33" i="6"/>
  <c r="B33" i="6"/>
  <c r="I43" i="6"/>
  <c r="G43" i="6"/>
  <c r="F43" i="6"/>
  <c r="E43" i="6"/>
  <c r="D43" i="6"/>
  <c r="C43" i="6"/>
  <c r="B43" i="6"/>
  <c r="I45" i="6"/>
  <c r="G45" i="6"/>
  <c r="F45" i="6"/>
  <c r="E45" i="6"/>
  <c r="D45" i="6"/>
  <c r="C45" i="6"/>
  <c r="B45" i="6"/>
  <c r="I47" i="6"/>
  <c r="G47" i="6"/>
  <c r="F47" i="6"/>
  <c r="E47" i="6"/>
  <c r="D47" i="6"/>
  <c r="C47" i="6"/>
  <c r="B47" i="6"/>
  <c r="I50" i="6"/>
  <c r="G50" i="6"/>
  <c r="F50" i="6"/>
  <c r="E50" i="6"/>
  <c r="D50" i="6"/>
  <c r="C50" i="6"/>
  <c r="B50" i="6"/>
  <c r="I52" i="6"/>
  <c r="G52" i="6"/>
  <c r="F52" i="6"/>
  <c r="E52" i="6"/>
  <c r="D52" i="6"/>
  <c r="C52" i="6"/>
  <c r="B52" i="6"/>
  <c r="I54" i="6"/>
  <c r="G54" i="6"/>
  <c r="F54" i="6"/>
  <c r="E54" i="6"/>
  <c r="D54" i="6"/>
  <c r="C54" i="6"/>
  <c r="B54" i="6"/>
  <c r="G57" i="6"/>
  <c r="F57" i="6"/>
  <c r="E57" i="6"/>
  <c r="D57" i="6"/>
  <c r="C57" i="6"/>
  <c r="B57" i="6"/>
  <c r="I59" i="6"/>
  <c r="G59" i="6"/>
  <c r="F59" i="6"/>
  <c r="E59" i="6"/>
  <c r="D59" i="6"/>
  <c r="C59" i="6"/>
  <c r="B59" i="6"/>
  <c r="I61" i="6"/>
  <c r="G61" i="6"/>
  <c r="F61" i="6"/>
  <c r="E61" i="6"/>
  <c r="D61" i="6"/>
  <c r="C61" i="6"/>
  <c r="B61" i="6"/>
  <c r="I71" i="6"/>
  <c r="G71" i="6"/>
  <c r="F71" i="6"/>
  <c r="E71" i="6"/>
  <c r="D71" i="6"/>
  <c r="C71" i="6"/>
  <c r="B71" i="6"/>
  <c r="I73" i="6"/>
  <c r="G73" i="6"/>
  <c r="F73" i="6"/>
  <c r="E73" i="6"/>
  <c r="D73" i="6"/>
  <c r="C73" i="6"/>
  <c r="B73" i="6"/>
  <c r="I75" i="6"/>
  <c r="G75" i="6"/>
  <c r="F75" i="6"/>
  <c r="E75" i="6"/>
  <c r="D75" i="6"/>
  <c r="C75" i="6"/>
  <c r="B75" i="6"/>
  <c r="I78" i="6"/>
  <c r="G78" i="6"/>
  <c r="F78" i="6"/>
  <c r="E78" i="6"/>
  <c r="D78" i="6"/>
  <c r="C78" i="6"/>
  <c r="B78" i="6"/>
  <c r="I80" i="6"/>
  <c r="G80" i="6"/>
  <c r="F80" i="6"/>
  <c r="E80" i="6"/>
  <c r="D80" i="6"/>
  <c r="C80" i="6"/>
  <c r="B80" i="6"/>
  <c r="I82" i="6"/>
  <c r="G82" i="6"/>
  <c r="F82" i="6"/>
  <c r="E82" i="6"/>
  <c r="D82" i="6"/>
  <c r="C82" i="6"/>
  <c r="B82" i="6"/>
  <c r="I85" i="6"/>
  <c r="G85" i="6"/>
  <c r="F85" i="6"/>
  <c r="E85" i="6"/>
  <c r="D85" i="6"/>
  <c r="C85" i="6"/>
  <c r="B85" i="6"/>
  <c r="I87" i="6"/>
  <c r="G87" i="6"/>
  <c r="F87" i="6"/>
  <c r="E87" i="6"/>
  <c r="D87" i="6"/>
  <c r="C87" i="6"/>
  <c r="B87" i="6"/>
  <c r="I89" i="6"/>
  <c r="G89" i="6"/>
  <c r="F89" i="6"/>
  <c r="E89" i="6"/>
  <c r="D89" i="6"/>
  <c r="C89" i="6"/>
  <c r="B89" i="6"/>
  <c r="B89" i="3"/>
  <c r="B87" i="3"/>
  <c r="B85" i="3"/>
  <c r="B82" i="3"/>
  <c r="B80" i="3"/>
  <c r="B78" i="3"/>
  <c r="T89" i="9"/>
  <c r="R89" i="9"/>
  <c r="Q89" i="9"/>
  <c r="P89" i="9"/>
  <c r="O89" i="9"/>
  <c r="N89" i="9"/>
  <c r="M89" i="9"/>
  <c r="T87" i="9"/>
  <c r="R87" i="9"/>
  <c r="Q87" i="9"/>
  <c r="P87" i="9"/>
  <c r="O87" i="9"/>
  <c r="N87" i="9"/>
  <c r="M87" i="9"/>
  <c r="T85" i="9"/>
  <c r="Q85" i="9"/>
  <c r="P85" i="9"/>
  <c r="O85" i="9"/>
  <c r="N85" i="9"/>
  <c r="M85" i="9"/>
  <c r="T82" i="9"/>
  <c r="R82" i="9"/>
  <c r="Q82" i="9"/>
  <c r="P82" i="9"/>
  <c r="O82" i="9"/>
  <c r="N82" i="9"/>
  <c r="M82" i="9"/>
  <c r="T80" i="9"/>
  <c r="R80" i="9"/>
  <c r="Q80" i="9"/>
  <c r="P80" i="9"/>
  <c r="O80" i="9"/>
  <c r="N80" i="9"/>
  <c r="M80" i="9"/>
  <c r="T78" i="9"/>
  <c r="R78" i="9"/>
  <c r="Q78" i="9"/>
  <c r="P78" i="9"/>
  <c r="O78" i="9"/>
  <c r="N78" i="9"/>
  <c r="M78" i="9"/>
  <c r="T75" i="9"/>
  <c r="R75" i="9"/>
  <c r="Q75" i="9"/>
  <c r="P75" i="9"/>
  <c r="O75" i="9"/>
  <c r="N75" i="9"/>
  <c r="M75" i="9"/>
  <c r="T73" i="9"/>
  <c r="R73" i="9"/>
  <c r="Q73" i="9"/>
  <c r="P73" i="9"/>
  <c r="O73" i="9"/>
  <c r="N73" i="9"/>
  <c r="M73" i="9"/>
  <c r="T71" i="9"/>
  <c r="R71" i="9"/>
  <c r="Q71" i="9"/>
  <c r="P71" i="9"/>
  <c r="O71" i="9"/>
  <c r="N71" i="9"/>
  <c r="M71" i="9"/>
  <c r="T61" i="9"/>
  <c r="R61" i="9"/>
  <c r="Q61" i="9"/>
  <c r="P61" i="9"/>
  <c r="O61" i="9"/>
  <c r="N61" i="9"/>
  <c r="M61" i="9"/>
  <c r="T59" i="9"/>
  <c r="R59" i="9"/>
  <c r="Q59" i="9"/>
  <c r="P59" i="9"/>
  <c r="O59" i="9"/>
  <c r="N59" i="9"/>
  <c r="M59" i="9"/>
  <c r="T57" i="9"/>
  <c r="R57" i="9"/>
  <c r="Q57" i="9"/>
  <c r="P57" i="9"/>
  <c r="O57" i="9"/>
  <c r="N57" i="9"/>
  <c r="M57" i="9"/>
  <c r="T54" i="9"/>
  <c r="R54" i="9"/>
  <c r="Q54" i="9"/>
  <c r="P54" i="9"/>
  <c r="O54" i="9"/>
  <c r="N54" i="9"/>
  <c r="M54" i="9"/>
  <c r="T52" i="9"/>
  <c r="R52" i="9"/>
  <c r="Q52" i="9"/>
  <c r="P52" i="9"/>
  <c r="O52" i="9"/>
  <c r="N52" i="9"/>
  <c r="M52" i="9"/>
  <c r="T50" i="9"/>
  <c r="R50" i="9"/>
  <c r="Q50" i="9"/>
  <c r="P50" i="9"/>
  <c r="O50" i="9"/>
  <c r="N50" i="9"/>
  <c r="M50" i="9"/>
  <c r="T47" i="9"/>
  <c r="R47" i="9"/>
  <c r="Q47" i="9"/>
  <c r="P47" i="9"/>
  <c r="O47" i="9"/>
  <c r="N47" i="9"/>
  <c r="M47" i="9"/>
  <c r="T45" i="9"/>
  <c r="R45" i="9"/>
  <c r="Q45" i="9"/>
  <c r="P45" i="9"/>
  <c r="O45" i="9"/>
  <c r="N45" i="9"/>
  <c r="M45" i="9"/>
  <c r="T43" i="9"/>
  <c r="R43" i="9"/>
  <c r="Q43" i="9"/>
  <c r="P43" i="9"/>
  <c r="O43" i="9"/>
  <c r="N43" i="9"/>
  <c r="M43" i="9"/>
  <c r="T33" i="9"/>
  <c r="R33" i="9"/>
  <c r="Q33" i="9"/>
  <c r="P33" i="9"/>
  <c r="O33" i="9"/>
  <c r="N33" i="9"/>
  <c r="M33" i="9"/>
  <c r="T31" i="9"/>
  <c r="R31" i="9"/>
  <c r="Q31" i="9"/>
  <c r="P31" i="9"/>
  <c r="O31" i="9"/>
  <c r="N31" i="9"/>
  <c r="M31" i="9"/>
  <c r="T29" i="9"/>
  <c r="R29" i="9"/>
  <c r="Q29" i="9"/>
  <c r="P29" i="9"/>
  <c r="O29" i="9"/>
  <c r="N29" i="9"/>
  <c r="M29" i="9"/>
  <c r="T26" i="9"/>
  <c r="R26" i="9"/>
  <c r="Q26" i="9"/>
  <c r="P26" i="9"/>
  <c r="O26" i="9"/>
  <c r="N26" i="9"/>
  <c r="M26" i="9"/>
  <c r="T24" i="9"/>
  <c r="R24" i="9"/>
  <c r="Q24" i="9"/>
  <c r="P24" i="9"/>
  <c r="O24" i="9"/>
  <c r="N24" i="9"/>
  <c r="M24" i="9"/>
  <c r="T22" i="9"/>
  <c r="R22" i="9"/>
  <c r="Q22" i="9"/>
  <c r="P22" i="9"/>
  <c r="O22" i="9"/>
  <c r="N22" i="9"/>
  <c r="M22" i="9"/>
  <c r="T19" i="9"/>
  <c r="R19" i="9"/>
  <c r="Q19" i="9"/>
  <c r="P19" i="9"/>
  <c r="O19" i="9"/>
  <c r="N19" i="9"/>
  <c r="M19" i="9"/>
  <c r="T17" i="9"/>
  <c r="R17" i="9"/>
  <c r="Q17" i="9"/>
  <c r="P17" i="9"/>
  <c r="O17" i="9"/>
  <c r="N17" i="9"/>
  <c r="M17" i="9"/>
  <c r="T15" i="9"/>
  <c r="R15" i="9"/>
  <c r="Q15" i="9"/>
  <c r="P15" i="9"/>
  <c r="O15" i="9"/>
  <c r="N15" i="9"/>
  <c r="M15" i="9"/>
  <c r="T89" i="8"/>
  <c r="R89" i="8"/>
  <c r="Q89" i="8"/>
  <c r="P89" i="8"/>
  <c r="O89" i="8"/>
  <c r="N89" i="8"/>
  <c r="T87" i="8"/>
  <c r="R87" i="8"/>
  <c r="Q87" i="8"/>
  <c r="P87" i="8"/>
  <c r="O87" i="8"/>
  <c r="N87" i="8"/>
  <c r="T85" i="8"/>
  <c r="R85" i="8"/>
  <c r="Q85" i="8"/>
  <c r="P85" i="8"/>
  <c r="O85" i="8"/>
  <c r="N85" i="8"/>
  <c r="T82" i="8"/>
  <c r="R82" i="8"/>
  <c r="Q82" i="8"/>
  <c r="P82" i="8"/>
  <c r="O82" i="8"/>
  <c r="N82" i="8"/>
  <c r="T80" i="8"/>
  <c r="R80" i="8"/>
  <c r="Q80" i="8"/>
  <c r="P80" i="8"/>
  <c r="O80" i="8"/>
  <c r="N80" i="8"/>
  <c r="T78" i="8"/>
  <c r="R78" i="8"/>
  <c r="Q78" i="8"/>
  <c r="P78" i="8"/>
  <c r="O78" i="8"/>
  <c r="N78" i="8"/>
  <c r="T75" i="8"/>
  <c r="R75" i="8"/>
  <c r="Q75" i="8"/>
  <c r="P75" i="8"/>
  <c r="O75" i="8"/>
  <c r="N75" i="8"/>
  <c r="T73" i="8"/>
  <c r="R73" i="8"/>
  <c r="Q73" i="8"/>
  <c r="P73" i="8"/>
  <c r="O73" i="8"/>
  <c r="N73" i="8"/>
  <c r="T71" i="8"/>
  <c r="R71" i="8"/>
  <c r="Q71" i="8"/>
  <c r="P71" i="8"/>
  <c r="O71" i="8"/>
  <c r="N71" i="8"/>
  <c r="T61" i="8"/>
  <c r="R61" i="8"/>
  <c r="Q61" i="8"/>
  <c r="P61" i="8"/>
  <c r="O61" i="8"/>
  <c r="N61" i="8"/>
  <c r="T59" i="8"/>
  <c r="R59" i="8"/>
  <c r="Q59" i="8"/>
  <c r="P59" i="8"/>
  <c r="O59" i="8"/>
  <c r="N59" i="8"/>
  <c r="T57" i="8"/>
  <c r="R57" i="8"/>
  <c r="Q57" i="8"/>
  <c r="P57" i="8"/>
  <c r="O57" i="8"/>
  <c r="N57" i="8"/>
  <c r="T54" i="8"/>
  <c r="R54" i="8"/>
  <c r="Q54" i="8"/>
  <c r="P54" i="8"/>
  <c r="O54" i="8"/>
  <c r="N54" i="8"/>
  <c r="T52" i="8"/>
  <c r="R52" i="8"/>
  <c r="Q52" i="8"/>
  <c r="P52" i="8"/>
  <c r="O52" i="8"/>
  <c r="N52" i="8"/>
  <c r="T50" i="8"/>
  <c r="R50" i="8"/>
  <c r="Q50" i="8"/>
  <c r="P50" i="8"/>
  <c r="O50" i="8"/>
  <c r="N50" i="8"/>
  <c r="T47" i="8"/>
  <c r="R47" i="8"/>
  <c r="Q47" i="8"/>
  <c r="P47" i="8"/>
  <c r="O47" i="8"/>
  <c r="N47" i="8"/>
  <c r="T45" i="8"/>
  <c r="R45" i="8"/>
  <c r="Q45" i="8"/>
  <c r="P45" i="8"/>
  <c r="O45" i="8"/>
  <c r="N45" i="8"/>
  <c r="T43" i="8"/>
  <c r="R43" i="8"/>
  <c r="Q43" i="8"/>
  <c r="P43" i="8"/>
  <c r="O43" i="8"/>
  <c r="N43" i="8"/>
  <c r="T33" i="8"/>
  <c r="R33" i="8"/>
  <c r="Q33" i="8"/>
  <c r="P33" i="8"/>
  <c r="O33" i="8"/>
  <c r="N33" i="8"/>
  <c r="T31" i="8"/>
  <c r="R31" i="8"/>
  <c r="Q31" i="8"/>
  <c r="P31" i="8"/>
  <c r="O31" i="8"/>
  <c r="N31" i="8"/>
  <c r="T29" i="8"/>
  <c r="R29" i="8"/>
  <c r="Q29" i="8"/>
  <c r="P29" i="8"/>
  <c r="O29" i="8"/>
  <c r="N29" i="8"/>
  <c r="T26" i="8"/>
  <c r="R26" i="8"/>
  <c r="Q26" i="8"/>
  <c r="P26" i="8"/>
  <c r="O26" i="8"/>
  <c r="N26" i="8"/>
  <c r="T24" i="8"/>
  <c r="R24" i="8"/>
  <c r="Q24" i="8"/>
  <c r="P24" i="8"/>
  <c r="O24" i="8"/>
  <c r="N24" i="8"/>
  <c r="T22" i="8"/>
  <c r="R22" i="8"/>
  <c r="Q22" i="8"/>
  <c r="P22" i="8"/>
  <c r="O22" i="8"/>
  <c r="N22" i="8"/>
  <c r="T19" i="8"/>
  <c r="R19" i="8"/>
  <c r="Q19" i="8"/>
  <c r="P19" i="8"/>
  <c r="O19" i="8"/>
  <c r="N19" i="8"/>
  <c r="T17" i="8"/>
  <c r="R17" i="8"/>
  <c r="Q17" i="8"/>
  <c r="P17" i="8"/>
  <c r="O17" i="8"/>
  <c r="N17" i="8"/>
  <c r="T15" i="8"/>
  <c r="R15" i="8"/>
  <c r="Q15" i="8"/>
  <c r="P15" i="8"/>
  <c r="O15" i="8"/>
  <c r="N15" i="8"/>
  <c r="T89" i="7"/>
  <c r="R89" i="7"/>
  <c r="Q89" i="7"/>
  <c r="P89" i="7"/>
  <c r="O89" i="7"/>
  <c r="N89" i="7"/>
  <c r="M89" i="7"/>
  <c r="T87" i="7"/>
  <c r="R87" i="7"/>
  <c r="Q87" i="7"/>
  <c r="P87" i="7"/>
  <c r="O87" i="7"/>
  <c r="N87" i="7"/>
  <c r="M87" i="7"/>
  <c r="T85" i="7"/>
  <c r="R85" i="7"/>
  <c r="Q85" i="7"/>
  <c r="P85" i="7"/>
  <c r="O85" i="7"/>
  <c r="N85" i="7"/>
  <c r="M85" i="7"/>
  <c r="T82" i="7"/>
  <c r="R82" i="7"/>
  <c r="Q82" i="7"/>
  <c r="P82" i="7"/>
  <c r="O82" i="7"/>
  <c r="N82" i="7"/>
  <c r="M82" i="7"/>
  <c r="T80" i="7"/>
  <c r="R80" i="7"/>
  <c r="Q80" i="7"/>
  <c r="P80" i="7"/>
  <c r="O80" i="7"/>
  <c r="N80" i="7"/>
  <c r="M80" i="7"/>
  <c r="T78" i="7"/>
  <c r="R78" i="7"/>
  <c r="Q78" i="7"/>
  <c r="P78" i="7"/>
  <c r="O78" i="7"/>
  <c r="N78" i="7"/>
  <c r="M78" i="7"/>
  <c r="T75" i="7"/>
  <c r="R75" i="7"/>
  <c r="Q75" i="7"/>
  <c r="P75" i="7"/>
  <c r="O75" i="7"/>
  <c r="N75" i="7"/>
  <c r="M75" i="7"/>
  <c r="T73" i="7"/>
  <c r="R73" i="7"/>
  <c r="Q73" i="7"/>
  <c r="P73" i="7"/>
  <c r="O73" i="7"/>
  <c r="N73" i="7"/>
  <c r="M73" i="7"/>
  <c r="T71" i="7"/>
  <c r="R71" i="7"/>
  <c r="Q71" i="7"/>
  <c r="P71" i="7"/>
  <c r="O71" i="7"/>
  <c r="N71" i="7"/>
  <c r="M71" i="7"/>
  <c r="T61" i="7"/>
  <c r="R61" i="7"/>
  <c r="Q61" i="7"/>
  <c r="P61" i="7"/>
  <c r="O61" i="7"/>
  <c r="N61" i="7"/>
  <c r="M61" i="7"/>
  <c r="T59" i="7"/>
  <c r="R59" i="7"/>
  <c r="Q59" i="7"/>
  <c r="P59" i="7"/>
  <c r="O59" i="7"/>
  <c r="N59" i="7"/>
  <c r="M59" i="7"/>
  <c r="T57" i="7"/>
  <c r="R57" i="7"/>
  <c r="Q57" i="7"/>
  <c r="P57" i="7"/>
  <c r="O57" i="7"/>
  <c r="N57" i="7"/>
  <c r="M57" i="7"/>
  <c r="T54" i="7"/>
  <c r="R54" i="7"/>
  <c r="Q54" i="7"/>
  <c r="P54" i="7"/>
  <c r="O54" i="7"/>
  <c r="N54" i="7"/>
  <c r="M54" i="7"/>
  <c r="T52" i="7"/>
  <c r="R52" i="7"/>
  <c r="Q52" i="7"/>
  <c r="P52" i="7"/>
  <c r="O52" i="7"/>
  <c r="N52" i="7"/>
  <c r="M52" i="7"/>
  <c r="T50" i="7"/>
  <c r="R50" i="7"/>
  <c r="Q50" i="7"/>
  <c r="P50" i="7"/>
  <c r="O50" i="7"/>
  <c r="N50" i="7"/>
  <c r="M50" i="7"/>
  <c r="T47" i="7"/>
  <c r="R47" i="7"/>
  <c r="Q47" i="7"/>
  <c r="P47" i="7"/>
  <c r="O47" i="7"/>
  <c r="N47" i="7"/>
  <c r="M47" i="7"/>
  <c r="T45" i="7"/>
  <c r="R45" i="7"/>
  <c r="Q45" i="7"/>
  <c r="P45" i="7"/>
  <c r="O45" i="7"/>
  <c r="N45" i="7"/>
  <c r="M45" i="7"/>
  <c r="T43" i="7"/>
  <c r="R43" i="7"/>
  <c r="Q43" i="7"/>
  <c r="P43" i="7"/>
  <c r="O43" i="7"/>
  <c r="N43" i="7"/>
  <c r="M43" i="7"/>
  <c r="T33" i="7"/>
  <c r="R33" i="7"/>
  <c r="Q33" i="7"/>
  <c r="P33" i="7"/>
  <c r="O33" i="7"/>
  <c r="N33" i="7"/>
  <c r="M33" i="7"/>
  <c r="T31" i="7"/>
  <c r="R31" i="7"/>
  <c r="Q31" i="7"/>
  <c r="P31" i="7"/>
  <c r="O31" i="7"/>
  <c r="N31" i="7"/>
  <c r="M31" i="7"/>
  <c r="T29" i="7"/>
  <c r="R29" i="7"/>
  <c r="Q29" i="7"/>
  <c r="P29" i="7"/>
  <c r="O29" i="7"/>
  <c r="N29" i="7"/>
  <c r="M29" i="7"/>
  <c r="T26" i="7"/>
  <c r="R26" i="7"/>
  <c r="Q26" i="7"/>
  <c r="P26" i="7"/>
  <c r="O26" i="7"/>
  <c r="N26" i="7"/>
  <c r="M26" i="7"/>
  <c r="T24" i="7"/>
  <c r="R24" i="7"/>
  <c r="Q24" i="7"/>
  <c r="P24" i="7"/>
  <c r="O24" i="7"/>
  <c r="N24" i="7"/>
  <c r="M24" i="7"/>
  <c r="T22" i="7"/>
  <c r="R22" i="7"/>
  <c r="Q22" i="7"/>
  <c r="P22" i="7"/>
  <c r="O22" i="7"/>
  <c r="N22" i="7"/>
  <c r="M22" i="7"/>
  <c r="T19" i="7"/>
  <c r="R19" i="7"/>
  <c r="Q19" i="7"/>
  <c r="P19" i="7"/>
  <c r="O19" i="7"/>
  <c r="N19" i="7"/>
  <c r="M19" i="7"/>
  <c r="T17" i="7"/>
  <c r="R17" i="7"/>
  <c r="Q17" i="7"/>
  <c r="P17" i="7"/>
  <c r="O17" i="7"/>
  <c r="N17" i="7"/>
  <c r="M17" i="7"/>
  <c r="T15" i="7"/>
  <c r="R15" i="7"/>
  <c r="Q15" i="7"/>
  <c r="P15" i="7"/>
  <c r="O15" i="7"/>
  <c r="N15" i="7"/>
  <c r="M15" i="7"/>
  <c r="T89" i="6" l="1"/>
  <c r="R89" i="6"/>
  <c r="Q89" i="6"/>
  <c r="P89" i="6"/>
  <c r="O89" i="6"/>
  <c r="N89" i="6"/>
  <c r="M89" i="6"/>
  <c r="T87" i="6"/>
  <c r="R87" i="6"/>
  <c r="Q87" i="6"/>
  <c r="P87" i="6"/>
  <c r="O87" i="6"/>
  <c r="N87" i="6"/>
  <c r="M87" i="6"/>
  <c r="T85" i="6"/>
  <c r="R85" i="6"/>
  <c r="Q85" i="6"/>
  <c r="P85" i="6"/>
  <c r="O85" i="6"/>
  <c r="N85" i="6"/>
  <c r="M85" i="6"/>
  <c r="T82" i="6"/>
  <c r="R82" i="6"/>
  <c r="Q82" i="6"/>
  <c r="P82" i="6"/>
  <c r="O82" i="6"/>
  <c r="N82" i="6"/>
  <c r="M82" i="6"/>
  <c r="T80" i="6"/>
  <c r="R80" i="6"/>
  <c r="Q80" i="6"/>
  <c r="P80" i="6"/>
  <c r="O80" i="6"/>
  <c r="N80" i="6"/>
  <c r="M80" i="6"/>
  <c r="T78" i="6"/>
  <c r="R78" i="6"/>
  <c r="Q78" i="6"/>
  <c r="P78" i="6"/>
  <c r="O78" i="6"/>
  <c r="N78" i="6"/>
  <c r="M78" i="6"/>
  <c r="T75" i="6"/>
  <c r="R75" i="6"/>
  <c r="Q75" i="6"/>
  <c r="P75" i="6"/>
  <c r="O75" i="6"/>
  <c r="N75" i="6"/>
  <c r="M75" i="6"/>
  <c r="T73" i="6"/>
  <c r="R73" i="6"/>
  <c r="Q73" i="6"/>
  <c r="P73" i="6"/>
  <c r="O73" i="6"/>
  <c r="N73" i="6"/>
  <c r="M73" i="6"/>
  <c r="T71" i="6"/>
  <c r="R71" i="6"/>
  <c r="Q71" i="6"/>
  <c r="P71" i="6"/>
  <c r="O71" i="6"/>
  <c r="N71" i="6"/>
  <c r="M71" i="6"/>
  <c r="T61" i="6"/>
  <c r="R61" i="6"/>
  <c r="Q61" i="6"/>
  <c r="P61" i="6"/>
  <c r="O61" i="6"/>
  <c r="N61" i="6"/>
  <c r="M61" i="6"/>
  <c r="T59" i="6"/>
  <c r="R59" i="6"/>
  <c r="Q59" i="6"/>
  <c r="P59" i="6"/>
  <c r="O59" i="6"/>
  <c r="N59" i="6"/>
  <c r="M59" i="6"/>
  <c r="T57" i="6"/>
  <c r="R57" i="6"/>
  <c r="Q57" i="6"/>
  <c r="P57" i="6"/>
  <c r="O57" i="6"/>
  <c r="N57" i="6"/>
  <c r="M57" i="6"/>
  <c r="T54" i="6"/>
  <c r="R54" i="6"/>
  <c r="Q54" i="6"/>
  <c r="P54" i="6"/>
  <c r="O54" i="6"/>
  <c r="N54" i="6"/>
  <c r="M54" i="6"/>
  <c r="T52" i="6"/>
  <c r="R52" i="6"/>
  <c r="Q52" i="6"/>
  <c r="P52" i="6"/>
  <c r="O52" i="6"/>
  <c r="N52" i="6"/>
  <c r="M52" i="6"/>
  <c r="T50" i="6"/>
  <c r="R50" i="6"/>
  <c r="Q50" i="6"/>
  <c r="P50" i="6"/>
  <c r="O50" i="6"/>
  <c r="N50" i="6"/>
  <c r="M50" i="6"/>
  <c r="T47" i="6"/>
  <c r="R47" i="6"/>
  <c r="Q47" i="6"/>
  <c r="P47" i="6"/>
  <c r="O47" i="6"/>
  <c r="N47" i="6"/>
  <c r="M47" i="6"/>
  <c r="T45" i="6"/>
  <c r="R45" i="6"/>
  <c r="Q45" i="6"/>
  <c r="P45" i="6"/>
  <c r="O45" i="6"/>
  <c r="N45" i="6"/>
  <c r="M45" i="6"/>
  <c r="T43" i="6"/>
  <c r="R43" i="6"/>
  <c r="Q43" i="6"/>
  <c r="P43" i="6"/>
  <c r="O43" i="6"/>
  <c r="N43" i="6"/>
  <c r="M43" i="6"/>
  <c r="T33" i="6"/>
  <c r="R33" i="6"/>
  <c r="Q33" i="6"/>
  <c r="P33" i="6"/>
  <c r="O33" i="6"/>
  <c r="N33" i="6"/>
  <c r="M33" i="6"/>
  <c r="T31" i="6"/>
  <c r="R31" i="6"/>
  <c r="Q31" i="6"/>
  <c r="P31" i="6"/>
  <c r="O31" i="6"/>
  <c r="N31" i="6"/>
  <c r="M31" i="6"/>
  <c r="T29" i="6"/>
  <c r="R29" i="6"/>
  <c r="Q29" i="6"/>
  <c r="P29" i="6"/>
  <c r="O29" i="6"/>
  <c r="N29" i="6"/>
  <c r="M29" i="6"/>
  <c r="T26" i="6"/>
  <c r="R26" i="6"/>
  <c r="Q26" i="6"/>
  <c r="P26" i="6"/>
  <c r="O26" i="6"/>
  <c r="N26" i="6"/>
  <c r="M26" i="6"/>
  <c r="T24" i="6"/>
  <c r="R24" i="6"/>
  <c r="Q24" i="6"/>
  <c r="P24" i="6"/>
  <c r="O24" i="6"/>
  <c r="N24" i="6"/>
  <c r="M24" i="6"/>
  <c r="T22" i="6"/>
  <c r="R22" i="6"/>
  <c r="Q22" i="6"/>
  <c r="P22" i="6"/>
  <c r="O22" i="6"/>
  <c r="N22" i="6"/>
  <c r="M22" i="6"/>
  <c r="T19" i="6"/>
  <c r="R19" i="6"/>
  <c r="Q19" i="6"/>
  <c r="P19" i="6"/>
  <c r="O19" i="6"/>
  <c r="N19" i="6"/>
  <c r="M19" i="6"/>
  <c r="T17" i="6"/>
  <c r="R17" i="6"/>
  <c r="Q17" i="6"/>
  <c r="P17" i="6"/>
  <c r="O17" i="6"/>
  <c r="N17" i="6"/>
  <c r="M17" i="6"/>
  <c r="T15" i="6"/>
  <c r="R15" i="6"/>
  <c r="Q15" i="6"/>
  <c r="P15" i="6"/>
  <c r="O15" i="6"/>
  <c r="N15" i="6"/>
  <c r="M15" i="6"/>
  <c r="T33" i="3"/>
  <c r="T31" i="3"/>
  <c r="T29" i="3"/>
  <c r="T22" i="3"/>
  <c r="R22" i="3"/>
  <c r="T24" i="3"/>
  <c r="T26" i="3"/>
  <c r="T15" i="3"/>
  <c r="T17" i="3"/>
  <c r="T19" i="3"/>
  <c r="T61" i="3"/>
  <c r="T59" i="3"/>
  <c r="T57" i="3"/>
  <c r="T54" i="3"/>
  <c r="T52" i="3"/>
  <c r="T50" i="3"/>
  <c r="T43" i="3"/>
  <c r="T45" i="3"/>
  <c r="T47" i="3"/>
  <c r="T85" i="3"/>
  <c r="T87" i="3"/>
  <c r="T89" i="3"/>
  <c r="T78" i="3"/>
  <c r="T80" i="3"/>
  <c r="T82" i="3"/>
  <c r="T73" i="3"/>
  <c r="T71" i="3"/>
  <c r="T75" i="3"/>
  <c r="R33" i="3"/>
  <c r="Q33" i="3"/>
  <c r="P33" i="3"/>
  <c r="O33" i="3"/>
  <c r="N33" i="3"/>
  <c r="M33" i="3"/>
  <c r="R31" i="3"/>
  <c r="Q31" i="3"/>
  <c r="P31" i="3"/>
  <c r="O31" i="3"/>
  <c r="N31" i="3"/>
  <c r="M31" i="3"/>
  <c r="R29" i="3"/>
  <c r="Q29" i="3"/>
  <c r="P29" i="3"/>
  <c r="O29" i="3"/>
  <c r="N29" i="3"/>
  <c r="M29" i="3"/>
  <c r="R26" i="3"/>
  <c r="Q26" i="3"/>
  <c r="P26" i="3"/>
  <c r="O26" i="3"/>
  <c r="N26" i="3"/>
  <c r="M26" i="3"/>
  <c r="R24" i="3"/>
  <c r="Q24" i="3"/>
  <c r="P24" i="3"/>
  <c r="O24" i="3"/>
  <c r="N24" i="3"/>
  <c r="M24" i="3"/>
  <c r="Q22" i="3"/>
  <c r="P22" i="3"/>
  <c r="O22" i="3"/>
  <c r="N22" i="3"/>
  <c r="M22" i="3"/>
  <c r="R19" i="3"/>
  <c r="Q19" i="3"/>
  <c r="P19" i="3"/>
  <c r="O19" i="3"/>
  <c r="N19" i="3"/>
  <c r="M19" i="3"/>
  <c r="R17" i="3"/>
  <c r="Q17" i="3"/>
  <c r="P17" i="3"/>
  <c r="O17" i="3"/>
  <c r="N17" i="3"/>
  <c r="M17" i="3"/>
  <c r="N15" i="3"/>
  <c r="O15" i="3"/>
  <c r="P15" i="3"/>
  <c r="Q15" i="3"/>
  <c r="R15" i="3"/>
  <c r="M15" i="3"/>
  <c r="N61" i="3"/>
  <c r="O61" i="3"/>
  <c r="P61" i="3"/>
  <c r="Q61" i="3"/>
  <c r="R61" i="3"/>
  <c r="N59" i="3"/>
  <c r="O59" i="3"/>
  <c r="P59" i="3"/>
  <c r="Q59" i="3"/>
  <c r="R59" i="3"/>
  <c r="M61" i="3"/>
  <c r="M59" i="3"/>
  <c r="N57" i="3"/>
  <c r="O57" i="3"/>
  <c r="P57" i="3"/>
  <c r="Q57" i="3"/>
  <c r="R57" i="3"/>
  <c r="M57" i="3"/>
  <c r="N54" i="3"/>
  <c r="O54" i="3"/>
  <c r="P54" i="3"/>
  <c r="Q54" i="3"/>
  <c r="R54" i="3"/>
  <c r="M54" i="3"/>
  <c r="N52" i="3"/>
  <c r="O52" i="3"/>
  <c r="P52" i="3"/>
  <c r="Q52" i="3"/>
  <c r="R52" i="3"/>
  <c r="M52" i="3"/>
  <c r="N50" i="3"/>
  <c r="O50" i="3"/>
  <c r="P50" i="3"/>
  <c r="Q50" i="3"/>
  <c r="R50" i="3"/>
  <c r="M50" i="3"/>
  <c r="R47" i="3"/>
  <c r="R45" i="3"/>
  <c r="R43" i="3"/>
  <c r="N47" i="3"/>
  <c r="O47" i="3"/>
  <c r="P47" i="3"/>
  <c r="Q47" i="3"/>
  <c r="M47" i="3"/>
  <c r="N45" i="3"/>
  <c r="O45" i="3"/>
  <c r="P45" i="3"/>
  <c r="Q45" i="3"/>
  <c r="M45" i="3"/>
  <c r="N43" i="3"/>
  <c r="O43" i="3"/>
  <c r="P43" i="3"/>
  <c r="Q43" i="3"/>
  <c r="M43" i="3"/>
  <c r="R73" i="3"/>
  <c r="R71" i="3"/>
  <c r="R75" i="3"/>
  <c r="R80" i="3"/>
  <c r="R78" i="3"/>
  <c r="R82" i="3"/>
  <c r="R87" i="3"/>
  <c r="R85" i="3"/>
  <c r="Q87" i="3"/>
  <c r="N89" i="3"/>
  <c r="O89" i="3"/>
  <c r="P89" i="3"/>
  <c r="Q89" i="3"/>
  <c r="R89" i="3"/>
  <c r="M89" i="3"/>
  <c r="N87" i="3"/>
  <c r="O87" i="3"/>
  <c r="P87" i="3"/>
  <c r="M87" i="3"/>
  <c r="N85" i="3"/>
  <c r="O85" i="3"/>
  <c r="P85" i="3"/>
  <c r="Q85" i="3"/>
  <c r="M85" i="3"/>
  <c r="N82" i="3"/>
  <c r="O82" i="3"/>
  <c r="P82" i="3"/>
  <c r="Q82" i="3"/>
  <c r="M82" i="3"/>
  <c r="N80" i="3"/>
  <c r="O80" i="3"/>
  <c r="P80" i="3"/>
  <c r="Q80" i="3"/>
  <c r="M80" i="3"/>
  <c r="N78" i="3"/>
  <c r="O78" i="3"/>
  <c r="P78" i="3"/>
  <c r="Q78" i="3"/>
  <c r="M78" i="3"/>
  <c r="N75" i="3"/>
  <c r="O75" i="3"/>
  <c r="P75" i="3"/>
  <c r="Q75" i="3"/>
  <c r="M75" i="3"/>
  <c r="N73" i="3"/>
  <c r="O73" i="3"/>
  <c r="P73" i="3"/>
  <c r="Q73" i="3"/>
  <c r="M73" i="3"/>
  <c r="N71" i="3"/>
  <c r="O71" i="3"/>
  <c r="P71" i="3"/>
  <c r="Q71" i="3"/>
  <c r="M71" i="3"/>
</calcChain>
</file>

<file path=xl/sharedStrings.xml><?xml version="1.0" encoding="utf-8"?>
<sst xmlns="http://schemas.openxmlformats.org/spreadsheetml/2006/main" count="4427" uniqueCount="124">
  <si>
    <t>RTX 4060</t>
  </si>
  <si>
    <t>1080p</t>
  </si>
  <si>
    <t>1440p</t>
  </si>
  <si>
    <t>Average FPS</t>
  </si>
  <si>
    <t>Minimum FPS</t>
  </si>
  <si>
    <t>Maximum FPS</t>
  </si>
  <si>
    <t>1% low</t>
  </si>
  <si>
    <t>0.1% low</t>
  </si>
  <si>
    <t>Watt</t>
  </si>
  <si>
    <t>GPU Utilzation</t>
  </si>
  <si>
    <t>Native</t>
  </si>
  <si>
    <t>DLSS Performance</t>
  </si>
  <si>
    <t>DLSS Balanced</t>
  </si>
  <si>
    <t>DLSS Quality</t>
  </si>
  <si>
    <t>RTX 3060</t>
  </si>
  <si>
    <t>FSR Performance</t>
  </si>
  <si>
    <t>FSR Balanced</t>
  </si>
  <si>
    <t>FSR Quality</t>
  </si>
  <si>
    <t>XeSS Performance</t>
  </si>
  <si>
    <t>XeSS Balanced</t>
  </si>
  <si>
    <t>XeSS Quality</t>
  </si>
  <si>
    <t>Low Settings</t>
  </si>
  <si>
    <t>Medium Settings</t>
  </si>
  <si>
    <t>High Settings</t>
  </si>
  <si>
    <t>DLSS PF %</t>
  </si>
  <si>
    <t>DLSS Balanced %</t>
  </si>
  <si>
    <t>DLSS Quality %</t>
  </si>
  <si>
    <t>FSR PF %</t>
  </si>
  <si>
    <t>FSR Balanced %</t>
  </si>
  <si>
    <t>FSR Quality %</t>
  </si>
  <si>
    <t>XeSS PF %</t>
  </si>
  <si>
    <t>XeSS Balanced %</t>
  </si>
  <si>
    <t>XeSS Quality %</t>
  </si>
  <si>
    <t>GPU Utilization</t>
  </si>
  <si>
    <t>Yes</t>
  </si>
  <si>
    <t>Image Quality (Only Samples)</t>
  </si>
  <si>
    <t>T-Test Not Significant?</t>
  </si>
  <si>
    <t>Perf. Validation OK?</t>
  </si>
  <si>
    <t>The Witcher 3</t>
  </si>
  <si>
    <t>Diablo IV</t>
  </si>
  <si>
    <t>Call of Duty MW III</t>
  </si>
  <si>
    <t>Cyberpunk 2077</t>
  </si>
  <si>
    <t>Cyberpunk 2077'!A1</t>
  </si>
  <si>
    <t>AC Mirage</t>
  </si>
  <si>
    <t>The Witcher 3'!A1</t>
  </si>
  <si>
    <t>AC Mirage'!A1</t>
  </si>
  <si>
    <t>Diablo IV'!A1</t>
  </si>
  <si>
    <t>COD MW III'!A1</t>
  </si>
  <si>
    <t>Cockpit Sheet</t>
  </si>
  <si>
    <t>DLSS PF % to Native</t>
  </si>
  <si>
    <t>DLSS PF % to No FrameGen</t>
  </si>
  <si>
    <t>DLSS B % to Native</t>
  </si>
  <si>
    <t>DLSS B % to No FrameGen</t>
  </si>
  <si>
    <t>DLSS Q % to Native</t>
  </si>
  <si>
    <t>DLSS Q % to No FrameGen</t>
  </si>
  <si>
    <t>Frame Generation Nvidia DLSS (Only supported by the RTX 4060)</t>
  </si>
  <si>
    <t>-</t>
  </si>
  <si>
    <t xml:space="preserve">Frame Generation Nvidia DLSS </t>
  </si>
  <si>
    <t>The Witcher 3 (RTX 3060)</t>
  </si>
  <si>
    <t>The Witcher 3 (RTX 4060)</t>
  </si>
  <si>
    <t>Cyberpunk 2077 Ultimate Edition (RTX 3060)</t>
  </si>
  <si>
    <t>Call of Duty Modern Warfare III (2023) (RTX 4060)</t>
  </si>
  <si>
    <t>Call of Duty Modern Warfare III (2023) (RTX 3060)</t>
  </si>
  <si>
    <t>Assassin's Creed Mirage (RTX 4060)</t>
  </si>
  <si>
    <t>Assassin's Creed Mirage (RTX 3060)</t>
  </si>
  <si>
    <t>Diablo IV (RTX 4060)</t>
  </si>
  <si>
    <t>Diablo IV (RTX 3060)</t>
  </si>
  <si>
    <t>Cyberpunk 2077 Ultimate Edition (RTX 4060)</t>
  </si>
  <si>
    <t>Perf. per Watt</t>
  </si>
  <si>
    <t>Perf per Watt</t>
  </si>
  <si>
    <t>Overall Nvidia GeForce RTX 3060</t>
  </si>
  <si>
    <t>Native RTX 4060</t>
  </si>
  <si>
    <t>Native RTX 3060</t>
  </si>
  <si>
    <t>Difference</t>
  </si>
  <si>
    <t>Difference in %</t>
  </si>
  <si>
    <t>DLSS Performance RTX 4060</t>
  </si>
  <si>
    <t>DLSS Performance RTX 3060</t>
  </si>
  <si>
    <t>DLSS Balanced RTX 3060</t>
  </si>
  <si>
    <t>DLSS Balanced RTX 4060</t>
  </si>
  <si>
    <t>DLSS Quality RTX 4060</t>
  </si>
  <si>
    <t>DLSS Quality RTX 3060</t>
  </si>
  <si>
    <t>FSR Performance RTX 4060</t>
  </si>
  <si>
    <t>FSR Performance RTX 3060</t>
  </si>
  <si>
    <t>FSR Balanced RTX 4060</t>
  </si>
  <si>
    <t>FSR Balanced RTX 3060</t>
  </si>
  <si>
    <t>FSR Quality RTX 4060</t>
  </si>
  <si>
    <t>FSR Quality RTX 3060</t>
  </si>
  <si>
    <t>XeSS Performance RTX 4060</t>
  </si>
  <si>
    <t>XeSS Performance RTX 3060</t>
  </si>
  <si>
    <t>XeSS Balanced RTX 4060</t>
  </si>
  <si>
    <t>XeSS Balanced RTX 3060</t>
  </si>
  <si>
    <t>XeSS Quality RTX 4060</t>
  </si>
  <si>
    <t>XeSS Quality RTX 3060</t>
  </si>
  <si>
    <t>DLSS</t>
  </si>
  <si>
    <t>DLSS Percentage</t>
  </si>
  <si>
    <t>FSR</t>
  </si>
  <si>
    <t>FSR Percentage</t>
  </si>
  <si>
    <t>XeSS</t>
  </si>
  <si>
    <t>XeSS Percentage</t>
  </si>
  <si>
    <t>Average Results</t>
  </si>
  <si>
    <t>Average Differences</t>
  </si>
  <si>
    <t>Overall Graphics Cards</t>
  </si>
  <si>
    <t>Overall Final Results</t>
  </si>
  <si>
    <t>Overall Result'!A1</t>
  </si>
  <si>
    <t>Overall</t>
  </si>
  <si>
    <t>Overall Result RTX 4060'!A1</t>
  </si>
  <si>
    <t>Overall Result RTX 3060'!A1</t>
  </si>
  <si>
    <t>Average RTX 4060'!A1</t>
  </si>
  <si>
    <t>Average RTX 3060'!A1</t>
  </si>
  <si>
    <t>Average Difference'!A1</t>
  </si>
  <si>
    <t>Average Nvidia GeForce RTX 4060</t>
  </si>
  <si>
    <t>Average Nvidia GeForce RTX 3060</t>
  </si>
  <si>
    <t>All Resolutions</t>
  </si>
  <si>
    <t>Rank 1</t>
  </si>
  <si>
    <t>Rank 2</t>
  </si>
  <si>
    <t>Rank 3</t>
  </si>
  <si>
    <t>Average Values RTX 4060</t>
  </si>
  <si>
    <t>Average Values RTX 3060</t>
  </si>
  <si>
    <t>DLSS Average</t>
  </si>
  <si>
    <t xml:space="preserve">FSR Average </t>
  </si>
  <si>
    <t>XeSS Average</t>
  </si>
  <si>
    <t>Energy Consumption (W)</t>
  </si>
  <si>
    <t>GPU Utilization (Percent)</t>
  </si>
  <si>
    <t>Native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</si>
</sst>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1" xfId="0" applyBorder="1"/>
    <xf numFmtId="4" fontId="0" fillId="0" borderId="1" xfId="0" applyNumberFormat="1" applyBorder="1"/>
    <xf numFmtId="10" fontId="0" fillId="0" borderId="1" xfId="1" applyNumberFormat="1" applyFont="1" applyBorder="1"/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0" fillId="6" borderId="1" xfId="0" applyFill="1" applyBorder="1"/>
    <xf numFmtId="0" fontId="0" fillId="6" borderId="0" xfId="0" applyFill="1"/>
    <xf numFmtId="0" fontId="0" fillId="6" borderId="3" xfId="0" applyFill="1" applyBorder="1"/>
    <xf numFmtId="10" fontId="0" fillId="0" borderId="0" xfId="1" applyNumberFormat="1" applyFont="1"/>
    <xf numFmtId="0" fontId="0" fillId="4" borderId="0" xfId="0" applyFill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0" fillId="6" borderId="7" xfId="0" applyFill="1" applyBorder="1"/>
    <xf numFmtId="0" fontId="4" fillId="0" borderId="1" xfId="0" applyFont="1" applyBorder="1" applyAlignment="1">
      <alignment horizontal="center" vertical="top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5" borderId="0" xfId="0" applyFill="1"/>
    <xf numFmtId="0" fontId="7" fillId="0" borderId="0" xfId="0" applyFont="1"/>
    <xf numFmtId="4" fontId="7" fillId="0" borderId="0" xfId="0" applyNumberFormat="1" applyFont="1"/>
    <xf numFmtId="0" fontId="7" fillId="0" borderId="3" xfId="0" applyFont="1" applyBorder="1"/>
    <xf numFmtId="4" fontId="9" fillId="0" borderId="0" xfId="0" applyNumberFormat="1" applyFont="1"/>
    <xf numFmtId="0" fontId="7" fillId="0" borderId="1" xfId="0" applyFont="1" applyBorder="1"/>
    <xf numFmtId="4" fontId="7" fillId="0" borderId="1" xfId="0" applyNumberFormat="1" applyFont="1" applyBorder="1"/>
    <xf numFmtId="10" fontId="0" fillId="0" borderId="0" xfId="1" applyNumberFormat="1" applyFont="1" applyBorder="1"/>
    <xf numFmtId="0" fontId="4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vertical="center"/>
    </xf>
    <xf numFmtId="0" fontId="3" fillId="0" borderId="0" xfId="0" applyFont="1"/>
    <xf numFmtId="10" fontId="0" fillId="0" borderId="2" xfId="1" applyNumberFormat="1" applyFont="1" applyBorder="1"/>
    <xf numFmtId="4" fontId="9" fillId="0" borderId="1" xfId="0" applyNumberFormat="1" applyFont="1" applyBorder="1"/>
    <xf numFmtId="0" fontId="0" fillId="9" borderId="1" xfId="0" applyFill="1" applyBorder="1" applyAlignment="1">
      <alignment horizontal="center"/>
    </xf>
    <xf numFmtId="4" fontId="7" fillId="0" borderId="6" xfId="0" applyNumberFormat="1" applyFont="1" applyBorder="1"/>
    <xf numFmtId="10" fontId="0" fillId="0" borderId="6" xfId="1" applyNumberFormat="1" applyFont="1" applyBorder="1"/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4" fontId="3" fillId="0" borderId="1" xfId="0" applyNumberFormat="1" applyFont="1" applyBorder="1"/>
    <xf numFmtId="0" fontId="7" fillId="9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6" xfId="0" applyBorder="1"/>
    <xf numFmtId="0" fontId="0" fillId="6" borderId="6" xfId="0" applyFill="1" applyBorder="1"/>
    <xf numFmtId="0" fontId="0" fillId="6" borderId="2" xfId="0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4" fillId="0" borderId="8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8" xfId="0" applyBorder="1"/>
    <xf numFmtId="10" fontId="0" fillId="0" borderId="8" xfId="1" applyNumberFormat="1" applyFont="1" applyFill="1" applyBorder="1"/>
    <xf numFmtId="10" fontId="0" fillId="0" borderId="0" xfId="1" applyNumberFormat="1" applyFont="1" applyFill="1" applyBorder="1"/>
    <xf numFmtId="0" fontId="7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2" fontId="0" fillId="0" borderId="1" xfId="1" applyNumberFormat="1" applyFont="1" applyBorder="1"/>
    <xf numFmtId="10" fontId="0" fillId="0" borderId="9" xfId="1" applyNumberFormat="1" applyFont="1" applyBorder="1"/>
    <xf numFmtId="0" fontId="6" fillId="0" borderId="0" xfId="2" applyBorder="1" applyAlignment="1">
      <alignment horizontal="center"/>
    </xf>
    <xf numFmtId="0" fontId="5" fillId="0" borderId="0" xfId="0" applyFont="1" applyAlignment="1">
      <alignment horizontal="center"/>
    </xf>
    <xf numFmtId="4" fontId="0" fillId="0" borderId="0" xfId="0" applyNumberFormat="1"/>
    <xf numFmtId="9" fontId="0" fillId="0" borderId="0" xfId="1" applyFont="1"/>
    <xf numFmtId="0" fontId="0" fillId="2" borderId="0" xfId="0" applyFill="1"/>
    <xf numFmtId="4" fontId="0" fillId="2" borderId="1" xfId="0" applyNumberFormat="1" applyFill="1" applyBorder="1"/>
    <xf numFmtId="4" fontId="7" fillId="2" borderId="1" xfId="0" applyNumberFormat="1" applyFont="1" applyFill="1" applyBorder="1"/>
    <xf numFmtId="0" fontId="6" fillId="0" borderId="0" xfId="2" quotePrefix="1" applyFill="1" applyBorder="1" applyAlignment="1">
      <alignment horizontal="center"/>
    </xf>
    <xf numFmtId="0" fontId="6" fillId="0" borderId="0" xfId="2" applyFill="1" applyBorder="1" applyAlignment="1">
      <alignment horizontal="center"/>
    </xf>
    <xf numFmtId="0" fontId="0" fillId="12" borderId="0" xfId="0" applyFill="1"/>
    <xf numFmtId="4" fontId="0" fillId="12" borderId="0" xfId="0" applyNumberFormat="1" applyFill="1"/>
    <xf numFmtId="10" fontId="0" fillId="12" borderId="0" xfId="1" applyNumberFormat="1" applyFont="1" applyFill="1"/>
    <xf numFmtId="0" fontId="0" fillId="20" borderId="0" xfId="0" applyFill="1"/>
    <xf numFmtId="0" fontId="5" fillId="14" borderId="1" xfId="0" applyFont="1" applyFill="1" applyBorder="1" applyAlignment="1">
      <alignment horizontal="center"/>
    </xf>
    <xf numFmtId="0" fontId="6" fillId="0" borderId="6" xfId="2" quotePrefix="1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2" xfId="2" applyBorder="1" applyAlignment="1">
      <alignment horizontal="center"/>
    </xf>
    <xf numFmtId="0" fontId="6" fillId="0" borderId="1" xfId="2" quotePrefix="1" applyBorder="1" applyAlignment="1">
      <alignment horizontal="center"/>
    </xf>
    <xf numFmtId="0" fontId="6" fillId="0" borderId="1" xfId="2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0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20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15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3" xfId="0" applyFill="1" applyBorder="1" applyAlignment="1">
      <alignment horizontal="center"/>
    </xf>
    <xf numFmtId="0" fontId="5" fillId="11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/>
    </xf>
    <xf numFmtId="0" fontId="10" fillId="19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Performance</a:t>
            </a:r>
            <a:r>
              <a:rPr lang="en-US" baseline="0"/>
              <a:t> Result  Nvidia GeForce RTX 4060 1440p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 RTX 4060'!$M$54</c:f>
              <c:strCache>
                <c:ptCount val="1"/>
                <c:pt idx="0">
                  <c:v>Average 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4060'!$L$55,'Overall Result RTX 4060'!$L$57,'Overall Result RTX 4060'!$L$60,'Overall Result RTX 4060'!$L$63)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4060'!$M$55,'Overall Result RTX 4060'!$M$57,'Overall Result RTX 4060'!$M$60,'Overall Result RTX 4060'!$M$63)</c:f>
              <c:numCache>
                <c:formatCode>#,##0.00</c:formatCode>
                <c:ptCount val="4"/>
                <c:pt idx="0">
                  <c:v>89.990000000000009</c:v>
                </c:pt>
                <c:pt idx="1">
                  <c:v>127.04111111111109</c:v>
                </c:pt>
                <c:pt idx="2">
                  <c:v>125.2988888888889</c:v>
                </c:pt>
                <c:pt idx="3">
                  <c:v>116.12222222222222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0-4CAD-8671-ADE3ED75CB06}"/>
            </c:ext>
          </c:extLst>
        </c:ser>
        <c:ser>
          <c:idx val="1"/>
          <c:order val="1"/>
          <c:tx>
            <c:strRef>
              <c:f>'Overall Result RTX 4060'!$P$54</c:f>
              <c:strCache>
                <c:ptCount val="1"/>
                <c:pt idx="0">
                  <c:v>1%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4060'!$L$55,'Overall Result RTX 4060'!$L$57,'Overall Result RTX 4060'!$L$60,'Overall Result RTX 4060'!$L$63)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4060'!$P$55,'Overall Result RTX 4060'!$P$57,'Overall Result RTX 4060'!$P$60,'Overall Result RTX 4060'!$P$63)</c:f>
              <c:numCache>
                <c:formatCode>#,##0.00</c:formatCode>
                <c:ptCount val="4"/>
                <c:pt idx="0">
                  <c:v>70.63</c:v>
                </c:pt>
                <c:pt idx="1">
                  <c:v>92.454444444444448</c:v>
                </c:pt>
                <c:pt idx="2">
                  <c:v>89.101111111111109</c:v>
                </c:pt>
                <c:pt idx="3">
                  <c:v>83.474444444444444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0-4CAD-8671-ADE3ED75CB06}"/>
            </c:ext>
          </c:extLst>
        </c:ser>
        <c:ser>
          <c:idx val="2"/>
          <c:order val="2"/>
          <c:tx>
            <c:strRef>
              <c:f>'Overall Result RTX 4060'!$Q$54</c:f>
              <c:strCache>
                <c:ptCount val="1"/>
                <c:pt idx="0">
                  <c:v>0.1% 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4060'!$L$55,'Overall Result RTX 4060'!$L$57,'Overall Result RTX 4060'!$L$60,'Overall Result RTX 4060'!$L$63)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4060'!$Q$55,'Overall Result RTX 4060'!$Q$57,'Overall Result RTX 4060'!$Q$60,'Overall Result RTX 4060'!$Q$63)</c:f>
              <c:numCache>
                <c:formatCode>#,##0.00</c:formatCode>
                <c:ptCount val="4"/>
                <c:pt idx="0">
                  <c:v>59.54</c:v>
                </c:pt>
                <c:pt idx="1">
                  <c:v>74.582222222222228</c:v>
                </c:pt>
                <c:pt idx="2">
                  <c:v>73.60777777777777</c:v>
                </c:pt>
                <c:pt idx="3">
                  <c:v>67.743333333333339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0-4CAD-8671-ADE3ED75CB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9126575"/>
        <c:axId val="1559753743"/>
      </c:barChart>
      <c:catAx>
        <c:axId val="21291265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53743"/>
        <c:crosses val="autoZero"/>
        <c:auto val="1"/>
        <c:lblAlgn val="ctr"/>
        <c:lblOffset val="100"/>
        <c:noMultiLvlLbl val="0"/>
      </c:catAx>
      <c:valAx>
        <c:axId val="1559753743"/>
        <c:scaling>
          <c:orientation val="minMax"/>
          <c:max val="1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2657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Energy Efficiency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Result'!$M$56</c:f>
              <c:strCache>
                <c:ptCount val="1"/>
                <c:pt idx="0">
                  <c:v>Watt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('Overall Result'!$G$57,'Overall Result'!$G$59,'Overall Result'!$G$62,'Overall Result'!$G$65)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Result'!$M$57,'Overall Result'!$M$59,'Overall Result'!$M$62,'Overall Result'!$M$65)</c:f>
              <c:numCache>
                <c:formatCode>#,##0.00</c:formatCode>
                <c:ptCount val="4"/>
                <c:pt idx="0">
                  <c:v>132.42584902868896</c:v>
                </c:pt>
                <c:pt idx="1">
                  <c:v>121.12727670900028</c:v>
                </c:pt>
                <c:pt idx="2">
                  <c:v>123.52014229743386</c:v>
                </c:pt>
                <c:pt idx="3">
                  <c:v>123.07678039563928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B-4F48-8E28-1B77C99EE9ED}"/>
            </c:ext>
          </c:extLst>
        </c:ser>
        <c:ser>
          <c:idx val="2"/>
          <c:order val="1"/>
          <c:tx>
            <c:strRef>
              <c:f>'Overall Result'!$O$56</c:f>
              <c:strCache>
                <c:ptCount val="1"/>
                <c:pt idx="0">
                  <c:v>GPU Utilzation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('Overall Result'!$G$57,'Overall Result'!$G$59,'Overall Result'!$G$62,'Overall Result'!$G$65)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Result'!$O$57,'Overall Result'!$O$59,'Overall Result'!$O$62,'Overall Result'!$O$65)</c:f>
              <c:numCache>
                <c:formatCode>#,##0.00</c:formatCode>
                <c:ptCount val="4"/>
                <c:pt idx="0">
                  <c:v>96.900450583501311</c:v>
                </c:pt>
                <c:pt idx="1">
                  <c:v>90.53987816124652</c:v>
                </c:pt>
                <c:pt idx="2">
                  <c:v>91.935131904818121</c:v>
                </c:pt>
                <c:pt idx="3">
                  <c:v>93.946331571698124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B-4F48-8E28-1B77C99E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387935"/>
        <c:axId val="587390815"/>
      </c:barChart>
      <c:catAx>
        <c:axId val="5873879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90815"/>
        <c:crosses val="autoZero"/>
        <c:auto val="1"/>
        <c:lblAlgn val="ctr"/>
        <c:lblOffset val="100"/>
        <c:noMultiLvlLbl val="0"/>
      </c:catAx>
      <c:valAx>
        <c:axId val="58739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87935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Overall Performance Result Nvidia GeForce RTX 4060 1080p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 RTX 4060'!$B$54</c:f>
              <c:strCache>
                <c:ptCount val="1"/>
                <c:pt idx="0">
                  <c:v>Average 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4060'!$A$55,'Overall Result RTX 4060'!$A$57,'Overall Result RTX 4060'!$A$60,'Overall Result RTX 4060'!$A$63)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4060'!$B$55,'Overall Result RTX 4060'!$B$57,'Overall Result RTX 4060'!$B$60,'Overall Result RTX 4060'!$B$63)</c:f>
              <c:numCache>
                <c:formatCode>#,##0.00</c:formatCode>
                <c:ptCount val="4"/>
                <c:pt idx="0">
                  <c:v>133.80666666666667</c:v>
                </c:pt>
                <c:pt idx="1">
                  <c:v>156.42666666666665</c:v>
                </c:pt>
                <c:pt idx="2">
                  <c:v>159.42333333333332</c:v>
                </c:pt>
                <c:pt idx="3">
                  <c:v>151.5911111111111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9-4029-A9AF-80481403A9A0}"/>
            </c:ext>
          </c:extLst>
        </c:ser>
        <c:ser>
          <c:idx val="1"/>
          <c:order val="1"/>
          <c:tx>
            <c:strRef>
              <c:f>'Overall Result RTX 4060'!$E$54</c:f>
              <c:strCache>
                <c:ptCount val="1"/>
                <c:pt idx="0">
                  <c:v>1%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4060'!$A$55,'Overall Result RTX 4060'!$A$57,'Overall Result RTX 4060'!$A$60,'Overall Result RTX 4060'!$A$63)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4060'!$E$55,'Overall Result RTX 4060'!$E$57,'Overall Result RTX 4060'!$E$60,'Overall Result RTX 4060'!$E$63)</c:f>
              <c:numCache>
                <c:formatCode>#,##0.00</c:formatCode>
                <c:ptCount val="4"/>
                <c:pt idx="0">
                  <c:v>98.783333333333346</c:v>
                </c:pt>
                <c:pt idx="1">
                  <c:v>116.93666666666667</c:v>
                </c:pt>
                <c:pt idx="2">
                  <c:v>115.34555555555556</c:v>
                </c:pt>
                <c:pt idx="3">
                  <c:v>110.93666666666665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9-4029-A9AF-80481403A9A0}"/>
            </c:ext>
          </c:extLst>
        </c:ser>
        <c:ser>
          <c:idx val="2"/>
          <c:order val="2"/>
          <c:tx>
            <c:strRef>
              <c:f>'Overall Result RTX 4060'!$F$54</c:f>
              <c:strCache>
                <c:ptCount val="1"/>
                <c:pt idx="0">
                  <c:v>0.1% 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4060'!$A$55,'Overall Result RTX 4060'!$A$57,'Overall Result RTX 4060'!$A$60,'Overall Result RTX 4060'!$A$63)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4060'!$F$55,'Overall Result RTX 4060'!$F$57,'Overall Result RTX 4060'!$F$60,'Overall Result RTX 4060'!$F$63)</c:f>
              <c:numCache>
                <c:formatCode>#,##0.00</c:formatCode>
                <c:ptCount val="4"/>
                <c:pt idx="0">
                  <c:v>79.593333333333348</c:v>
                </c:pt>
                <c:pt idx="1">
                  <c:v>93.311111111111117</c:v>
                </c:pt>
                <c:pt idx="2">
                  <c:v>92.633333333333326</c:v>
                </c:pt>
                <c:pt idx="3">
                  <c:v>89.668888888888887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9-4029-A9AF-80481403A9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8566815"/>
        <c:axId val="2138569215"/>
      </c:barChart>
      <c:catAx>
        <c:axId val="21385668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69215"/>
        <c:crosses val="autoZero"/>
        <c:auto val="1"/>
        <c:lblAlgn val="ctr"/>
        <c:lblOffset val="100"/>
        <c:noMultiLvlLbl val="0"/>
      </c:catAx>
      <c:valAx>
        <c:axId val="2138569215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6681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Energy Efficiency Results RTX 4060 1080p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 RTX 4060'!$G$92</c:f>
              <c:strCache>
                <c:ptCount val="1"/>
                <c:pt idx="0">
                  <c:v>Energy Consumption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Result RTX 4060'!$F$93:$F$96</c:f>
              <c:strCache>
                <c:ptCount val="4"/>
                <c:pt idx="0">
                  <c:v>Native Average</c:v>
                </c:pt>
                <c:pt idx="1">
                  <c:v>DLSS Average</c:v>
                </c:pt>
                <c:pt idx="2">
                  <c:v>FSR Average </c:v>
                </c:pt>
                <c:pt idx="3">
                  <c:v>XeSS Average</c:v>
                </c:pt>
              </c:strCache>
            </c:strRef>
          </c:cat>
          <c:val>
            <c:numRef>
              <c:f>'Overall Result RTX 4060'!$G$93:$G$96</c:f>
              <c:numCache>
                <c:formatCode>#,##0.00</c:formatCode>
                <c:ptCount val="4"/>
                <c:pt idx="0">
                  <c:v>106.59161191452991</c:v>
                </c:pt>
                <c:pt idx="1">
                  <c:v>95.381095114593222</c:v>
                </c:pt>
                <c:pt idx="2">
                  <c:v>96.767841304621129</c:v>
                </c:pt>
                <c:pt idx="3">
                  <c:v>98.876267243137519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7-45C6-A9BF-F5CEBC645F12}"/>
            </c:ext>
          </c:extLst>
        </c:ser>
        <c:ser>
          <c:idx val="1"/>
          <c:order val="1"/>
          <c:tx>
            <c:strRef>
              <c:f>'Overall Result RTX 4060'!$H$92</c:f>
              <c:strCache>
                <c:ptCount val="1"/>
                <c:pt idx="0">
                  <c:v>GPU Utilization (Percent)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Result RTX 4060'!$F$93:$F$96</c:f>
              <c:strCache>
                <c:ptCount val="4"/>
                <c:pt idx="0">
                  <c:v>Native Average</c:v>
                </c:pt>
                <c:pt idx="1">
                  <c:v>DLSS Average</c:v>
                </c:pt>
                <c:pt idx="2">
                  <c:v>FSR Average </c:v>
                </c:pt>
                <c:pt idx="3">
                  <c:v>XeSS Average</c:v>
                </c:pt>
              </c:strCache>
            </c:strRef>
          </c:cat>
          <c:val>
            <c:numRef>
              <c:f>'Overall Result RTX 4060'!$H$93:$H$96</c:f>
              <c:numCache>
                <c:formatCode>#,##0.00</c:formatCode>
                <c:ptCount val="4"/>
                <c:pt idx="0">
                  <c:v>94.081641025641019</c:v>
                </c:pt>
                <c:pt idx="1">
                  <c:v>80.882085470085471</c:v>
                </c:pt>
                <c:pt idx="2">
                  <c:v>83.023508299269167</c:v>
                </c:pt>
                <c:pt idx="3">
                  <c:v>87.301359946637717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7-45C6-A9BF-F5CEBC645F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9289631"/>
        <c:axId val="1083741615"/>
      </c:barChart>
      <c:catAx>
        <c:axId val="999289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41615"/>
        <c:crosses val="autoZero"/>
        <c:auto val="1"/>
        <c:lblAlgn val="ctr"/>
        <c:lblOffset val="100"/>
        <c:noMultiLvlLbl val="0"/>
      </c:catAx>
      <c:valAx>
        <c:axId val="10837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8963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Energy Efficiency Results RTX 4060 1440p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 RTX 4060'!$G$92</c:f>
              <c:strCache>
                <c:ptCount val="1"/>
                <c:pt idx="0">
                  <c:v>Energy Consumption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Result RTX 4060'!$F$93:$F$96</c:f>
              <c:strCache>
                <c:ptCount val="4"/>
                <c:pt idx="0">
                  <c:v>Native Average</c:v>
                </c:pt>
                <c:pt idx="1">
                  <c:v>DLSS Average</c:v>
                </c:pt>
                <c:pt idx="2">
                  <c:v>FSR Average </c:v>
                </c:pt>
                <c:pt idx="3">
                  <c:v>XeSS Average</c:v>
                </c:pt>
              </c:strCache>
            </c:strRef>
          </c:cat>
          <c:val>
            <c:numRef>
              <c:f>'Overall Result RTX 4060'!$R$93:$R$96</c:f>
              <c:numCache>
                <c:formatCode>#,##0.00</c:formatCode>
                <c:ptCount val="4"/>
                <c:pt idx="0">
                  <c:v>111.27397331133709</c:v>
                </c:pt>
                <c:pt idx="1">
                  <c:v>105.97015270019871</c:v>
                </c:pt>
                <c:pt idx="2">
                  <c:v>107.23485954075215</c:v>
                </c:pt>
                <c:pt idx="3">
                  <c:v>108.63845694087574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F-424D-86E6-15B29CDE2454}"/>
            </c:ext>
          </c:extLst>
        </c:ser>
        <c:ser>
          <c:idx val="1"/>
          <c:order val="1"/>
          <c:tx>
            <c:strRef>
              <c:f>'Overall Result RTX 4060'!$H$92</c:f>
              <c:strCache>
                <c:ptCount val="1"/>
                <c:pt idx="0">
                  <c:v>GPU Utilization (Percent)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Result RTX 4060'!$F$93:$F$96</c:f>
              <c:strCache>
                <c:ptCount val="4"/>
                <c:pt idx="0">
                  <c:v>Native Average</c:v>
                </c:pt>
                <c:pt idx="1">
                  <c:v>DLSS Average</c:v>
                </c:pt>
                <c:pt idx="2">
                  <c:v>FSR Average </c:v>
                </c:pt>
                <c:pt idx="3">
                  <c:v>XeSS Average</c:v>
                </c:pt>
              </c:strCache>
            </c:strRef>
          </c:cat>
          <c:val>
            <c:numRef>
              <c:f>'Overall Result RTX 4060'!$S$93:$S$96</c:f>
              <c:numCache>
                <c:formatCode>#,##0.00</c:formatCode>
                <c:ptCount val="4"/>
                <c:pt idx="0">
                  <c:v>97.557901099437331</c:v>
                </c:pt>
                <c:pt idx="1">
                  <c:v>92.738871935900931</c:v>
                </c:pt>
                <c:pt idx="2">
                  <c:v>93.742134229699445</c:v>
                </c:pt>
                <c:pt idx="3">
                  <c:v>95.579689670322523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F-424D-86E6-15B29CDE2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9289631"/>
        <c:axId val="1083741615"/>
      </c:barChart>
      <c:catAx>
        <c:axId val="999289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41615"/>
        <c:crosses val="autoZero"/>
        <c:auto val="1"/>
        <c:lblAlgn val="ctr"/>
        <c:lblOffset val="100"/>
        <c:noMultiLvlLbl val="0"/>
      </c:catAx>
      <c:valAx>
        <c:axId val="10837416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8963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Overall Performance Result Nvidia GeForce RTX 3060 1080p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 RTX 3060'!$B$54</c:f>
              <c:strCache>
                <c:ptCount val="1"/>
                <c:pt idx="0">
                  <c:v>Average 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3060'!$A$55,'Overall Result RTX 3060'!$A$57,'Overall Result RTX 3060'!$A$60,'Overall Result RTX 3060'!$A$63)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3060'!$B$55,'Overall Result RTX 3060'!$B$57,'Overall Result RTX 3060'!$B$60,'Overall Result RTX 3060'!$B$63)</c:f>
              <c:numCache>
                <c:formatCode>#,##0.00</c:formatCode>
                <c:ptCount val="4"/>
                <c:pt idx="0">
                  <c:v>114.68666666666665</c:v>
                </c:pt>
                <c:pt idx="1">
                  <c:v>144.79111111111112</c:v>
                </c:pt>
                <c:pt idx="2">
                  <c:v>143.4711111111111</c:v>
                </c:pt>
                <c:pt idx="3">
                  <c:v>133.4988888888889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0-4619-9AC8-05BBA1C5B1AF}"/>
            </c:ext>
          </c:extLst>
        </c:ser>
        <c:ser>
          <c:idx val="1"/>
          <c:order val="1"/>
          <c:tx>
            <c:strRef>
              <c:f>'Overall Result RTX 3060'!$E$54</c:f>
              <c:strCache>
                <c:ptCount val="1"/>
                <c:pt idx="0">
                  <c:v>1%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3060'!$A$55,'Overall Result RTX 3060'!$A$57,'Overall Result RTX 3060'!$A$60,'Overall Result RTX 3060'!$A$63)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3060'!$E$55,'Overall Result RTX 3060'!$E$57,'Overall Result RTX 3060'!$E$60,'Overall Result RTX 3060'!$E$63)</c:f>
              <c:numCache>
                <c:formatCode>#,##0.00</c:formatCode>
                <c:ptCount val="4"/>
                <c:pt idx="0">
                  <c:v>82.189999999999984</c:v>
                </c:pt>
                <c:pt idx="1">
                  <c:v>99.511111111111106</c:v>
                </c:pt>
                <c:pt idx="2">
                  <c:v>97.632222222222239</c:v>
                </c:pt>
                <c:pt idx="3">
                  <c:v>91.936666666666667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0-4619-9AC8-05BBA1C5B1AF}"/>
            </c:ext>
          </c:extLst>
        </c:ser>
        <c:ser>
          <c:idx val="2"/>
          <c:order val="2"/>
          <c:tx>
            <c:strRef>
              <c:f>'Overall Result RTX 3060'!$F$54</c:f>
              <c:strCache>
                <c:ptCount val="1"/>
                <c:pt idx="0">
                  <c:v>0.1% 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3060'!$A$55,'Overall Result RTX 3060'!$A$57,'Overall Result RTX 3060'!$A$60,'Overall Result RTX 3060'!$A$63)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3060'!$F$55,'Overall Result RTX 3060'!$F$57,'Overall Result RTX 3060'!$F$60,'Overall Result RTX 3060'!$F$63)</c:f>
              <c:numCache>
                <c:formatCode>#,##0.00</c:formatCode>
                <c:ptCount val="4"/>
                <c:pt idx="0">
                  <c:v>61.163333333333327</c:v>
                </c:pt>
                <c:pt idx="1">
                  <c:v>73.973333333333329</c:v>
                </c:pt>
                <c:pt idx="2">
                  <c:v>74.030000000000015</c:v>
                </c:pt>
                <c:pt idx="3">
                  <c:v>68.808888888888887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0-4619-9AC8-05BBA1C5B1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9114575"/>
        <c:axId val="2129115535"/>
      </c:barChart>
      <c:catAx>
        <c:axId val="21291145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5535"/>
        <c:crosses val="autoZero"/>
        <c:auto val="1"/>
        <c:lblAlgn val="ctr"/>
        <c:lblOffset val="100"/>
        <c:noMultiLvlLbl val="0"/>
      </c:catAx>
      <c:valAx>
        <c:axId val="212911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457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Overall Performance Result Nvidia GeForce RTX 3060 1440p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 RTX 3060'!$M$54</c:f>
              <c:strCache>
                <c:ptCount val="1"/>
                <c:pt idx="0">
                  <c:v>Average 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3060'!$L$55,'Overall Result RTX 3060'!$L$57,'Overall Result RTX 3060'!$L$60,'Overall Result RTX 3060'!$L$63)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3060'!$M$55,'Overall Result RTX 3060'!$M$57,'Overall Result RTX 3060'!$M$60,'Overall Result RTX 3060'!$M$63)</c:f>
              <c:numCache>
                <c:formatCode>#,##0.00</c:formatCode>
                <c:ptCount val="4"/>
                <c:pt idx="0">
                  <c:v>81.63666666666667</c:v>
                </c:pt>
                <c:pt idx="1">
                  <c:v>116.70555555555556</c:v>
                </c:pt>
                <c:pt idx="2">
                  <c:v>112.52666666666666</c:v>
                </c:pt>
                <c:pt idx="3">
                  <c:v>101.55666666666667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F-4C5C-81D6-FAC1C490CEC9}"/>
            </c:ext>
          </c:extLst>
        </c:ser>
        <c:ser>
          <c:idx val="1"/>
          <c:order val="1"/>
          <c:tx>
            <c:strRef>
              <c:f>'Overall Result RTX 3060'!$P$54</c:f>
              <c:strCache>
                <c:ptCount val="1"/>
                <c:pt idx="0">
                  <c:v>1%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3060'!$L$55,'Overall Result RTX 3060'!$L$57,'Overall Result RTX 3060'!$L$60,'Overall Result RTX 3060'!$L$63)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3060'!$P$55,'Overall Result RTX 3060'!$P$57,'Overall Result RTX 3060'!$P$60,'Overall Result RTX 3060'!$P$63)</c:f>
              <c:numCache>
                <c:formatCode>#,##0.00</c:formatCode>
                <c:ptCount val="4"/>
                <c:pt idx="0">
                  <c:v>63.236666666666672</c:v>
                </c:pt>
                <c:pt idx="1">
                  <c:v>85.182222222222222</c:v>
                </c:pt>
                <c:pt idx="2">
                  <c:v>81.147777777777776</c:v>
                </c:pt>
                <c:pt idx="3">
                  <c:v>76.235555555555564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F-4C5C-81D6-FAC1C490CEC9}"/>
            </c:ext>
          </c:extLst>
        </c:ser>
        <c:ser>
          <c:idx val="2"/>
          <c:order val="2"/>
          <c:tx>
            <c:strRef>
              <c:f>'Overall Result RTX 3060'!$Q$54</c:f>
              <c:strCache>
                <c:ptCount val="1"/>
                <c:pt idx="0">
                  <c:v>0.1% 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 RTX 3060'!$L$55,'Overall Result RTX 3060'!$L$57,'Overall Result RTX 3060'!$L$60,'Overall Result RTX 3060'!$L$63)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 RTX 3060'!$Q$55,'Overall Result RTX 3060'!$Q$57,'Overall Result RTX 3060'!$Q$60,'Overall Result RTX 3060'!$Q$63)</c:f>
              <c:numCache>
                <c:formatCode>#,##0.00</c:formatCode>
                <c:ptCount val="4"/>
                <c:pt idx="0">
                  <c:v>48.390000000000008</c:v>
                </c:pt>
                <c:pt idx="1">
                  <c:v>64.485555555555564</c:v>
                </c:pt>
                <c:pt idx="2">
                  <c:v>62.331111111111113</c:v>
                </c:pt>
                <c:pt idx="3">
                  <c:v>57.831111111111113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F-4C5C-81D6-FAC1C490CE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5086111"/>
        <c:axId val="175076511"/>
      </c:barChart>
      <c:catAx>
        <c:axId val="1750861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6511"/>
        <c:crosses val="autoZero"/>
        <c:auto val="1"/>
        <c:lblAlgn val="ctr"/>
        <c:lblOffset val="100"/>
        <c:noMultiLvlLbl val="0"/>
      </c:catAx>
      <c:valAx>
        <c:axId val="17507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611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Energy Efficiency Results RTX 3060 1080p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 RTX 3060'!$G$97</c:f>
              <c:strCache>
                <c:ptCount val="1"/>
                <c:pt idx="0">
                  <c:v>Energy Consumption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Result RTX 4060'!$F$93:$F$96</c:f>
              <c:strCache>
                <c:ptCount val="4"/>
                <c:pt idx="0">
                  <c:v>Native Average</c:v>
                </c:pt>
                <c:pt idx="1">
                  <c:v>DLSS Average</c:v>
                </c:pt>
                <c:pt idx="2">
                  <c:v>FSR Average </c:v>
                </c:pt>
                <c:pt idx="3">
                  <c:v>XeSS Average</c:v>
                </c:pt>
              </c:strCache>
            </c:strRef>
          </c:cat>
          <c:val>
            <c:numRef>
              <c:f>'Overall Result RTX 3060'!$G$98:$G$101</c:f>
              <c:numCache>
                <c:formatCode>#,##0.00</c:formatCode>
                <c:ptCount val="4"/>
                <c:pt idx="0">
                  <c:v>151.57730411775879</c:v>
                </c:pt>
                <c:pt idx="1">
                  <c:v>131.47420150047483</c:v>
                </c:pt>
                <c:pt idx="2">
                  <c:v>135.97454190250082</c:v>
                </c:pt>
                <c:pt idx="3">
                  <c:v>134.24896677809431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A-44BD-82F7-8F494CD00CE8}"/>
            </c:ext>
          </c:extLst>
        </c:ser>
        <c:ser>
          <c:idx val="1"/>
          <c:order val="1"/>
          <c:tx>
            <c:strRef>
              <c:f>'Overall Result RTX 3060'!$H$97</c:f>
              <c:strCache>
                <c:ptCount val="1"/>
                <c:pt idx="0">
                  <c:v>GPU Utilization (Percent)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Result RTX 4060'!$F$93:$F$96</c:f>
              <c:strCache>
                <c:ptCount val="4"/>
                <c:pt idx="0">
                  <c:v>Native Average</c:v>
                </c:pt>
                <c:pt idx="1">
                  <c:v>DLSS Average</c:v>
                </c:pt>
                <c:pt idx="2">
                  <c:v>FSR Average </c:v>
                </c:pt>
                <c:pt idx="3">
                  <c:v>XeSS Average</c:v>
                </c:pt>
              </c:strCache>
            </c:strRef>
          </c:cat>
          <c:val>
            <c:numRef>
              <c:f>'Overall Result RTX 3060'!$H$98:$H$101</c:f>
              <c:numCache>
                <c:formatCode>#,##0.00</c:formatCode>
                <c:ptCount val="4"/>
                <c:pt idx="0">
                  <c:v>97.619741690408361</c:v>
                </c:pt>
                <c:pt idx="1">
                  <c:v>91.165610636277293</c:v>
                </c:pt>
                <c:pt idx="2">
                  <c:v>93.251309908198792</c:v>
                </c:pt>
                <c:pt idx="3">
                  <c:v>94.923634061411846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A-44BD-82F7-8F494CD00C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9289631"/>
        <c:axId val="1083741615"/>
      </c:barChart>
      <c:catAx>
        <c:axId val="999289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41615"/>
        <c:crosses val="autoZero"/>
        <c:auto val="1"/>
        <c:lblAlgn val="ctr"/>
        <c:lblOffset val="100"/>
        <c:noMultiLvlLbl val="0"/>
      </c:catAx>
      <c:valAx>
        <c:axId val="10837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8963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Energy Efficiency Results RTX 3060 1440p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 RTX 3060'!$G$97</c:f>
              <c:strCache>
                <c:ptCount val="1"/>
                <c:pt idx="0">
                  <c:v>Energy Consumption 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Result RTX 4060'!$F$93:$F$96</c:f>
              <c:strCache>
                <c:ptCount val="4"/>
                <c:pt idx="0">
                  <c:v>Native Average</c:v>
                </c:pt>
                <c:pt idx="1">
                  <c:v>DLSS Average</c:v>
                </c:pt>
                <c:pt idx="2">
                  <c:v>FSR Average </c:v>
                </c:pt>
                <c:pt idx="3">
                  <c:v>XeSS Average</c:v>
                </c:pt>
              </c:strCache>
            </c:strRef>
          </c:cat>
          <c:val>
            <c:numRef>
              <c:f>'Overall Result RTX 3060'!$R$98:$R$101</c:f>
              <c:numCache>
                <c:formatCode>#,##0.00</c:formatCode>
                <c:ptCount val="4"/>
                <c:pt idx="0">
                  <c:v>160.26050677113011</c:v>
                </c:pt>
                <c:pt idx="1">
                  <c:v>151.68365752073441</c:v>
                </c:pt>
                <c:pt idx="2">
                  <c:v>154.10332644186133</c:v>
                </c:pt>
                <c:pt idx="3">
                  <c:v>150.5434306204495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6-423D-BF7E-A97E50846549}"/>
            </c:ext>
          </c:extLst>
        </c:ser>
        <c:ser>
          <c:idx val="1"/>
          <c:order val="1"/>
          <c:tx>
            <c:strRef>
              <c:f>'Overall Result RTX 3060'!$H$97</c:f>
              <c:strCache>
                <c:ptCount val="1"/>
                <c:pt idx="0">
                  <c:v>GPU Utilization (Percent)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Result RTX 4060'!$F$93:$F$96</c:f>
              <c:strCache>
                <c:ptCount val="4"/>
                <c:pt idx="0">
                  <c:v>Native Average</c:v>
                </c:pt>
                <c:pt idx="1">
                  <c:v>DLSS Average</c:v>
                </c:pt>
                <c:pt idx="2">
                  <c:v>FSR Average </c:v>
                </c:pt>
                <c:pt idx="3">
                  <c:v>XeSS Average</c:v>
                </c:pt>
              </c:strCache>
            </c:strRef>
          </c:cat>
          <c:val>
            <c:numRef>
              <c:f>'Overall Result RTX 3060'!$S$98:$S$101</c:f>
              <c:numCache>
                <c:formatCode>#,##0.00</c:formatCode>
                <c:ptCount val="4"/>
                <c:pt idx="0">
                  <c:v>98.342518518518531</c:v>
                </c:pt>
                <c:pt idx="1">
                  <c:v>97.372944602722384</c:v>
                </c:pt>
                <c:pt idx="2">
                  <c:v>97.723575182105094</c:v>
                </c:pt>
                <c:pt idx="3">
                  <c:v>97.980642608420382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6-423D-BF7E-A97E508465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9289631"/>
        <c:axId val="1083741615"/>
      </c:barChart>
      <c:catAx>
        <c:axId val="999289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41615"/>
        <c:crosses val="autoZero"/>
        <c:auto val="1"/>
        <c:lblAlgn val="ctr"/>
        <c:lblOffset val="100"/>
        <c:noMultiLvlLbl val="0"/>
      </c:catAx>
      <c:valAx>
        <c:axId val="10837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8963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Performance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Result'!$H$56</c:f>
              <c:strCache>
                <c:ptCount val="1"/>
                <c:pt idx="0">
                  <c:v>Average 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Result'!$G$57,'Overall Result'!$G$59,'Overall Result'!$G$62,'Overall Result'!$G$65)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Result'!$H$57,'Overall Result'!$H$59,'Overall Result'!$H$62,'Overall Result'!$H$65)</c:f>
              <c:numCache>
                <c:formatCode>#,##0.00</c:formatCode>
                <c:ptCount val="4"/>
                <c:pt idx="0">
                  <c:v>105.03</c:v>
                </c:pt>
                <c:pt idx="1">
                  <c:v>136.24111111111111</c:v>
                </c:pt>
                <c:pt idx="2">
                  <c:v>135.17999999999998</c:v>
                </c:pt>
                <c:pt idx="3">
                  <c:v>125.69222222222223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3-4D63-B815-FB01A26E30CE}"/>
            </c:ext>
          </c:extLst>
        </c:ser>
        <c:ser>
          <c:idx val="1"/>
          <c:order val="1"/>
          <c:tx>
            <c:strRef>
              <c:f>'Overall Result'!$K$56</c:f>
              <c:strCache>
                <c:ptCount val="1"/>
                <c:pt idx="0">
                  <c:v>1%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Result'!$G$57,'Overall Result'!$G$59,'Overall Result'!$G$62,'Overall Result'!$G$65)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Result'!$K$57,'Overall Result'!$K$59,'Overall Result'!$K$62,'Overall Result'!$K$65)</c:f>
              <c:numCache>
                <c:formatCode>#,##0.00</c:formatCode>
                <c:ptCount val="4"/>
                <c:pt idx="0">
                  <c:v>78.710000000000008</c:v>
                </c:pt>
                <c:pt idx="1">
                  <c:v>98.521111111111111</c:v>
                </c:pt>
                <c:pt idx="2">
                  <c:v>95.806666666666672</c:v>
                </c:pt>
                <c:pt idx="3">
                  <c:v>90.645833333333343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3-4D63-B815-FB01A26E30CE}"/>
            </c:ext>
          </c:extLst>
        </c:ser>
        <c:ser>
          <c:idx val="2"/>
          <c:order val="2"/>
          <c:tx>
            <c:strRef>
              <c:f>'Overall Result'!$L$56</c:f>
              <c:strCache>
                <c:ptCount val="1"/>
                <c:pt idx="0">
                  <c:v>0.1% 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('Overall Result'!$G$57,'Overall Result'!$G$59,'Overall Result'!$G$62,'Overall Result'!$G$65)</c:f>
              <c:strCache>
                <c:ptCount val="4"/>
                <c:pt idx="0">
                  <c:v>Native</c:v>
                </c:pt>
                <c:pt idx="1">
                  <c:v>DLSS</c:v>
                </c:pt>
                <c:pt idx="2">
                  <c:v>FSR</c:v>
                </c:pt>
                <c:pt idx="3">
                  <c:v>XeSS</c:v>
                </c:pt>
              </c:strCache>
            </c:strRef>
          </c:cat>
          <c:val>
            <c:numRef>
              <c:f>('Overall Result'!$L$57,'Overall Result'!$L$59,'Overall Result'!$L$62,'Overall Result'!$L$65)</c:f>
              <c:numCache>
                <c:formatCode>#,##0.00</c:formatCode>
                <c:ptCount val="4"/>
                <c:pt idx="0">
                  <c:v>62.171666666666667</c:v>
                </c:pt>
                <c:pt idx="1">
                  <c:v>76.588055555555556</c:v>
                </c:pt>
                <c:pt idx="2">
                  <c:v>75.650555555555556</c:v>
                </c:pt>
                <c:pt idx="3">
                  <c:v>71.013055555555553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3-4D63-B815-FB01A26E30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7403359"/>
        <c:axId val="577403839"/>
      </c:barChart>
      <c:catAx>
        <c:axId val="577403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03839"/>
        <c:crosses val="autoZero"/>
        <c:auto val="1"/>
        <c:lblAlgn val="ctr"/>
        <c:lblOffset val="100"/>
        <c:noMultiLvlLbl val="0"/>
      </c:catAx>
      <c:valAx>
        <c:axId val="577403839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03359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1014412</xdr:colOff>
      <xdr:row>66</xdr:row>
      <xdr:rowOff>109537</xdr:rowOff>
    </xdr:from>
    <xdr:to>
      <xdr:col>21</xdr:col>
      <xdr:colOff>381000</xdr:colOff>
      <xdr:row>88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08A3C-AAC2-4C5D-88C0-E9AA3934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909636</xdr:colOff>
      <xdr:row>66</xdr:row>
      <xdr:rowOff>100011</xdr:rowOff>
    </xdr:from>
    <xdr:to>
      <xdr:col>11</xdr:col>
      <xdr:colOff>266699</xdr:colOff>
      <xdr:row>88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37914-58D7-388E-FEFF-0A19C9196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252412</xdr:colOff>
      <xdr:row>99</xdr:row>
      <xdr:rowOff>185737</xdr:rowOff>
    </xdr:from>
    <xdr:to>
      <xdr:col>8</xdr:col>
      <xdr:colOff>676275</xdr:colOff>
      <xdr:row>118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2A8EB0-29E3-D8AA-C5DA-A8C4CEA9C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752475</xdr:colOff>
      <xdr:row>98</xdr:row>
      <xdr:rowOff>38100</xdr:rowOff>
    </xdr:from>
    <xdr:to>
      <xdr:col>20</xdr:col>
      <xdr:colOff>204788</xdr:colOff>
      <xdr:row>116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047EB7-D613-4096-8403-76EADE66A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681036</xdr:colOff>
      <xdr:row>66</xdr:row>
      <xdr:rowOff>128587</xdr:rowOff>
    </xdr:from>
    <xdr:to>
      <xdr:col>10</xdr:col>
      <xdr:colOff>371475</xdr:colOff>
      <xdr:row>92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2560D-8461-99F1-C70F-2C7650497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604837</xdr:colOff>
      <xdr:row>66</xdr:row>
      <xdr:rowOff>109537</xdr:rowOff>
    </xdr:from>
    <xdr:to>
      <xdr:col>23</xdr:col>
      <xdr:colOff>85725</xdr:colOff>
      <xdr:row>93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AE550-57D9-39F5-0F0C-7C6D5621B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103</xdr:row>
      <xdr:rowOff>157162</xdr:rowOff>
    </xdr:from>
    <xdr:to>
      <xdr:col>9</xdr:col>
      <xdr:colOff>490538</xdr:colOff>
      <xdr:row>122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39583-D73B-432D-A5DD-31BD7FAD3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104</xdr:row>
      <xdr:rowOff>0</xdr:rowOff>
    </xdr:from>
    <xdr:to>
      <xdr:col>21</xdr:col>
      <xdr:colOff>528638</xdr:colOff>
      <xdr:row>122</xdr:row>
      <xdr:rowOff>128588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560543-3A84-4CD7-8953-28313AD72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619124</xdr:colOff>
      <xdr:row>70</xdr:row>
      <xdr:rowOff>80961</xdr:rowOff>
    </xdr:from>
    <xdr:to>
      <xdr:col>12</xdr:col>
      <xdr:colOff>533400</xdr:colOff>
      <xdr:row>95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1D8E5-1045-2664-2CE7-460826A3F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70</xdr:row>
      <xdr:rowOff>23811</xdr:rowOff>
    </xdr:from>
    <xdr:to>
      <xdr:col>27</xdr:col>
      <xdr:colOff>133350</xdr:colOff>
      <xdr:row>96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AF94E-BA9C-795E-6FAF-0A93924BF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workbookViewId="0">
      <selection activeCell="F22" sqref="F22:K22"/>
    </sheetView>
  </sheetViews>
  <sheetFormatPr defaultRowHeight="15" x14ac:dyDescent="0.25"/>
  <sheetData>
    <row r="1" spans="1:13" x14ac:dyDescent="0.25">
      <c r="A1" s="77" t="s">
        <v>48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3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5" spans="1:13" x14ac:dyDescent="0.25">
      <c r="F5" s="78" t="s">
        <v>0</v>
      </c>
      <c r="G5" s="78"/>
      <c r="H5" s="78"/>
      <c r="I5" s="78" t="s">
        <v>14</v>
      </c>
      <c r="J5" s="78"/>
      <c r="K5" s="78"/>
    </row>
    <row r="6" spans="1:13" x14ac:dyDescent="0.25">
      <c r="C6" s="78" t="s">
        <v>41</v>
      </c>
      <c r="D6" s="78"/>
      <c r="E6" s="78"/>
      <c r="F6" s="74" t="s">
        <v>42</v>
      </c>
      <c r="G6" s="74"/>
      <c r="H6" s="74"/>
      <c r="I6" s="74" t="s">
        <v>42</v>
      </c>
      <c r="J6" s="74"/>
      <c r="K6" s="74"/>
    </row>
    <row r="8" spans="1:13" x14ac:dyDescent="0.25">
      <c r="C8" s="79" t="s">
        <v>38</v>
      </c>
      <c r="D8" s="79"/>
      <c r="E8" s="79"/>
      <c r="F8" s="74" t="s">
        <v>44</v>
      </c>
      <c r="G8" s="75"/>
      <c r="H8" s="75"/>
      <c r="I8" s="74" t="s">
        <v>44</v>
      </c>
      <c r="J8" s="75"/>
      <c r="K8" s="75"/>
    </row>
    <row r="10" spans="1:13" x14ac:dyDescent="0.25">
      <c r="C10" s="80" t="s">
        <v>43</v>
      </c>
      <c r="D10" s="80"/>
      <c r="E10" s="80"/>
      <c r="F10" s="74" t="s">
        <v>45</v>
      </c>
      <c r="G10" s="75"/>
      <c r="H10" s="75"/>
      <c r="I10" s="74" t="s">
        <v>45</v>
      </c>
      <c r="J10" s="75"/>
      <c r="K10" s="75"/>
    </row>
    <row r="12" spans="1:13" x14ac:dyDescent="0.25">
      <c r="C12" s="81" t="s">
        <v>39</v>
      </c>
      <c r="D12" s="81"/>
      <c r="E12" s="81"/>
      <c r="F12" s="74" t="s">
        <v>46</v>
      </c>
      <c r="G12" s="75"/>
      <c r="H12" s="75"/>
      <c r="I12" s="74" t="s">
        <v>46</v>
      </c>
      <c r="J12" s="75"/>
      <c r="K12" s="75"/>
    </row>
    <row r="14" spans="1:13" x14ac:dyDescent="0.25">
      <c r="C14" s="76" t="s">
        <v>40</v>
      </c>
      <c r="D14" s="76"/>
      <c r="E14" s="76"/>
      <c r="F14" s="74" t="s">
        <v>47</v>
      </c>
      <c r="G14" s="75"/>
      <c r="H14" s="75"/>
      <c r="I14" s="74" t="s">
        <v>47</v>
      </c>
      <c r="J14" s="75"/>
      <c r="K14" s="75"/>
    </row>
    <row r="16" spans="1:13" x14ac:dyDescent="0.25">
      <c r="C16" s="70" t="s">
        <v>99</v>
      </c>
      <c r="D16" s="70"/>
      <c r="E16" s="70"/>
      <c r="F16" s="74" t="s">
        <v>107</v>
      </c>
      <c r="G16" s="75"/>
      <c r="H16" s="75"/>
      <c r="I16" s="74" t="s">
        <v>108</v>
      </c>
      <c r="J16" s="75"/>
      <c r="K16" s="75"/>
    </row>
    <row r="17" spans="1:13" x14ac:dyDescent="0.25">
      <c r="C17" s="58"/>
      <c r="D17" s="58"/>
      <c r="E17" s="58"/>
      <c r="F17" s="57"/>
      <c r="G17" s="57"/>
      <c r="H17" s="57"/>
      <c r="I17" s="57"/>
      <c r="J17" s="57"/>
      <c r="K17" s="57"/>
    </row>
    <row r="18" spans="1:13" x14ac:dyDescent="0.25">
      <c r="C18" s="70" t="s">
        <v>100</v>
      </c>
      <c r="D18" s="70"/>
      <c r="E18" s="70"/>
      <c r="F18" s="71" t="s">
        <v>109</v>
      </c>
      <c r="G18" s="72"/>
      <c r="H18" s="72"/>
      <c r="I18" s="72"/>
      <c r="J18" s="72"/>
      <c r="K18" s="73"/>
    </row>
    <row r="19" spans="1:13" x14ac:dyDescent="0.25">
      <c r="C19" s="58"/>
      <c r="D19" s="58"/>
      <c r="E19" s="58"/>
      <c r="F19" s="64"/>
      <c r="G19" s="57"/>
      <c r="H19" s="57"/>
      <c r="I19" s="57"/>
      <c r="J19" s="57"/>
      <c r="K19" s="57"/>
    </row>
    <row r="20" spans="1:13" x14ac:dyDescent="0.25">
      <c r="C20" s="70" t="s">
        <v>101</v>
      </c>
      <c r="D20" s="70"/>
      <c r="E20" s="70"/>
      <c r="F20" s="74" t="s">
        <v>105</v>
      </c>
      <c r="G20" s="74"/>
      <c r="H20" s="74"/>
      <c r="I20" s="74" t="s">
        <v>106</v>
      </c>
      <c r="J20" s="75"/>
      <c r="K20" s="75"/>
    </row>
    <row r="21" spans="1:13" x14ac:dyDescent="0.25">
      <c r="C21" s="58"/>
      <c r="D21" s="58"/>
      <c r="E21" s="58"/>
      <c r="F21" s="64"/>
      <c r="G21" s="65"/>
      <c r="H21" s="65"/>
      <c r="I21" s="65"/>
      <c r="J21" s="65"/>
      <c r="K21" s="57"/>
    </row>
    <row r="22" spans="1:13" x14ac:dyDescent="0.25">
      <c r="C22" s="82" t="s">
        <v>102</v>
      </c>
      <c r="D22" s="82"/>
      <c r="E22" s="83"/>
      <c r="F22" s="71" t="s">
        <v>103</v>
      </c>
      <c r="G22" s="72"/>
      <c r="H22" s="72"/>
      <c r="I22" s="72"/>
      <c r="J22" s="72"/>
      <c r="K22" s="73"/>
    </row>
    <row r="23" spans="1:13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3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</sheetData>
  <mergeCells count="28">
    <mergeCell ref="C20:E20"/>
    <mergeCell ref="F22:K22"/>
    <mergeCell ref="F20:H20"/>
    <mergeCell ref="I20:K20"/>
    <mergeCell ref="C22:E22"/>
    <mergeCell ref="A1:M3"/>
    <mergeCell ref="C6:E6"/>
    <mergeCell ref="C8:E8"/>
    <mergeCell ref="C10:E10"/>
    <mergeCell ref="C12:E12"/>
    <mergeCell ref="F6:H6"/>
    <mergeCell ref="F8:H8"/>
    <mergeCell ref="F10:H10"/>
    <mergeCell ref="F12:H12"/>
    <mergeCell ref="F5:H5"/>
    <mergeCell ref="I5:K5"/>
    <mergeCell ref="I6:K6"/>
    <mergeCell ref="C18:E18"/>
    <mergeCell ref="F18:K18"/>
    <mergeCell ref="I8:K8"/>
    <mergeCell ref="I10:K10"/>
    <mergeCell ref="I12:K12"/>
    <mergeCell ref="I14:K14"/>
    <mergeCell ref="I16:K16"/>
    <mergeCell ref="F14:H14"/>
    <mergeCell ref="C16:E16"/>
    <mergeCell ref="F16:H16"/>
    <mergeCell ref="C14:E14"/>
  </mergeCells>
  <hyperlinks>
    <hyperlink ref="F6" location="'Cyberpunk 2077'!A1" display="'Cyberpunk 2077'!A1" xr:uid="{EFA8D544-C5BE-4432-8E0D-AF53B59EE646}"/>
    <hyperlink ref="F8:H8" location="'The Witcher 3 4060'!A1" display="The Witcher 3'!A1" xr:uid="{AB840CEE-747C-4F08-A979-B3DEBDC60C40}"/>
    <hyperlink ref="F10:H10" location="'AC Mirage 4060'!A1" display="AC Mirage'!A1" xr:uid="{087D53FF-0424-44EB-AB37-CABA0FD19573}"/>
    <hyperlink ref="F12:H12" location="'Diablo IV 4060'!A1" display="Diablo IV'!A1" xr:uid="{2A5F1462-6F1C-43B8-BB92-42909B43BBC1}"/>
    <hyperlink ref="F14:H14" location="'COD MW III'!A1" display="'COD MW III'!A1" xr:uid="{DB594B55-C946-49C7-84DB-655F3880795B}"/>
    <hyperlink ref="I6" location="'Cyberpunk 2077'!A1" display="'Cyberpunk 2077'!A1" xr:uid="{8718CEA7-9732-4B05-8662-36A6C1FE086E}"/>
    <hyperlink ref="I8:K8" location="'The Witcher 3 3060'!A1" display="The Witcher 3'!A1" xr:uid="{434C0DD4-6BF2-4E40-B2BA-972184841F84}"/>
    <hyperlink ref="I10:K10" location="'The Witcher 3 3060'!A1" display="AC Mirage'!A1" xr:uid="{8AE37E15-BD8F-4EFC-983D-C19106303DB3}"/>
    <hyperlink ref="I12:K12" location="'Diablo IV 3060'!A1" display="Diablo IV'!A1" xr:uid="{B9810B40-8A9C-4602-A253-CEA922F096F0}"/>
    <hyperlink ref="I14:K14" location="'COD MW III'!A1" display="'COD MW III'!A1" xr:uid="{309A87C2-0D4D-461C-A07E-CA6799984B36}"/>
    <hyperlink ref="F6:H6" location="'Cyberpunk 2077 4060'!A1" display="Cyberpunk 2077'!A1" xr:uid="{1B6B36A7-0958-499A-A10B-EEA84601EA22}"/>
    <hyperlink ref="I6:K6" location="'Cyberpunk 2077 3060'!A1" display="Cyberpunk 2077'!A1" xr:uid="{9C564BE2-D3D7-4DC5-A477-3A2A15B2E70B}"/>
    <hyperlink ref="F22:H22" location="Overall!A1" display="Overall!A1" xr:uid="{9806DDB4-FF33-4C05-B299-A603A1B2B8B5}"/>
    <hyperlink ref="F22:K22" location="'Overall Result'!A1" display="Overall Result'!A1" xr:uid="{5B4AECE0-BC5C-4059-B301-E32A1AC1BFAB}"/>
    <hyperlink ref="F20:H20" location="'Overall Result RTX 4060'!A1" display="'Overall Result RTX 4060'!A1" xr:uid="{FD68AA66-FF27-4BA2-BD71-C458C4C802A8}"/>
    <hyperlink ref="I20:K20" location="'Overall Result RTX 3060'!A1" display="'Overall Result RTX 3060'!A1" xr:uid="{5A2DFCA4-5254-4BB5-AFC8-CD0F936010BB}"/>
    <hyperlink ref="F16:H16" location="'Average RTX 4060'!A1" display="'Average RTX 4060'!A1" xr:uid="{55989C04-BB1F-4582-95E6-F54CD4615E69}"/>
    <hyperlink ref="I16:K16" location="'Average RTX 3060'!A1" display="'Average RTX 3060'!A1" xr:uid="{2038F3AF-BA28-42B0-855C-9B151A219E81}"/>
    <hyperlink ref="F18:K18" location="'Average Difference'!A1" display="'Average Difference'!A1" xr:uid="{3EF5446E-577D-42E5-B7D0-A31B91784E3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3459-0596-42B8-B92A-70BA575E30FF}">
  <sheetPr>
    <tabColor theme="1"/>
  </sheetPr>
  <dimension ref="A1:W116"/>
  <sheetViews>
    <sheetView topLeftCell="K79" workbookViewId="0">
      <selection activeCell="M115" activeCellId="2" sqref="M111 M113 M115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7" width="7.85546875" bestFit="1" customWidth="1"/>
    <col min="8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8" max="18" width="6.85546875" bestFit="1" customWidth="1"/>
    <col min="19" max="19" width="13.7109375" bestFit="1" customWidth="1"/>
    <col min="20" max="20" width="14.28515625" customWidth="1"/>
    <col min="21" max="22" width="22.85546875" customWidth="1"/>
    <col min="23" max="23" width="27.7109375" bestFit="1" customWidth="1"/>
  </cols>
  <sheetData>
    <row r="1" spans="1:23" x14ac:dyDescent="0.25">
      <c r="A1" s="117" t="s">
        <v>61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</row>
    <row r="2" spans="1:23" x14ac:dyDescent="0.2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</row>
    <row r="3" spans="1:23" x14ac:dyDescent="0.25">
      <c r="W3" s="3"/>
    </row>
    <row r="4" spans="1:23" x14ac:dyDescent="0.25">
      <c r="A4" s="90" t="s">
        <v>0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106"/>
    </row>
    <row r="5" spans="1:23" x14ac:dyDescent="0.25">
      <c r="W5" s="3"/>
    </row>
    <row r="6" spans="1:23" x14ac:dyDescent="0.25">
      <c r="W6" s="3"/>
    </row>
    <row r="7" spans="1:23" x14ac:dyDescent="0.25">
      <c r="A7" s="88" t="s">
        <v>1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9" t="s">
        <v>2</v>
      </c>
      <c r="N7" s="89"/>
      <c r="O7" s="89"/>
      <c r="P7" s="89"/>
      <c r="Q7" s="89"/>
      <c r="R7" s="89"/>
      <c r="S7" s="89"/>
      <c r="T7" s="89"/>
      <c r="U7" s="89"/>
      <c r="V7" s="89"/>
      <c r="W7" s="114"/>
    </row>
    <row r="8" spans="1:23" x14ac:dyDescent="0.25">
      <c r="W8" s="3"/>
    </row>
    <row r="9" spans="1:23" x14ac:dyDescent="0.25">
      <c r="A9" s="85" t="s">
        <v>21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94"/>
    </row>
    <row r="10" spans="1:23" x14ac:dyDescent="0.25">
      <c r="W10" s="3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17" t="s">
        <v>37</v>
      </c>
      <c r="V11" s="17" t="s">
        <v>36</v>
      </c>
      <c r="W11" s="17" t="s">
        <v>35</v>
      </c>
    </row>
    <row r="12" spans="1:23" x14ac:dyDescent="0.25">
      <c r="A12" t="s">
        <v>10</v>
      </c>
      <c r="B12" s="4">
        <v>199.9</v>
      </c>
      <c r="C12" s="4">
        <v>128.69999999999999</v>
      </c>
      <c r="D12" s="4">
        <v>226.55</v>
      </c>
      <c r="E12" s="4">
        <v>156.44999999999999</v>
      </c>
      <c r="F12" s="4">
        <v>133.65</v>
      </c>
      <c r="G12" s="5">
        <v>106.31069230769231</v>
      </c>
      <c r="H12" s="26">
        <f>B12/G12</f>
        <v>1.880337674986017</v>
      </c>
      <c r="I12" s="5">
        <v>97.59615384615384</v>
      </c>
      <c r="J12" s="34" t="s">
        <v>34</v>
      </c>
      <c r="K12" s="34" t="s">
        <v>34</v>
      </c>
      <c r="L12" s="4"/>
      <c r="M12" s="39">
        <v>124</v>
      </c>
      <c r="N12" s="39">
        <v>78.900000000000006</v>
      </c>
      <c r="O12" s="39">
        <v>144.44999999999999</v>
      </c>
      <c r="P12" s="39">
        <v>110.6</v>
      </c>
      <c r="Q12" s="39">
        <v>101.25</v>
      </c>
      <c r="R12" s="39">
        <v>110.32501851851852</v>
      </c>
      <c r="S12" s="26">
        <f>M12/R12</f>
        <v>1.1239517714577685</v>
      </c>
      <c r="T12" s="5">
        <v>97.722222222222229</v>
      </c>
      <c r="U12" s="34" t="s">
        <v>34</v>
      </c>
      <c r="V12" s="34" t="s">
        <v>34</v>
      </c>
      <c r="W12" s="4"/>
    </row>
    <row r="13" spans="1:23" x14ac:dyDescent="0.25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4"/>
      <c r="V13" s="4"/>
      <c r="W13" s="4"/>
    </row>
    <row r="14" spans="1:23" x14ac:dyDescent="0.25">
      <c r="A14" t="s">
        <v>11</v>
      </c>
      <c r="B14" s="4">
        <v>245.2</v>
      </c>
      <c r="C14" s="4">
        <v>132.65</v>
      </c>
      <c r="D14" s="4">
        <v>250.35000000000002</v>
      </c>
      <c r="E14" s="4">
        <v>185.55</v>
      </c>
      <c r="F14" s="4">
        <v>169.85</v>
      </c>
      <c r="G14" s="5">
        <v>93.599459999999993</v>
      </c>
      <c r="H14" s="26">
        <f>B14/G14</f>
        <v>2.6196732331575419</v>
      </c>
      <c r="I14" s="5">
        <v>86.74</v>
      </c>
      <c r="J14" s="34" t="s">
        <v>34</v>
      </c>
      <c r="K14" s="34" t="s">
        <v>34</v>
      </c>
      <c r="L14" s="4"/>
      <c r="M14" s="5">
        <v>194.5</v>
      </c>
      <c r="N14" s="5">
        <v>105.95</v>
      </c>
      <c r="O14" s="5">
        <v>216.8</v>
      </c>
      <c r="P14" s="5">
        <v>163.85</v>
      </c>
      <c r="Q14" s="5">
        <v>142.05000000000001</v>
      </c>
      <c r="R14" s="5">
        <v>105.24296153846154</v>
      </c>
      <c r="S14" s="26">
        <f>M14/R14</f>
        <v>1.8481045872974513</v>
      </c>
      <c r="T14" s="5">
        <v>97.40384615384616</v>
      </c>
      <c r="U14" s="34" t="s">
        <v>34</v>
      </c>
      <c r="V14" s="34" t="s">
        <v>34</v>
      </c>
      <c r="W14" s="4"/>
    </row>
    <row r="15" spans="1:23" x14ac:dyDescent="0.25">
      <c r="A15" t="s">
        <v>24</v>
      </c>
      <c r="B15" s="6">
        <f>B14/B$12-1</f>
        <v>0.22661330665332646</v>
      </c>
      <c r="C15" s="6">
        <f t="shared" ref="C15:I15" si="0">C14/C$12-1</f>
        <v>3.0691530691530744E-2</v>
      </c>
      <c r="D15" s="6">
        <f t="shared" si="0"/>
        <v>0.10505407194879712</v>
      </c>
      <c r="E15" s="6">
        <f t="shared" si="0"/>
        <v>0.18600191754554185</v>
      </c>
      <c r="F15" s="6">
        <f t="shared" si="0"/>
        <v>0.27085671530115962</v>
      </c>
      <c r="G15" s="6">
        <f t="shared" si="0"/>
        <v>-0.11956682843248279</v>
      </c>
      <c r="H15" s="6">
        <f>H14/$H12-1</f>
        <v>0.39319297167037992</v>
      </c>
      <c r="I15" s="6">
        <f t="shared" si="0"/>
        <v>-0.1112354679802956</v>
      </c>
      <c r="J15" s="6"/>
      <c r="K15" s="6"/>
      <c r="L15" s="4"/>
      <c r="M15" s="6">
        <f>M14/M$12-1</f>
        <v>0.56854838709677424</v>
      </c>
      <c r="N15" s="6">
        <f t="shared" ref="N15:T15" si="1">N14/N$12-1</f>
        <v>0.34283903675538641</v>
      </c>
      <c r="O15" s="6">
        <f t="shared" si="1"/>
        <v>0.50086535133264132</v>
      </c>
      <c r="P15" s="6">
        <f t="shared" si="1"/>
        <v>0.48146473779385168</v>
      </c>
      <c r="Q15" s="6">
        <f t="shared" si="1"/>
        <v>0.40296296296296297</v>
      </c>
      <c r="R15" s="6">
        <f t="shared" si="1"/>
        <v>-4.6064410849873783E-2</v>
      </c>
      <c r="S15" s="6">
        <f>S14/$H12-1</f>
        <v>-1.7142180427143439E-2</v>
      </c>
      <c r="T15" s="6">
        <f t="shared" si="1"/>
        <v>-3.2579700004372603E-3</v>
      </c>
      <c r="U15" s="4"/>
      <c r="V15" s="4"/>
      <c r="W15" s="4"/>
    </row>
    <row r="16" spans="1:23" x14ac:dyDescent="0.25">
      <c r="A16" t="s">
        <v>12</v>
      </c>
      <c r="B16" s="4">
        <v>242.2</v>
      </c>
      <c r="C16" s="4">
        <v>125.4</v>
      </c>
      <c r="D16" s="4">
        <v>250.25</v>
      </c>
      <c r="E16" s="4">
        <v>178.55</v>
      </c>
      <c r="F16" s="4">
        <v>162.35000000000002</v>
      </c>
      <c r="G16" s="5">
        <v>96.859826923076923</v>
      </c>
      <c r="H16" s="26">
        <f>B16/G16</f>
        <v>2.5005206770847086</v>
      </c>
      <c r="I16" s="5">
        <v>91.384615384615387</v>
      </c>
      <c r="J16" s="34" t="s">
        <v>34</v>
      </c>
      <c r="K16" s="34" t="s">
        <v>34</v>
      </c>
      <c r="L16" s="4"/>
      <c r="M16" s="5">
        <v>178.89999999999998</v>
      </c>
      <c r="N16" s="5">
        <v>88.55</v>
      </c>
      <c r="O16" s="5">
        <v>201.60000000000002</v>
      </c>
      <c r="P16" s="5">
        <v>138.19999999999999</v>
      </c>
      <c r="Q16" s="39">
        <v>94.6</v>
      </c>
      <c r="R16" s="5">
        <v>105.81307692307692</v>
      </c>
      <c r="S16" s="26">
        <f>M16/R16</f>
        <v>1.6907173026454487</v>
      </c>
      <c r="T16" s="5">
        <v>97.25</v>
      </c>
      <c r="U16" s="34" t="s">
        <v>34</v>
      </c>
      <c r="V16" s="34" t="s">
        <v>34</v>
      </c>
      <c r="W16" s="4"/>
    </row>
    <row r="17" spans="1:23" x14ac:dyDescent="0.25">
      <c r="A17" t="s">
        <v>25</v>
      </c>
      <c r="B17" s="6">
        <f>B16/B$12-1</f>
        <v>0.2116058029014507</v>
      </c>
      <c r="C17" s="6">
        <f t="shared" ref="C17:I17" si="2">C16/C$12-1</f>
        <v>-2.564102564102555E-2</v>
      </c>
      <c r="D17" s="6">
        <f t="shared" si="2"/>
        <v>0.1046126682851467</v>
      </c>
      <c r="E17" s="6">
        <f t="shared" si="2"/>
        <v>0.14125918823905415</v>
      </c>
      <c r="F17" s="6">
        <f t="shared" si="2"/>
        <v>0.21473999251777043</v>
      </c>
      <c r="G17" s="6">
        <f t="shared" si="2"/>
        <v>-8.8898540489812494E-2</v>
      </c>
      <c r="H17" s="6">
        <f t="shared" si="2"/>
        <v>0.32982533421998439</v>
      </c>
      <c r="I17" s="6">
        <f t="shared" si="2"/>
        <v>-6.3645320197044275E-2</v>
      </c>
      <c r="J17" s="6"/>
      <c r="K17" s="6"/>
      <c r="L17" s="4"/>
      <c r="M17" s="6">
        <f>M16/M$12-1</f>
        <v>0.44274193548387086</v>
      </c>
      <c r="N17" s="6">
        <f t="shared" ref="N17:T17" si="3">N16/N$12-1</f>
        <v>0.12230671736375154</v>
      </c>
      <c r="O17" s="6">
        <f t="shared" si="3"/>
        <v>0.39563862928348947</v>
      </c>
      <c r="P17" s="6">
        <f t="shared" si="3"/>
        <v>0.24954792043399632</v>
      </c>
      <c r="Q17" s="6">
        <f t="shared" si="3"/>
        <v>-6.5679012345679078E-2</v>
      </c>
      <c r="R17" s="6">
        <f t="shared" si="3"/>
        <v>-4.0896812491214352E-2</v>
      </c>
      <c r="S17" s="6">
        <f t="shared" si="3"/>
        <v>0.504261433257571</v>
      </c>
      <c r="T17" s="6">
        <f t="shared" si="3"/>
        <v>-4.8322910744742487E-3</v>
      </c>
      <c r="U17" s="4"/>
      <c r="V17" s="4"/>
      <c r="W17" s="4"/>
    </row>
    <row r="18" spans="1:23" x14ac:dyDescent="0.25">
      <c r="A18" t="s">
        <v>13</v>
      </c>
      <c r="B18" s="4">
        <v>234.89999999999998</v>
      </c>
      <c r="C18" s="4">
        <v>125.19999999999999</v>
      </c>
      <c r="D18" s="4">
        <v>249.95</v>
      </c>
      <c r="E18" s="4">
        <v>170.89999999999998</v>
      </c>
      <c r="F18" s="4">
        <v>148.69999999999999</v>
      </c>
      <c r="G18" s="5">
        <v>99.620339999999985</v>
      </c>
      <c r="H18" s="26">
        <f>B18/G18</f>
        <v>2.3579522013275604</v>
      </c>
      <c r="I18" s="5">
        <v>95.58</v>
      </c>
      <c r="J18" s="34" t="s">
        <v>34</v>
      </c>
      <c r="K18" s="34" t="s">
        <v>34</v>
      </c>
      <c r="L18" s="4"/>
      <c r="M18" s="5">
        <v>164.45</v>
      </c>
      <c r="N18" s="5">
        <v>102.30000000000001</v>
      </c>
      <c r="O18" s="5">
        <v>185.65</v>
      </c>
      <c r="P18" s="5">
        <v>146.6</v>
      </c>
      <c r="Q18" s="5">
        <v>102.3</v>
      </c>
      <c r="R18" s="5">
        <v>106.50588461538462</v>
      </c>
      <c r="S18" s="26">
        <f>M18/R18</f>
        <v>1.5440461397402021</v>
      </c>
      <c r="T18" s="5">
        <v>97.307692307692321</v>
      </c>
      <c r="U18" s="34" t="s">
        <v>34</v>
      </c>
      <c r="V18" s="34" t="s">
        <v>34</v>
      </c>
      <c r="W18" s="4"/>
    </row>
    <row r="19" spans="1:23" x14ac:dyDescent="0.25">
      <c r="A19" t="s">
        <v>26</v>
      </c>
      <c r="B19" s="6">
        <f>B18/B$12-1</f>
        <v>0.17508754377188573</v>
      </c>
      <c r="C19" s="6">
        <f t="shared" ref="C19:I19" si="4">C18/C$12-1</f>
        <v>-2.7195027195027199E-2</v>
      </c>
      <c r="D19" s="6">
        <f t="shared" si="4"/>
        <v>0.10328845729419545</v>
      </c>
      <c r="E19" s="6">
        <f t="shared" si="4"/>
        <v>9.2361776925535155E-2</v>
      </c>
      <c r="F19" s="6">
        <f t="shared" si="4"/>
        <v>0.11260755705200132</v>
      </c>
      <c r="G19" s="6">
        <f t="shared" si="4"/>
        <v>-6.2932073552193657E-2</v>
      </c>
      <c r="H19" s="6">
        <f t="shared" si="4"/>
        <v>0.25400465708644338</v>
      </c>
      <c r="I19" s="6">
        <f t="shared" si="4"/>
        <v>-2.0658128078817728E-2</v>
      </c>
      <c r="J19" s="6"/>
      <c r="K19" s="6"/>
      <c r="L19" s="4"/>
      <c r="M19" s="6">
        <f>M18/M$12-1</f>
        <v>0.3262096774193548</v>
      </c>
      <c r="N19" s="6">
        <f t="shared" ref="N19:T19" si="5">N18/N$12-1</f>
        <v>0.29657794676806093</v>
      </c>
      <c r="O19" s="6">
        <f t="shared" si="5"/>
        <v>0.28521979923849106</v>
      </c>
      <c r="P19" s="6">
        <f t="shared" si="5"/>
        <v>0.3254972875226041</v>
      </c>
      <c r="Q19" s="6">
        <f t="shared" si="5"/>
        <v>1.0370370370370363E-2</v>
      </c>
      <c r="R19" s="6">
        <f t="shared" si="5"/>
        <v>-3.461711545049817E-2</v>
      </c>
      <c r="S19" s="6">
        <f t="shared" si="5"/>
        <v>0.3737654754861679</v>
      </c>
      <c r="T19" s="6">
        <f t="shared" si="5"/>
        <v>-4.2419206717102531E-3</v>
      </c>
      <c r="U19" s="4"/>
      <c r="V19" s="4"/>
      <c r="W19" s="4"/>
    </row>
    <row r="20" spans="1:23" x14ac:dyDescent="0.25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4"/>
      <c r="V20" s="4"/>
      <c r="W20" s="4"/>
    </row>
    <row r="21" spans="1:23" x14ac:dyDescent="0.25">
      <c r="A21" t="s">
        <v>15</v>
      </c>
      <c r="B21" s="4">
        <v>242.7</v>
      </c>
      <c r="C21" s="4">
        <v>128.25</v>
      </c>
      <c r="D21" s="4">
        <v>250.05</v>
      </c>
      <c r="E21" s="4">
        <v>190.4</v>
      </c>
      <c r="F21" s="4">
        <v>178.3</v>
      </c>
      <c r="G21" s="5">
        <v>94.173400000000015</v>
      </c>
      <c r="H21" s="26">
        <f>B21/G21</f>
        <v>2.5771608543389104</v>
      </c>
      <c r="I21" s="5">
        <v>87.62</v>
      </c>
      <c r="J21" s="34" t="s">
        <v>34</v>
      </c>
      <c r="K21" s="34" t="s">
        <v>34</v>
      </c>
      <c r="L21" s="4"/>
      <c r="M21" s="5">
        <v>191.05</v>
      </c>
      <c r="N21" s="5">
        <v>122.80000000000001</v>
      </c>
      <c r="O21" s="5">
        <v>212.5</v>
      </c>
      <c r="P21" s="5">
        <v>149.69999999999999</v>
      </c>
      <c r="Q21" s="5">
        <v>113.6</v>
      </c>
      <c r="R21" s="5">
        <v>105.53971153846155</v>
      </c>
      <c r="S21" s="26">
        <f>M21/R21</f>
        <v>1.8102190845042834</v>
      </c>
      <c r="T21" s="5">
        <v>97.211538461538453</v>
      </c>
      <c r="U21" s="34" t="s">
        <v>34</v>
      </c>
      <c r="V21" s="34" t="s">
        <v>34</v>
      </c>
      <c r="W21" s="4"/>
    </row>
    <row r="22" spans="1:23" x14ac:dyDescent="0.25">
      <c r="A22" t="s">
        <v>27</v>
      </c>
      <c r="B22" s="6">
        <f>B21/B$12-1</f>
        <v>0.21410705352676329</v>
      </c>
      <c r="C22" s="6">
        <f t="shared" ref="C22:I22" si="6">C21/C$12-1</f>
        <v>-3.4965034965034336E-3</v>
      </c>
      <c r="D22" s="6">
        <f t="shared" si="6"/>
        <v>0.10372986095784587</v>
      </c>
      <c r="E22" s="6">
        <f t="shared" si="6"/>
        <v>0.21700223713646549</v>
      </c>
      <c r="F22" s="6">
        <f t="shared" si="6"/>
        <v>0.33408155630377845</v>
      </c>
      <c r="G22" s="6">
        <f t="shared" si="6"/>
        <v>-0.11416812405438614</v>
      </c>
      <c r="H22" s="6">
        <f t="shared" si="6"/>
        <v>0.37058406509781561</v>
      </c>
      <c r="I22" s="6">
        <f t="shared" si="6"/>
        <v>-0.10221871921182257</v>
      </c>
      <c r="J22" s="6"/>
      <c r="K22" s="6"/>
      <c r="L22" s="4"/>
      <c r="M22" s="6">
        <f>M21/M$12-1</f>
        <v>0.54072580645161294</v>
      </c>
      <c r="N22" s="6">
        <f t="shared" ref="N22:T24" si="7">N21/N$12-1</f>
        <v>0.55640050697084931</v>
      </c>
      <c r="O22" s="6">
        <f t="shared" si="7"/>
        <v>0.47109726548978892</v>
      </c>
      <c r="P22" s="6">
        <f t="shared" si="7"/>
        <v>0.35352622061482819</v>
      </c>
      <c r="Q22" s="6">
        <f t="shared" si="7"/>
        <v>0.12197530864197526</v>
      </c>
      <c r="R22" s="6">
        <f t="shared" si="7"/>
        <v>-4.3374631106485984E-2</v>
      </c>
      <c r="S22" s="6">
        <f t="shared" si="7"/>
        <v>0.61058430661702179</v>
      </c>
      <c r="T22" s="6">
        <f t="shared" si="7"/>
        <v>-5.225871342983468E-3</v>
      </c>
      <c r="U22" s="4"/>
      <c r="V22" s="4"/>
      <c r="W22" s="4"/>
    </row>
    <row r="23" spans="1:23" x14ac:dyDescent="0.25">
      <c r="A23" t="s">
        <v>16</v>
      </c>
      <c r="B23" s="4">
        <v>244</v>
      </c>
      <c r="C23" s="4">
        <v>136</v>
      </c>
      <c r="D23" s="4">
        <v>250.10000000000002</v>
      </c>
      <c r="E23" s="4">
        <v>191.25</v>
      </c>
      <c r="F23" s="4">
        <v>166.95</v>
      </c>
      <c r="G23" s="5">
        <v>97.788940000000011</v>
      </c>
      <c r="H23" s="26">
        <f>B23/G23</f>
        <v>2.4951696991500265</v>
      </c>
      <c r="I23" s="5">
        <v>91.6</v>
      </c>
      <c r="J23" s="34" t="s">
        <v>34</v>
      </c>
      <c r="K23" s="34" t="s">
        <v>34</v>
      </c>
      <c r="L23" s="4"/>
      <c r="M23" s="5">
        <v>171.7</v>
      </c>
      <c r="N23" s="5">
        <v>87.7</v>
      </c>
      <c r="O23" s="5">
        <v>189.5</v>
      </c>
      <c r="P23" s="5">
        <v>144.05000000000001</v>
      </c>
      <c r="Q23" s="5">
        <v>99.45</v>
      </c>
      <c r="R23" s="5">
        <v>107.5865892857143</v>
      </c>
      <c r="S23" s="26">
        <f>M23/R23</f>
        <v>1.5959238148541148</v>
      </c>
      <c r="T23" s="5">
        <v>97.696428571428569</v>
      </c>
      <c r="U23" s="34" t="s">
        <v>34</v>
      </c>
      <c r="V23" s="34" t="s">
        <v>34</v>
      </c>
      <c r="W23" s="4"/>
    </row>
    <row r="24" spans="1:23" x14ac:dyDescent="0.25">
      <c r="A24" t="s">
        <v>28</v>
      </c>
      <c r="B24" s="6">
        <f>B23/B$12-1</f>
        <v>0.22061030515257629</v>
      </c>
      <c r="C24" s="6">
        <f t="shared" ref="C24:I24" si="8">C23/C$12-1</f>
        <v>5.6721056721056762E-2</v>
      </c>
      <c r="D24" s="6">
        <f t="shared" si="8"/>
        <v>0.1039505627896713</v>
      </c>
      <c r="E24" s="6">
        <f t="shared" si="8"/>
        <v>0.22243528283796743</v>
      </c>
      <c r="F24" s="6">
        <f t="shared" si="8"/>
        <v>0.24915824915824891</v>
      </c>
      <c r="G24" s="6">
        <f t="shared" si="8"/>
        <v>-8.0158939074801649E-2</v>
      </c>
      <c r="H24" s="6">
        <f t="shared" si="8"/>
        <v>0.32697958049932785</v>
      </c>
      <c r="I24" s="6">
        <f t="shared" si="8"/>
        <v>-6.143842364532015E-2</v>
      </c>
      <c r="J24" s="6"/>
      <c r="K24" s="6"/>
      <c r="L24" s="4"/>
      <c r="M24" s="6">
        <f>M23/M$12-1</f>
        <v>0.38467741935483857</v>
      </c>
      <c r="N24" s="6">
        <f t="shared" ref="N24:Q24" si="9">N23/N$12-1</f>
        <v>0.11153358681875791</v>
      </c>
      <c r="O24" s="6">
        <f t="shared" si="9"/>
        <v>0.31187262028383533</v>
      </c>
      <c r="P24" s="6">
        <f t="shared" si="9"/>
        <v>0.30244122965641962</v>
      </c>
      <c r="Q24" s="6">
        <f t="shared" si="9"/>
        <v>-1.7777777777777781E-2</v>
      </c>
      <c r="R24" s="6">
        <f t="shared" si="7"/>
        <v>-2.4821470864693884E-2</v>
      </c>
      <c r="S24" s="6">
        <f t="shared" si="7"/>
        <v>0.41992197119294294</v>
      </c>
      <c r="T24" s="6">
        <f t="shared" si="7"/>
        <v>-2.6394867213519468E-4</v>
      </c>
      <c r="U24" s="4"/>
      <c r="V24" s="4"/>
      <c r="W24" s="4"/>
    </row>
    <row r="25" spans="1:23" x14ac:dyDescent="0.25">
      <c r="A25" t="s">
        <v>17</v>
      </c>
      <c r="B25" s="4">
        <v>229.5</v>
      </c>
      <c r="C25" s="4">
        <v>131.80000000000001</v>
      </c>
      <c r="D25" s="4">
        <v>248.35</v>
      </c>
      <c r="E25" s="4">
        <v>147.94999999999999</v>
      </c>
      <c r="F25" s="4">
        <v>136.65</v>
      </c>
      <c r="G25" s="5">
        <v>101.43540384615386</v>
      </c>
      <c r="H25" s="26">
        <f>B25/G25</f>
        <v>2.2625236485288758</v>
      </c>
      <c r="I25" s="5">
        <v>97.038461538461533</v>
      </c>
      <c r="J25" s="34" t="s">
        <v>34</v>
      </c>
      <c r="K25" s="34" t="s">
        <v>34</v>
      </c>
      <c r="L25" s="4"/>
      <c r="M25" s="5">
        <v>156.35</v>
      </c>
      <c r="N25" s="5">
        <v>92.7</v>
      </c>
      <c r="O25" s="5">
        <v>174.7</v>
      </c>
      <c r="P25" s="5">
        <v>136.80000000000001</v>
      </c>
      <c r="Q25" s="5">
        <v>116.44999999999999</v>
      </c>
      <c r="R25" s="5">
        <v>109.65446428571428</v>
      </c>
      <c r="S25" s="26">
        <f>M25/R25</f>
        <v>1.4258425410990694</v>
      </c>
      <c r="T25" s="5">
        <v>98.053571428571431</v>
      </c>
      <c r="U25" s="34" t="s">
        <v>34</v>
      </c>
      <c r="V25" s="34" t="s">
        <v>34</v>
      </c>
      <c r="W25" s="4"/>
    </row>
    <row r="26" spans="1:23" x14ac:dyDescent="0.25">
      <c r="A26" t="s">
        <v>29</v>
      </c>
      <c r="B26" s="6">
        <f>B25/B$12-1</f>
        <v>0.14807403701850919</v>
      </c>
      <c r="C26" s="6">
        <f t="shared" ref="C26:I26" si="10">C25/C$12-1</f>
        <v>2.4087024087024345E-2</v>
      </c>
      <c r="D26" s="6">
        <f t="shared" si="10"/>
        <v>9.622599867578896E-2</v>
      </c>
      <c r="E26" s="6">
        <f t="shared" si="10"/>
        <v>-5.4330457015020817E-2</v>
      </c>
      <c r="F26" s="6">
        <f t="shared" si="10"/>
        <v>2.2446689113355678E-2</v>
      </c>
      <c r="G26" s="6">
        <f t="shared" si="10"/>
        <v>-4.5858872289421537E-2</v>
      </c>
      <c r="H26" s="6">
        <f t="shared" si="10"/>
        <v>0.20325390414022348</v>
      </c>
      <c r="I26" s="6">
        <f t="shared" si="10"/>
        <v>-5.7142857142856718E-3</v>
      </c>
      <c r="J26" s="6"/>
      <c r="K26" s="6"/>
      <c r="L26" s="4"/>
      <c r="M26" s="6">
        <f>M25/M$12-1</f>
        <v>0.26088709677419342</v>
      </c>
      <c r="N26" s="6">
        <f t="shared" ref="N26:T26" si="11">N25/N$12-1</f>
        <v>0.17490494296577941</v>
      </c>
      <c r="O26" s="6">
        <f t="shared" si="11"/>
        <v>0.20941502249913468</v>
      </c>
      <c r="P26" s="6">
        <f t="shared" si="11"/>
        <v>0.23688969258589521</v>
      </c>
      <c r="Q26" s="6">
        <f t="shared" si="11"/>
        <v>0.15012345679012329</v>
      </c>
      <c r="R26" s="6">
        <f t="shared" si="11"/>
        <v>-6.077988853377625E-3</v>
      </c>
      <c r="S26" s="6">
        <f t="shared" si="11"/>
        <v>0.2685976189616639</v>
      </c>
      <c r="T26" s="6">
        <f t="shared" si="11"/>
        <v>3.3907252497360485E-3</v>
      </c>
      <c r="U26" s="4"/>
      <c r="V26" s="4"/>
      <c r="W26" s="4"/>
    </row>
    <row r="27" spans="1:23" x14ac:dyDescent="0.25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4"/>
      <c r="V27" s="4"/>
      <c r="W27" s="4"/>
    </row>
    <row r="28" spans="1:23" x14ac:dyDescent="0.25">
      <c r="A28" t="s">
        <v>18</v>
      </c>
      <c r="B28" s="4">
        <v>228.3</v>
      </c>
      <c r="C28" s="4">
        <v>155.80000000000001</v>
      </c>
      <c r="D28" s="4">
        <v>249.3</v>
      </c>
      <c r="E28" s="4">
        <v>176.3</v>
      </c>
      <c r="F28" s="4">
        <v>153.85000000000002</v>
      </c>
      <c r="G28" s="5">
        <v>99.771464285714274</v>
      </c>
      <c r="H28" s="26">
        <f>B28/G28</f>
        <v>2.2882294214528134</v>
      </c>
      <c r="I28" s="5">
        <v>96.803571428571416</v>
      </c>
      <c r="J28" s="34" t="s">
        <v>34</v>
      </c>
      <c r="K28" s="34" t="s">
        <v>34</v>
      </c>
      <c r="L28" s="4"/>
      <c r="M28" s="5">
        <v>177.7</v>
      </c>
      <c r="N28" s="5">
        <v>102.45</v>
      </c>
      <c r="O28" s="5">
        <v>190.6</v>
      </c>
      <c r="P28" s="5">
        <v>140.05000000000001</v>
      </c>
      <c r="Q28" s="5">
        <v>100.85</v>
      </c>
      <c r="R28" s="5">
        <v>108.24394230769232</v>
      </c>
      <c r="S28" s="26">
        <f>M28/R28</f>
        <v>1.6416623065600577</v>
      </c>
      <c r="T28" s="5">
        <v>97.826923076923066</v>
      </c>
      <c r="U28" s="34" t="s">
        <v>34</v>
      </c>
      <c r="V28" s="34" t="s">
        <v>34</v>
      </c>
      <c r="W28" s="4"/>
    </row>
    <row r="29" spans="1:23" x14ac:dyDescent="0.25">
      <c r="A29" t="s">
        <v>30</v>
      </c>
      <c r="B29" s="6">
        <f>B28/B$12-1</f>
        <v>0.14207103551775901</v>
      </c>
      <c r="C29" s="6">
        <f t="shared" ref="C29:I29" si="12">C28/C$12-1</f>
        <v>0.21056721056721073</v>
      </c>
      <c r="D29" s="6">
        <f t="shared" si="12"/>
        <v>0.10041933348046794</v>
      </c>
      <c r="E29" s="6">
        <f t="shared" si="12"/>
        <v>0.12687759667625453</v>
      </c>
      <c r="F29" s="6">
        <f t="shared" si="12"/>
        <v>0.15114104002992912</v>
      </c>
      <c r="G29" s="6">
        <f t="shared" si="12"/>
        <v>-6.1510539344920345E-2</v>
      </c>
      <c r="H29" s="6">
        <f t="shared" si="12"/>
        <v>0.21692473213346086</v>
      </c>
      <c r="I29" s="6">
        <f t="shared" si="12"/>
        <v>-8.1210415200563268E-3</v>
      </c>
      <c r="J29" s="6"/>
      <c r="K29" s="6"/>
      <c r="L29" s="4"/>
      <c r="M29" s="6">
        <f>M28/M$12-1</f>
        <v>0.43306451612903207</v>
      </c>
      <c r="N29" s="6">
        <f t="shared" ref="N29:T29" si="13">N28/N$12-1</f>
        <v>0.29847908745247143</v>
      </c>
      <c r="O29" s="6">
        <f t="shared" si="13"/>
        <v>0.31948771201107662</v>
      </c>
      <c r="P29" s="6">
        <f t="shared" si="13"/>
        <v>0.26627486437613035</v>
      </c>
      <c r="Q29" s="6">
        <f t="shared" si="13"/>
        <v>-3.9506172839506304E-3</v>
      </c>
      <c r="R29" s="6">
        <f t="shared" si="13"/>
        <v>-1.8863139465296164E-2</v>
      </c>
      <c r="S29" s="6">
        <f t="shared" si="13"/>
        <v>0.46061632558380805</v>
      </c>
      <c r="T29" s="6">
        <f t="shared" si="13"/>
        <v>1.0714129531637084E-3</v>
      </c>
      <c r="U29" s="4"/>
      <c r="V29" s="4"/>
      <c r="W29" s="4"/>
    </row>
    <row r="30" spans="1:23" x14ac:dyDescent="0.25">
      <c r="A30" t="s">
        <v>19</v>
      </c>
      <c r="B30" s="4">
        <v>222.85</v>
      </c>
      <c r="C30" s="4">
        <v>131.60000000000002</v>
      </c>
      <c r="D30" s="4">
        <v>241.2</v>
      </c>
      <c r="E30" s="4">
        <v>170.35</v>
      </c>
      <c r="F30" s="4">
        <v>161.30000000000001</v>
      </c>
      <c r="G30" s="5">
        <v>101.13788</v>
      </c>
      <c r="H30" s="26">
        <f>B30/G30</f>
        <v>2.2034276375973079</v>
      </c>
      <c r="I30" s="5">
        <v>96.82</v>
      </c>
      <c r="J30" s="34" t="s">
        <v>34</v>
      </c>
      <c r="K30" s="34" t="s">
        <v>34</v>
      </c>
      <c r="L30" s="4"/>
      <c r="M30" s="5">
        <v>159.6</v>
      </c>
      <c r="N30" s="5">
        <v>94.15</v>
      </c>
      <c r="O30" s="5">
        <v>174.14999999999998</v>
      </c>
      <c r="P30" s="5">
        <v>132.94999999999999</v>
      </c>
      <c r="Q30" s="5">
        <v>94.85</v>
      </c>
      <c r="R30" s="5">
        <v>109.00404258241755</v>
      </c>
      <c r="S30" s="26">
        <f>M30/R30</f>
        <v>1.4641658806307758</v>
      </c>
      <c r="T30" s="5">
        <v>97.545329670329664</v>
      </c>
      <c r="U30" s="34" t="s">
        <v>34</v>
      </c>
      <c r="V30" s="34" t="s">
        <v>34</v>
      </c>
      <c r="W30" s="4"/>
    </row>
    <row r="31" spans="1:23" x14ac:dyDescent="0.25">
      <c r="A31" t="s">
        <v>31</v>
      </c>
      <c r="B31" s="6">
        <f>B30/B$12-1</f>
        <v>0.11480740370185094</v>
      </c>
      <c r="C31" s="6">
        <f t="shared" ref="C31:I31" si="14">C30/C$12-1</f>
        <v>2.2533022533022695E-2</v>
      </c>
      <c r="D31" s="6">
        <f t="shared" si="14"/>
        <v>6.4665636724784648E-2</v>
      </c>
      <c r="E31" s="6">
        <f t="shared" si="14"/>
        <v>8.8846276765739862E-2</v>
      </c>
      <c r="F31" s="6">
        <f t="shared" si="14"/>
        <v>0.20688365132809583</v>
      </c>
      <c r="G31" s="6">
        <f t="shared" si="14"/>
        <v>-4.8657498087970041E-2</v>
      </c>
      <c r="H31" s="6">
        <f t="shared" si="14"/>
        <v>0.17182550076474623</v>
      </c>
      <c r="I31" s="6">
        <f t="shared" si="14"/>
        <v>-7.9527093596059029E-3</v>
      </c>
      <c r="J31" s="6"/>
      <c r="K31" s="6"/>
      <c r="L31" s="4"/>
      <c r="M31" s="6">
        <f>M30/M$12-1</f>
        <v>0.2870967741935484</v>
      </c>
      <c r="N31" s="6">
        <f t="shared" ref="N31:T31" si="15">N30/N$12-1</f>
        <v>0.19328263624841568</v>
      </c>
      <c r="O31" s="6">
        <f t="shared" si="15"/>
        <v>0.20560747663551404</v>
      </c>
      <c r="P31" s="6">
        <f t="shared" si="15"/>
        <v>0.20207956600361654</v>
      </c>
      <c r="Q31" s="6">
        <f t="shared" si="15"/>
        <v>-6.3209876543209975E-2</v>
      </c>
      <c r="R31" s="6">
        <f t="shared" si="15"/>
        <v>-1.1973493898659426E-2</v>
      </c>
      <c r="S31" s="6">
        <f t="shared" si="15"/>
        <v>0.302694579796559</v>
      </c>
      <c r="T31" s="6">
        <f t="shared" si="15"/>
        <v>-1.810156869849977E-3</v>
      </c>
      <c r="U31" s="4"/>
      <c r="V31" s="4"/>
      <c r="W31" s="4"/>
    </row>
    <row r="32" spans="1:23" x14ac:dyDescent="0.25">
      <c r="A32" t="s">
        <v>20</v>
      </c>
      <c r="B32" s="4">
        <v>214</v>
      </c>
      <c r="C32" s="4">
        <v>117.44999999999999</v>
      </c>
      <c r="D32" s="4">
        <v>233.25</v>
      </c>
      <c r="E32" s="4">
        <v>164.95</v>
      </c>
      <c r="F32" s="4">
        <v>153.4</v>
      </c>
      <c r="G32" s="5">
        <v>103.07682</v>
      </c>
      <c r="H32" s="26">
        <f>B32/G32</f>
        <v>2.0761214791065536</v>
      </c>
      <c r="I32" s="5">
        <v>97.48</v>
      </c>
      <c r="J32" s="34" t="s">
        <v>34</v>
      </c>
      <c r="K32" s="34" t="s">
        <v>34</v>
      </c>
      <c r="L32" s="4"/>
      <c r="M32" s="4">
        <v>151.19999999999999</v>
      </c>
      <c r="N32" s="4">
        <v>95.7</v>
      </c>
      <c r="O32" s="4">
        <v>167.3</v>
      </c>
      <c r="P32" s="4">
        <v>127.85</v>
      </c>
      <c r="Q32" s="4">
        <v>95.2</v>
      </c>
      <c r="R32" s="5">
        <v>109.2687777777778</v>
      </c>
      <c r="S32" s="26">
        <f>M32/R32</f>
        <v>1.3837438568911111</v>
      </c>
      <c r="T32" s="5">
        <v>97.111111111111114</v>
      </c>
      <c r="U32" s="34" t="s">
        <v>34</v>
      </c>
      <c r="V32" s="34" t="s">
        <v>34</v>
      </c>
      <c r="W32" s="4"/>
    </row>
    <row r="33" spans="1:23" x14ac:dyDescent="0.25">
      <c r="A33" t="s">
        <v>32</v>
      </c>
      <c r="B33" s="6">
        <f>B32/B$12-1</f>
        <v>7.05352676338169E-2</v>
      </c>
      <c r="C33" s="6">
        <f t="shared" ref="C33:F33" si="16">C32/C$12-1</f>
        <v>-8.7412587412587395E-2</v>
      </c>
      <c r="D33" s="6">
        <f t="shared" si="16"/>
        <v>2.9574045464577203E-2</v>
      </c>
      <c r="E33" s="6">
        <f t="shared" si="16"/>
        <v>5.4330457015020706E-2</v>
      </c>
      <c r="F33" s="6">
        <f t="shared" si="16"/>
        <v>0.14777403666292566</v>
      </c>
      <c r="G33" s="6">
        <f>G32/G$12-1</f>
        <v>-3.0419069215847028E-2</v>
      </c>
      <c r="H33" s="6">
        <f>H32/H$12-1</f>
        <v>0.10412161960324107</v>
      </c>
      <c r="I33" s="6">
        <f>I32/I$12-1</f>
        <v>-1.1901477832511054E-3</v>
      </c>
      <c r="J33" s="6"/>
      <c r="K33" s="6"/>
      <c r="L33" s="4"/>
      <c r="M33" s="6">
        <f>M32/M$12-1</f>
        <v>0.21935483870967731</v>
      </c>
      <c r="N33" s="6">
        <f t="shared" ref="N33:Q33" si="17">N32/N$12-1</f>
        <v>0.21292775665399244</v>
      </c>
      <c r="O33" s="6">
        <f t="shared" si="17"/>
        <v>0.15818622360678458</v>
      </c>
      <c r="P33" s="6">
        <f t="shared" si="17"/>
        <v>0.15596745027124781</v>
      </c>
      <c r="Q33" s="6">
        <f t="shared" si="17"/>
        <v>-5.9753086419753076E-2</v>
      </c>
      <c r="R33" s="6">
        <f>R32/R$12-1</f>
        <v>-9.5739004164628883E-3</v>
      </c>
      <c r="S33" s="6">
        <f>S32/S$12-1</f>
        <v>0.23114166642256517</v>
      </c>
      <c r="T33" s="6">
        <f>T32/T$12-1</f>
        <v>-6.2535531552018186E-3</v>
      </c>
      <c r="U33" s="4"/>
      <c r="V33" s="4"/>
      <c r="W33" s="4"/>
    </row>
    <row r="34" spans="1:23" x14ac:dyDescent="0.25">
      <c r="W34" s="3"/>
    </row>
    <row r="35" spans="1:23" x14ac:dyDescent="0.25">
      <c r="A35" s="88" t="s">
        <v>1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9" t="s">
        <v>2</v>
      </c>
      <c r="N35" s="89"/>
      <c r="O35" s="89"/>
      <c r="P35" s="89"/>
      <c r="Q35" s="89"/>
      <c r="R35" s="89"/>
      <c r="S35" s="89"/>
      <c r="T35" s="89"/>
      <c r="U35" s="89"/>
      <c r="V35" s="89"/>
      <c r="W35" s="114"/>
    </row>
    <row r="36" spans="1:23" x14ac:dyDescent="0.25">
      <c r="W36" s="3"/>
    </row>
    <row r="37" spans="1:23" x14ac:dyDescent="0.25">
      <c r="A37" s="86" t="s">
        <v>22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111"/>
    </row>
    <row r="38" spans="1:23" x14ac:dyDescent="0.25">
      <c r="W38" s="3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7" t="s">
        <v>33</v>
      </c>
      <c r="U39" s="17" t="s">
        <v>37</v>
      </c>
      <c r="V39" s="17" t="s">
        <v>36</v>
      </c>
      <c r="W39" s="17" t="s">
        <v>35</v>
      </c>
    </row>
    <row r="40" spans="1:23" x14ac:dyDescent="0.25">
      <c r="A40" s="42" t="s">
        <v>10</v>
      </c>
      <c r="B40" s="4">
        <v>179.55</v>
      </c>
      <c r="C40" s="4">
        <v>127.7</v>
      </c>
      <c r="D40" s="4">
        <v>208.25</v>
      </c>
      <c r="E40" s="4">
        <v>141.6</v>
      </c>
      <c r="F40" s="4">
        <v>104.8</v>
      </c>
      <c r="G40" s="5">
        <v>105.85594230769232</v>
      </c>
      <c r="H40" s="26">
        <f>B40/G40</f>
        <v>1.696173082830821</v>
      </c>
      <c r="I40" s="5">
        <v>98</v>
      </c>
      <c r="J40" s="34" t="s">
        <v>34</v>
      </c>
      <c r="K40" s="34" t="s">
        <v>34</v>
      </c>
      <c r="L40" s="4"/>
      <c r="M40" s="5">
        <v>124.30000000000001</v>
      </c>
      <c r="N40" s="5">
        <v>89.800000000000011</v>
      </c>
      <c r="O40" s="5">
        <v>148.19999999999999</v>
      </c>
      <c r="P40" s="5">
        <v>109.8</v>
      </c>
      <c r="Q40" s="5">
        <v>91.75</v>
      </c>
      <c r="R40" s="5">
        <v>109.29482692307695</v>
      </c>
      <c r="S40" s="26">
        <f>M40/R40</f>
        <v>1.1372907895035498</v>
      </c>
      <c r="T40" s="5">
        <v>98.57692307692308</v>
      </c>
      <c r="U40" s="34" t="s">
        <v>34</v>
      </c>
      <c r="V40" s="34" t="s">
        <v>34</v>
      </c>
      <c r="W40" s="4"/>
    </row>
    <row r="41" spans="1:23" x14ac:dyDescent="0.25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4"/>
      <c r="V41" s="4"/>
      <c r="W41" s="4"/>
    </row>
    <row r="42" spans="1:23" x14ac:dyDescent="0.25">
      <c r="A42" s="42" t="s">
        <v>11</v>
      </c>
      <c r="B42" s="4">
        <v>234.45</v>
      </c>
      <c r="C42" s="4">
        <v>120.6</v>
      </c>
      <c r="D42" s="4">
        <v>249.8</v>
      </c>
      <c r="E42" s="4">
        <v>179.55</v>
      </c>
      <c r="F42" s="4">
        <v>153.19999999999999</v>
      </c>
      <c r="G42" s="5">
        <v>95.505639999999985</v>
      </c>
      <c r="H42" s="26">
        <f>B42/G42</f>
        <v>2.4548288457100544</v>
      </c>
      <c r="I42" s="5">
        <v>91.240000000000009</v>
      </c>
      <c r="J42" s="34" t="s">
        <v>34</v>
      </c>
      <c r="K42" s="34" t="s">
        <v>34</v>
      </c>
      <c r="L42" s="4"/>
      <c r="M42" s="5">
        <v>191.65</v>
      </c>
      <c r="N42" s="5">
        <v>98.2</v>
      </c>
      <c r="O42" s="5">
        <v>221.95</v>
      </c>
      <c r="P42" s="5">
        <v>152.1</v>
      </c>
      <c r="Q42" s="5">
        <v>105.1</v>
      </c>
      <c r="R42" s="5">
        <v>104.22325999999998</v>
      </c>
      <c r="S42" s="26">
        <f>M42/R42</f>
        <v>1.8388409650590476</v>
      </c>
      <c r="T42" s="5">
        <v>96.539999999999992</v>
      </c>
      <c r="U42" s="34" t="s">
        <v>34</v>
      </c>
      <c r="V42" s="34" t="s">
        <v>34</v>
      </c>
      <c r="W42" s="4"/>
    </row>
    <row r="43" spans="1:23" x14ac:dyDescent="0.25">
      <c r="A43" s="42" t="s">
        <v>24</v>
      </c>
      <c r="B43" s="6">
        <f>B42/B$40-1</f>
        <v>0.30576441102756879</v>
      </c>
      <c r="C43" s="6">
        <f t="shared" ref="C43:I43" si="18">C42/C$40-1</f>
        <v>-5.5599060297572556E-2</v>
      </c>
      <c r="D43" s="6">
        <f t="shared" si="18"/>
        <v>0.19951980792316926</v>
      </c>
      <c r="E43" s="6">
        <f t="shared" si="18"/>
        <v>0.26800847457627142</v>
      </c>
      <c r="F43" s="6">
        <f t="shared" si="18"/>
        <v>0.46183206106870212</v>
      </c>
      <c r="G43" s="6">
        <f t="shared" si="18"/>
        <v>-9.7777244073903979E-2</v>
      </c>
      <c r="H43" s="6">
        <f t="shared" si="18"/>
        <v>0.44727496890416285</v>
      </c>
      <c r="I43" s="6">
        <f t="shared" si="18"/>
        <v>-6.8979591836734633E-2</v>
      </c>
      <c r="J43" s="6"/>
      <c r="K43" s="6"/>
      <c r="L43" s="4"/>
      <c r="M43" s="6">
        <f>M42/M$40-1</f>
        <v>0.54183427192276734</v>
      </c>
      <c r="N43" s="6">
        <f t="shared" ref="N43:T43" si="19">N42/N$40-1</f>
        <v>9.3541202672605683E-2</v>
      </c>
      <c r="O43" s="6">
        <f t="shared" si="19"/>
        <v>0.49763832658569496</v>
      </c>
      <c r="P43" s="6">
        <f t="shared" si="19"/>
        <v>0.38524590163934436</v>
      </c>
      <c r="Q43" s="6">
        <f t="shared" si="19"/>
        <v>0.14550408719346053</v>
      </c>
      <c r="R43" s="6">
        <f t="shared" si="19"/>
        <v>-4.6402625502544592E-2</v>
      </c>
      <c r="S43" s="6">
        <f t="shared" si="19"/>
        <v>0.61686086094281878</v>
      </c>
      <c r="T43" s="6">
        <f t="shared" si="19"/>
        <v>-2.0663285212641602E-2</v>
      </c>
      <c r="U43" s="4"/>
      <c r="V43" s="4"/>
      <c r="W43" s="4"/>
    </row>
    <row r="44" spans="1:23" x14ac:dyDescent="0.25">
      <c r="A44" s="42" t="s">
        <v>12</v>
      </c>
      <c r="B44" s="4">
        <v>235.14999999999998</v>
      </c>
      <c r="C44" s="4">
        <v>130.05000000000001</v>
      </c>
      <c r="D44" s="4">
        <v>249.55</v>
      </c>
      <c r="E44" s="4">
        <v>175.1</v>
      </c>
      <c r="F44" s="4">
        <v>158.19999999999999</v>
      </c>
      <c r="G44" s="5">
        <v>97.943423076923068</v>
      </c>
      <c r="H44" s="26">
        <f>B44/G44</f>
        <v>2.4008758588651453</v>
      </c>
      <c r="I44" s="5">
        <v>95.65384615384616</v>
      </c>
      <c r="J44" s="34" t="s">
        <v>34</v>
      </c>
      <c r="K44" s="34" t="s">
        <v>34</v>
      </c>
      <c r="L44" s="4"/>
      <c r="M44" s="5">
        <v>177.5</v>
      </c>
      <c r="N44" s="5">
        <v>98.8</v>
      </c>
      <c r="O44" s="5">
        <v>200.8</v>
      </c>
      <c r="P44" s="5">
        <v>153.10000000000002</v>
      </c>
      <c r="Q44" s="5">
        <v>124.19999999999999</v>
      </c>
      <c r="R44" s="5">
        <v>105.87415999999999</v>
      </c>
      <c r="S44" s="26">
        <f>M44/R44</f>
        <v>1.676518614173657</v>
      </c>
      <c r="T44" s="5">
        <v>95.919999999999987</v>
      </c>
      <c r="U44" s="34" t="s">
        <v>34</v>
      </c>
      <c r="V44" s="34" t="s">
        <v>34</v>
      </c>
      <c r="W44" s="4"/>
    </row>
    <row r="45" spans="1:23" x14ac:dyDescent="0.25">
      <c r="A45" s="42" t="s">
        <v>25</v>
      </c>
      <c r="B45" s="6">
        <f>B44/B$40-1</f>
        <v>0.30966304650515153</v>
      </c>
      <c r="C45" s="6">
        <f t="shared" ref="C45:I45" si="20">C44/C$40-1</f>
        <v>1.8402505873140296E-2</v>
      </c>
      <c r="D45" s="6">
        <f t="shared" si="20"/>
        <v>0.1983193277310924</v>
      </c>
      <c r="E45" s="6">
        <f t="shared" si="20"/>
        <v>0.2365819209039548</v>
      </c>
      <c r="F45" s="6">
        <f t="shared" si="20"/>
        <v>0.50954198473282442</v>
      </c>
      <c r="G45" s="6">
        <f t="shared" si="20"/>
        <v>-7.4747992963586918E-2</v>
      </c>
      <c r="H45" s="6">
        <f>H44/H$40-1</f>
        <v>0.41546631246984145</v>
      </c>
      <c r="I45" s="6">
        <f t="shared" si="20"/>
        <v>-2.394034536891676E-2</v>
      </c>
      <c r="J45" s="6"/>
      <c r="K45" s="6"/>
      <c r="L45" s="4"/>
      <c r="M45" s="6">
        <f>M44/M$40-1</f>
        <v>0.42799678197908264</v>
      </c>
      <c r="N45" s="6">
        <f t="shared" ref="N45:T45" si="21">N44/N$40-1</f>
        <v>0.10022271714922026</v>
      </c>
      <c r="O45" s="6">
        <f t="shared" si="21"/>
        <v>0.35492577597840769</v>
      </c>
      <c r="P45" s="6">
        <f t="shared" si="21"/>
        <v>0.39435336976320601</v>
      </c>
      <c r="Q45" s="6">
        <f t="shared" si="21"/>
        <v>0.3536784741144412</v>
      </c>
      <c r="R45" s="6">
        <f t="shared" si="21"/>
        <v>-3.1297610503418172E-2</v>
      </c>
      <c r="S45" s="6">
        <f>S44/S$40-1</f>
        <v>0.47413364255371393</v>
      </c>
      <c r="T45" s="6">
        <f t="shared" si="21"/>
        <v>-2.6952789699570934E-2</v>
      </c>
      <c r="U45" s="4"/>
      <c r="V45" s="4"/>
      <c r="W45" s="4"/>
    </row>
    <row r="46" spans="1:23" x14ac:dyDescent="0.25">
      <c r="A46" s="42" t="s">
        <v>13</v>
      </c>
      <c r="B46" s="4">
        <v>222.4</v>
      </c>
      <c r="C46" s="4">
        <v>119.9</v>
      </c>
      <c r="D46" s="4">
        <v>244.55</v>
      </c>
      <c r="E46" s="4">
        <v>153.80000000000001</v>
      </c>
      <c r="F46" s="4">
        <v>128.5</v>
      </c>
      <c r="G46" s="5">
        <v>100.19257692307693</v>
      </c>
      <c r="H46" s="26">
        <f>B46/G46</f>
        <v>2.2197253212755284</v>
      </c>
      <c r="I46" s="5">
        <v>97.134615384615387</v>
      </c>
      <c r="J46" s="34" t="s">
        <v>34</v>
      </c>
      <c r="K46" s="34" t="s">
        <v>34</v>
      </c>
      <c r="L46" s="4"/>
      <c r="M46" s="5">
        <v>165.05</v>
      </c>
      <c r="N46" s="5">
        <v>85.05</v>
      </c>
      <c r="O46" s="5">
        <v>179.6</v>
      </c>
      <c r="P46" s="5">
        <v>145.9</v>
      </c>
      <c r="Q46" s="5">
        <v>119.15</v>
      </c>
      <c r="R46" s="5">
        <v>106.97857407407409</v>
      </c>
      <c r="S46" s="26">
        <f>M46/R46</f>
        <v>1.5428323047726933</v>
      </c>
      <c r="T46" s="5">
        <v>97.925925925925924</v>
      </c>
      <c r="U46" s="34" t="s">
        <v>34</v>
      </c>
      <c r="V46" s="34" t="s">
        <v>34</v>
      </c>
      <c r="W46" s="4"/>
    </row>
    <row r="47" spans="1:23" x14ac:dyDescent="0.25">
      <c r="A47" s="42" t="s">
        <v>26</v>
      </c>
      <c r="B47" s="6">
        <f>B46/B$40-1</f>
        <v>0.238652186020607</v>
      </c>
      <c r="C47" s="6">
        <f t="shared" ref="C47:I47" si="22">C46/C$40-1</f>
        <v>-6.1080657791699244E-2</v>
      </c>
      <c r="D47" s="6">
        <f t="shared" si="22"/>
        <v>0.1743097238895559</v>
      </c>
      <c r="E47" s="6">
        <f t="shared" si="22"/>
        <v>8.6158192090395547E-2</v>
      </c>
      <c r="F47" s="6">
        <f t="shared" si="22"/>
        <v>0.22614503816793907</v>
      </c>
      <c r="G47" s="6">
        <f t="shared" si="22"/>
        <v>-5.3500684620553796E-2</v>
      </c>
      <c r="H47" s="6">
        <f>H46/H$40-1</f>
        <v>0.30866675326018433</v>
      </c>
      <c r="I47" s="6">
        <f t="shared" si="22"/>
        <v>-8.8304552590267038E-3</v>
      </c>
      <c r="J47" s="6"/>
      <c r="K47" s="6"/>
      <c r="L47" s="4"/>
      <c r="M47" s="6">
        <f>M46/M$40-1</f>
        <v>0.32783588093322602</v>
      </c>
      <c r="N47" s="6">
        <f t="shared" ref="N47:T47" si="23">N46/N$40-1</f>
        <v>-5.289532293986654E-2</v>
      </c>
      <c r="O47" s="6">
        <f t="shared" si="23"/>
        <v>0.21187584345479094</v>
      </c>
      <c r="P47" s="6">
        <f t="shared" si="23"/>
        <v>0.32877959927140266</v>
      </c>
      <c r="Q47" s="6">
        <f t="shared" si="23"/>
        <v>0.29863760217983648</v>
      </c>
      <c r="R47" s="6">
        <f t="shared" si="23"/>
        <v>-2.1192703389640521E-2</v>
      </c>
      <c r="S47" s="6">
        <f>S46/S$40-1</f>
        <v>0.35658559711555426</v>
      </c>
      <c r="T47" s="6">
        <f t="shared" si="23"/>
        <v>-6.6039508099594579E-3</v>
      </c>
      <c r="U47" s="4"/>
      <c r="V47" s="4"/>
      <c r="W47" s="4"/>
    </row>
    <row r="48" spans="1:23" x14ac:dyDescent="0.25">
      <c r="A48" s="4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4"/>
      <c r="V48" s="4"/>
      <c r="W48" s="4"/>
    </row>
    <row r="49" spans="1:23" x14ac:dyDescent="0.25">
      <c r="A49" s="42" t="s">
        <v>15</v>
      </c>
      <c r="B49" s="4">
        <v>239.5</v>
      </c>
      <c r="C49" s="4">
        <v>141.4</v>
      </c>
      <c r="D49" s="4">
        <v>249.7</v>
      </c>
      <c r="E49" s="4">
        <v>190.95</v>
      </c>
      <c r="F49" s="4">
        <v>140.44999999999999</v>
      </c>
      <c r="G49" s="5">
        <v>96.133780000000002</v>
      </c>
      <c r="H49" s="26">
        <f>B49/G49</f>
        <v>2.4913199085690794</v>
      </c>
      <c r="I49" s="5">
        <v>92.4</v>
      </c>
      <c r="J49" s="34" t="s">
        <v>34</v>
      </c>
      <c r="K49" s="34" t="s">
        <v>34</v>
      </c>
      <c r="L49" s="4"/>
      <c r="M49" s="5">
        <v>188.64999999999998</v>
      </c>
      <c r="N49" s="5">
        <v>110.15</v>
      </c>
      <c r="O49" s="5">
        <v>216.10000000000002</v>
      </c>
      <c r="P49" s="5">
        <v>153.75</v>
      </c>
      <c r="Q49" s="5">
        <v>128.6</v>
      </c>
      <c r="R49" s="5">
        <v>105.10067307692307</v>
      </c>
      <c r="S49" s="26">
        <f>M49/R49</f>
        <v>1.7949456885202557</v>
      </c>
      <c r="T49" s="5">
        <v>96.384615384615387</v>
      </c>
      <c r="U49" s="34" t="s">
        <v>34</v>
      </c>
      <c r="V49" s="34" t="s">
        <v>34</v>
      </c>
      <c r="W49" s="4"/>
    </row>
    <row r="50" spans="1:23" x14ac:dyDescent="0.25">
      <c r="A50" s="42" t="s">
        <v>27</v>
      </c>
      <c r="B50" s="6">
        <f>B49/B$40-1</f>
        <v>0.33389028125870213</v>
      </c>
      <c r="C50" s="6">
        <f t="shared" ref="C50:I50" si="24">C49/C$40-1</f>
        <v>0.10728269381362576</v>
      </c>
      <c r="D50" s="6">
        <f t="shared" si="24"/>
        <v>0.19903961584633856</v>
      </c>
      <c r="E50" s="6">
        <f t="shared" si="24"/>
        <v>0.34851694915254239</v>
      </c>
      <c r="F50" s="6">
        <f t="shared" si="24"/>
        <v>0.34017175572519087</v>
      </c>
      <c r="G50" s="6">
        <f t="shared" si="24"/>
        <v>-9.1843330622222719E-2</v>
      </c>
      <c r="H50" s="6">
        <f t="shared" si="24"/>
        <v>0.46878873022274425</v>
      </c>
      <c r="I50" s="6">
        <f t="shared" si="24"/>
        <v>-5.7142857142857051E-2</v>
      </c>
      <c r="J50" s="6"/>
      <c r="K50" s="6"/>
      <c r="L50" s="4"/>
      <c r="M50" s="6">
        <f>M49/M$40-1</f>
        <v>0.51769911504424737</v>
      </c>
      <c r="N50" s="6">
        <f t="shared" ref="N50:T50" si="25">N49/N$40-1</f>
        <v>0.22661469933184852</v>
      </c>
      <c r="O50" s="6">
        <f t="shared" si="25"/>
        <v>0.45816464237516885</v>
      </c>
      <c r="P50" s="6">
        <f t="shared" si="25"/>
        <v>0.4002732240437159</v>
      </c>
      <c r="Q50" s="6">
        <f t="shared" si="25"/>
        <v>0.40163487738419623</v>
      </c>
      <c r="R50" s="6">
        <f t="shared" si="25"/>
        <v>-3.8374678511598481E-2</v>
      </c>
      <c r="S50" s="6">
        <f t="shared" si="25"/>
        <v>0.57826450815080066</v>
      </c>
      <c r="T50" s="6">
        <f t="shared" si="25"/>
        <v>-2.2239563012095176E-2</v>
      </c>
      <c r="U50" s="4"/>
      <c r="V50" s="4"/>
      <c r="W50" s="4"/>
    </row>
    <row r="51" spans="1:23" x14ac:dyDescent="0.25">
      <c r="A51" s="42" t="s">
        <v>16</v>
      </c>
      <c r="B51" s="4">
        <v>229.85</v>
      </c>
      <c r="C51" s="4">
        <v>124.4</v>
      </c>
      <c r="D51" s="4">
        <v>249.65</v>
      </c>
      <c r="E51" s="4">
        <v>160.55000000000001</v>
      </c>
      <c r="F51" s="4">
        <v>146.25</v>
      </c>
      <c r="G51" s="5">
        <v>99.863160000000008</v>
      </c>
      <c r="H51" s="26">
        <f>B51/G51</f>
        <v>2.3016495772815517</v>
      </c>
      <c r="I51" s="5">
        <v>96.800000000000011</v>
      </c>
      <c r="J51" s="34" t="s">
        <v>34</v>
      </c>
      <c r="K51" s="34" t="s">
        <v>34</v>
      </c>
      <c r="L51" s="4"/>
      <c r="M51" s="5">
        <v>167.25</v>
      </c>
      <c r="N51" s="5">
        <v>85.6</v>
      </c>
      <c r="O51" s="5">
        <v>188.8</v>
      </c>
      <c r="P51" s="5">
        <v>139.44999999999999</v>
      </c>
      <c r="Q51" s="5">
        <v>119.69999999999999</v>
      </c>
      <c r="R51" s="5">
        <v>108.40736538461537</v>
      </c>
      <c r="S51" s="26">
        <f>M51/R51</f>
        <v>1.5427918518877248</v>
      </c>
      <c r="T51" s="5">
        <v>97.634615384615387</v>
      </c>
      <c r="U51" s="34" t="s">
        <v>34</v>
      </c>
      <c r="V51" s="34" t="s">
        <v>34</v>
      </c>
      <c r="W51" s="4"/>
    </row>
    <row r="52" spans="1:23" x14ac:dyDescent="0.25">
      <c r="A52" s="42" t="s">
        <v>28</v>
      </c>
      <c r="B52" s="6">
        <f>B51/B$40-1</f>
        <v>0.28014480646059581</v>
      </c>
      <c r="C52" s="6">
        <f t="shared" ref="C52:I52" si="26">C51/C$40-1</f>
        <v>-2.5841816758026548E-2</v>
      </c>
      <c r="D52" s="6">
        <f t="shared" si="26"/>
        <v>0.1987995198079231</v>
      </c>
      <c r="E52" s="6">
        <f t="shared" si="26"/>
        <v>0.13382768361581943</v>
      </c>
      <c r="F52" s="6">
        <f t="shared" si="26"/>
        <v>0.39551526717557262</v>
      </c>
      <c r="G52" s="6">
        <f t="shared" si="26"/>
        <v>-5.6612620671525837E-2</v>
      </c>
      <c r="H52" s="6">
        <f t="shared" si="26"/>
        <v>0.35696622035778525</v>
      </c>
      <c r="I52" s="6">
        <f t="shared" si="26"/>
        <v>-1.2244897959183598E-2</v>
      </c>
      <c r="J52" s="6"/>
      <c r="K52" s="6"/>
      <c r="L52" s="4"/>
      <c r="M52" s="6">
        <f>M51/M$40-1</f>
        <v>0.34553499597747384</v>
      </c>
      <c r="N52" s="6">
        <f t="shared" ref="N52:T52" si="27">N51/N$40-1</f>
        <v>-4.6770601336303064E-2</v>
      </c>
      <c r="O52" s="6">
        <f t="shared" si="27"/>
        <v>0.27395411605937947</v>
      </c>
      <c r="P52" s="6">
        <f t="shared" si="27"/>
        <v>0.27003642987249532</v>
      </c>
      <c r="Q52" s="6">
        <f t="shared" si="27"/>
        <v>0.3046321525885558</v>
      </c>
      <c r="R52" s="6">
        <f t="shared" si="27"/>
        <v>-8.1198860316251675E-3</v>
      </c>
      <c r="S52" s="6">
        <f t="shared" si="27"/>
        <v>0.35655002759776533</v>
      </c>
      <c r="T52" s="6">
        <f t="shared" si="27"/>
        <v>-9.5591104174794772E-3</v>
      </c>
      <c r="U52" s="4"/>
      <c r="V52" s="4"/>
      <c r="W52" s="4"/>
    </row>
    <row r="53" spans="1:23" x14ac:dyDescent="0.25">
      <c r="A53" s="42" t="s">
        <v>17</v>
      </c>
      <c r="B53" s="4">
        <v>216.15</v>
      </c>
      <c r="C53" s="4">
        <v>125.9</v>
      </c>
      <c r="D53" s="4">
        <v>239.14999999999998</v>
      </c>
      <c r="E53" s="4">
        <v>163.25</v>
      </c>
      <c r="F53" s="4">
        <v>147.94999999999999</v>
      </c>
      <c r="G53" s="5">
        <v>102.57103846153845</v>
      </c>
      <c r="H53" s="26">
        <f>B53/G53</f>
        <v>2.1073199924855084</v>
      </c>
      <c r="I53" s="5">
        <v>97.288461538461547</v>
      </c>
      <c r="J53" s="34" t="s">
        <v>34</v>
      </c>
      <c r="K53" s="34" t="s">
        <v>34</v>
      </c>
      <c r="L53" s="4"/>
      <c r="M53" s="5">
        <v>155.80000000000001</v>
      </c>
      <c r="N53" s="5">
        <v>97.949999999999989</v>
      </c>
      <c r="O53" s="5">
        <v>176.64999999999998</v>
      </c>
      <c r="P53" s="5">
        <v>132.30000000000001</v>
      </c>
      <c r="Q53" s="5">
        <v>125.80000000000001</v>
      </c>
      <c r="R53" s="5">
        <v>108.80115384615384</v>
      </c>
      <c r="S53" s="26">
        <f>M53/R53</f>
        <v>1.4319701077830767</v>
      </c>
      <c r="T53" s="5">
        <v>96.576923076923066</v>
      </c>
      <c r="U53" s="34" t="s">
        <v>34</v>
      </c>
      <c r="V53" s="34" t="s">
        <v>34</v>
      </c>
      <c r="W53" s="4"/>
    </row>
    <row r="54" spans="1:23" x14ac:dyDescent="0.25">
      <c r="A54" s="42" t="s">
        <v>29</v>
      </c>
      <c r="B54" s="6">
        <f>B53/B$40-1</f>
        <v>0.20384294068504594</v>
      </c>
      <c r="C54" s="6">
        <f t="shared" ref="C54:I54" si="28">C53/C$40-1</f>
        <v>-1.4095536413469056E-2</v>
      </c>
      <c r="D54" s="6">
        <f t="shared" si="28"/>
        <v>0.14837935174069616</v>
      </c>
      <c r="E54" s="6">
        <f t="shared" si="28"/>
        <v>0.15289548022598876</v>
      </c>
      <c r="F54" s="6">
        <f t="shared" si="28"/>
        <v>0.41173664122137388</v>
      </c>
      <c r="G54" s="6">
        <f t="shared" si="28"/>
        <v>-3.1031832266965376E-2</v>
      </c>
      <c r="H54" s="6">
        <f t="shared" si="28"/>
        <v>0.24239678946473164</v>
      </c>
      <c r="I54" s="6">
        <f t="shared" si="28"/>
        <v>-7.2605965463107269E-3</v>
      </c>
      <c r="J54" s="6"/>
      <c r="K54" s="6"/>
      <c r="L54" s="4"/>
      <c r="M54" s="6">
        <f>M53/M$40-1</f>
        <v>0.25341914722445691</v>
      </c>
      <c r="N54" s="6">
        <f t="shared" ref="N54:T54" si="29">N53/N$40-1</f>
        <v>9.0757238307349386E-2</v>
      </c>
      <c r="O54" s="6">
        <f t="shared" si="29"/>
        <v>0.19197031039136303</v>
      </c>
      <c r="P54" s="6">
        <f t="shared" si="29"/>
        <v>0.20491803278688536</v>
      </c>
      <c r="Q54" s="6">
        <f t="shared" si="29"/>
        <v>0.3711171662125341</v>
      </c>
      <c r="R54" s="6">
        <f t="shared" si="29"/>
        <v>-4.5168933500445707E-3</v>
      </c>
      <c r="S54" s="6">
        <f t="shared" si="29"/>
        <v>0.25910639653395973</v>
      </c>
      <c r="T54" s="6">
        <f t="shared" si="29"/>
        <v>-2.0288724151385273E-2</v>
      </c>
      <c r="U54" s="4"/>
      <c r="V54" s="4"/>
      <c r="W54" s="4"/>
    </row>
    <row r="55" spans="1:23" x14ac:dyDescent="0.25">
      <c r="A55" s="43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4"/>
      <c r="V55" s="4"/>
      <c r="W55" s="4"/>
    </row>
    <row r="56" spans="1:23" x14ac:dyDescent="0.25">
      <c r="A56" s="42" t="s">
        <v>18</v>
      </c>
      <c r="B56" s="4">
        <v>229.45</v>
      </c>
      <c r="C56" s="4">
        <v>117.69999999999999</v>
      </c>
      <c r="D56" s="4">
        <v>246.65</v>
      </c>
      <c r="E56" s="4">
        <v>174.1</v>
      </c>
      <c r="F56" s="4">
        <v>157</v>
      </c>
      <c r="G56" s="5">
        <v>98.826730769230778</v>
      </c>
      <c r="H56" s="26">
        <f>B56/G56</f>
        <v>2.3217402641375053</v>
      </c>
      <c r="I56" s="5">
        <v>96.90384615384616</v>
      </c>
      <c r="J56" s="34" t="s">
        <v>34</v>
      </c>
      <c r="K56" s="34" t="s">
        <v>34</v>
      </c>
      <c r="L56" s="4"/>
      <c r="M56" s="5">
        <v>165.7</v>
      </c>
      <c r="N56" s="5">
        <v>90.15</v>
      </c>
      <c r="O56" s="5">
        <v>183.35000000000002</v>
      </c>
      <c r="P56" s="5">
        <v>138.1</v>
      </c>
      <c r="Q56" s="5">
        <v>100.5</v>
      </c>
      <c r="R56" s="5">
        <v>106.30517307692307</v>
      </c>
      <c r="S56" s="26">
        <f>M56/R56</f>
        <v>1.5587200058467376</v>
      </c>
      <c r="T56" s="5">
        <v>96.17307692307692</v>
      </c>
      <c r="U56" s="34" t="s">
        <v>34</v>
      </c>
      <c r="V56" s="34" t="s">
        <v>34</v>
      </c>
      <c r="W56" s="4"/>
    </row>
    <row r="57" spans="1:23" x14ac:dyDescent="0.25">
      <c r="A57" s="42" t="s">
        <v>30</v>
      </c>
      <c r="B57" s="6">
        <f>B56/B$40-1</f>
        <v>0.2779170147591199</v>
      </c>
      <c r="C57" s="6">
        <f t="shared" ref="C57:I57" si="30">C56/C$40-1</f>
        <v>-7.8308535630383869E-2</v>
      </c>
      <c r="D57" s="6">
        <f t="shared" si="30"/>
        <v>0.18439375750300124</v>
      </c>
      <c r="E57" s="6">
        <f t="shared" si="30"/>
        <v>0.22951977401129953</v>
      </c>
      <c r="F57" s="6">
        <f t="shared" si="30"/>
        <v>0.49809160305343525</v>
      </c>
      <c r="G57" s="6">
        <f t="shared" si="30"/>
        <v>-6.6403561153229096E-2</v>
      </c>
      <c r="H57" s="6">
        <f t="shared" si="30"/>
        <v>0.36881093541624099</v>
      </c>
      <c r="I57" s="6">
        <f t="shared" si="30"/>
        <v>-1.1185243328100447E-2</v>
      </c>
      <c r="J57" s="6"/>
      <c r="K57" s="6"/>
      <c r="L57" s="4"/>
      <c r="M57" s="6">
        <f>M56/M$40-1</f>
        <v>0.33306516492357185</v>
      </c>
      <c r="N57" s="6">
        <f t="shared" ref="N57:T57" si="31">N56/N$40-1</f>
        <v>3.8975501113585054E-3</v>
      </c>
      <c r="O57" s="6">
        <f t="shared" si="31"/>
        <v>0.23717948717948745</v>
      </c>
      <c r="P57" s="6">
        <f t="shared" si="31"/>
        <v>0.25774134790528236</v>
      </c>
      <c r="Q57" s="6">
        <f t="shared" si="31"/>
        <v>9.5367847411444107E-2</v>
      </c>
      <c r="R57" s="6">
        <f t="shared" si="31"/>
        <v>-2.7354028825701371E-2</v>
      </c>
      <c r="S57" s="6">
        <f t="shared" si="31"/>
        <v>0.37055537619112355</v>
      </c>
      <c r="T57" s="6">
        <f t="shared" si="31"/>
        <v>-2.4385485758876335E-2</v>
      </c>
      <c r="U57" s="4"/>
      <c r="V57" s="4"/>
      <c r="W57" s="4"/>
    </row>
    <row r="58" spans="1:23" x14ac:dyDescent="0.25">
      <c r="A58" s="42" t="s">
        <v>19</v>
      </c>
      <c r="B58" s="4">
        <v>209.05</v>
      </c>
      <c r="C58" s="4">
        <v>120.75</v>
      </c>
      <c r="D58" s="4">
        <v>230.4</v>
      </c>
      <c r="E58" s="4">
        <v>154.75</v>
      </c>
      <c r="F58" s="4">
        <v>136.85000000000002</v>
      </c>
      <c r="G58" s="5">
        <v>101.14756</v>
      </c>
      <c r="H58" s="26">
        <f>B58/G58</f>
        <v>2.0667824315287486</v>
      </c>
      <c r="I58" s="5">
        <v>97.58</v>
      </c>
      <c r="J58" s="34" t="s">
        <v>34</v>
      </c>
      <c r="K58" s="34" t="s">
        <v>34</v>
      </c>
      <c r="L58" s="4"/>
      <c r="M58" s="5">
        <v>155</v>
      </c>
      <c r="N58" s="5">
        <v>83.699999999999989</v>
      </c>
      <c r="O58" s="5">
        <v>169.45</v>
      </c>
      <c r="P58" s="5">
        <v>135.75</v>
      </c>
      <c r="Q58" s="5">
        <v>116.19999999999999</v>
      </c>
      <c r="R58" s="5">
        <v>108.47173999999998</v>
      </c>
      <c r="S58" s="26">
        <f>M58/R58</f>
        <v>1.4289436124100159</v>
      </c>
      <c r="T58" s="5">
        <v>97.94</v>
      </c>
      <c r="U58" s="34" t="s">
        <v>34</v>
      </c>
      <c r="V58" s="34" t="s">
        <v>34</v>
      </c>
      <c r="W58" s="4"/>
    </row>
    <row r="59" spans="1:23" x14ac:dyDescent="0.25">
      <c r="A59" s="42" t="s">
        <v>31</v>
      </c>
      <c r="B59" s="6">
        <f>B58/B$40-1</f>
        <v>0.16429963798384839</v>
      </c>
      <c r="C59" s="6">
        <f t="shared" ref="C59:I59" si="32">C58/C$40-1</f>
        <v>-5.4424432263116662E-2</v>
      </c>
      <c r="D59" s="6">
        <f t="shared" si="32"/>
        <v>0.10636254501800724</v>
      </c>
      <c r="E59" s="6">
        <f t="shared" si="32"/>
        <v>9.2867231638418035E-2</v>
      </c>
      <c r="F59" s="6">
        <f t="shared" si="32"/>
        <v>0.30582061068702315</v>
      </c>
      <c r="G59" s="6">
        <f t="shared" si="32"/>
        <v>-4.4479149729794387E-2</v>
      </c>
      <c r="H59" s="6">
        <f t="shared" si="32"/>
        <v>0.21849736471433712</v>
      </c>
      <c r="I59" s="6">
        <f t="shared" si="32"/>
        <v>-4.2857142857143371E-3</v>
      </c>
      <c r="J59" s="6"/>
      <c r="K59" s="6"/>
      <c r="L59" s="4"/>
      <c r="M59" s="6">
        <f>M58/M$40-1</f>
        <v>0.24698310539018498</v>
      </c>
      <c r="N59" s="6">
        <f t="shared" ref="N59:T59" si="33">N58/N$40-1</f>
        <v>-6.792873051224968E-2</v>
      </c>
      <c r="O59" s="6">
        <f t="shared" si="33"/>
        <v>0.14338731443994601</v>
      </c>
      <c r="P59" s="6">
        <f t="shared" si="33"/>
        <v>0.23633879781420775</v>
      </c>
      <c r="Q59" s="6">
        <f t="shared" si="33"/>
        <v>0.26648501362397803</v>
      </c>
      <c r="R59" s="6">
        <f t="shared" si="33"/>
        <v>-7.5308863763173806E-3</v>
      </c>
      <c r="S59" s="6">
        <f t="shared" si="33"/>
        <v>0.25644525181970246</v>
      </c>
      <c r="T59" s="6">
        <f t="shared" si="33"/>
        <v>-6.4611783066719219E-3</v>
      </c>
      <c r="U59" s="4"/>
      <c r="V59" s="4"/>
      <c r="W59" s="4"/>
    </row>
    <row r="60" spans="1:23" x14ac:dyDescent="0.25">
      <c r="A60" s="42" t="s">
        <v>20</v>
      </c>
      <c r="B60" s="4">
        <v>198.05</v>
      </c>
      <c r="C60" s="4">
        <v>107.6</v>
      </c>
      <c r="D60" s="4">
        <v>218.75</v>
      </c>
      <c r="E60" s="4">
        <v>157.35000000000002</v>
      </c>
      <c r="F60" s="4">
        <v>137.25</v>
      </c>
      <c r="G60" s="5">
        <v>102.18874</v>
      </c>
      <c r="H60" s="26">
        <f>B60/G60</f>
        <v>1.9380804577882067</v>
      </c>
      <c r="I60" s="5">
        <v>97.94</v>
      </c>
      <c r="J60" s="34" t="s">
        <v>34</v>
      </c>
      <c r="K60" s="34" t="s">
        <v>34</v>
      </c>
      <c r="L60" s="4"/>
      <c r="M60" s="5">
        <v>145</v>
      </c>
      <c r="N60" s="5">
        <v>79.800000000000011</v>
      </c>
      <c r="O60" s="5">
        <v>161.85000000000002</v>
      </c>
      <c r="P60" s="5">
        <v>124.1</v>
      </c>
      <c r="Q60" s="5">
        <v>80.8</v>
      </c>
      <c r="R60" s="5">
        <v>109.19114</v>
      </c>
      <c r="S60" s="26">
        <f>M60/R60</f>
        <v>1.3279465714892251</v>
      </c>
      <c r="T60" s="5">
        <v>97.7</v>
      </c>
      <c r="U60" s="34" t="s">
        <v>34</v>
      </c>
      <c r="V60" s="34" t="s">
        <v>34</v>
      </c>
      <c r="W60" s="4"/>
    </row>
    <row r="61" spans="1:23" x14ac:dyDescent="0.25">
      <c r="A61" s="42" t="s">
        <v>32</v>
      </c>
      <c r="B61" s="6">
        <f>B60/B$40-1</f>
        <v>0.10303536619326081</v>
      </c>
      <c r="C61" s="6">
        <f t="shared" ref="C61:I61" si="34">C60/C$40-1</f>
        <v>-0.1574001566170713</v>
      </c>
      <c r="D61" s="6">
        <f t="shared" si="34"/>
        <v>5.0420168067226934E-2</v>
      </c>
      <c r="E61" s="6">
        <f t="shared" si="34"/>
        <v>0.11122881355932224</v>
      </c>
      <c r="F61" s="6">
        <f t="shared" si="34"/>
        <v>0.30963740458015265</v>
      </c>
      <c r="G61" s="6">
        <f t="shared" si="34"/>
        <v>-3.4643329677542689E-2</v>
      </c>
      <c r="H61" s="6">
        <f t="shared" si="34"/>
        <v>0.14261951059478872</v>
      </c>
      <c r="I61" s="6">
        <f t="shared" si="34"/>
        <v>-6.1224489795919101E-4</v>
      </c>
      <c r="J61" s="6"/>
      <c r="K61" s="6"/>
      <c r="L61" s="4"/>
      <c r="M61" s="6">
        <f>M60/M$40-1</f>
        <v>0.16653258246178582</v>
      </c>
      <c r="N61" s="6">
        <f t="shared" ref="N61:T61" si="35">N60/N$40-1</f>
        <v>-0.11135857461024501</v>
      </c>
      <c r="O61" s="6">
        <f t="shared" si="35"/>
        <v>9.2105263157894912E-2</v>
      </c>
      <c r="P61" s="6">
        <f t="shared" si="35"/>
        <v>0.13023679417122036</v>
      </c>
      <c r="Q61" s="6">
        <f t="shared" si="35"/>
        <v>-0.11934604904632151</v>
      </c>
      <c r="R61" s="6">
        <f t="shared" si="35"/>
        <v>-9.4869012556220156E-4</v>
      </c>
      <c r="S61" s="6">
        <f t="shared" si="35"/>
        <v>0.16764031129531998</v>
      </c>
      <c r="T61" s="6">
        <f t="shared" si="35"/>
        <v>-8.8958252048381148E-3</v>
      </c>
      <c r="U61" s="4"/>
      <c r="V61" s="4"/>
      <c r="W61" s="4"/>
    </row>
    <row r="62" spans="1:23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M62" s="27"/>
      <c r="N62" s="27"/>
      <c r="O62" s="27"/>
      <c r="P62" s="27"/>
      <c r="Q62" s="27"/>
      <c r="R62" s="27"/>
      <c r="S62" s="27"/>
      <c r="T62" s="27"/>
      <c r="W62" s="3"/>
    </row>
    <row r="63" spans="1:23" x14ac:dyDescent="0.25">
      <c r="A63" s="88" t="s">
        <v>1</v>
      </c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9" t="s">
        <v>2</v>
      </c>
      <c r="N63" s="89"/>
      <c r="O63" s="89"/>
      <c r="P63" s="89"/>
      <c r="Q63" s="89"/>
      <c r="R63" s="89"/>
      <c r="S63" s="89"/>
      <c r="T63" s="89"/>
      <c r="U63" s="89"/>
      <c r="V63" s="89"/>
      <c r="W63" s="114"/>
    </row>
    <row r="64" spans="1:23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29"/>
    </row>
    <row r="65" spans="1:23" x14ac:dyDescent="0.25">
      <c r="A65" s="115" t="s">
        <v>23</v>
      </c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6"/>
    </row>
    <row r="66" spans="1:2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W66" s="3"/>
    </row>
    <row r="67" spans="1:23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68</v>
      </c>
      <c r="I67" s="1" t="s">
        <v>9</v>
      </c>
      <c r="J67" s="17" t="s">
        <v>37</v>
      </c>
      <c r="K67" s="17" t="s">
        <v>36</v>
      </c>
      <c r="L67" s="17" t="s">
        <v>35</v>
      </c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" t="s">
        <v>68</v>
      </c>
      <c r="T67" s="17" t="s">
        <v>33</v>
      </c>
      <c r="U67" s="17" t="s">
        <v>37</v>
      </c>
      <c r="V67" s="17" t="s">
        <v>36</v>
      </c>
      <c r="W67" s="17" t="s">
        <v>35</v>
      </c>
    </row>
    <row r="68" spans="1:23" x14ac:dyDescent="0.25">
      <c r="A68" s="42" t="s">
        <v>10</v>
      </c>
      <c r="B68" s="4">
        <v>177.85</v>
      </c>
      <c r="C68" s="4">
        <v>96.15</v>
      </c>
      <c r="D68" s="4">
        <v>202.45</v>
      </c>
      <c r="E68" s="4">
        <v>140.25</v>
      </c>
      <c r="F68" s="4">
        <v>110.75</v>
      </c>
      <c r="G68" s="5">
        <v>106.77804</v>
      </c>
      <c r="H68" s="26">
        <f>B68/G68</f>
        <v>1.6656046505442503</v>
      </c>
      <c r="I68" s="5">
        <v>97.960000000000008</v>
      </c>
      <c r="J68" s="34" t="s">
        <v>34</v>
      </c>
      <c r="K68" s="34" t="s">
        <v>34</v>
      </c>
      <c r="L68" s="4"/>
      <c r="M68" s="5">
        <v>111.95</v>
      </c>
      <c r="N68" s="5">
        <v>83.6</v>
      </c>
      <c r="O68" s="5">
        <v>130.89999999999998</v>
      </c>
      <c r="P68" s="5">
        <v>93.800000000000011</v>
      </c>
      <c r="Q68" s="5">
        <v>77.650000000000006</v>
      </c>
      <c r="R68" s="5">
        <v>111.84994</v>
      </c>
      <c r="S68" s="26">
        <f>M68/R68</f>
        <v>1.0008945914499372</v>
      </c>
      <c r="T68" s="5">
        <v>98.82</v>
      </c>
      <c r="U68" s="34" t="s">
        <v>34</v>
      </c>
      <c r="V68" s="34" t="s">
        <v>34</v>
      </c>
      <c r="W68" s="4"/>
    </row>
    <row r="69" spans="1:23" x14ac:dyDescent="0.25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4"/>
      <c r="V69" s="4"/>
      <c r="W69" s="4"/>
    </row>
    <row r="70" spans="1:23" x14ac:dyDescent="0.25">
      <c r="A70" s="42" t="s">
        <v>11</v>
      </c>
      <c r="B70" s="4">
        <v>238.8</v>
      </c>
      <c r="C70" s="4">
        <v>113.35</v>
      </c>
      <c r="D70" s="4">
        <v>249.55</v>
      </c>
      <c r="E70" s="4">
        <v>168.35</v>
      </c>
      <c r="F70" s="4">
        <v>117.80000000000001</v>
      </c>
      <c r="G70" s="5">
        <v>95.664711538461546</v>
      </c>
      <c r="H70" s="26">
        <f>B70/G70</f>
        <v>2.4962182623003217</v>
      </c>
      <c r="I70" s="5">
        <v>92.192307692307693</v>
      </c>
      <c r="J70" s="34" t="s">
        <v>34</v>
      </c>
      <c r="K70" s="34" t="s">
        <v>34</v>
      </c>
      <c r="L70" s="4"/>
      <c r="M70" s="5">
        <v>176.15</v>
      </c>
      <c r="N70" s="5">
        <v>89.85</v>
      </c>
      <c r="O70" s="5">
        <v>196</v>
      </c>
      <c r="P70" s="5">
        <v>152</v>
      </c>
      <c r="Q70" s="5">
        <v>95.7</v>
      </c>
      <c r="R70" s="5">
        <v>104.65464000000003</v>
      </c>
      <c r="S70" s="26">
        <f>M70/R70</f>
        <v>1.6831551854748146</v>
      </c>
      <c r="T70" s="5">
        <v>96.94</v>
      </c>
      <c r="U70" s="34" t="s">
        <v>34</v>
      </c>
      <c r="V70" s="34" t="s">
        <v>34</v>
      </c>
      <c r="W70" s="37"/>
    </row>
    <row r="71" spans="1:23" x14ac:dyDescent="0.25">
      <c r="A71" s="42" t="s">
        <v>24</v>
      </c>
      <c r="B71" s="6">
        <f>B70/B68-1</f>
        <v>0.3427045262861963</v>
      </c>
      <c r="C71" s="6">
        <f t="shared" ref="C71:I71" si="36">C70/C68-1</f>
        <v>0.17888715548621925</v>
      </c>
      <c r="D71" s="6">
        <f t="shared" si="36"/>
        <v>0.23265003704618437</v>
      </c>
      <c r="E71" s="6">
        <f t="shared" si="36"/>
        <v>0.20035650623885903</v>
      </c>
      <c r="F71" s="6">
        <f t="shared" si="36"/>
        <v>6.3656884875846531E-2</v>
      </c>
      <c r="G71" s="6">
        <f t="shared" si="36"/>
        <v>-0.10407878306755258</v>
      </c>
      <c r="H71" s="6">
        <f t="shared" si="36"/>
        <v>0.49868593455515464</v>
      </c>
      <c r="I71" s="6">
        <f t="shared" si="36"/>
        <v>-5.8878034990734074E-2</v>
      </c>
      <c r="J71" s="6"/>
      <c r="K71" s="6"/>
      <c r="L71" s="4"/>
      <c r="M71" s="6">
        <f>M70/M68-1</f>
        <v>0.57347029924073256</v>
      </c>
      <c r="N71" s="6">
        <f t="shared" ref="N71:T71" si="37">N70/N68-1</f>
        <v>7.4760765550239139E-2</v>
      </c>
      <c r="O71" s="6">
        <f t="shared" si="37"/>
        <v>0.49732620320855636</v>
      </c>
      <c r="P71" s="6">
        <f t="shared" si="37"/>
        <v>0.62046908315565008</v>
      </c>
      <c r="Q71" s="6">
        <f t="shared" si="37"/>
        <v>0.23245331616226661</v>
      </c>
      <c r="R71" s="6">
        <f t="shared" si="37"/>
        <v>-6.4329940632958493E-2</v>
      </c>
      <c r="S71" s="6">
        <f t="shared" si="37"/>
        <v>0.68165079505178117</v>
      </c>
      <c r="T71" s="6">
        <f t="shared" si="37"/>
        <v>-1.90244889698441E-2</v>
      </c>
      <c r="U71" s="4"/>
      <c r="V71" s="4"/>
      <c r="W71" s="4"/>
    </row>
    <row r="72" spans="1:23" x14ac:dyDescent="0.25">
      <c r="A72" s="42" t="s">
        <v>12</v>
      </c>
      <c r="B72" s="4">
        <v>233.05</v>
      </c>
      <c r="C72" s="4">
        <v>125.35000000000001</v>
      </c>
      <c r="D72" s="4">
        <v>249</v>
      </c>
      <c r="E72" s="4">
        <v>174.3</v>
      </c>
      <c r="F72" s="4">
        <v>132.94999999999999</v>
      </c>
      <c r="G72" s="5">
        <v>97.71437499999999</v>
      </c>
      <c r="H72" s="26">
        <f>B72/G72</f>
        <v>2.3850124405953581</v>
      </c>
      <c r="I72" s="5">
        <v>95.166666666666657</v>
      </c>
      <c r="J72" s="34" t="s">
        <v>34</v>
      </c>
      <c r="K72" s="34" t="s">
        <v>34</v>
      </c>
      <c r="L72" s="4"/>
      <c r="M72" s="5">
        <v>164.95</v>
      </c>
      <c r="N72" s="5">
        <v>89.6</v>
      </c>
      <c r="O72" s="5">
        <v>184.85000000000002</v>
      </c>
      <c r="P72" s="5">
        <v>141.25</v>
      </c>
      <c r="Q72" s="5">
        <v>121.35000000000001</v>
      </c>
      <c r="R72" s="5">
        <v>106.73155769230769</v>
      </c>
      <c r="S72" s="26">
        <f>M72/R72</f>
        <v>1.5454660605209942</v>
      </c>
      <c r="T72" s="5">
        <v>97.557692307692307</v>
      </c>
      <c r="U72" s="34" t="s">
        <v>34</v>
      </c>
      <c r="V72" s="34" t="s">
        <v>34</v>
      </c>
      <c r="W72" s="37"/>
    </row>
    <row r="73" spans="1:23" x14ac:dyDescent="0.25">
      <c r="A73" s="42" t="s">
        <v>25</v>
      </c>
      <c r="B73" s="6">
        <f>B72/B68-1</f>
        <v>0.31037391059881925</v>
      </c>
      <c r="C73" s="6">
        <f t="shared" ref="C73:I73" si="38">C72/C68-1</f>
        <v>0.30369214768590735</v>
      </c>
      <c r="D73" s="6">
        <f t="shared" si="38"/>
        <v>0.2299333168683626</v>
      </c>
      <c r="E73" s="6">
        <f t="shared" si="38"/>
        <v>0.24278074866310173</v>
      </c>
      <c r="F73" s="6">
        <f t="shared" si="38"/>
        <v>0.20045146726862284</v>
      </c>
      <c r="G73" s="6">
        <f t="shared" si="38"/>
        <v>-8.4883230671774945E-2</v>
      </c>
      <c r="H73" s="6">
        <f t="shared" si="38"/>
        <v>0.43191989756755023</v>
      </c>
      <c r="I73" s="6">
        <f t="shared" si="38"/>
        <v>-2.8515040152443327E-2</v>
      </c>
      <c r="J73" s="6"/>
      <c r="K73" s="6"/>
      <c r="L73" s="4"/>
      <c r="M73" s="6">
        <f>M72/M68-1</f>
        <v>0.47342563644484126</v>
      </c>
      <c r="N73" s="6">
        <f t="shared" ref="N73:T73" si="39">N72/N68-1</f>
        <v>7.1770334928229707E-2</v>
      </c>
      <c r="O73" s="6">
        <f t="shared" si="39"/>
        <v>0.41214667685255968</v>
      </c>
      <c r="P73" s="6">
        <f t="shared" si="39"/>
        <v>0.50586353944562878</v>
      </c>
      <c r="Q73" s="6">
        <f t="shared" si="39"/>
        <v>0.56278171281390854</v>
      </c>
      <c r="R73" s="6">
        <f t="shared" si="39"/>
        <v>-4.5761153807434396E-2</v>
      </c>
      <c r="S73" s="6">
        <f t="shared" si="39"/>
        <v>0.54408473551862069</v>
      </c>
      <c r="T73" s="6">
        <f t="shared" si="39"/>
        <v>-1.2773807855774977E-2</v>
      </c>
      <c r="U73" s="4"/>
      <c r="V73" s="4"/>
      <c r="W73" s="4"/>
    </row>
    <row r="74" spans="1:23" x14ac:dyDescent="0.25">
      <c r="A74" s="42" t="s">
        <v>13</v>
      </c>
      <c r="B74" s="4">
        <v>216.5</v>
      </c>
      <c r="C74" s="4">
        <v>114.25</v>
      </c>
      <c r="D74" s="4">
        <v>238.7</v>
      </c>
      <c r="E74" s="4">
        <v>162.69999999999999</v>
      </c>
      <c r="F74" s="4">
        <v>104.5</v>
      </c>
      <c r="G74" s="5">
        <v>101.87307692307692</v>
      </c>
      <c r="H74" s="26">
        <f>B74/G74</f>
        <v>2.1251934911466002</v>
      </c>
      <c r="I74" s="5">
        <v>96.42307692307692</v>
      </c>
      <c r="J74" s="34" t="s">
        <v>34</v>
      </c>
      <c r="K74" s="34" t="s">
        <v>34</v>
      </c>
      <c r="L74" s="4"/>
      <c r="M74" s="5">
        <v>147.5</v>
      </c>
      <c r="N74" s="5">
        <v>85.5</v>
      </c>
      <c r="O74" s="5">
        <v>166.85000000000002</v>
      </c>
      <c r="P74" s="5">
        <v>120</v>
      </c>
      <c r="Q74" s="5">
        <v>111.9</v>
      </c>
      <c r="R74" s="5">
        <v>108.05215384615384</v>
      </c>
      <c r="S74" s="26">
        <f>M74/R74</f>
        <v>1.3650815347004794</v>
      </c>
      <c r="T74" s="5">
        <v>95.90384615384616</v>
      </c>
      <c r="U74" s="34" t="s">
        <v>34</v>
      </c>
      <c r="V74" s="34" t="s">
        <v>34</v>
      </c>
      <c r="W74" s="37"/>
    </row>
    <row r="75" spans="1:23" x14ac:dyDescent="0.25">
      <c r="A75" s="42" t="s">
        <v>26</v>
      </c>
      <c r="B75" s="6">
        <f>B74/B68-1</f>
        <v>0.21731796457689079</v>
      </c>
      <c r="C75" s="6">
        <f t="shared" ref="C75:I75" si="40">C74/C68-1</f>
        <v>0.18824752990119609</v>
      </c>
      <c r="D75" s="6">
        <f t="shared" si="40"/>
        <v>0.179056557174611</v>
      </c>
      <c r="E75" s="6">
        <f t="shared" si="40"/>
        <v>0.16007130124777169</v>
      </c>
      <c r="F75" s="6">
        <f t="shared" si="40"/>
        <v>-5.6433408577878152E-2</v>
      </c>
      <c r="G75" s="6">
        <f t="shared" si="40"/>
        <v>-4.5936065851396757E-2</v>
      </c>
      <c r="H75" s="6">
        <f t="shared" si="40"/>
        <v>0.27592912907164102</v>
      </c>
      <c r="I75" s="6">
        <f t="shared" si="40"/>
        <v>-1.5689292332820459E-2</v>
      </c>
      <c r="J75" s="6"/>
      <c r="K75" s="6"/>
      <c r="L75" s="4"/>
      <c r="M75" s="6">
        <f>M74/M68-1</f>
        <v>0.31755247878517201</v>
      </c>
      <c r="N75" s="6">
        <f t="shared" ref="N75:T75" si="41">N74/N68-1</f>
        <v>2.2727272727272707E-2</v>
      </c>
      <c r="O75" s="6">
        <f t="shared" si="41"/>
        <v>0.27463712757830439</v>
      </c>
      <c r="P75" s="6">
        <f t="shared" si="41"/>
        <v>0.27931769722814481</v>
      </c>
      <c r="Q75" s="6">
        <f t="shared" si="41"/>
        <v>0.44108177720540875</v>
      </c>
      <c r="R75" s="6">
        <f t="shared" si="41"/>
        <v>-3.3954297640625963E-2</v>
      </c>
      <c r="S75" s="6">
        <f t="shared" si="41"/>
        <v>0.3638614359210055</v>
      </c>
      <c r="T75" s="6">
        <f t="shared" si="41"/>
        <v>-2.9509753553469298E-2</v>
      </c>
      <c r="U75" s="4"/>
      <c r="V75" s="4"/>
      <c r="W75" s="4"/>
    </row>
    <row r="76" spans="1:23" x14ac:dyDescent="0.25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4"/>
      <c r="V76" s="4"/>
      <c r="W76" s="4"/>
    </row>
    <row r="77" spans="1:23" x14ac:dyDescent="0.25">
      <c r="A77" s="42" t="s">
        <v>15</v>
      </c>
      <c r="B77" s="4">
        <v>236.3</v>
      </c>
      <c r="C77" s="4">
        <v>162.19999999999999</v>
      </c>
      <c r="D77" s="4">
        <v>249.45</v>
      </c>
      <c r="E77" s="4">
        <v>176.45</v>
      </c>
      <c r="F77" s="4">
        <v>137.55000000000001</v>
      </c>
      <c r="G77" s="5">
        <v>97.641923076923064</v>
      </c>
      <c r="H77" s="26">
        <f>B77/G77</f>
        <v>2.4200670424510284</v>
      </c>
      <c r="I77" s="5">
        <v>93.692307692307693</v>
      </c>
      <c r="J77" s="34" t="s">
        <v>34</v>
      </c>
      <c r="K77" s="34" t="s">
        <v>34</v>
      </c>
      <c r="L77" s="4"/>
      <c r="M77" s="5">
        <v>183</v>
      </c>
      <c r="N77" s="5">
        <v>101.55</v>
      </c>
      <c r="O77" s="5">
        <v>200.3</v>
      </c>
      <c r="P77" s="5">
        <v>151.69999999999999</v>
      </c>
      <c r="Q77" s="5">
        <v>111.4</v>
      </c>
      <c r="R77" s="5">
        <v>106.02126923076924</v>
      </c>
      <c r="S77" s="26">
        <f>M77/R77</f>
        <v>1.7260687532581451</v>
      </c>
      <c r="T77" s="5">
        <v>97.59615384615384</v>
      </c>
      <c r="U77" s="34" t="s">
        <v>34</v>
      </c>
      <c r="V77" s="34" t="s">
        <v>34</v>
      </c>
      <c r="W77" s="4"/>
    </row>
    <row r="78" spans="1:23" x14ac:dyDescent="0.25">
      <c r="A78" s="42" t="s">
        <v>27</v>
      </c>
      <c r="B78" s="6">
        <f>B77/B68-1</f>
        <v>0.32864773685690207</v>
      </c>
      <c r="C78" s="6">
        <f t="shared" ref="C78:I78" si="42">C77/C68-1</f>
        <v>0.68694747789911581</v>
      </c>
      <c r="D78" s="6">
        <f t="shared" si="42"/>
        <v>0.23215608792294384</v>
      </c>
      <c r="E78" s="6">
        <f t="shared" si="42"/>
        <v>0.2581105169340463</v>
      </c>
      <c r="F78" s="6">
        <f t="shared" si="42"/>
        <v>0.24198645598194135</v>
      </c>
      <c r="G78" s="6">
        <f t="shared" si="42"/>
        <v>-8.5561758982248937E-2</v>
      </c>
      <c r="H78" s="6">
        <f t="shared" si="42"/>
        <v>0.45296606950530016</v>
      </c>
      <c r="I78" s="6">
        <f t="shared" si="42"/>
        <v>-4.3565662593837429E-2</v>
      </c>
      <c r="J78" s="6"/>
      <c r="K78" s="6"/>
      <c r="L78" s="4"/>
      <c r="M78" s="6">
        <f>M77/M68-1</f>
        <v>0.63465832961143365</v>
      </c>
      <c r="N78" s="6">
        <f t="shared" ref="N78:T78" si="43">N77/N68-1</f>
        <v>0.21471291866028719</v>
      </c>
      <c r="O78" s="6">
        <f t="shared" si="43"/>
        <v>0.53017570664629532</v>
      </c>
      <c r="P78" s="6">
        <f t="shared" si="43"/>
        <v>0.61727078891257969</v>
      </c>
      <c r="Q78" s="6">
        <f t="shared" si="43"/>
        <v>0.43464262717321311</v>
      </c>
      <c r="R78" s="6">
        <f t="shared" si="43"/>
        <v>-5.2111523432473605E-2</v>
      </c>
      <c r="S78" s="6">
        <f t="shared" si="43"/>
        <v>0.72452600703705539</v>
      </c>
      <c r="T78" s="6">
        <f t="shared" si="43"/>
        <v>-1.2384599816293806E-2</v>
      </c>
      <c r="U78" s="4"/>
      <c r="V78" s="4"/>
      <c r="W78" s="4"/>
    </row>
    <row r="79" spans="1:23" x14ac:dyDescent="0.25">
      <c r="A79" s="42" t="s">
        <v>16</v>
      </c>
      <c r="B79" s="4">
        <v>223.5</v>
      </c>
      <c r="C79" s="4">
        <v>128.55000000000001</v>
      </c>
      <c r="D79" s="4">
        <v>243.7</v>
      </c>
      <c r="E79" s="4">
        <v>156.5</v>
      </c>
      <c r="F79" s="4">
        <v>84.65</v>
      </c>
      <c r="G79" s="5">
        <v>101.03479999999999</v>
      </c>
      <c r="H79" s="26">
        <f>B79/G79</f>
        <v>2.2121090950840703</v>
      </c>
      <c r="I79" s="5">
        <v>97</v>
      </c>
      <c r="J79" s="34" t="s">
        <v>34</v>
      </c>
      <c r="K79" s="34" t="s">
        <v>34</v>
      </c>
      <c r="L79" s="4"/>
      <c r="M79" s="4">
        <v>156.55000000000001</v>
      </c>
      <c r="N79" s="4">
        <v>92.7</v>
      </c>
      <c r="O79" s="4">
        <v>178.75</v>
      </c>
      <c r="P79" s="4">
        <v>130.65</v>
      </c>
      <c r="Q79" s="4">
        <v>109</v>
      </c>
      <c r="R79" s="5">
        <v>108.35878</v>
      </c>
      <c r="S79" s="26">
        <f>M79/R79</f>
        <v>1.4447375653361916</v>
      </c>
      <c r="T79" s="5">
        <v>97.64</v>
      </c>
      <c r="U79" s="34" t="s">
        <v>34</v>
      </c>
      <c r="V79" s="34" t="s">
        <v>34</v>
      </c>
      <c r="W79" s="4"/>
    </row>
    <row r="80" spans="1:23" x14ac:dyDescent="0.25">
      <c r="A80" s="42" t="s">
        <v>28</v>
      </c>
      <c r="B80" s="6">
        <f>B79/B68-1</f>
        <v>0.25667697497891484</v>
      </c>
      <c r="C80" s="6">
        <f t="shared" ref="C80:I80" si="44">C79/C68-1</f>
        <v>0.33697347893915763</v>
      </c>
      <c r="D80" s="6">
        <f t="shared" si="44"/>
        <v>0.20375401333662624</v>
      </c>
      <c r="E80" s="6">
        <f t="shared" si="44"/>
        <v>0.1158645276292336</v>
      </c>
      <c r="F80" s="6">
        <f t="shared" si="44"/>
        <v>-0.23566591422121896</v>
      </c>
      <c r="G80" s="6">
        <f t="shared" si="44"/>
        <v>-5.3786714946256864E-2</v>
      </c>
      <c r="H80" s="6">
        <f t="shared" si="44"/>
        <v>0.32811174270031307</v>
      </c>
      <c r="I80" s="6">
        <f t="shared" si="44"/>
        <v>-9.7999183340139462E-3</v>
      </c>
      <c r="J80" s="6"/>
      <c r="K80" s="6"/>
      <c r="L80" s="4"/>
      <c r="M80" s="6">
        <f>M79/M68-1</f>
        <v>0.39839213934792328</v>
      </c>
      <c r="N80" s="6">
        <f t="shared" ref="N80:T80" si="45">N79/N68-1</f>
        <v>0.10885167464114853</v>
      </c>
      <c r="O80" s="6">
        <f t="shared" si="45"/>
        <v>0.36554621848739521</v>
      </c>
      <c r="P80" s="6">
        <f t="shared" si="45"/>
        <v>0.39285714285714279</v>
      </c>
      <c r="Q80" s="6">
        <f t="shared" si="45"/>
        <v>0.40373470701867342</v>
      </c>
      <c r="R80" s="6">
        <f t="shared" si="45"/>
        <v>-3.1212891128953757E-2</v>
      </c>
      <c r="S80" s="6">
        <f t="shared" si="45"/>
        <v>0.44344627064402964</v>
      </c>
      <c r="T80" s="6">
        <f t="shared" si="45"/>
        <v>-1.1940902651285112E-2</v>
      </c>
      <c r="U80" s="4"/>
      <c r="V80" s="4"/>
      <c r="W80" s="4"/>
    </row>
    <row r="81" spans="1:23" x14ac:dyDescent="0.25">
      <c r="A81" s="42" t="s">
        <v>17</v>
      </c>
      <c r="B81" s="4">
        <v>210.6</v>
      </c>
      <c r="C81" s="4">
        <v>128.85</v>
      </c>
      <c r="D81" s="4">
        <v>234.3</v>
      </c>
      <c r="E81" s="4">
        <v>81.5</v>
      </c>
      <c r="F81" s="4">
        <v>56.55</v>
      </c>
      <c r="G81" s="5">
        <v>101.88203846153846</v>
      </c>
      <c r="H81" s="26">
        <f>B81/G81</f>
        <v>2.0670964497780804</v>
      </c>
      <c r="I81" s="5">
        <v>95.442307692307693</v>
      </c>
      <c r="J81" s="34" t="s">
        <v>34</v>
      </c>
      <c r="K81" s="34" t="s">
        <v>34</v>
      </c>
      <c r="L81" s="4"/>
      <c r="M81" s="5">
        <v>142.85000000000002</v>
      </c>
      <c r="N81" s="5">
        <v>93.75</v>
      </c>
      <c r="O81" s="5">
        <v>166.60000000000002</v>
      </c>
      <c r="P81" s="5">
        <v>127.9</v>
      </c>
      <c r="Q81" s="5">
        <v>112</v>
      </c>
      <c r="R81" s="5">
        <v>110.2263076923077</v>
      </c>
      <c r="S81" s="26">
        <f>M81/R81</f>
        <v>1.2959701090483775</v>
      </c>
      <c r="T81" s="5">
        <v>97.634615384615387</v>
      </c>
      <c r="U81" s="34" t="s">
        <v>34</v>
      </c>
      <c r="V81" s="34" t="s">
        <v>34</v>
      </c>
      <c r="W81" s="4"/>
    </row>
    <row r="82" spans="1:23" x14ac:dyDescent="0.25">
      <c r="A82" s="42" t="s">
        <v>29</v>
      </c>
      <c r="B82" s="6">
        <f>B81/B68-1</f>
        <v>0.18414394152375602</v>
      </c>
      <c r="C82" s="6">
        <f t="shared" ref="C82:I82" si="46">C81/C68-1</f>
        <v>0.34009360374414954</v>
      </c>
      <c r="D82" s="6">
        <f t="shared" si="46"/>
        <v>0.15732279575203756</v>
      </c>
      <c r="E82" s="6">
        <f t="shared" si="46"/>
        <v>-0.41889483065953659</v>
      </c>
      <c r="F82" s="6">
        <f t="shared" si="46"/>
        <v>-0.48939051918735899</v>
      </c>
      <c r="G82" s="6">
        <f t="shared" si="46"/>
        <v>-4.5852139058382702E-2</v>
      </c>
      <c r="H82" s="6">
        <f t="shared" si="46"/>
        <v>0.24104867808974917</v>
      </c>
      <c r="I82" s="6">
        <f t="shared" si="46"/>
        <v>-2.5701228130791232E-2</v>
      </c>
      <c r="J82" s="6"/>
      <c r="K82" s="6"/>
      <c r="L82" s="4"/>
      <c r="M82" s="6">
        <f>M81/M68-1</f>
        <v>0.27601607860652089</v>
      </c>
      <c r="N82" s="6">
        <f t="shared" ref="N82:T82" si="47">N81/N68-1</f>
        <v>0.12141148325358864</v>
      </c>
      <c r="O82" s="6">
        <f t="shared" si="47"/>
        <v>0.27272727272727315</v>
      </c>
      <c r="P82" s="6">
        <f t="shared" si="47"/>
        <v>0.36353944562899776</v>
      </c>
      <c r="Q82" s="6">
        <f t="shared" si="47"/>
        <v>0.44236960721184793</v>
      </c>
      <c r="R82" s="6">
        <f t="shared" si="47"/>
        <v>-1.4516166103373029E-2</v>
      </c>
      <c r="S82" s="6">
        <f t="shared" si="47"/>
        <v>0.29481178149937026</v>
      </c>
      <c r="T82" s="6">
        <f t="shared" si="47"/>
        <v>-1.1995391776812414E-2</v>
      </c>
      <c r="U82" s="4"/>
      <c r="V82" s="4"/>
      <c r="W82" s="4"/>
    </row>
    <row r="83" spans="1:23" x14ac:dyDescent="0.25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4"/>
      <c r="V83" s="4"/>
      <c r="W83" s="4"/>
    </row>
    <row r="84" spans="1:23" x14ac:dyDescent="0.25">
      <c r="A84" s="42" t="s">
        <v>18</v>
      </c>
      <c r="B84" s="4">
        <v>217.75</v>
      </c>
      <c r="C84" s="4">
        <v>128</v>
      </c>
      <c r="D84" s="4">
        <v>238.7</v>
      </c>
      <c r="E84" s="4">
        <v>167.4</v>
      </c>
      <c r="F84" s="4">
        <v>133.55000000000001</v>
      </c>
      <c r="G84" s="5">
        <v>98.98411999999999</v>
      </c>
      <c r="H84" s="26">
        <f>B84/G84</f>
        <v>2.199847813972585</v>
      </c>
      <c r="I84" s="5">
        <v>97.02</v>
      </c>
      <c r="J84" s="34" t="s">
        <v>34</v>
      </c>
      <c r="K84" s="34" t="s">
        <v>34</v>
      </c>
      <c r="L84" s="4"/>
      <c r="M84" s="5">
        <v>156.80000000000001</v>
      </c>
      <c r="N84" s="5">
        <v>89.1</v>
      </c>
      <c r="O84" s="5">
        <v>173.75</v>
      </c>
      <c r="P84" s="5">
        <v>130.1</v>
      </c>
      <c r="Q84" s="5">
        <v>110.4</v>
      </c>
      <c r="R84" s="5">
        <v>108.37319230769231</v>
      </c>
      <c r="S84" s="26">
        <f>M84/R84</f>
        <v>1.4468522764819431</v>
      </c>
      <c r="T84" s="5">
        <v>97.788461538461533</v>
      </c>
      <c r="U84" s="34" t="s">
        <v>34</v>
      </c>
      <c r="V84" s="34" t="s">
        <v>34</v>
      </c>
      <c r="W84" s="4"/>
    </row>
    <row r="85" spans="1:23" x14ac:dyDescent="0.25">
      <c r="A85" s="42" t="s">
        <v>30</v>
      </c>
      <c r="B85" s="6">
        <f>B84/B68-1</f>
        <v>0.22434635929153779</v>
      </c>
      <c r="C85" s="6">
        <f t="shared" ref="C85:I85" si="48">C84/C68-1</f>
        <v>0.33125325013000517</v>
      </c>
      <c r="D85" s="6">
        <f t="shared" si="48"/>
        <v>0.179056557174611</v>
      </c>
      <c r="E85" s="6">
        <f t="shared" si="48"/>
        <v>0.19358288770053478</v>
      </c>
      <c r="F85" s="6">
        <f t="shared" si="48"/>
        <v>0.20586907449209946</v>
      </c>
      <c r="G85" s="6">
        <f t="shared" si="48"/>
        <v>-7.2991787449928958E-2</v>
      </c>
      <c r="H85" s="6">
        <f t="shared" si="48"/>
        <v>0.32075028324024335</v>
      </c>
      <c r="I85" s="6">
        <f t="shared" si="48"/>
        <v>-9.5957533687220931E-3</v>
      </c>
      <c r="J85" s="6"/>
      <c r="K85" s="6"/>
      <c r="L85" s="4"/>
      <c r="M85" s="6">
        <f>M84/M68-1</f>
        <v>0.40062527914247448</v>
      </c>
      <c r="N85" s="6">
        <f t="shared" ref="N85:T85" si="49">N84/N68-1</f>
        <v>6.578947368421062E-2</v>
      </c>
      <c r="O85" s="6">
        <f t="shared" si="49"/>
        <v>0.32734912146676876</v>
      </c>
      <c r="P85" s="6">
        <f t="shared" si="49"/>
        <v>0.38699360341151356</v>
      </c>
      <c r="Q85" s="6">
        <f t="shared" si="49"/>
        <v>0.42176432710882161</v>
      </c>
      <c r="R85" s="6">
        <f>R84/R68-1</f>
        <v>-3.1084037168975676E-2</v>
      </c>
      <c r="S85" s="6">
        <f t="shared" si="49"/>
        <v>0.44555909167814889</v>
      </c>
      <c r="T85" s="6">
        <f t="shared" si="49"/>
        <v>-1.0438559618887511E-2</v>
      </c>
      <c r="U85" s="4"/>
      <c r="V85" s="4"/>
      <c r="W85" s="4"/>
    </row>
    <row r="86" spans="1:23" x14ac:dyDescent="0.25">
      <c r="A86" s="42" t="s">
        <v>19</v>
      </c>
      <c r="B86" s="4">
        <v>209.05</v>
      </c>
      <c r="C86" s="4">
        <v>111</v>
      </c>
      <c r="D86" s="4">
        <v>226.05</v>
      </c>
      <c r="E86" s="4">
        <v>155.25</v>
      </c>
      <c r="F86" s="4">
        <v>106.1</v>
      </c>
      <c r="G86" s="5">
        <v>100.81610000000001</v>
      </c>
      <c r="H86" s="26">
        <f>B86/G86</f>
        <v>2.0735775337470899</v>
      </c>
      <c r="I86" s="5">
        <v>97.06</v>
      </c>
      <c r="J86" s="34" t="s">
        <v>34</v>
      </c>
      <c r="K86" s="34" t="s">
        <v>34</v>
      </c>
      <c r="L86" s="4"/>
      <c r="M86" s="5">
        <v>142.85000000000002</v>
      </c>
      <c r="N86" s="5">
        <v>82.95</v>
      </c>
      <c r="O86" s="5">
        <v>158</v>
      </c>
      <c r="P86" s="5">
        <v>126.05000000000001</v>
      </c>
      <c r="Q86" s="5">
        <v>100.19999999999999</v>
      </c>
      <c r="R86" s="5">
        <v>108.65259615384615</v>
      </c>
      <c r="S86" s="26">
        <f>M86/R86</f>
        <v>1.3147407890533256</v>
      </c>
      <c r="T86" s="5">
        <v>97.692307692307693</v>
      </c>
      <c r="U86" s="34" t="s">
        <v>34</v>
      </c>
      <c r="V86" s="34" t="s">
        <v>34</v>
      </c>
      <c r="W86" s="4"/>
    </row>
    <row r="87" spans="1:23" x14ac:dyDescent="0.25">
      <c r="A87" s="42" t="s">
        <v>31</v>
      </c>
      <c r="B87" s="6">
        <f>B86/B68-1</f>
        <v>0.17542873207759357</v>
      </c>
      <c r="C87" s="6">
        <f t="shared" ref="C87:I87" si="50">C86/C68-1</f>
        <v>0.15444617784711379</v>
      </c>
      <c r="D87" s="6">
        <f t="shared" si="50"/>
        <v>0.11657199308471244</v>
      </c>
      <c r="E87" s="6">
        <f t="shared" si="50"/>
        <v>0.10695187165775399</v>
      </c>
      <c r="F87" s="6">
        <f t="shared" si="50"/>
        <v>-4.1986455981941395E-2</v>
      </c>
      <c r="G87" s="6">
        <f t="shared" si="50"/>
        <v>-5.5834888896630797E-2</v>
      </c>
      <c r="H87" s="6">
        <f t="shared" si="50"/>
        <v>0.24493980793673398</v>
      </c>
      <c r="I87" s="6">
        <f t="shared" si="50"/>
        <v>-9.1874234381380537E-3</v>
      </c>
      <c r="J87" s="6"/>
      <c r="K87" s="6"/>
      <c r="L87" s="4"/>
      <c r="M87" s="6">
        <f>M86/M68-1</f>
        <v>0.27601607860652089</v>
      </c>
      <c r="N87" s="6">
        <f t="shared" ref="N87:T87" si="51">N86/N68-1</f>
        <v>-7.7751196172247683E-3</v>
      </c>
      <c r="O87" s="6">
        <f t="shared" si="51"/>
        <v>0.20702826585179546</v>
      </c>
      <c r="P87" s="6">
        <f t="shared" si="51"/>
        <v>0.34381663113006389</v>
      </c>
      <c r="Q87" s="6">
        <f t="shared" si="51"/>
        <v>0.29040566645202803</v>
      </c>
      <c r="R87" s="6">
        <f t="shared" si="51"/>
        <v>-2.85860130649499E-2</v>
      </c>
      <c r="S87" s="6">
        <f t="shared" si="51"/>
        <v>0.31356568442310984</v>
      </c>
      <c r="T87" s="6">
        <f t="shared" si="51"/>
        <v>-1.1411579717590548E-2</v>
      </c>
      <c r="U87" s="4"/>
      <c r="V87" s="4"/>
      <c r="W87" s="4"/>
    </row>
    <row r="88" spans="1:23" x14ac:dyDescent="0.25">
      <c r="A88" s="42" t="s">
        <v>20</v>
      </c>
      <c r="B88" s="4">
        <v>193.35</v>
      </c>
      <c r="C88" s="4">
        <v>110.05000000000001</v>
      </c>
      <c r="D88" s="4">
        <v>215.75</v>
      </c>
      <c r="E88" s="4">
        <v>151.05000000000001</v>
      </c>
      <c r="F88" s="4">
        <v>115.45</v>
      </c>
      <c r="G88" s="5">
        <v>102.78126</v>
      </c>
      <c r="H88" s="26">
        <f>B88/G88</f>
        <v>1.8811795068478436</v>
      </c>
      <c r="I88" s="5">
        <v>96.919999999999987</v>
      </c>
      <c r="J88" s="34" t="s">
        <v>34</v>
      </c>
      <c r="K88" s="34" t="s">
        <v>34</v>
      </c>
      <c r="L88" s="4"/>
      <c r="M88" s="5">
        <v>134.80000000000001</v>
      </c>
      <c r="N88" s="5">
        <v>71.05</v>
      </c>
      <c r="O88" s="5">
        <v>153.85</v>
      </c>
      <c r="P88" s="5">
        <v>110.9</v>
      </c>
      <c r="Q88" s="5">
        <v>93</v>
      </c>
      <c r="R88" s="5">
        <v>109.05425000000002</v>
      </c>
      <c r="S88" s="26">
        <f>M88/R88</f>
        <v>1.2360820417361083</v>
      </c>
      <c r="T88" s="5">
        <v>98.480769230769226</v>
      </c>
      <c r="U88" s="34" t="s">
        <v>34</v>
      </c>
      <c r="V88" s="34" t="s">
        <v>34</v>
      </c>
      <c r="W88" s="4"/>
    </row>
    <row r="89" spans="1:23" x14ac:dyDescent="0.25">
      <c r="A89" s="42" t="s">
        <v>32</v>
      </c>
      <c r="B89" s="6">
        <f>B88/B68-1</f>
        <v>8.7152094461624863E-2</v>
      </c>
      <c r="C89" s="6">
        <f t="shared" ref="C89:I89" si="52">C88/C68-1</f>
        <v>0.14456578263130537</v>
      </c>
      <c r="D89" s="6">
        <f t="shared" si="52"/>
        <v>6.5695233390960839E-2</v>
      </c>
      <c r="E89" s="6">
        <f t="shared" si="52"/>
        <v>7.7005347593583018E-2</v>
      </c>
      <c r="F89" s="6">
        <f t="shared" si="52"/>
        <v>4.243792325056428E-2</v>
      </c>
      <c r="G89" s="6">
        <f t="shared" si="52"/>
        <v>-3.7430730138893753E-2</v>
      </c>
      <c r="H89" s="6">
        <f t="shared" si="52"/>
        <v>0.12942738616462934</v>
      </c>
      <c r="I89" s="6">
        <f t="shared" si="52"/>
        <v>-1.0616578195181914E-2</v>
      </c>
      <c r="J89" s="6"/>
      <c r="K89" s="6"/>
      <c r="L89" s="4"/>
      <c r="M89" s="6">
        <f>M88/M68-1</f>
        <v>0.20410897722197419</v>
      </c>
      <c r="N89" s="6">
        <f t="shared" ref="N89:T89" si="53">N88/N68-1</f>
        <v>-0.15011961722488032</v>
      </c>
      <c r="O89" s="6">
        <f t="shared" si="53"/>
        <v>0.17532467532467555</v>
      </c>
      <c r="P89" s="6">
        <f t="shared" si="53"/>
        <v>0.18230277185501054</v>
      </c>
      <c r="Q89" s="6">
        <f t="shared" si="53"/>
        <v>0.1976819059884094</v>
      </c>
      <c r="R89" s="6">
        <f t="shared" si="53"/>
        <v>-2.4995006702730249E-2</v>
      </c>
      <c r="S89" s="6">
        <f t="shared" si="53"/>
        <v>0.23497724165485678</v>
      </c>
      <c r="T89" s="6">
        <f t="shared" si="53"/>
        <v>-3.4328149082246684E-3</v>
      </c>
      <c r="U89" s="4"/>
      <c r="V89" s="4"/>
      <c r="W89" s="4"/>
    </row>
    <row r="90" spans="1:23" x14ac:dyDescent="0.25">
      <c r="W90" s="3"/>
    </row>
    <row r="94" spans="1:2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  <c r="H94" s="1" t="s">
        <v>69</v>
      </c>
      <c r="I94" s="1" t="s">
        <v>9</v>
      </c>
      <c r="M94" s="1" t="s">
        <v>3</v>
      </c>
      <c r="N94" s="1" t="s">
        <v>4</v>
      </c>
      <c r="O94" s="1" t="s">
        <v>5</v>
      </c>
      <c r="P94" s="1" t="s">
        <v>6</v>
      </c>
      <c r="Q94" s="1" t="s">
        <v>7</v>
      </c>
      <c r="R94" s="1" t="s">
        <v>8</v>
      </c>
      <c r="S94" s="1" t="s">
        <v>69</v>
      </c>
      <c r="T94" s="1" t="s">
        <v>9</v>
      </c>
    </row>
    <row r="95" spans="1:23" x14ac:dyDescent="0.25">
      <c r="A95" t="s">
        <v>10</v>
      </c>
      <c r="B95" s="59">
        <f t="shared" ref="B95:I95" si="54">AVERAGE(B12,B40,B68)</f>
        <v>185.76666666666668</v>
      </c>
      <c r="C95" s="59">
        <f t="shared" si="54"/>
        <v>117.51666666666665</v>
      </c>
      <c r="D95" s="59">
        <f t="shared" si="54"/>
        <v>212.41666666666666</v>
      </c>
      <c r="E95" s="59">
        <f t="shared" si="54"/>
        <v>146.1</v>
      </c>
      <c r="F95" s="59">
        <f t="shared" si="54"/>
        <v>116.39999999999999</v>
      </c>
      <c r="G95" s="59">
        <f t="shared" si="54"/>
        <v>106.31489153846155</v>
      </c>
      <c r="H95" s="59">
        <f t="shared" si="54"/>
        <v>1.7473718027870293</v>
      </c>
      <c r="I95" s="59">
        <f t="shared" si="54"/>
        <v>97.852051282051278</v>
      </c>
      <c r="L95" t="s">
        <v>10</v>
      </c>
      <c r="M95" s="59">
        <f t="shared" ref="M95:T95" si="55">AVERAGE(M12,M40,M68)</f>
        <v>120.08333333333333</v>
      </c>
      <c r="N95" s="59">
        <f t="shared" si="55"/>
        <v>84.100000000000009</v>
      </c>
      <c r="O95" s="59">
        <f t="shared" si="55"/>
        <v>141.18333333333331</v>
      </c>
      <c r="P95" s="59">
        <f t="shared" si="55"/>
        <v>104.73333333333333</v>
      </c>
      <c r="Q95" s="59">
        <f t="shared" si="55"/>
        <v>90.216666666666654</v>
      </c>
      <c r="R95" s="59">
        <f t="shared" si="55"/>
        <v>110.48992848053183</v>
      </c>
      <c r="S95" s="59">
        <f t="shared" si="55"/>
        <v>1.087379050803752</v>
      </c>
      <c r="T95" s="59">
        <f t="shared" si="55"/>
        <v>98.373048433048439</v>
      </c>
    </row>
    <row r="96" spans="1:23" x14ac:dyDescent="0.25">
      <c r="A96" s="10"/>
      <c r="L96" s="10"/>
    </row>
    <row r="97" spans="1:20" x14ac:dyDescent="0.25">
      <c r="A97" t="s">
        <v>11</v>
      </c>
      <c r="B97" s="59">
        <f t="shared" ref="B97:I97" si="56">AVERAGE(B14,B42,B70)</f>
        <v>239.48333333333335</v>
      </c>
      <c r="C97" s="59">
        <f t="shared" si="56"/>
        <v>122.2</v>
      </c>
      <c r="D97" s="59">
        <f t="shared" si="56"/>
        <v>249.9</v>
      </c>
      <c r="E97" s="59">
        <f t="shared" si="56"/>
        <v>177.81666666666669</v>
      </c>
      <c r="F97" s="59">
        <f t="shared" si="56"/>
        <v>146.94999999999999</v>
      </c>
      <c r="G97" s="59">
        <f t="shared" si="56"/>
        <v>94.923270512820523</v>
      </c>
      <c r="H97" s="59">
        <f t="shared" si="56"/>
        <v>2.5235734470559725</v>
      </c>
      <c r="I97" s="59">
        <f t="shared" si="56"/>
        <v>90.057435897435894</v>
      </c>
      <c r="L97" t="s">
        <v>11</v>
      </c>
      <c r="M97" s="59">
        <f t="shared" ref="M97:T97" si="57">AVERAGE(M14,M42,M70)</f>
        <v>187.43333333333331</v>
      </c>
      <c r="N97" s="59">
        <f t="shared" si="57"/>
        <v>98</v>
      </c>
      <c r="O97" s="59">
        <f t="shared" si="57"/>
        <v>211.58333333333334</v>
      </c>
      <c r="P97" s="59">
        <f t="shared" si="57"/>
        <v>155.98333333333332</v>
      </c>
      <c r="Q97" s="59">
        <f t="shared" si="57"/>
        <v>114.28333333333335</v>
      </c>
      <c r="R97" s="59">
        <f t="shared" si="57"/>
        <v>104.70695384615385</v>
      </c>
      <c r="S97" s="59">
        <f t="shared" si="57"/>
        <v>1.7900335792771045</v>
      </c>
      <c r="T97" s="59">
        <f t="shared" si="57"/>
        <v>96.961282051282055</v>
      </c>
    </row>
    <row r="98" spans="1:20" x14ac:dyDescent="0.25">
      <c r="A98" t="s">
        <v>24</v>
      </c>
      <c r="B98" s="12">
        <f>B97/B$95-1</f>
        <v>0.28916203122196293</v>
      </c>
      <c r="C98" s="12">
        <f t="shared" ref="C98:I98" si="58">C97/C$95-1</f>
        <v>3.9852503191036837E-2</v>
      </c>
      <c r="D98" s="12">
        <f t="shared" si="58"/>
        <v>0.17646135739505686</v>
      </c>
      <c r="E98" s="12">
        <f t="shared" si="58"/>
        <v>0.2170887519963498</v>
      </c>
      <c r="F98" s="12">
        <f t="shared" si="58"/>
        <v>0.26245704467353947</v>
      </c>
      <c r="G98" s="12">
        <f t="shared" si="58"/>
        <v>-0.10714981561656278</v>
      </c>
      <c r="H98" s="12">
        <f t="shared" si="58"/>
        <v>0.44421092467608458</v>
      </c>
      <c r="I98" s="12">
        <f t="shared" si="58"/>
        <v>-7.9657148547126355E-2</v>
      </c>
      <c r="L98" t="s">
        <v>24</v>
      </c>
      <c r="M98" s="12">
        <f>M97/M$95-1</f>
        <v>0.56086051353226907</v>
      </c>
      <c r="N98" s="12">
        <f t="shared" ref="N98:T98" si="59">N97/N$95-1</f>
        <v>0.16527942925089167</v>
      </c>
      <c r="O98" s="12">
        <f t="shared" si="59"/>
        <v>0.49864242710423823</v>
      </c>
      <c r="P98" s="12">
        <f t="shared" si="59"/>
        <v>0.48933800127307436</v>
      </c>
      <c r="Q98" s="12">
        <f t="shared" si="59"/>
        <v>0.26676519490116424</v>
      </c>
      <c r="R98" s="12">
        <f t="shared" si="59"/>
        <v>-5.2339382547405E-2</v>
      </c>
      <c r="S98" s="12">
        <f t="shared" si="59"/>
        <v>0.6461909744849097</v>
      </c>
      <c r="T98" s="12">
        <f t="shared" si="59"/>
        <v>-1.4351150078745545E-2</v>
      </c>
    </row>
    <row r="99" spans="1:20" x14ac:dyDescent="0.25">
      <c r="A99" t="s">
        <v>12</v>
      </c>
      <c r="B99" s="59">
        <f t="shared" ref="B99:I99" si="60">AVERAGE(B16,B44,B72)</f>
        <v>236.79999999999998</v>
      </c>
      <c r="C99" s="59">
        <f t="shared" si="60"/>
        <v>126.93333333333334</v>
      </c>
      <c r="D99" s="59">
        <f t="shared" si="60"/>
        <v>249.6</v>
      </c>
      <c r="E99" s="59">
        <f t="shared" si="60"/>
        <v>175.98333333333335</v>
      </c>
      <c r="F99" s="59">
        <f t="shared" si="60"/>
        <v>151.16666666666666</v>
      </c>
      <c r="G99" s="59">
        <f t="shared" si="60"/>
        <v>97.505874999999989</v>
      </c>
      <c r="H99" s="59">
        <f t="shared" si="60"/>
        <v>2.4288029921817373</v>
      </c>
      <c r="I99" s="59">
        <f t="shared" si="60"/>
        <v>94.068376068376054</v>
      </c>
      <c r="L99" t="s">
        <v>12</v>
      </c>
      <c r="M99" s="59">
        <f t="shared" ref="M99:T99" si="61">AVERAGE(M16,M44,M72)</f>
        <v>173.7833333333333</v>
      </c>
      <c r="N99" s="59">
        <f t="shared" si="61"/>
        <v>92.316666666666663</v>
      </c>
      <c r="O99" s="59">
        <f t="shared" si="61"/>
        <v>195.75</v>
      </c>
      <c r="P99" s="59">
        <f t="shared" si="61"/>
        <v>144.18333333333334</v>
      </c>
      <c r="Q99" s="59">
        <f t="shared" si="61"/>
        <v>113.38333333333333</v>
      </c>
      <c r="R99" s="59">
        <f t="shared" si="61"/>
        <v>106.13959820512821</v>
      </c>
      <c r="S99" s="59">
        <f t="shared" si="61"/>
        <v>1.6375673257800336</v>
      </c>
      <c r="T99" s="59">
        <f t="shared" si="61"/>
        <v>96.90923076923076</v>
      </c>
    </row>
    <row r="100" spans="1:20" x14ac:dyDescent="0.25">
      <c r="A100" t="s">
        <v>25</v>
      </c>
      <c r="B100" s="12">
        <f>B99/B$95-1</f>
        <v>0.27471738740355267</v>
      </c>
      <c r="C100" s="12">
        <f t="shared" ref="C100:I100" si="62">C99/C$95-1</f>
        <v>8.0130477946390721E-2</v>
      </c>
      <c r="D100" s="12">
        <f t="shared" si="62"/>
        <v>0.17504903883876022</v>
      </c>
      <c r="E100" s="12">
        <f t="shared" si="62"/>
        <v>0.2045402692219942</v>
      </c>
      <c r="F100" s="12">
        <f t="shared" si="62"/>
        <v>0.29868270332187863</v>
      </c>
      <c r="G100" s="12">
        <f t="shared" si="62"/>
        <v>-8.2857786063533001E-2</v>
      </c>
      <c r="H100" s="12">
        <f t="shared" si="62"/>
        <v>0.38997492594754957</v>
      </c>
      <c r="I100" s="12">
        <f t="shared" si="62"/>
        <v>-3.8667306041128002E-2</v>
      </c>
      <c r="L100" t="s">
        <v>25</v>
      </c>
      <c r="M100" s="12">
        <f>M99/M$95-1</f>
        <v>0.44718945176960423</v>
      </c>
      <c r="N100" s="12">
        <f t="shared" ref="N100:T100" si="63">N99/N$95-1</f>
        <v>9.7701149425287293E-2</v>
      </c>
      <c r="O100" s="12">
        <f t="shared" si="63"/>
        <v>0.38649510093259387</v>
      </c>
      <c r="P100" s="12">
        <f t="shared" si="63"/>
        <v>0.3766709102482495</v>
      </c>
      <c r="Q100" s="12">
        <f t="shared" si="63"/>
        <v>0.25678921115832254</v>
      </c>
      <c r="R100" s="12">
        <f t="shared" si="63"/>
        <v>-3.937309341430284E-2</v>
      </c>
      <c r="S100" s="12">
        <f t="shared" si="63"/>
        <v>0.50597652637284307</v>
      </c>
      <c r="T100" s="12">
        <f t="shared" si="63"/>
        <v>-1.4880271447661131E-2</v>
      </c>
    </row>
    <row r="101" spans="1:20" x14ac:dyDescent="0.25">
      <c r="A101" t="s">
        <v>13</v>
      </c>
      <c r="B101" s="59">
        <f t="shared" ref="B101:I101" si="64">AVERAGE(B18,B46,B74)</f>
        <v>224.6</v>
      </c>
      <c r="C101" s="59">
        <f t="shared" si="64"/>
        <v>119.78333333333335</v>
      </c>
      <c r="D101" s="59">
        <f t="shared" si="64"/>
        <v>244.4</v>
      </c>
      <c r="E101" s="59">
        <f t="shared" si="64"/>
        <v>162.46666666666667</v>
      </c>
      <c r="F101" s="59">
        <f t="shared" si="64"/>
        <v>127.23333333333333</v>
      </c>
      <c r="G101" s="59">
        <f t="shared" si="64"/>
        <v>100.56199794871793</v>
      </c>
      <c r="H101" s="59">
        <f t="shared" si="64"/>
        <v>2.2342903379165633</v>
      </c>
      <c r="I101" s="59">
        <f t="shared" si="64"/>
        <v>96.379230769230773</v>
      </c>
      <c r="L101" t="s">
        <v>13</v>
      </c>
      <c r="M101" s="59">
        <f t="shared" ref="M101:T101" si="65">AVERAGE(M18,M46,M74)</f>
        <v>159</v>
      </c>
      <c r="N101" s="59">
        <f t="shared" si="65"/>
        <v>90.95</v>
      </c>
      <c r="O101" s="59">
        <f t="shared" si="65"/>
        <v>177.36666666666667</v>
      </c>
      <c r="P101" s="59">
        <f t="shared" si="65"/>
        <v>137.5</v>
      </c>
      <c r="Q101" s="59">
        <f t="shared" si="65"/>
        <v>111.11666666666667</v>
      </c>
      <c r="R101" s="59">
        <f t="shared" si="65"/>
        <v>107.17887084520419</v>
      </c>
      <c r="S101" s="59">
        <f t="shared" si="65"/>
        <v>1.4839866597377915</v>
      </c>
      <c r="T101" s="59">
        <f t="shared" si="65"/>
        <v>97.045821462488149</v>
      </c>
    </row>
    <row r="102" spans="1:20" x14ac:dyDescent="0.25">
      <c r="A102" t="s">
        <v>26</v>
      </c>
      <c r="B102" s="12">
        <f>B101/B$95-1</f>
        <v>0.20904360308630898</v>
      </c>
      <c r="C102" s="12">
        <f t="shared" ref="C102:I102" si="66">C101/C$95-1</f>
        <v>1.9288044249042846E-2</v>
      </c>
      <c r="D102" s="12">
        <f t="shared" si="66"/>
        <v>0.15056885052961944</v>
      </c>
      <c r="E102" s="12">
        <f t="shared" si="66"/>
        <v>0.11202372804015526</v>
      </c>
      <c r="F102" s="12">
        <f t="shared" si="66"/>
        <v>9.3069873997709163E-2</v>
      </c>
      <c r="G102" s="12">
        <f t="shared" si="66"/>
        <v>-5.4111832373571089E-2</v>
      </c>
      <c r="H102" s="12">
        <f t="shared" si="66"/>
        <v>0.27865765852058888</v>
      </c>
      <c r="I102" s="12">
        <f t="shared" si="66"/>
        <v>-1.5051503709157865E-2</v>
      </c>
      <c r="L102" t="s">
        <v>26</v>
      </c>
      <c r="M102" s="12">
        <f>M101/M$95-1</f>
        <v>0.32408049965301888</v>
      </c>
      <c r="N102" s="12">
        <f t="shared" ref="N102:T102" si="67">N101/N$95-1</f>
        <v>8.145065398335305E-2</v>
      </c>
      <c r="O102" s="12">
        <f t="shared" si="67"/>
        <v>0.25628615275646349</v>
      </c>
      <c r="P102" s="12">
        <f t="shared" si="67"/>
        <v>0.31285805219605356</v>
      </c>
      <c r="Q102" s="12">
        <f t="shared" si="67"/>
        <v>0.23166451136153721</v>
      </c>
      <c r="R102" s="12">
        <f t="shared" si="67"/>
        <v>-2.9967053837952728E-2</v>
      </c>
      <c r="S102" s="12">
        <f t="shared" si="67"/>
        <v>0.36473721711015239</v>
      </c>
      <c r="T102" s="12">
        <f t="shared" si="67"/>
        <v>-1.3491774339631113E-2</v>
      </c>
    </row>
    <row r="103" spans="1:20" x14ac:dyDescent="0.25">
      <c r="A103" s="10"/>
      <c r="L103" s="10"/>
    </row>
    <row r="104" spans="1:20" x14ac:dyDescent="0.25">
      <c r="A104" t="s">
        <v>15</v>
      </c>
      <c r="B104" s="59">
        <f t="shared" ref="B104:I104" si="68">AVERAGE(B21,B49,B77)</f>
        <v>239.5</v>
      </c>
      <c r="C104" s="59">
        <f t="shared" si="68"/>
        <v>143.94999999999999</v>
      </c>
      <c r="D104" s="59">
        <f t="shared" si="68"/>
        <v>249.73333333333335</v>
      </c>
      <c r="E104" s="59">
        <f t="shared" si="68"/>
        <v>185.93333333333331</v>
      </c>
      <c r="F104" s="59">
        <f t="shared" si="68"/>
        <v>152.1</v>
      </c>
      <c r="G104" s="59">
        <f t="shared" si="68"/>
        <v>95.983034358974351</v>
      </c>
      <c r="H104" s="59">
        <f t="shared" si="68"/>
        <v>2.4961826017863395</v>
      </c>
      <c r="I104" s="59">
        <f t="shared" si="68"/>
        <v>91.237435897435901</v>
      </c>
      <c r="L104" t="s">
        <v>15</v>
      </c>
      <c r="M104" s="59">
        <f t="shared" ref="M104:T104" si="69">AVERAGE(M21,M49,M77)</f>
        <v>187.56666666666669</v>
      </c>
      <c r="N104" s="59">
        <f t="shared" si="69"/>
        <v>111.5</v>
      </c>
      <c r="O104" s="59">
        <f t="shared" si="69"/>
        <v>209.63333333333335</v>
      </c>
      <c r="P104" s="59">
        <f t="shared" si="69"/>
        <v>151.71666666666667</v>
      </c>
      <c r="Q104" s="59">
        <f t="shared" si="69"/>
        <v>117.86666666666667</v>
      </c>
      <c r="R104" s="59">
        <f t="shared" si="69"/>
        <v>105.55388461538462</v>
      </c>
      <c r="S104" s="59">
        <f t="shared" si="69"/>
        <v>1.7770778420942281</v>
      </c>
      <c r="T104" s="59">
        <f t="shared" si="69"/>
        <v>97.064102564102555</v>
      </c>
    </row>
    <row r="105" spans="1:20" x14ac:dyDescent="0.25">
      <c r="A105" t="s">
        <v>27</v>
      </c>
      <c r="B105" s="12">
        <f>B104/B$95-1</f>
        <v>0.28925174950654942</v>
      </c>
      <c r="C105" s="12">
        <f t="shared" ref="C105:I105" si="70">C104/C$95-1</f>
        <v>0.2249326336689832</v>
      </c>
      <c r="D105" s="12">
        <f t="shared" si="70"/>
        <v>0.17567673597489231</v>
      </c>
      <c r="E105" s="12">
        <f t="shared" si="70"/>
        <v>0.27264430755190494</v>
      </c>
      <c r="F105" s="12">
        <f t="shared" si="70"/>
        <v>0.30670103092783507</v>
      </c>
      <c r="G105" s="12">
        <f t="shared" si="70"/>
        <v>-9.7181655645572906E-2</v>
      </c>
      <c r="H105" s="12">
        <f t="shared" si="70"/>
        <v>0.42853547127461322</v>
      </c>
      <c r="I105" s="12">
        <f t="shared" si="70"/>
        <v>-6.7598126947275072E-2</v>
      </c>
      <c r="L105" t="s">
        <v>27</v>
      </c>
      <c r="M105" s="12">
        <f>M104/M$95-1</f>
        <v>0.56197085357390719</v>
      </c>
      <c r="N105" s="12">
        <f t="shared" ref="N105:T105" si="71">N104/N$95-1</f>
        <v>0.32580261593341242</v>
      </c>
      <c r="O105" s="12">
        <f t="shared" si="71"/>
        <v>0.48483059851257271</v>
      </c>
      <c r="P105" s="12">
        <f t="shared" si="71"/>
        <v>0.44859961807765747</v>
      </c>
      <c r="Q105" s="12">
        <f t="shared" si="71"/>
        <v>0.30648438943284706</v>
      </c>
      <c r="R105" s="12">
        <f t="shared" si="71"/>
        <v>-4.4674152051939586E-2</v>
      </c>
      <c r="S105" s="12">
        <f t="shared" si="71"/>
        <v>0.63427632781841381</v>
      </c>
      <c r="T105" s="12">
        <f t="shared" si="71"/>
        <v>-1.3305939886947171E-2</v>
      </c>
    </row>
    <row r="106" spans="1:20" x14ac:dyDescent="0.25">
      <c r="A106" t="s">
        <v>16</v>
      </c>
      <c r="B106" s="59">
        <f t="shared" ref="B106:I106" si="72">AVERAGE(B23,B51,B79)</f>
        <v>232.45000000000002</v>
      </c>
      <c r="C106" s="59">
        <f t="shared" si="72"/>
        <v>129.65</v>
      </c>
      <c r="D106" s="59">
        <f t="shared" si="72"/>
        <v>247.81666666666669</v>
      </c>
      <c r="E106" s="59">
        <f t="shared" si="72"/>
        <v>169.43333333333334</v>
      </c>
      <c r="F106" s="59">
        <f t="shared" si="72"/>
        <v>132.61666666666667</v>
      </c>
      <c r="G106" s="59">
        <f t="shared" si="72"/>
        <v>99.562300000000008</v>
      </c>
      <c r="H106" s="59">
        <f t="shared" si="72"/>
        <v>2.336309457171883</v>
      </c>
      <c r="I106" s="59">
        <f t="shared" si="72"/>
        <v>95.133333333333326</v>
      </c>
      <c r="L106" t="s">
        <v>16</v>
      </c>
      <c r="M106" s="59">
        <f t="shared" ref="M106:T106" si="73">AVERAGE(M23,M51,M79)</f>
        <v>165.16666666666666</v>
      </c>
      <c r="N106" s="59">
        <f t="shared" si="73"/>
        <v>88.666666666666671</v>
      </c>
      <c r="O106" s="59">
        <f t="shared" si="73"/>
        <v>185.68333333333331</v>
      </c>
      <c r="P106" s="59">
        <f t="shared" si="73"/>
        <v>138.04999999999998</v>
      </c>
      <c r="Q106" s="59">
        <f t="shared" si="73"/>
        <v>109.38333333333333</v>
      </c>
      <c r="R106" s="59">
        <f t="shared" si="73"/>
        <v>108.11757822344323</v>
      </c>
      <c r="S106" s="59">
        <f t="shared" si="73"/>
        <v>1.5278177440260106</v>
      </c>
      <c r="T106" s="59">
        <f t="shared" si="73"/>
        <v>97.657014652014652</v>
      </c>
    </row>
    <row r="107" spans="1:20" x14ac:dyDescent="0.25">
      <c r="A107" t="s">
        <v>28</v>
      </c>
      <c r="B107" s="12">
        <f>B106/B$95-1</f>
        <v>0.25130091512650288</v>
      </c>
      <c r="C107" s="12">
        <f t="shared" ref="C107:I107" si="74">C106/C$95-1</f>
        <v>0.10324776627428744</v>
      </c>
      <c r="D107" s="12">
        <f t="shared" si="74"/>
        <v>0.16665358964299748</v>
      </c>
      <c r="E107" s="12">
        <f t="shared" si="74"/>
        <v>0.15970796258270603</v>
      </c>
      <c r="F107" s="12">
        <f t="shared" si="74"/>
        <v>0.13931844215349387</v>
      </c>
      <c r="G107" s="12">
        <f t="shared" si="74"/>
        <v>-6.3515011309762337E-2</v>
      </c>
      <c r="H107" s="12">
        <f t="shared" si="74"/>
        <v>0.33704198124606788</v>
      </c>
      <c r="I107" s="12">
        <f t="shared" si="74"/>
        <v>-2.7783964802959971E-2</v>
      </c>
      <c r="L107" t="s">
        <v>28</v>
      </c>
      <c r="M107" s="12">
        <f>M106/M$95-1</f>
        <v>0.37543372657876461</v>
      </c>
      <c r="N107" s="12">
        <f t="shared" ref="N107:T107" si="75">N106/N$95-1</f>
        <v>5.4300435988902107E-2</v>
      </c>
      <c r="O107" s="12">
        <f t="shared" si="75"/>
        <v>0.31519301145083234</v>
      </c>
      <c r="P107" s="12">
        <f t="shared" si="75"/>
        <v>0.31810948440483755</v>
      </c>
      <c r="Q107" s="12">
        <f t="shared" si="75"/>
        <v>0.21245150563458348</v>
      </c>
      <c r="R107" s="12">
        <f t="shared" si="75"/>
        <v>-2.1471190086855718E-2</v>
      </c>
      <c r="S107" s="12">
        <f t="shared" si="75"/>
        <v>0.40504614549701135</v>
      </c>
      <c r="T107" s="12">
        <f t="shared" si="75"/>
        <v>-7.2787597054198017E-3</v>
      </c>
    </row>
    <row r="108" spans="1:20" x14ac:dyDescent="0.25">
      <c r="A108" t="s">
        <v>17</v>
      </c>
      <c r="B108" s="59">
        <f t="shared" ref="B108:I108" si="76">AVERAGE(B25,B53,B81)</f>
        <v>218.75</v>
      </c>
      <c r="C108" s="59">
        <f t="shared" si="76"/>
        <v>128.85000000000002</v>
      </c>
      <c r="D108" s="59">
        <f t="shared" si="76"/>
        <v>240.6</v>
      </c>
      <c r="E108" s="59">
        <f t="shared" si="76"/>
        <v>130.9</v>
      </c>
      <c r="F108" s="59">
        <f t="shared" si="76"/>
        <v>113.71666666666668</v>
      </c>
      <c r="G108" s="59">
        <f t="shared" si="76"/>
        <v>101.96282692307693</v>
      </c>
      <c r="H108" s="59">
        <f t="shared" si="76"/>
        <v>2.1456466969308217</v>
      </c>
      <c r="I108" s="59">
        <f t="shared" si="76"/>
        <v>96.589743589743591</v>
      </c>
      <c r="L108" t="s">
        <v>17</v>
      </c>
      <c r="M108" s="59">
        <f t="shared" ref="M108:T108" si="77">AVERAGE(M25,M53,M81)</f>
        <v>151.66666666666666</v>
      </c>
      <c r="N108" s="59">
        <f t="shared" si="77"/>
        <v>94.8</v>
      </c>
      <c r="O108" s="59">
        <f t="shared" si="77"/>
        <v>172.65</v>
      </c>
      <c r="P108" s="59">
        <f t="shared" si="77"/>
        <v>132.33333333333334</v>
      </c>
      <c r="Q108" s="59">
        <f t="shared" si="77"/>
        <v>118.08333333333333</v>
      </c>
      <c r="R108" s="59">
        <f t="shared" si="77"/>
        <v>109.56064194139192</v>
      </c>
      <c r="S108" s="59">
        <f t="shared" si="77"/>
        <v>1.3845942526435078</v>
      </c>
      <c r="T108" s="59">
        <f t="shared" si="77"/>
        <v>97.421703296703299</v>
      </c>
    </row>
    <row r="109" spans="1:20" x14ac:dyDescent="0.25">
      <c r="A109" t="s">
        <v>29</v>
      </c>
      <c r="B109" s="12">
        <f>B108/B$95-1</f>
        <v>0.17755248519648292</v>
      </c>
      <c r="C109" s="12">
        <f t="shared" ref="C109:I109" si="78">C108/C$95-1</f>
        <v>9.6440221245213786E-2</v>
      </c>
      <c r="D109" s="12">
        <f t="shared" si="78"/>
        <v>0.13267948214986269</v>
      </c>
      <c r="E109" s="12">
        <f t="shared" si="78"/>
        <v>-0.1040383299110198</v>
      </c>
      <c r="F109" s="12">
        <f t="shared" si="78"/>
        <v>-2.3052691867124664E-2</v>
      </c>
      <c r="G109" s="12">
        <f t="shared" si="78"/>
        <v>-4.0935606972896887E-2</v>
      </c>
      <c r="H109" s="12">
        <f t="shared" si="78"/>
        <v>0.22792796215925559</v>
      </c>
      <c r="I109" s="12">
        <f t="shared" si="78"/>
        <v>-1.2900165870505687E-2</v>
      </c>
      <c r="L109" t="s">
        <v>29</v>
      </c>
      <c r="M109" s="12">
        <f>M108/M$95-1</f>
        <v>0.26301179736294245</v>
      </c>
      <c r="N109" s="12">
        <f t="shared" ref="N109:T109" si="79">N108/N$95-1</f>
        <v>0.12722948870392381</v>
      </c>
      <c r="O109" s="12">
        <f t="shared" si="79"/>
        <v>0.22287805453901566</v>
      </c>
      <c r="P109" s="12">
        <f t="shared" si="79"/>
        <v>0.26352641629535345</v>
      </c>
      <c r="Q109" s="12">
        <f t="shared" si="79"/>
        <v>0.30888601514871628</v>
      </c>
      <c r="R109" s="12">
        <f t="shared" si="79"/>
        <v>-8.4105995172550907E-3</v>
      </c>
      <c r="S109" s="12">
        <f t="shared" si="79"/>
        <v>0.27333173433869717</v>
      </c>
      <c r="T109" s="12">
        <f t="shared" si="79"/>
        <v>-9.6707904400524791E-3</v>
      </c>
    </row>
    <row r="110" spans="1:20" x14ac:dyDescent="0.25">
      <c r="A110" s="10"/>
      <c r="L110" s="10"/>
    </row>
    <row r="111" spans="1:20" x14ac:dyDescent="0.25">
      <c r="A111" t="s">
        <v>18</v>
      </c>
      <c r="B111" s="59">
        <f t="shared" ref="B111:I111" si="80">AVERAGE(B28,B56,B84)</f>
        <v>225.16666666666666</v>
      </c>
      <c r="C111" s="59">
        <f t="shared" si="80"/>
        <v>133.83333333333334</v>
      </c>
      <c r="D111" s="59">
        <f t="shared" si="80"/>
        <v>244.88333333333335</v>
      </c>
      <c r="E111" s="59">
        <f t="shared" si="80"/>
        <v>172.6</v>
      </c>
      <c r="F111" s="59">
        <f t="shared" si="80"/>
        <v>148.13333333333335</v>
      </c>
      <c r="G111" s="59">
        <f t="shared" si="80"/>
        <v>99.194105018315028</v>
      </c>
      <c r="H111" s="59">
        <f t="shared" si="80"/>
        <v>2.2699391665209681</v>
      </c>
      <c r="I111" s="59">
        <f t="shared" si="80"/>
        <v>96.909139194139186</v>
      </c>
      <c r="L111" t="s">
        <v>18</v>
      </c>
      <c r="M111" s="59">
        <f t="shared" ref="M111:T111" si="81">AVERAGE(M28,M56,M84)</f>
        <v>166.73333333333332</v>
      </c>
      <c r="N111" s="59">
        <f t="shared" si="81"/>
        <v>93.90000000000002</v>
      </c>
      <c r="O111" s="59">
        <f t="shared" si="81"/>
        <v>182.56666666666669</v>
      </c>
      <c r="P111" s="59">
        <f t="shared" si="81"/>
        <v>136.08333333333334</v>
      </c>
      <c r="Q111" s="59">
        <f t="shared" si="81"/>
        <v>103.91666666666667</v>
      </c>
      <c r="R111" s="59">
        <f t="shared" si="81"/>
        <v>107.64076923076924</v>
      </c>
      <c r="S111" s="59">
        <f t="shared" si="81"/>
        <v>1.5490781962962463</v>
      </c>
      <c r="T111" s="59">
        <f t="shared" si="81"/>
        <v>97.262820512820511</v>
      </c>
    </row>
    <row r="112" spans="1:20" x14ac:dyDescent="0.25">
      <c r="A112" t="s">
        <v>30</v>
      </c>
      <c r="B112" s="12">
        <f>B111/B$95-1</f>
        <v>0.21209402476224648</v>
      </c>
      <c r="C112" s="12">
        <f t="shared" ref="C112:I112" si="82">C111/C$95-1</f>
        <v>0.13884555382215313</v>
      </c>
      <c r="D112" s="12">
        <f t="shared" si="82"/>
        <v>0.15284425264809753</v>
      </c>
      <c r="E112" s="12">
        <f t="shared" si="82"/>
        <v>0.18138261464750172</v>
      </c>
      <c r="F112" s="12">
        <f t="shared" si="82"/>
        <v>0.27262313860252041</v>
      </c>
      <c r="G112" s="12">
        <f t="shared" si="82"/>
        <v>-6.6978260684867785E-2</v>
      </c>
      <c r="H112" s="12">
        <f t="shared" si="82"/>
        <v>0.29905905709388936</v>
      </c>
      <c r="I112" s="12">
        <f t="shared" si="82"/>
        <v>-9.6360993516039217E-3</v>
      </c>
      <c r="L112" t="s">
        <v>30</v>
      </c>
      <c r="M112" s="12">
        <f>M111/M$95-1</f>
        <v>0.38848022206800836</v>
      </c>
      <c r="N112" s="12">
        <f t="shared" ref="N112:T112" si="83">N111/N$95-1</f>
        <v>0.11652794292508939</v>
      </c>
      <c r="O112" s="12">
        <f t="shared" si="83"/>
        <v>0.29311769566757206</v>
      </c>
      <c r="P112" s="12">
        <f t="shared" si="83"/>
        <v>0.29933163590070033</v>
      </c>
      <c r="Q112" s="12">
        <f t="shared" si="83"/>
        <v>0.15185664141880673</v>
      </c>
      <c r="R112" s="12">
        <f t="shared" si="83"/>
        <v>-2.5786596922855343E-2</v>
      </c>
      <c r="S112" s="12">
        <f t="shared" si="83"/>
        <v>0.42459816119431659</v>
      </c>
      <c r="T112" s="12">
        <f t="shared" si="83"/>
        <v>-1.1285895251925027E-2</v>
      </c>
    </row>
    <row r="113" spans="1:20" x14ac:dyDescent="0.25">
      <c r="A113" t="s">
        <v>19</v>
      </c>
      <c r="B113" s="59">
        <f t="shared" ref="B113:I113" si="84">AVERAGE(B30,B58,B86)</f>
        <v>213.65</v>
      </c>
      <c r="C113" s="59">
        <f t="shared" si="84"/>
        <v>121.11666666666667</v>
      </c>
      <c r="D113" s="59">
        <f t="shared" si="84"/>
        <v>232.55000000000004</v>
      </c>
      <c r="E113" s="59">
        <f t="shared" si="84"/>
        <v>160.11666666666667</v>
      </c>
      <c r="F113" s="59">
        <f t="shared" si="84"/>
        <v>134.75</v>
      </c>
      <c r="G113" s="59">
        <f t="shared" si="84"/>
        <v>101.03384666666666</v>
      </c>
      <c r="H113" s="59">
        <f t="shared" si="84"/>
        <v>2.1145958676243821</v>
      </c>
      <c r="I113" s="59">
        <f t="shared" si="84"/>
        <v>97.153333333333322</v>
      </c>
      <c r="L113" t="s">
        <v>19</v>
      </c>
      <c r="M113" s="59">
        <f t="shared" ref="M113:T113" si="85">AVERAGE(M30,M58,M86)</f>
        <v>152.48333333333335</v>
      </c>
      <c r="N113" s="59">
        <f t="shared" si="85"/>
        <v>86.933333333333337</v>
      </c>
      <c r="O113" s="59">
        <f t="shared" si="85"/>
        <v>167.2</v>
      </c>
      <c r="P113" s="59">
        <f t="shared" si="85"/>
        <v>131.58333333333334</v>
      </c>
      <c r="Q113" s="59">
        <f t="shared" si="85"/>
        <v>103.75</v>
      </c>
      <c r="R113" s="59">
        <f t="shared" si="85"/>
        <v>108.70945957875456</v>
      </c>
      <c r="S113" s="59">
        <f t="shared" si="85"/>
        <v>1.4026167606980391</v>
      </c>
      <c r="T113" s="59">
        <f t="shared" si="85"/>
        <v>97.725879120879128</v>
      </c>
    </row>
    <row r="114" spans="1:20" x14ac:dyDescent="0.25">
      <c r="A114" t="s">
        <v>31</v>
      </c>
      <c r="B114" s="12">
        <f>B113/B$95-1</f>
        <v>0.150098690113045</v>
      </c>
      <c r="C114" s="12">
        <f t="shared" ref="C114:I114" si="86">C113/C$95-1</f>
        <v>3.0633952630832795E-2</v>
      </c>
      <c r="D114" s="12">
        <f t="shared" si="86"/>
        <v>9.4782267555904465E-2</v>
      </c>
      <c r="E114" s="12">
        <f t="shared" si="86"/>
        <v>9.5938854665754247E-2</v>
      </c>
      <c r="F114" s="12">
        <f t="shared" si="86"/>
        <v>0.15764604810996574</v>
      </c>
      <c r="G114" s="12">
        <f t="shared" si="86"/>
        <v>-4.9673613878300049E-2</v>
      </c>
      <c r="H114" s="12">
        <f t="shared" si="86"/>
        <v>0.21015794363376838</v>
      </c>
      <c r="I114" s="12">
        <f t="shared" si="86"/>
        <v>-7.1405549455877404E-3</v>
      </c>
      <c r="L114" t="s">
        <v>31</v>
      </c>
      <c r="M114" s="12">
        <f>M113/M$95-1</f>
        <v>0.26981263011797374</v>
      </c>
      <c r="N114" s="12">
        <f t="shared" ref="N114:T114" si="87">N113/N$95-1</f>
        <v>3.3690051525961051E-2</v>
      </c>
      <c r="O114" s="12">
        <f t="shared" si="87"/>
        <v>0.18427576437256543</v>
      </c>
      <c r="P114" s="12">
        <f t="shared" si="87"/>
        <v>0.25636537237428403</v>
      </c>
      <c r="Q114" s="12">
        <f t="shared" si="87"/>
        <v>0.15000923702198432</v>
      </c>
      <c r="R114" s="12">
        <f t="shared" si="87"/>
        <v>-1.6114309478361011E-2</v>
      </c>
      <c r="S114" s="12">
        <f t="shared" si="87"/>
        <v>0.28990599888904844</v>
      </c>
      <c r="T114" s="12">
        <f t="shared" si="87"/>
        <v>-6.5787258042507846E-3</v>
      </c>
    </row>
    <row r="115" spans="1:20" x14ac:dyDescent="0.25">
      <c r="A115" t="s">
        <v>20</v>
      </c>
      <c r="B115" s="59">
        <f t="shared" ref="B115:I115" si="88">AVERAGE(B32,B60,B88)</f>
        <v>201.79999999999998</v>
      </c>
      <c r="C115" s="59">
        <f t="shared" si="88"/>
        <v>111.7</v>
      </c>
      <c r="D115" s="59">
        <f t="shared" si="88"/>
        <v>222.58333333333334</v>
      </c>
      <c r="E115" s="59">
        <f t="shared" si="88"/>
        <v>157.78333333333333</v>
      </c>
      <c r="F115" s="59">
        <f t="shared" si="88"/>
        <v>135.36666666666665</v>
      </c>
      <c r="G115" s="59">
        <f t="shared" si="88"/>
        <v>102.68227333333334</v>
      </c>
      <c r="H115" s="59">
        <f t="shared" si="88"/>
        <v>1.9651271479142014</v>
      </c>
      <c r="I115" s="59">
        <f t="shared" si="88"/>
        <v>97.446666666666673</v>
      </c>
      <c r="L115" t="s">
        <v>20</v>
      </c>
      <c r="M115" s="59">
        <f t="shared" ref="M115:T115" si="89">AVERAGE(M32,M60,M88)</f>
        <v>143.66666666666666</v>
      </c>
      <c r="N115" s="59">
        <f t="shared" si="89"/>
        <v>82.183333333333337</v>
      </c>
      <c r="O115" s="59">
        <f t="shared" si="89"/>
        <v>161</v>
      </c>
      <c r="P115" s="59">
        <f t="shared" si="89"/>
        <v>120.95</v>
      </c>
      <c r="Q115" s="59">
        <f t="shared" si="89"/>
        <v>89.666666666666671</v>
      </c>
      <c r="R115" s="59">
        <f t="shared" si="89"/>
        <v>109.17138925925929</v>
      </c>
      <c r="S115" s="59">
        <f t="shared" si="89"/>
        <v>1.3159241567054816</v>
      </c>
      <c r="T115" s="59">
        <f t="shared" si="89"/>
        <v>97.763960113960124</v>
      </c>
    </row>
    <row r="116" spans="1:20" x14ac:dyDescent="0.25">
      <c r="A116" t="s">
        <v>32</v>
      </c>
      <c r="B116" s="12">
        <f>B115/B$95-1</f>
        <v>8.630898977211543E-2</v>
      </c>
      <c r="C116" s="12">
        <f t="shared" ref="C116:I116" si="90">C115/C$95-1</f>
        <v>-4.9496525315557927E-2</v>
      </c>
      <c r="D116" s="12">
        <f t="shared" si="90"/>
        <v>4.7861906630051188E-2</v>
      </c>
      <c r="E116" s="12">
        <f t="shared" si="90"/>
        <v>7.9968058407483555E-2</v>
      </c>
      <c r="F116" s="12">
        <f t="shared" si="90"/>
        <v>0.16294387170675817</v>
      </c>
      <c r="G116" s="12">
        <f t="shared" si="90"/>
        <v>-3.4168479622763259E-2</v>
      </c>
      <c r="H116" s="12">
        <f t="shared" si="90"/>
        <v>0.1246187816352855</v>
      </c>
      <c r="I116" s="12">
        <f t="shared" si="90"/>
        <v>-4.1428320620087167E-3</v>
      </c>
      <c r="L116" t="s">
        <v>32</v>
      </c>
      <c r="M116" s="12">
        <f>M115/M$95-1</f>
        <v>0.19639139486467738</v>
      </c>
      <c r="N116" s="12">
        <f t="shared" ref="N116:T116" si="91">N115/N$95-1</f>
        <v>-2.2790328973444351E-2</v>
      </c>
      <c r="O116" s="12">
        <f t="shared" si="91"/>
        <v>0.14036123244009002</v>
      </c>
      <c r="P116" s="12">
        <f t="shared" si="91"/>
        <v>0.15483768300445577</v>
      </c>
      <c r="Q116" s="12">
        <f t="shared" si="91"/>
        <v>-6.096434509513915E-3</v>
      </c>
      <c r="R116" s="12">
        <f t="shared" si="91"/>
        <v>-1.19335693253243E-2</v>
      </c>
      <c r="S116" s="12">
        <f t="shared" si="91"/>
        <v>0.21017979492321204</v>
      </c>
      <c r="T116" s="12">
        <f t="shared" si="91"/>
        <v>-6.1916178139265199E-3</v>
      </c>
    </row>
  </sheetData>
  <mergeCells count="11">
    <mergeCell ref="A9:W9"/>
    <mergeCell ref="A7:L7"/>
    <mergeCell ref="M7:W7"/>
    <mergeCell ref="A65:W65"/>
    <mergeCell ref="A1:W2"/>
    <mergeCell ref="A4:W4"/>
    <mergeCell ref="A35:L35"/>
    <mergeCell ref="M35:W35"/>
    <mergeCell ref="A63:L63"/>
    <mergeCell ref="M63:W63"/>
    <mergeCell ref="A37:W3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9025-C36C-4543-AB96-B11779B236F7}">
  <sheetPr>
    <tabColor theme="1" tint="0.34998626667073579"/>
  </sheetPr>
  <dimension ref="A1:X116"/>
  <sheetViews>
    <sheetView tabSelected="1" topLeftCell="J73" workbookViewId="0">
      <selection activeCell="O80" sqref="O80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7109375" bestFit="1" customWidth="1"/>
    <col min="20" max="20" width="14.28515625" customWidth="1"/>
    <col min="21" max="22" width="22.85546875" customWidth="1"/>
    <col min="23" max="23" width="27.7109375" bestFit="1" customWidth="1"/>
    <col min="24" max="24" width="27.7109375" customWidth="1"/>
  </cols>
  <sheetData>
    <row r="1" spans="1:24" x14ac:dyDescent="0.25">
      <c r="A1" s="117" t="s">
        <v>62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30"/>
    </row>
    <row r="2" spans="1:24" x14ac:dyDescent="0.2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30"/>
    </row>
    <row r="3" spans="1:24" x14ac:dyDescent="0.25">
      <c r="W3" s="3"/>
    </row>
    <row r="4" spans="1:24" x14ac:dyDescent="0.25">
      <c r="A4" s="90" t="s">
        <v>14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106"/>
    </row>
    <row r="5" spans="1:24" x14ac:dyDescent="0.25">
      <c r="W5" s="3"/>
    </row>
    <row r="6" spans="1:24" x14ac:dyDescent="0.25">
      <c r="W6" s="3"/>
    </row>
    <row r="7" spans="1:24" x14ac:dyDescent="0.25">
      <c r="A7" s="88" t="s">
        <v>1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9" t="s">
        <v>2</v>
      </c>
      <c r="N7" s="89"/>
      <c r="O7" s="89"/>
      <c r="P7" s="89"/>
      <c r="Q7" s="89"/>
      <c r="R7" s="89"/>
      <c r="S7" s="89"/>
      <c r="T7" s="89"/>
      <c r="U7" s="89"/>
      <c r="V7" s="89"/>
      <c r="W7" s="114"/>
    </row>
    <row r="8" spans="1:24" x14ac:dyDescent="0.25">
      <c r="W8" s="3"/>
    </row>
    <row r="9" spans="1:24" x14ac:dyDescent="0.25">
      <c r="A9" s="85" t="s">
        <v>21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94"/>
    </row>
    <row r="10" spans="1:24" x14ac:dyDescent="0.25">
      <c r="B10">
        <f>'COD MW III 4060'!B12/'COD MW III 3060'!B12</f>
        <v>1.2921784098254687</v>
      </c>
      <c r="W10" s="3"/>
    </row>
    <row r="11" spans="1:24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17" t="s">
        <v>37</v>
      </c>
      <c r="V11" s="17" t="s">
        <v>36</v>
      </c>
      <c r="W11" s="17" t="s">
        <v>35</v>
      </c>
      <c r="X11" s="28"/>
    </row>
    <row r="12" spans="1:24" x14ac:dyDescent="0.25">
      <c r="A12" t="s">
        <v>10</v>
      </c>
      <c r="B12" s="4">
        <v>154.69999999999999</v>
      </c>
      <c r="C12" s="4">
        <v>93.300000000000011</v>
      </c>
      <c r="D12" s="4">
        <v>186.95</v>
      </c>
      <c r="E12" s="4">
        <v>124.85</v>
      </c>
      <c r="F12" s="4">
        <v>86.35</v>
      </c>
      <c r="G12" s="5">
        <v>134.45886000000002</v>
      </c>
      <c r="H12" s="26">
        <f>B12/G12</f>
        <v>1.1505377927493954</v>
      </c>
      <c r="I12" s="5">
        <v>98.419999999999987</v>
      </c>
      <c r="J12" s="34" t="s">
        <v>34</v>
      </c>
      <c r="K12" s="34" t="s">
        <v>34</v>
      </c>
      <c r="L12" s="4"/>
      <c r="M12" s="39">
        <v>115.75</v>
      </c>
      <c r="N12" s="39">
        <v>90</v>
      </c>
      <c r="O12" s="39">
        <v>134.05000000000001</v>
      </c>
      <c r="P12" s="39">
        <v>95.1</v>
      </c>
      <c r="Q12" s="39">
        <v>72.05</v>
      </c>
      <c r="R12" s="39">
        <v>148.02880769230768</v>
      </c>
      <c r="S12" s="26">
        <f>M12/R12</f>
        <v>0.7819423921902936</v>
      </c>
      <c r="T12" s="5">
        <v>98.92307692307692</v>
      </c>
      <c r="U12" s="34" t="s">
        <v>34</v>
      </c>
      <c r="V12" s="34" t="s">
        <v>34</v>
      </c>
      <c r="W12" s="4"/>
    </row>
    <row r="13" spans="1:24" x14ac:dyDescent="0.25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4"/>
    </row>
    <row r="14" spans="1:24" x14ac:dyDescent="0.25">
      <c r="A14" t="s">
        <v>11</v>
      </c>
      <c r="B14" s="4">
        <v>207.5</v>
      </c>
      <c r="C14" s="4">
        <v>117.15</v>
      </c>
      <c r="D14" s="4">
        <v>229.2</v>
      </c>
      <c r="E14" s="4">
        <v>160.44999999999999</v>
      </c>
      <c r="F14" s="4">
        <v>106.4</v>
      </c>
      <c r="G14" s="5">
        <v>121.84201923076921</v>
      </c>
      <c r="H14" s="26">
        <f>B14/G14</f>
        <v>1.7030249606007783</v>
      </c>
      <c r="I14" s="5">
        <v>96.15384615384616</v>
      </c>
      <c r="J14" s="34" t="s">
        <v>34</v>
      </c>
      <c r="K14" s="34" t="s">
        <v>34</v>
      </c>
      <c r="L14" s="4"/>
      <c r="M14" s="5">
        <v>169.5</v>
      </c>
      <c r="N14" s="5">
        <v>95.65</v>
      </c>
      <c r="O14" s="5">
        <v>187.7</v>
      </c>
      <c r="P14" s="5">
        <v>141.69999999999999</v>
      </c>
      <c r="Q14" s="5">
        <v>116.3</v>
      </c>
      <c r="R14" s="5">
        <v>137.37173076923079</v>
      </c>
      <c r="S14" s="26">
        <f>M14/R14</f>
        <v>1.2338783172553975</v>
      </c>
      <c r="T14" s="5">
        <v>98.384615384615387</v>
      </c>
      <c r="U14" s="34" t="s">
        <v>34</v>
      </c>
      <c r="V14" s="34" t="s">
        <v>34</v>
      </c>
      <c r="W14" s="4"/>
    </row>
    <row r="15" spans="1:24" x14ac:dyDescent="0.25">
      <c r="A15" t="s">
        <v>24</v>
      </c>
      <c r="B15" s="6">
        <f>B14/B$12-1</f>
        <v>0.34130575307045907</v>
      </c>
      <c r="C15" s="6">
        <f t="shared" ref="C15:I15" si="0">C14/C$12-1</f>
        <v>0.25562700964630225</v>
      </c>
      <c r="D15" s="6">
        <f t="shared" si="0"/>
        <v>0.2259962556833377</v>
      </c>
      <c r="E15" s="6">
        <f t="shared" si="0"/>
        <v>0.28514217060472569</v>
      </c>
      <c r="F15" s="6">
        <f t="shared" si="0"/>
        <v>0.23219455703532144</v>
      </c>
      <c r="G15" s="6">
        <f t="shared" si="0"/>
        <v>-9.3834208985787981E-2</v>
      </c>
      <c r="H15" s="6">
        <f>H14/$H12-1</f>
        <v>0.48019906111134847</v>
      </c>
      <c r="I15" s="6">
        <f t="shared" si="0"/>
        <v>-2.302533881481228E-2</v>
      </c>
      <c r="J15" s="6"/>
      <c r="K15" s="6"/>
      <c r="L15" s="4"/>
      <c r="M15" s="6">
        <f>M14/M$12-1</f>
        <v>0.4643628509719222</v>
      </c>
      <c r="N15" s="6">
        <f t="shared" ref="N15:T15" si="1">N14/N$12-1</f>
        <v>6.2777777777777821E-2</v>
      </c>
      <c r="O15" s="6">
        <f t="shared" si="1"/>
        <v>0.40022379709063771</v>
      </c>
      <c r="P15" s="6">
        <f t="shared" si="1"/>
        <v>0.49001051524710837</v>
      </c>
      <c r="Q15" s="6">
        <f t="shared" si="1"/>
        <v>0.6141568355308813</v>
      </c>
      <c r="R15" s="6">
        <f t="shared" si="1"/>
        <v>-7.1993263265544005E-2</v>
      </c>
      <c r="S15" s="6">
        <f>S14/$H12-1</f>
        <v>7.2436146844726101E-2</v>
      </c>
      <c r="T15" s="6">
        <f t="shared" si="1"/>
        <v>-5.4432348367029482E-3</v>
      </c>
      <c r="U15" s="6"/>
      <c r="V15" s="6"/>
      <c r="W15" s="4"/>
    </row>
    <row r="16" spans="1:24" x14ac:dyDescent="0.25">
      <c r="A16" t="s">
        <v>12</v>
      </c>
      <c r="B16" s="4">
        <v>201.75</v>
      </c>
      <c r="C16" s="4">
        <v>117.85</v>
      </c>
      <c r="D16" s="4">
        <v>221.64999999999998</v>
      </c>
      <c r="E16" s="4">
        <v>159.1</v>
      </c>
      <c r="F16" s="4">
        <v>127.6</v>
      </c>
      <c r="G16" s="5">
        <v>122.42451923076923</v>
      </c>
      <c r="H16" s="26">
        <f>B16/G16</f>
        <v>1.6479541946961038</v>
      </c>
      <c r="I16" s="5">
        <v>96.65384615384616</v>
      </c>
      <c r="J16" s="34" t="s">
        <v>34</v>
      </c>
      <c r="K16" s="34" t="s">
        <v>34</v>
      </c>
      <c r="L16" s="4"/>
      <c r="M16" s="5">
        <v>153.1</v>
      </c>
      <c r="N16" s="5">
        <v>91.9</v>
      </c>
      <c r="O16" s="5">
        <v>173.1</v>
      </c>
      <c r="P16" s="5">
        <v>125.85</v>
      </c>
      <c r="Q16" s="39">
        <v>91.2</v>
      </c>
      <c r="R16" s="5">
        <v>139.42626923076924</v>
      </c>
      <c r="S16" s="26">
        <f>M16/R16</f>
        <v>1.0980714096753095</v>
      </c>
      <c r="T16" s="5">
        <v>98.769230769230774</v>
      </c>
      <c r="U16" s="34" t="s">
        <v>34</v>
      </c>
      <c r="V16" s="34" t="s">
        <v>34</v>
      </c>
      <c r="W16" s="4"/>
    </row>
    <row r="17" spans="1:23" x14ac:dyDescent="0.25">
      <c r="A17" t="s">
        <v>25</v>
      </c>
      <c r="B17" s="6">
        <f>B16/B$12-1</f>
        <v>0.30413703943115711</v>
      </c>
      <c r="C17" s="6">
        <f t="shared" ref="C17:I17" si="2">C16/C$12-1</f>
        <v>0.26312968917470503</v>
      </c>
      <c r="D17" s="6">
        <f t="shared" si="2"/>
        <v>0.18561112596951057</v>
      </c>
      <c r="E17" s="6">
        <f t="shared" si="2"/>
        <v>0.27432919503404096</v>
      </c>
      <c r="F17" s="6">
        <f t="shared" si="2"/>
        <v>0.47770700636942687</v>
      </c>
      <c r="G17" s="6">
        <f t="shared" si="2"/>
        <v>-8.9502028867646022E-2</v>
      </c>
      <c r="H17" s="6">
        <f t="shared" si="2"/>
        <v>0.43233382256662067</v>
      </c>
      <c r="I17" s="6">
        <f t="shared" si="2"/>
        <v>-1.7945070576649291E-2</v>
      </c>
      <c r="J17" s="6"/>
      <c r="K17" s="6"/>
      <c r="L17" s="4"/>
      <c r="M17" s="6">
        <f>M16/M$12-1</f>
        <v>0.3226781857451404</v>
      </c>
      <c r="N17" s="6">
        <f t="shared" ref="N17:T17" si="3">N16/N$12-1</f>
        <v>2.1111111111111081E-2</v>
      </c>
      <c r="O17" s="6">
        <f t="shared" si="3"/>
        <v>0.29130921298023105</v>
      </c>
      <c r="P17" s="6">
        <f t="shared" si="3"/>
        <v>0.32334384858044163</v>
      </c>
      <c r="Q17" s="6">
        <f t="shared" si="3"/>
        <v>0.26578764746703687</v>
      </c>
      <c r="R17" s="6">
        <f t="shared" si="3"/>
        <v>-5.8113948194595033E-2</v>
      </c>
      <c r="S17" s="6">
        <f t="shared" si="3"/>
        <v>0.40428683831747381</v>
      </c>
      <c r="T17" s="6">
        <f t="shared" si="3"/>
        <v>-1.5552099533435726E-3</v>
      </c>
      <c r="U17" s="6"/>
      <c r="V17" s="6"/>
      <c r="W17" s="4"/>
    </row>
    <row r="18" spans="1:23" x14ac:dyDescent="0.25">
      <c r="A18" t="s">
        <v>13</v>
      </c>
      <c r="B18" s="4">
        <v>190.85</v>
      </c>
      <c r="C18" s="4">
        <v>110.69999999999999</v>
      </c>
      <c r="D18" s="4">
        <v>214.1</v>
      </c>
      <c r="E18" s="4">
        <v>165.95</v>
      </c>
      <c r="F18" s="4">
        <v>131</v>
      </c>
      <c r="G18" s="5">
        <v>125.47353846153848</v>
      </c>
      <c r="H18" s="26">
        <f>B18/G18</f>
        <v>1.5210378406479819</v>
      </c>
      <c r="I18" s="5">
        <v>97.980769230769226</v>
      </c>
      <c r="J18" s="34" t="s">
        <v>34</v>
      </c>
      <c r="K18" s="34" t="s">
        <v>34</v>
      </c>
      <c r="L18" s="4"/>
      <c r="M18" s="5">
        <v>145.19999999999999</v>
      </c>
      <c r="N18" s="5">
        <v>81.2</v>
      </c>
      <c r="O18" s="5">
        <v>164.8</v>
      </c>
      <c r="P18" s="5">
        <v>123.45</v>
      </c>
      <c r="Q18" s="5">
        <v>98.4</v>
      </c>
      <c r="R18" s="5">
        <v>141.58532692307693</v>
      </c>
      <c r="S18" s="26">
        <f>M18/R18</f>
        <v>1.0255299977439534</v>
      </c>
      <c r="T18" s="5">
        <v>97.65384615384616</v>
      </c>
      <c r="U18" s="34" t="s">
        <v>34</v>
      </c>
      <c r="V18" s="34" t="s">
        <v>34</v>
      </c>
      <c r="W18" s="4"/>
    </row>
    <row r="19" spans="1:23" x14ac:dyDescent="0.25">
      <c r="A19" t="s">
        <v>26</v>
      </c>
      <c r="B19" s="6">
        <f>B18/B$12-1</f>
        <v>0.23367808661926315</v>
      </c>
      <c r="C19" s="6">
        <f t="shared" ref="C19:I19" si="4">C18/C$12-1</f>
        <v>0.18649517684887429</v>
      </c>
      <c r="D19" s="6">
        <f t="shared" si="4"/>
        <v>0.14522599625568344</v>
      </c>
      <c r="E19" s="6">
        <f t="shared" si="4"/>
        <v>0.32919503404084893</v>
      </c>
      <c r="F19" s="6">
        <f t="shared" si="4"/>
        <v>0.51708164447017957</v>
      </c>
      <c r="G19" s="6">
        <f t="shared" si="4"/>
        <v>-6.682580484812628E-2</v>
      </c>
      <c r="H19" s="6">
        <f t="shared" si="4"/>
        <v>0.32202336179954316</v>
      </c>
      <c r="I19" s="6">
        <f t="shared" si="4"/>
        <v>-4.4628202522938309E-3</v>
      </c>
      <c r="J19" s="6"/>
      <c r="K19" s="6"/>
      <c r="L19" s="4"/>
      <c r="M19" s="6">
        <f>M18/M$12-1</f>
        <v>0.25442764578833676</v>
      </c>
      <c r="N19" s="6">
        <f t="shared" ref="N19:T19" si="5">N18/N$12-1</f>
        <v>-9.7777777777777741E-2</v>
      </c>
      <c r="O19" s="6">
        <f t="shared" si="5"/>
        <v>0.22939201790376718</v>
      </c>
      <c r="P19" s="6">
        <f t="shared" si="5"/>
        <v>0.29810725552050488</v>
      </c>
      <c r="Q19" s="6">
        <f t="shared" si="5"/>
        <v>0.36571825121443458</v>
      </c>
      <c r="R19" s="6">
        <f t="shared" si="5"/>
        <v>-4.3528559539736E-2</v>
      </c>
      <c r="S19" s="6">
        <f t="shared" si="5"/>
        <v>0.31151605026982643</v>
      </c>
      <c r="T19" s="6">
        <f t="shared" si="5"/>
        <v>-1.2830482115085418E-2</v>
      </c>
      <c r="U19" s="6"/>
      <c r="V19" s="6"/>
      <c r="W19" s="4"/>
    </row>
    <row r="20" spans="1:23" x14ac:dyDescent="0.25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4"/>
    </row>
    <row r="21" spans="1:23" x14ac:dyDescent="0.25">
      <c r="A21" t="s">
        <v>15</v>
      </c>
      <c r="B21" s="4">
        <v>210.2</v>
      </c>
      <c r="C21" s="4">
        <v>128.4</v>
      </c>
      <c r="D21" s="4">
        <v>231.75</v>
      </c>
      <c r="E21" s="4">
        <v>161.85</v>
      </c>
      <c r="F21" s="4">
        <v>140.1</v>
      </c>
      <c r="G21" s="5">
        <v>122.04307692307691</v>
      </c>
      <c r="H21" s="26">
        <f>B21/G21</f>
        <v>1.7223426784993949</v>
      </c>
      <c r="I21" s="5">
        <v>95.730769230769226</v>
      </c>
      <c r="J21" s="34" t="s">
        <v>34</v>
      </c>
      <c r="K21" s="34" t="s">
        <v>34</v>
      </c>
      <c r="L21" s="4"/>
      <c r="M21" s="5">
        <v>165.95</v>
      </c>
      <c r="N21" s="5">
        <v>98.35</v>
      </c>
      <c r="O21" s="5">
        <v>180.5</v>
      </c>
      <c r="P21" s="5">
        <v>136.19999999999999</v>
      </c>
      <c r="Q21" s="5">
        <v>114.75</v>
      </c>
      <c r="R21" s="5">
        <v>140.11728846153846</v>
      </c>
      <c r="S21" s="26">
        <f>M21/R21</f>
        <v>1.1843649118684771</v>
      </c>
      <c r="T21" s="5">
        <v>98.40384615384616</v>
      </c>
      <c r="U21" s="34" t="s">
        <v>34</v>
      </c>
      <c r="V21" s="34" t="s">
        <v>34</v>
      </c>
      <c r="W21" s="4"/>
    </row>
    <row r="22" spans="1:23" x14ac:dyDescent="0.25">
      <c r="A22" t="s">
        <v>27</v>
      </c>
      <c r="B22" s="6">
        <f>B21/B$12-1</f>
        <v>0.35875888817065293</v>
      </c>
      <c r="C22" s="6">
        <f t="shared" ref="C22:I22" si="6">C21/C$12-1</f>
        <v>0.37620578778135028</v>
      </c>
      <c r="D22" s="6">
        <f t="shared" si="6"/>
        <v>0.23963626638138558</v>
      </c>
      <c r="E22" s="6">
        <f t="shared" si="6"/>
        <v>0.29635562675210259</v>
      </c>
      <c r="F22" s="6">
        <f t="shared" si="6"/>
        <v>0.62246670526925318</v>
      </c>
      <c r="G22" s="6">
        <f t="shared" si="6"/>
        <v>-9.2338898878981279E-2</v>
      </c>
      <c r="H22" s="6">
        <f t="shared" si="6"/>
        <v>0.4969892248246619</v>
      </c>
      <c r="I22" s="6">
        <f t="shared" si="6"/>
        <v>-2.7324027324027278E-2</v>
      </c>
      <c r="J22" s="6"/>
      <c r="K22" s="6"/>
      <c r="L22" s="4"/>
      <c r="M22" s="6">
        <f>M21/M$12-1</f>
        <v>0.43369330453563704</v>
      </c>
      <c r="N22" s="6">
        <f t="shared" ref="N22:T24" si="7">N21/N$12-1</f>
        <v>9.2777777777777626E-2</v>
      </c>
      <c r="O22" s="6">
        <f t="shared" si="7"/>
        <v>0.34651249533756046</v>
      </c>
      <c r="P22" s="6">
        <f t="shared" si="7"/>
        <v>0.43217665615141954</v>
      </c>
      <c r="Q22" s="6">
        <f t="shared" si="7"/>
        <v>0.59264399722414995</v>
      </c>
      <c r="R22" s="6">
        <f t="shared" si="7"/>
        <v>-5.3445807975526449E-2</v>
      </c>
      <c r="S22" s="6">
        <f t="shared" si="7"/>
        <v>0.51464471513171262</v>
      </c>
      <c r="T22" s="6">
        <f t="shared" si="7"/>
        <v>-5.2488335925349183E-3</v>
      </c>
      <c r="U22" s="6"/>
      <c r="V22" s="6"/>
      <c r="W22" s="4"/>
    </row>
    <row r="23" spans="1:23" x14ac:dyDescent="0.25">
      <c r="A23" t="s">
        <v>16</v>
      </c>
      <c r="B23" s="4">
        <v>195.3</v>
      </c>
      <c r="C23" s="4">
        <v>121.35</v>
      </c>
      <c r="D23" s="4">
        <v>215.3</v>
      </c>
      <c r="E23" s="4">
        <v>157.05000000000001</v>
      </c>
      <c r="F23" s="4">
        <v>112.85</v>
      </c>
      <c r="G23" s="5">
        <v>127.07880769230769</v>
      </c>
      <c r="H23" s="26">
        <f>B23/G23</f>
        <v>1.5368416146370711</v>
      </c>
      <c r="I23" s="5">
        <v>97.480769230769226</v>
      </c>
      <c r="J23" s="34" t="s">
        <v>34</v>
      </c>
      <c r="K23" s="34" t="s">
        <v>34</v>
      </c>
      <c r="L23" s="4"/>
      <c r="M23" s="5">
        <v>151.44999999999999</v>
      </c>
      <c r="N23" s="5">
        <v>96.800000000000011</v>
      </c>
      <c r="O23" s="5">
        <v>165.65</v>
      </c>
      <c r="P23" s="5">
        <v>127.6</v>
      </c>
      <c r="Q23" s="5">
        <v>93.8</v>
      </c>
      <c r="R23" s="5">
        <v>142.08753846153846</v>
      </c>
      <c r="S23" s="26">
        <f>M23/R23</f>
        <v>1.0658922072958272</v>
      </c>
      <c r="T23" s="5">
        <v>98.461538461538453</v>
      </c>
      <c r="U23" s="34" t="s">
        <v>34</v>
      </c>
      <c r="V23" s="34" t="s">
        <v>34</v>
      </c>
      <c r="W23" s="4"/>
    </row>
    <row r="24" spans="1:23" x14ac:dyDescent="0.25">
      <c r="A24" t="s">
        <v>28</v>
      </c>
      <c r="B24" s="6">
        <f>B23/B$12-1</f>
        <v>0.26244343891402733</v>
      </c>
      <c r="C24" s="6">
        <f t="shared" ref="C24:I24" si="8">C23/C$12-1</f>
        <v>0.30064308681672003</v>
      </c>
      <c r="D24" s="6">
        <f t="shared" si="8"/>
        <v>0.15164482481947061</v>
      </c>
      <c r="E24" s="6">
        <f t="shared" si="8"/>
        <v>0.25790949138966779</v>
      </c>
      <c r="F24" s="6">
        <f t="shared" si="8"/>
        <v>0.30689056166763184</v>
      </c>
      <c r="G24" s="6">
        <f t="shared" si="8"/>
        <v>-5.4887065885374287E-2</v>
      </c>
      <c r="H24" s="6">
        <f t="shared" si="8"/>
        <v>0.3357593503856493</v>
      </c>
      <c r="I24" s="6">
        <f t="shared" si="8"/>
        <v>-9.5430884904568192E-3</v>
      </c>
      <c r="J24" s="6"/>
      <c r="K24" s="6"/>
      <c r="L24" s="4"/>
      <c r="M24" s="6">
        <f>M23/M$12-1</f>
        <v>0.3084233261339091</v>
      </c>
      <c r="N24" s="6">
        <f t="shared" ref="N24:Q24" si="9">N23/N$12-1</f>
        <v>7.5555555555555598E-2</v>
      </c>
      <c r="O24" s="6">
        <f t="shared" si="9"/>
        <v>0.23573293547183871</v>
      </c>
      <c r="P24" s="6">
        <f t="shared" si="9"/>
        <v>0.34174553101997907</v>
      </c>
      <c r="Q24" s="6">
        <f t="shared" si="9"/>
        <v>0.30187369882026371</v>
      </c>
      <c r="R24" s="6">
        <f t="shared" si="7"/>
        <v>-4.0135898703708595E-2</v>
      </c>
      <c r="S24" s="6">
        <f t="shared" si="7"/>
        <v>0.36313393152935958</v>
      </c>
      <c r="T24" s="6">
        <f t="shared" si="7"/>
        <v>-4.6656298600311619E-3</v>
      </c>
      <c r="U24" s="6"/>
      <c r="V24" s="6"/>
      <c r="W24" s="4"/>
    </row>
    <row r="25" spans="1:23" x14ac:dyDescent="0.25">
      <c r="A25" t="s">
        <v>17</v>
      </c>
      <c r="B25" s="4">
        <v>178.9</v>
      </c>
      <c r="C25" s="4">
        <v>104.30000000000001</v>
      </c>
      <c r="D25" s="4">
        <v>197.2</v>
      </c>
      <c r="E25" s="4">
        <v>145.9</v>
      </c>
      <c r="F25" s="4">
        <v>119.15</v>
      </c>
      <c r="G25" s="5">
        <v>129.95826923076925</v>
      </c>
      <c r="H25" s="26">
        <f>B25/G25</f>
        <v>1.3765957415324148</v>
      </c>
      <c r="I25" s="5">
        <v>94.480769230769226</v>
      </c>
      <c r="J25" s="34" t="s">
        <v>34</v>
      </c>
      <c r="K25" s="34" t="s">
        <v>34</v>
      </c>
      <c r="L25" s="4"/>
      <c r="M25" s="5">
        <v>136.30000000000001</v>
      </c>
      <c r="N25" s="5">
        <v>88.1</v>
      </c>
      <c r="O25" s="5">
        <v>152</v>
      </c>
      <c r="P25" s="5">
        <v>118.75</v>
      </c>
      <c r="Q25" s="5">
        <v>90.7</v>
      </c>
      <c r="R25" s="5">
        <v>146.74490384615387</v>
      </c>
      <c r="S25" s="26">
        <f>M25/R25</f>
        <v>0.92882271498092894</v>
      </c>
      <c r="T25" s="5">
        <v>98.557692307692307</v>
      </c>
      <c r="U25" s="34" t="s">
        <v>34</v>
      </c>
      <c r="V25" s="34" t="s">
        <v>34</v>
      </c>
      <c r="W25" s="4"/>
    </row>
    <row r="26" spans="1:23" x14ac:dyDescent="0.25">
      <c r="A26" t="s">
        <v>29</v>
      </c>
      <c r="B26" s="6">
        <f>B25/B$12-1</f>
        <v>0.15643180349062713</v>
      </c>
      <c r="C26" s="6">
        <f t="shared" ref="C26:I26" si="10">C25/C$12-1</f>
        <v>0.11789924973204724</v>
      </c>
      <c r="D26" s="6">
        <f t="shared" si="10"/>
        <v>5.4827493982348319E-2</v>
      </c>
      <c r="E26" s="6">
        <f t="shared" si="10"/>
        <v>0.16860232278734499</v>
      </c>
      <c r="F26" s="6">
        <f t="shared" si="10"/>
        <v>0.3798494499131444</v>
      </c>
      <c r="G26" s="6">
        <f t="shared" si="10"/>
        <v>-3.3471879571422614E-2</v>
      </c>
      <c r="H26" s="6">
        <f t="shared" si="10"/>
        <v>0.19648024620105486</v>
      </c>
      <c r="I26" s="6">
        <f t="shared" si="10"/>
        <v>-4.0024697919434638E-2</v>
      </c>
      <c r="J26" s="6"/>
      <c r="K26" s="6"/>
      <c r="L26" s="4"/>
      <c r="M26" s="6">
        <f>M25/M$12-1</f>
        <v>0.17753779697624195</v>
      </c>
      <c r="N26" s="6">
        <f t="shared" ref="N26:T26" si="11">N25/N$12-1</f>
        <v>-2.1111111111111192E-2</v>
      </c>
      <c r="O26" s="6">
        <f t="shared" si="11"/>
        <v>0.13390525923162988</v>
      </c>
      <c r="P26" s="6">
        <f t="shared" si="11"/>
        <v>0.24868559411146163</v>
      </c>
      <c r="Q26" s="6">
        <f t="shared" si="11"/>
        <v>0.25884802220680103</v>
      </c>
      <c r="R26" s="6">
        <f t="shared" si="11"/>
        <v>-8.6733377520848975E-3</v>
      </c>
      <c r="S26" s="6">
        <f t="shared" si="11"/>
        <v>0.1878403374182207</v>
      </c>
      <c r="T26" s="6">
        <f t="shared" si="11"/>
        <v>-3.6936236391912347E-3</v>
      </c>
      <c r="U26" s="6"/>
      <c r="V26" s="6"/>
      <c r="W26" s="4"/>
    </row>
    <row r="27" spans="1:23" x14ac:dyDescent="0.25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4"/>
    </row>
    <row r="28" spans="1:23" x14ac:dyDescent="0.25">
      <c r="A28" t="s">
        <v>18</v>
      </c>
      <c r="B28" s="4">
        <v>186.85</v>
      </c>
      <c r="C28" s="4">
        <v>99.45</v>
      </c>
      <c r="D28" s="4">
        <v>207.65</v>
      </c>
      <c r="E28" s="4">
        <v>151.30000000000001</v>
      </c>
      <c r="F28" s="4">
        <v>104.5</v>
      </c>
      <c r="G28" s="5">
        <v>121.14719230769231</v>
      </c>
      <c r="H28" s="26">
        <f>B28/G28</f>
        <v>1.542338674473233</v>
      </c>
      <c r="I28" s="5">
        <v>97.692307692307693</v>
      </c>
      <c r="J28" s="34" t="s">
        <v>34</v>
      </c>
      <c r="K28" s="34" t="s">
        <v>34</v>
      </c>
      <c r="L28" s="4"/>
      <c r="M28" s="5">
        <v>144.64999999999998</v>
      </c>
      <c r="N28" s="5">
        <v>102.9</v>
      </c>
      <c r="O28" s="5">
        <v>156.80000000000001</v>
      </c>
      <c r="P28" s="5">
        <v>125.05</v>
      </c>
      <c r="Q28" s="5">
        <v>107.65</v>
      </c>
      <c r="R28" s="5">
        <v>137.0086</v>
      </c>
      <c r="S28" s="26">
        <f>M28/R28</f>
        <v>1.0557731412480675</v>
      </c>
      <c r="T28" s="5">
        <v>98.96</v>
      </c>
      <c r="U28" s="34" t="s">
        <v>34</v>
      </c>
      <c r="V28" s="34" t="s">
        <v>34</v>
      </c>
      <c r="W28" s="4"/>
    </row>
    <row r="29" spans="1:23" x14ac:dyDescent="0.25">
      <c r="A29" t="s">
        <v>30</v>
      </c>
      <c r="B29" s="6">
        <f>B28/B$12-1</f>
        <v>0.2078215901745315</v>
      </c>
      <c r="C29" s="6">
        <f t="shared" ref="C29:I29" si="12">C28/C$12-1</f>
        <v>6.5916398713826263E-2</v>
      </c>
      <c r="D29" s="6">
        <f t="shared" si="12"/>
        <v>0.11072479272532765</v>
      </c>
      <c r="E29" s="6">
        <f t="shared" si="12"/>
        <v>0.21185422507008433</v>
      </c>
      <c r="F29" s="6">
        <f t="shared" si="12"/>
        <v>0.21019108280254795</v>
      </c>
      <c r="G29" s="6">
        <f t="shared" si="12"/>
        <v>-9.9001789040214283E-2</v>
      </c>
      <c r="H29" s="6">
        <f t="shared" si="12"/>
        <v>0.3405371680903817</v>
      </c>
      <c r="I29" s="6">
        <f t="shared" si="12"/>
        <v>-7.3937442358493755E-3</v>
      </c>
      <c r="J29" s="6"/>
      <c r="K29" s="6"/>
      <c r="L29" s="4"/>
      <c r="M29" s="6">
        <f>M28/M$12-1</f>
        <v>0.24967602591792626</v>
      </c>
      <c r="N29" s="6">
        <f t="shared" ref="N29:T29" si="13">N28/N$12-1</f>
        <v>0.14333333333333331</v>
      </c>
      <c r="O29" s="6">
        <f t="shared" si="13"/>
        <v>0.16971279373368153</v>
      </c>
      <c r="P29" s="6">
        <f t="shared" si="13"/>
        <v>0.31493165089379604</v>
      </c>
      <c r="Q29" s="6">
        <f t="shared" si="13"/>
        <v>0.49410131852879968</v>
      </c>
      <c r="R29" s="6">
        <f t="shared" si="13"/>
        <v>-7.4446372054919552E-2</v>
      </c>
      <c r="S29" s="6">
        <f t="shared" si="13"/>
        <v>0.35019299604763532</v>
      </c>
      <c r="T29" s="6">
        <f t="shared" si="13"/>
        <v>3.7325038880253736E-4</v>
      </c>
      <c r="U29" s="6"/>
      <c r="V29" s="6"/>
      <c r="W29" s="4"/>
    </row>
    <row r="30" spans="1:23" x14ac:dyDescent="0.25">
      <c r="A30" t="s">
        <v>19</v>
      </c>
      <c r="B30" s="4">
        <v>175.25</v>
      </c>
      <c r="C30" s="4">
        <v>107.44999999999999</v>
      </c>
      <c r="D30" s="4">
        <v>192.5</v>
      </c>
      <c r="E30" s="4">
        <v>145.89999999999998</v>
      </c>
      <c r="F30" s="4">
        <v>92</v>
      </c>
      <c r="G30" s="5">
        <v>122.8368076923077</v>
      </c>
      <c r="H30" s="26">
        <f>B30/G30</f>
        <v>1.4266896323045239</v>
      </c>
      <c r="I30" s="5">
        <v>98.25</v>
      </c>
      <c r="J30" s="34" t="s">
        <v>34</v>
      </c>
      <c r="K30" s="34" t="s">
        <v>34</v>
      </c>
      <c r="L30" s="4"/>
      <c r="M30" s="5">
        <v>133.89999999999998</v>
      </c>
      <c r="N30" s="5">
        <v>75.349999999999994</v>
      </c>
      <c r="O30" s="5">
        <v>147.05000000000001</v>
      </c>
      <c r="P30" s="5">
        <v>118.15</v>
      </c>
      <c r="Q30" s="5">
        <v>84.45</v>
      </c>
      <c r="R30" s="5">
        <v>138.22409615384618</v>
      </c>
      <c r="S30" s="26">
        <f>M30/R30</f>
        <v>0.96871677027257685</v>
      </c>
      <c r="T30" s="5">
        <v>98.09615384615384</v>
      </c>
      <c r="U30" s="34" t="s">
        <v>34</v>
      </c>
      <c r="V30" s="34" t="s">
        <v>34</v>
      </c>
      <c r="W30" s="4"/>
    </row>
    <row r="31" spans="1:23" x14ac:dyDescent="0.25">
      <c r="A31" t="s">
        <v>31</v>
      </c>
      <c r="B31" s="6">
        <f>B30/B$12-1</f>
        <v>0.1328377504848095</v>
      </c>
      <c r="C31" s="6">
        <f t="shared" ref="C31:I31" si="14">C30/C$12-1</f>
        <v>0.1516613076098603</v>
      </c>
      <c r="D31" s="6">
        <f t="shared" si="14"/>
        <v>2.9687082107515472E-2</v>
      </c>
      <c r="E31" s="6">
        <f t="shared" si="14"/>
        <v>0.16860232278734477</v>
      </c>
      <c r="F31" s="6">
        <f t="shared" si="14"/>
        <v>6.5431383902721629E-2</v>
      </c>
      <c r="G31" s="6">
        <f t="shared" si="14"/>
        <v>-8.6435749252167682E-2</v>
      </c>
      <c r="H31" s="6">
        <f t="shared" si="14"/>
        <v>0.24001979013242081</v>
      </c>
      <c r="I31" s="6">
        <f t="shared" si="14"/>
        <v>-1.7272912009752561E-3</v>
      </c>
      <c r="J31" s="6"/>
      <c r="K31" s="6"/>
      <c r="L31" s="4"/>
      <c r="M31" s="6">
        <f>M30/M$12-1</f>
        <v>0.15680345572354182</v>
      </c>
      <c r="N31" s="6">
        <f t="shared" ref="N31:T31" si="15">N30/N$12-1</f>
        <v>-0.1627777777777778</v>
      </c>
      <c r="O31" s="6">
        <f t="shared" si="15"/>
        <v>9.6978739276389447E-2</v>
      </c>
      <c r="P31" s="6">
        <f t="shared" si="15"/>
        <v>0.24237644584647744</v>
      </c>
      <c r="Q31" s="6">
        <f t="shared" si="15"/>
        <v>0.17210270645385162</v>
      </c>
      <c r="R31" s="6">
        <f t="shared" si="15"/>
        <v>-6.6235158489160839E-2</v>
      </c>
      <c r="S31" s="6">
        <f t="shared" si="15"/>
        <v>0.23885951183578991</v>
      </c>
      <c r="T31" s="6">
        <f t="shared" si="15"/>
        <v>-8.3592534992223966E-3</v>
      </c>
      <c r="U31" s="6"/>
      <c r="V31" s="6"/>
      <c r="W31" s="4"/>
    </row>
    <row r="32" spans="1:23" x14ac:dyDescent="0.25">
      <c r="A32" t="s">
        <v>20</v>
      </c>
      <c r="B32" s="4">
        <v>164.35000000000002</v>
      </c>
      <c r="C32" s="4">
        <v>100.1</v>
      </c>
      <c r="D32" s="4">
        <v>188</v>
      </c>
      <c r="E32" s="4">
        <v>142.69999999999999</v>
      </c>
      <c r="F32" s="4">
        <v>97.4</v>
      </c>
      <c r="G32" s="5">
        <v>125.38223076923077</v>
      </c>
      <c r="H32" s="26">
        <f>B32/G32</f>
        <v>1.3107918003348531</v>
      </c>
      <c r="I32" s="5">
        <v>96.134615384615387</v>
      </c>
      <c r="J32" s="34" t="s">
        <v>34</v>
      </c>
      <c r="K32" s="34" t="s">
        <v>34</v>
      </c>
      <c r="L32" s="4"/>
      <c r="M32" s="4">
        <v>119.6</v>
      </c>
      <c r="N32" s="4">
        <v>61.2</v>
      </c>
      <c r="O32" s="4">
        <v>136.39999999999998</v>
      </c>
      <c r="P32" s="4">
        <v>95</v>
      </c>
      <c r="Q32" s="4">
        <v>70.599999999999994</v>
      </c>
      <c r="R32" s="5">
        <v>140.26176923076923</v>
      </c>
      <c r="S32" s="26">
        <f>M32/R32</f>
        <v>0.85269136883069729</v>
      </c>
      <c r="T32" s="5">
        <v>98.961538461538467</v>
      </c>
      <c r="U32" s="34" t="s">
        <v>34</v>
      </c>
      <c r="V32" s="34" t="s">
        <v>34</v>
      </c>
      <c r="W32" s="4"/>
    </row>
    <row r="33" spans="1:23" x14ac:dyDescent="0.25">
      <c r="A33" t="s">
        <v>32</v>
      </c>
      <c r="B33" s="6">
        <f>B32/B$12-1</f>
        <v>6.2378797672915542E-2</v>
      </c>
      <c r="C33" s="6">
        <f t="shared" ref="C33:F33" si="16">C32/C$12-1</f>
        <v>7.2883172561629017E-2</v>
      </c>
      <c r="D33" s="6">
        <f t="shared" si="16"/>
        <v>5.616474993313858E-3</v>
      </c>
      <c r="E33" s="6">
        <f t="shared" si="16"/>
        <v>0.14297156587905491</v>
      </c>
      <c r="F33" s="6">
        <f t="shared" si="16"/>
        <v>0.12796757382744661</v>
      </c>
      <c r="G33" s="6">
        <f>G32/G$12-1</f>
        <v>-6.7504880160141445E-2</v>
      </c>
      <c r="H33" s="6">
        <f>H32/H$12-1</f>
        <v>0.13928617433983193</v>
      </c>
      <c r="I33" s="6">
        <f>I32/I$12-1</f>
        <v>-2.322073374704936E-2</v>
      </c>
      <c r="J33" s="6"/>
      <c r="K33" s="6"/>
      <c r="L33" s="4"/>
      <c r="M33" s="6">
        <f>M32/M$12-1</f>
        <v>3.3261339092872433E-2</v>
      </c>
      <c r="N33" s="6">
        <f t="shared" ref="N33:Q33" si="17">N32/N$12-1</f>
        <v>-0.31999999999999995</v>
      </c>
      <c r="O33" s="6">
        <f t="shared" si="17"/>
        <v>1.7530772099962455E-2</v>
      </c>
      <c r="P33" s="6">
        <f t="shared" si="17"/>
        <v>-1.051524710830698E-3</v>
      </c>
      <c r="Q33" s="6">
        <f t="shared" si="17"/>
        <v>-2.012491325468424E-2</v>
      </c>
      <c r="R33" s="6">
        <f>R32/R$12-1</f>
        <v>-5.2469776542975355E-2</v>
      </c>
      <c r="S33" s="6">
        <f>S32/S$12-1</f>
        <v>9.0478502440862973E-2</v>
      </c>
      <c r="T33" s="6">
        <f>T32/T$12-1</f>
        <v>3.8880248833605968E-4</v>
      </c>
      <c r="U33" s="6"/>
      <c r="V33" s="6"/>
      <c r="W33" s="4"/>
    </row>
    <row r="34" spans="1:23" x14ac:dyDescent="0.25">
      <c r="W34" s="3"/>
    </row>
    <row r="35" spans="1:23" x14ac:dyDescent="0.25">
      <c r="A35" s="88" t="s">
        <v>1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9" t="s">
        <v>2</v>
      </c>
      <c r="N35" s="89"/>
      <c r="O35" s="89"/>
      <c r="P35" s="89"/>
      <c r="Q35" s="89"/>
      <c r="R35" s="89"/>
      <c r="S35" s="89"/>
      <c r="T35" s="89"/>
      <c r="U35" s="89"/>
      <c r="V35" s="89"/>
      <c r="W35" s="114"/>
    </row>
    <row r="36" spans="1:23" x14ac:dyDescent="0.25">
      <c r="W36" s="3"/>
    </row>
    <row r="37" spans="1:23" x14ac:dyDescent="0.25">
      <c r="A37" s="86" t="s">
        <v>22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111"/>
    </row>
    <row r="38" spans="1:23" x14ac:dyDescent="0.25">
      <c r="W38" s="3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7" t="s">
        <v>33</v>
      </c>
      <c r="U39" s="17" t="s">
        <v>37</v>
      </c>
      <c r="V39" s="17" t="s">
        <v>36</v>
      </c>
      <c r="W39" s="17" t="s">
        <v>35</v>
      </c>
    </row>
    <row r="40" spans="1:23" x14ac:dyDescent="0.25">
      <c r="A40" t="s">
        <v>10</v>
      </c>
      <c r="B40" s="4">
        <v>151.44999999999999</v>
      </c>
      <c r="C40" s="4">
        <v>106.3</v>
      </c>
      <c r="D40" s="4">
        <v>175.15</v>
      </c>
      <c r="E40" s="4">
        <v>119</v>
      </c>
      <c r="F40" s="4">
        <v>88.65</v>
      </c>
      <c r="G40" s="5">
        <v>134.04657692307694</v>
      </c>
      <c r="H40" s="26">
        <f>B40/G40</f>
        <v>1.1298311637372886</v>
      </c>
      <c r="I40" s="5">
        <v>98.884615384615387</v>
      </c>
      <c r="J40" s="34" t="s">
        <v>34</v>
      </c>
      <c r="K40" s="34" t="s">
        <v>34</v>
      </c>
      <c r="L40" s="4"/>
      <c r="M40" s="5">
        <v>116.65</v>
      </c>
      <c r="N40" s="5">
        <v>90.199999999999989</v>
      </c>
      <c r="O40" s="5">
        <v>134.05000000000001</v>
      </c>
      <c r="P40" s="5">
        <v>93.6</v>
      </c>
      <c r="Q40" s="5">
        <v>76.7</v>
      </c>
      <c r="R40" s="5">
        <v>149.77480769230769</v>
      </c>
      <c r="S40" s="26">
        <f>M40/R40</f>
        <v>0.77883591905283445</v>
      </c>
      <c r="T40" s="5">
        <v>98.711538461538453</v>
      </c>
      <c r="U40" s="34" t="s">
        <v>34</v>
      </c>
      <c r="V40" s="34" t="s">
        <v>34</v>
      </c>
      <c r="W40" s="4"/>
    </row>
    <row r="41" spans="1:23" x14ac:dyDescent="0.25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4"/>
    </row>
    <row r="42" spans="1:23" x14ac:dyDescent="0.25">
      <c r="A42" t="s">
        <v>11</v>
      </c>
      <c r="B42" s="4">
        <v>209.2</v>
      </c>
      <c r="C42" s="4">
        <v>122.15</v>
      </c>
      <c r="D42" s="4">
        <v>228.65</v>
      </c>
      <c r="E42" s="4">
        <v>158.85000000000002</v>
      </c>
      <c r="F42" s="4">
        <v>123.2</v>
      </c>
      <c r="G42" s="5">
        <v>118.5353076923077</v>
      </c>
      <c r="H42" s="26">
        <f>B42/G42</f>
        <v>1.7648749901846836</v>
      </c>
      <c r="I42" s="5">
        <v>94.884615384615387</v>
      </c>
      <c r="J42" s="34" t="s">
        <v>34</v>
      </c>
      <c r="K42" s="34" t="s">
        <v>34</v>
      </c>
      <c r="L42" s="4"/>
      <c r="M42" s="5">
        <v>167.2</v>
      </c>
      <c r="N42" s="5">
        <v>112.55000000000001</v>
      </c>
      <c r="O42" s="5">
        <v>184.85000000000002</v>
      </c>
      <c r="P42" s="5">
        <v>130.15</v>
      </c>
      <c r="Q42" s="5">
        <v>105.55000000000001</v>
      </c>
      <c r="R42" s="5">
        <v>138.0985</v>
      </c>
      <c r="S42" s="26">
        <f>M42/R42</f>
        <v>1.2107300224115396</v>
      </c>
      <c r="T42" s="5">
        <v>98.055555555555557</v>
      </c>
      <c r="U42" s="34" t="s">
        <v>34</v>
      </c>
      <c r="V42" s="34" t="s">
        <v>34</v>
      </c>
      <c r="W42" s="4"/>
    </row>
    <row r="43" spans="1:23" x14ac:dyDescent="0.25">
      <c r="A43" t="s">
        <v>24</v>
      </c>
      <c r="B43" s="6">
        <f>B42/B$40-1</f>
        <v>0.38131396500495218</v>
      </c>
      <c r="C43" s="6">
        <f t="shared" ref="C43:I43" si="18">C42/C$40-1</f>
        <v>0.14910630291627469</v>
      </c>
      <c r="D43" s="6">
        <f t="shared" si="18"/>
        <v>0.30545246931201819</v>
      </c>
      <c r="E43" s="6">
        <f t="shared" si="18"/>
        <v>0.33487394957983208</v>
      </c>
      <c r="F43" s="6">
        <f t="shared" si="18"/>
        <v>0.38973491257755222</v>
      </c>
      <c r="G43" s="6">
        <f t="shared" si="18"/>
        <v>-0.11571551908908828</v>
      </c>
      <c r="H43" s="6">
        <f t="shared" si="18"/>
        <v>0.56206966742427111</v>
      </c>
      <c r="I43" s="6">
        <f t="shared" si="18"/>
        <v>-4.0451186308829268E-2</v>
      </c>
      <c r="J43" s="6"/>
      <c r="K43" s="6"/>
      <c r="L43" s="4"/>
      <c r="M43" s="6">
        <f>M42/M$40-1</f>
        <v>0.43334762108872682</v>
      </c>
      <c r="N43" s="6">
        <f t="shared" ref="N43:T43" si="19">N42/N$40-1</f>
        <v>0.24778270509977851</v>
      </c>
      <c r="O43" s="6">
        <f t="shared" si="19"/>
        <v>0.37896307348004488</v>
      </c>
      <c r="P43" s="6">
        <f t="shared" si="19"/>
        <v>0.39049145299145316</v>
      </c>
      <c r="Q43" s="6">
        <f t="shared" si="19"/>
        <v>0.37614080834419816</v>
      </c>
      <c r="R43" s="6">
        <f t="shared" si="19"/>
        <v>-7.7959089864398923E-2</v>
      </c>
      <c r="S43" s="6">
        <f t="shared" si="19"/>
        <v>0.55453798777532559</v>
      </c>
      <c r="T43" s="6">
        <f t="shared" si="19"/>
        <v>-6.645453167954507E-3</v>
      </c>
      <c r="U43" s="6"/>
      <c r="V43" s="6"/>
      <c r="W43" s="4"/>
    </row>
    <row r="44" spans="1:23" x14ac:dyDescent="0.25">
      <c r="A44" t="s">
        <v>12</v>
      </c>
      <c r="B44" s="4">
        <v>197.45</v>
      </c>
      <c r="C44" s="4">
        <v>115.75</v>
      </c>
      <c r="D44" s="4">
        <v>218.4</v>
      </c>
      <c r="E44" s="4">
        <v>161.85000000000002</v>
      </c>
      <c r="F44" s="4">
        <v>130.44999999999999</v>
      </c>
      <c r="G44" s="5">
        <v>123.17259259259261</v>
      </c>
      <c r="H44" s="26">
        <f>B44/G44</f>
        <v>1.6030351870004749</v>
      </c>
      <c r="I44" s="5">
        <v>96.5</v>
      </c>
      <c r="J44" s="34" t="s">
        <v>34</v>
      </c>
      <c r="K44" s="34" t="s">
        <v>34</v>
      </c>
      <c r="L44" s="4"/>
      <c r="M44" s="5">
        <v>159.94999999999999</v>
      </c>
      <c r="N44" s="5">
        <v>116.4</v>
      </c>
      <c r="O44" s="5">
        <v>176.95</v>
      </c>
      <c r="P44" s="5">
        <v>136.19999999999999</v>
      </c>
      <c r="Q44" s="5">
        <v>108.85</v>
      </c>
      <c r="R44" s="5">
        <v>140.82311999999999</v>
      </c>
      <c r="S44" s="26">
        <f>M44/R44</f>
        <v>1.1358220155894856</v>
      </c>
      <c r="T44" s="5">
        <v>97.72</v>
      </c>
      <c r="U44" s="34" t="s">
        <v>34</v>
      </c>
      <c r="V44" s="34" t="s">
        <v>34</v>
      </c>
      <c r="W44" s="4"/>
    </row>
    <row r="45" spans="1:23" x14ac:dyDescent="0.25">
      <c r="A45" t="s">
        <v>25</v>
      </c>
      <c r="B45" s="6">
        <f>B44/B$40-1</f>
        <v>0.3037306041597887</v>
      </c>
      <c r="C45" s="6">
        <f t="shared" ref="C45:I45" si="20">C44/C$40-1</f>
        <v>8.8899341486359473E-2</v>
      </c>
      <c r="D45" s="6">
        <f t="shared" si="20"/>
        <v>0.24693120182700534</v>
      </c>
      <c r="E45" s="6">
        <f t="shared" si="20"/>
        <v>0.36008403361344565</v>
      </c>
      <c r="F45" s="6">
        <f t="shared" si="20"/>
        <v>0.47151720248166917</v>
      </c>
      <c r="G45" s="6">
        <f t="shared" si="20"/>
        <v>-8.1120940049997703E-2</v>
      </c>
      <c r="H45" s="6">
        <f>H44/H$40-1</f>
        <v>0.41882720042692756</v>
      </c>
      <c r="I45" s="6">
        <f t="shared" si="20"/>
        <v>-2.4115130299494414E-2</v>
      </c>
      <c r="J45" s="6"/>
      <c r="K45" s="6"/>
      <c r="L45" s="4"/>
      <c r="M45" s="6">
        <f>M44/M$40-1</f>
        <v>0.37119588512644652</v>
      </c>
      <c r="N45" s="6">
        <f t="shared" ref="N45:T45" si="21">N44/N$40-1</f>
        <v>0.29046563192904684</v>
      </c>
      <c r="O45" s="6">
        <f t="shared" si="21"/>
        <v>0.32002983961208487</v>
      </c>
      <c r="P45" s="6">
        <f t="shared" si="21"/>
        <v>0.45512820512820507</v>
      </c>
      <c r="Q45" s="6">
        <f t="shared" si="21"/>
        <v>0.41916558018252914</v>
      </c>
      <c r="R45" s="6">
        <f t="shared" si="21"/>
        <v>-5.9767646042969691E-2</v>
      </c>
      <c r="S45" s="6">
        <f>S44/S$40-1</f>
        <v>0.4583585422855081</v>
      </c>
      <c r="T45" s="6">
        <f t="shared" si="21"/>
        <v>-1.004480810442232E-2</v>
      </c>
      <c r="U45" s="6"/>
      <c r="V45" s="6"/>
      <c r="W45" s="4"/>
    </row>
    <row r="46" spans="1:23" x14ac:dyDescent="0.25">
      <c r="A46" t="s">
        <v>13</v>
      </c>
      <c r="B46" s="4">
        <v>184.35000000000002</v>
      </c>
      <c r="C46" s="4">
        <v>104.9</v>
      </c>
      <c r="D46" s="4">
        <v>204.9</v>
      </c>
      <c r="E46" s="4">
        <v>148.30000000000001</v>
      </c>
      <c r="F46" s="4">
        <v>109.15</v>
      </c>
      <c r="G46" s="5">
        <v>126.19938461538462</v>
      </c>
      <c r="H46" s="26">
        <f>B46/G46</f>
        <v>1.4607836683343576</v>
      </c>
      <c r="I46" s="5">
        <v>98.115384615384613</v>
      </c>
      <c r="J46" s="34" t="s">
        <v>34</v>
      </c>
      <c r="K46" s="34" t="s">
        <v>34</v>
      </c>
      <c r="L46" s="4"/>
      <c r="M46" s="5">
        <v>144.69999999999999</v>
      </c>
      <c r="N46" s="5">
        <v>83.65</v>
      </c>
      <c r="O46" s="5">
        <v>162.25</v>
      </c>
      <c r="P46" s="5">
        <v>125.35</v>
      </c>
      <c r="Q46" s="5">
        <v>97.9</v>
      </c>
      <c r="R46" s="5">
        <v>141.65113461538462</v>
      </c>
      <c r="S46" s="26">
        <f>M46/R46</f>
        <v>1.0215237625374038</v>
      </c>
      <c r="T46" s="5">
        <v>98.461538461538453</v>
      </c>
      <c r="U46" s="34" t="s">
        <v>34</v>
      </c>
      <c r="V46" s="34" t="s">
        <v>34</v>
      </c>
      <c r="W46" s="4"/>
    </row>
    <row r="47" spans="1:23" x14ac:dyDescent="0.25">
      <c r="A47" t="s">
        <v>26</v>
      </c>
      <c r="B47" s="6">
        <f>B46/B$40-1</f>
        <v>0.21723341036645771</v>
      </c>
      <c r="C47" s="6">
        <f t="shared" ref="C47:I47" si="22">C46/C$40-1</f>
        <v>-1.3170272812793926E-2</v>
      </c>
      <c r="D47" s="6">
        <f t="shared" si="22"/>
        <v>0.16985441050528127</v>
      </c>
      <c r="E47" s="6">
        <f t="shared" si="22"/>
        <v>0.246218487394958</v>
      </c>
      <c r="F47" s="6">
        <f t="shared" si="22"/>
        <v>0.23124647490129724</v>
      </c>
      <c r="G47" s="6">
        <f t="shared" si="22"/>
        <v>-5.8540788491715512E-2</v>
      </c>
      <c r="H47" s="6">
        <f>H46/H$40-1</f>
        <v>0.29292208890958049</v>
      </c>
      <c r="I47" s="6">
        <f t="shared" si="22"/>
        <v>-7.77907429015956E-3</v>
      </c>
      <c r="J47" s="6"/>
      <c r="K47" s="6"/>
      <c r="L47" s="4"/>
      <c r="M47" s="6">
        <f>M46/M$40-1</f>
        <v>0.24046292327475327</v>
      </c>
      <c r="N47" s="6">
        <f t="shared" ref="N47:T47" si="23">N46/N$40-1</f>
        <v>-7.2616407982261433E-2</v>
      </c>
      <c r="O47" s="6">
        <f t="shared" si="23"/>
        <v>0.21036926519955235</v>
      </c>
      <c r="P47" s="6">
        <f t="shared" si="23"/>
        <v>0.33920940170940184</v>
      </c>
      <c r="Q47" s="6">
        <f t="shared" si="23"/>
        <v>0.27640156453715781</v>
      </c>
      <c r="R47" s="6">
        <f t="shared" si="23"/>
        <v>-5.4239248923704686E-2</v>
      </c>
      <c r="S47" s="6">
        <f>S46/S$40-1</f>
        <v>0.31160330121870761</v>
      </c>
      <c r="T47" s="6">
        <f t="shared" si="23"/>
        <v>-2.5326319890901505E-3</v>
      </c>
      <c r="U47" s="6"/>
      <c r="V47" s="6"/>
      <c r="W47" s="4"/>
    </row>
    <row r="48" spans="1:23" x14ac:dyDescent="0.25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4"/>
    </row>
    <row r="49" spans="1:23" x14ac:dyDescent="0.25">
      <c r="A49" t="s">
        <v>15</v>
      </c>
      <c r="B49" s="4">
        <v>210.4</v>
      </c>
      <c r="C49" s="4">
        <v>145.19999999999999</v>
      </c>
      <c r="D49" s="4">
        <v>229.25</v>
      </c>
      <c r="E49" s="4">
        <v>158.44999999999999</v>
      </c>
      <c r="F49" s="4">
        <v>129.19999999999999</v>
      </c>
      <c r="G49" s="5">
        <v>123.44212962962962</v>
      </c>
      <c r="H49" s="26">
        <f>B49/G49</f>
        <v>1.7044424025353013</v>
      </c>
      <c r="I49" s="5">
        <v>97.333333333333329</v>
      </c>
      <c r="J49" s="34" t="s">
        <v>34</v>
      </c>
      <c r="K49" s="34" t="s">
        <v>34</v>
      </c>
      <c r="L49" s="4"/>
      <c r="M49" s="5">
        <v>161.69999999999999</v>
      </c>
      <c r="N49" s="5">
        <v>101.65</v>
      </c>
      <c r="O49" s="5">
        <v>181.14999999999998</v>
      </c>
      <c r="P49" s="5">
        <v>139.55000000000001</v>
      </c>
      <c r="Q49" s="5">
        <v>113.75</v>
      </c>
      <c r="R49" s="5">
        <v>138.98353846153844</v>
      </c>
      <c r="S49" s="26">
        <f>M49/R49</f>
        <v>1.163447137624489</v>
      </c>
      <c r="T49" s="5">
        <v>98.65384615384616</v>
      </c>
      <c r="U49" s="34" t="s">
        <v>34</v>
      </c>
      <c r="V49" s="34" t="s">
        <v>34</v>
      </c>
      <c r="W49" s="4"/>
    </row>
    <row r="50" spans="1:23" x14ac:dyDescent="0.25">
      <c r="A50" t="s">
        <v>27</v>
      </c>
      <c r="B50" s="6">
        <f>B49/B$40-1</f>
        <v>0.38923737206999021</v>
      </c>
      <c r="C50" s="6">
        <f t="shared" ref="C50:I50" si="24">C49/C$40-1</f>
        <v>0.36594543744120411</v>
      </c>
      <c r="D50" s="6">
        <f t="shared" si="24"/>
        <v>0.3088781044818727</v>
      </c>
      <c r="E50" s="6">
        <f t="shared" si="24"/>
        <v>0.33151260504201674</v>
      </c>
      <c r="F50" s="6">
        <f t="shared" si="24"/>
        <v>0.45741680767061466</v>
      </c>
      <c r="G50" s="6">
        <f t="shared" si="24"/>
        <v>-7.911016854636066E-2</v>
      </c>
      <c r="H50" s="6">
        <f t="shared" si="24"/>
        <v>0.50858150955696502</v>
      </c>
      <c r="I50" s="6">
        <f t="shared" si="24"/>
        <v>-1.5687799818488335E-2</v>
      </c>
      <c r="J50" s="6"/>
      <c r="K50" s="6"/>
      <c r="L50" s="4"/>
      <c r="M50" s="6">
        <f>M49/M$40-1</f>
        <v>0.38619802828975547</v>
      </c>
      <c r="N50" s="6">
        <f t="shared" ref="N50:T50" si="25">N49/N$40-1</f>
        <v>0.12694013303769425</v>
      </c>
      <c r="O50" s="6">
        <f t="shared" si="25"/>
        <v>0.35136143230137984</v>
      </c>
      <c r="P50" s="6">
        <f t="shared" si="25"/>
        <v>0.49091880341880367</v>
      </c>
      <c r="Q50" s="6">
        <f t="shared" si="25"/>
        <v>0.48305084745762716</v>
      </c>
      <c r="R50" s="6">
        <f t="shared" si="25"/>
        <v>-7.2049962186821581E-2</v>
      </c>
      <c r="S50" s="6">
        <f t="shared" si="25"/>
        <v>0.49382830088190044</v>
      </c>
      <c r="T50" s="6">
        <f t="shared" si="25"/>
        <v>-5.8445353594371863E-4</v>
      </c>
      <c r="U50" s="6"/>
      <c r="V50" s="6"/>
      <c r="W50" s="4"/>
    </row>
    <row r="51" spans="1:23" x14ac:dyDescent="0.25">
      <c r="A51" t="s">
        <v>16</v>
      </c>
      <c r="B51" s="4">
        <v>191.65</v>
      </c>
      <c r="C51" s="4">
        <v>122.4</v>
      </c>
      <c r="D51" s="4">
        <v>222.39999999999998</v>
      </c>
      <c r="E51" s="4">
        <v>161.44999999999999</v>
      </c>
      <c r="F51" s="4">
        <v>99.25</v>
      </c>
      <c r="G51" s="5">
        <v>127.70846153846152</v>
      </c>
      <c r="H51" s="26">
        <f>B51/G51</f>
        <v>1.5006836484541115</v>
      </c>
      <c r="I51" s="5">
        <v>97.480769230769226</v>
      </c>
      <c r="J51" s="34" t="s">
        <v>34</v>
      </c>
      <c r="K51" s="34" t="s">
        <v>34</v>
      </c>
      <c r="L51" s="4"/>
      <c r="M51" s="5">
        <v>147.39999999999998</v>
      </c>
      <c r="N51" s="5">
        <v>93.5</v>
      </c>
      <c r="O51" s="5">
        <v>166.10000000000002</v>
      </c>
      <c r="P51" s="5">
        <v>117.2</v>
      </c>
      <c r="Q51" s="5">
        <v>89.050000000000011</v>
      </c>
      <c r="R51" s="5">
        <v>144.70498076923076</v>
      </c>
      <c r="S51" s="26">
        <f>M51/R51</f>
        <v>1.0186242326728692</v>
      </c>
      <c r="T51" s="5">
        <v>98.942307692307693</v>
      </c>
      <c r="U51" s="34" t="s">
        <v>34</v>
      </c>
      <c r="V51" s="34" t="s">
        <v>34</v>
      </c>
      <c r="W51" s="4"/>
    </row>
    <row r="52" spans="1:23" x14ac:dyDescent="0.25">
      <c r="A52" t="s">
        <v>28</v>
      </c>
      <c r="B52" s="6">
        <f>B51/B$40-1</f>
        <v>0.26543413667877203</v>
      </c>
      <c r="C52" s="6">
        <f t="shared" ref="C52:I52" si="26">C51/C$40-1</f>
        <v>0.15145813734713087</v>
      </c>
      <c r="D52" s="6">
        <f t="shared" si="26"/>
        <v>0.26976876962603469</v>
      </c>
      <c r="E52" s="6">
        <f t="shared" si="26"/>
        <v>0.35672268907563009</v>
      </c>
      <c r="F52" s="6">
        <f t="shared" si="26"/>
        <v>0.11957134799774383</v>
      </c>
      <c r="G52" s="6">
        <f t="shared" si="26"/>
        <v>-4.7282933515359837E-2</v>
      </c>
      <c r="H52" s="6">
        <f t="shared" si="26"/>
        <v>0.32823708233547588</v>
      </c>
      <c r="I52" s="6">
        <f t="shared" si="26"/>
        <v>-1.4196810579541141E-2</v>
      </c>
      <c r="J52" s="6"/>
      <c r="K52" s="6"/>
      <c r="L52" s="4"/>
      <c r="M52" s="6">
        <f>M51/M$40-1</f>
        <v>0.26360908701243013</v>
      </c>
      <c r="N52" s="6">
        <f t="shared" ref="N52:T52" si="27">N51/N$40-1</f>
        <v>3.6585365853658569E-2</v>
      </c>
      <c r="O52" s="6">
        <f t="shared" si="27"/>
        <v>0.23908989183140616</v>
      </c>
      <c r="P52" s="6">
        <f t="shared" si="27"/>
        <v>0.25213675213675235</v>
      </c>
      <c r="Q52" s="6">
        <f t="shared" si="27"/>
        <v>0.16101694915254239</v>
      </c>
      <c r="R52" s="6">
        <f t="shared" si="27"/>
        <v>-3.3849664046921801E-2</v>
      </c>
      <c r="S52" s="6">
        <f t="shared" si="27"/>
        <v>0.30788039913676357</v>
      </c>
      <c r="T52" s="6">
        <f t="shared" si="27"/>
        <v>2.3378141437757627E-3</v>
      </c>
      <c r="U52" s="6"/>
      <c r="V52" s="6"/>
      <c r="W52" s="4"/>
    </row>
    <row r="53" spans="1:23" x14ac:dyDescent="0.25">
      <c r="A53" t="s">
        <v>17</v>
      </c>
      <c r="B53" s="4">
        <v>178.25</v>
      </c>
      <c r="C53" s="4">
        <v>118.9</v>
      </c>
      <c r="D53" s="4">
        <v>199.95</v>
      </c>
      <c r="E53" s="4">
        <v>144.05000000000001</v>
      </c>
      <c r="F53" s="4">
        <v>115.05</v>
      </c>
      <c r="G53" s="5">
        <v>130.27821153846151</v>
      </c>
      <c r="H53" s="26">
        <f>B53/G53</f>
        <v>1.3682257216693214</v>
      </c>
      <c r="I53" s="5">
        <v>98.288461538461533</v>
      </c>
      <c r="J53" s="34" t="s">
        <v>34</v>
      </c>
      <c r="K53" s="34" t="s">
        <v>34</v>
      </c>
      <c r="L53" s="4"/>
      <c r="M53" s="5">
        <v>136.25</v>
      </c>
      <c r="N53" s="5">
        <v>86.7</v>
      </c>
      <c r="O53" s="5">
        <v>149.15</v>
      </c>
      <c r="P53" s="5">
        <v>111.65</v>
      </c>
      <c r="Q53" s="5">
        <v>84.95</v>
      </c>
      <c r="R53" s="5">
        <v>146.42161538461536</v>
      </c>
      <c r="S53" s="26">
        <f>M53/R53</f>
        <v>0.93053200951309745</v>
      </c>
      <c r="T53" s="5">
        <v>97.538461538461547</v>
      </c>
      <c r="U53" s="34" t="s">
        <v>34</v>
      </c>
      <c r="V53" s="34" t="s">
        <v>34</v>
      </c>
      <c r="W53" s="4"/>
    </row>
    <row r="54" spans="1:23" x14ac:dyDescent="0.25">
      <c r="A54" t="s">
        <v>29</v>
      </c>
      <c r="B54" s="6">
        <f>B53/B$40-1</f>
        <v>0.17695609111918142</v>
      </c>
      <c r="C54" s="6">
        <f t="shared" ref="C54:I54" si="28">C53/C$40-1</f>
        <v>0.11853245531514589</v>
      </c>
      <c r="D54" s="6">
        <f t="shared" si="28"/>
        <v>0.1415929203539823</v>
      </c>
      <c r="E54" s="6">
        <f t="shared" si="28"/>
        <v>0.21050420168067241</v>
      </c>
      <c r="F54" s="6">
        <f t="shared" si="28"/>
        <v>0.2978003384094754</v>
      </c>
      <c r="G54" s="6">
        <f t="shared" si="28"/>
        <v>-2.8112358190078401E-2</v>
      </c>
      <c r="H54" s="6">
        <f t="shared" si="28"/>
        <v>0.21100016142541533</v>
      </c>
      <c r="I54" s="6">
        <f t="shared" si="28"/>
        <v>-6.0287825748737145E-3</v>
      </c>
      <c r="J54" s="6"/>
      <c r="K54" s="6"/>
      <c r="L54" s="4"/>
      <c r="M54" s="6">
        <f>M53/M$40-1</f>
        <v>0.16802400342906121</v>
      </c>
      <c r="N54" s="6">
        <f t="shared" ref="N54:T54" si="29">N53/N$40-1</f>
        <v>-3.8802660753880058E-2</v>
      </c>
      <c r="O54" s="6">
        <f t="shared" si="29"/>
        <v>0.11264453562103682</v>
      </c>
      <c r="P54" s="6">
        <f t="shared" si="29"/>
        <v>0.19284188034188054</v>
      </c>
      <c r="Q54" s="6">
        <f t="shared" si="29"/>
        <v>0.10756192959582789</v>
      </c>
      <c r="R54" s="6">
        <f t="shared" si="29"/>
        <v>-2.238822642711058E-2</v>
      </c>
      <c r="S54" s="6">
        <f t="shared" si="29"/>
        <v>0.19477284849001975</v>
      </c>
      <c r="T54" s="6">
        <f t="shared" si="29"/>
        <v>-1.1883888564192313E-2</v>
      </c>
      <c r="U54" s="6"/>
      <c r="V54" s="6"/>
      <c r="W54" s="4"/>
    </row>
    <row r="55" spans="1:23" x14ac:dyDescent="0.25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4"/>
    </row>
    <row r="56" spans="1:23" x14ac:dyDescent="0.25">
      <c r="A56" t="s">
        <v>18</v>
      </c>
      <c r="B56" s="4">
        <v>188.2</v>
      </c>
      <c r="C56" s="4">
        <v>114.15</v>
      </c>
      <c r="D56" s="4">
        <v>210</v>
      </c>
      <c r="E56" s="4">
        <v>147.5</v>
      </c>
      <c r="F56" s="4">
        <v>108.75</v>
      </c>
      <c r="G56" s="5">
        <v>120.64596000000002</v>
      </c>
      <c r="H56" s="26">
        <f>B56/G56</f>
        <v>1.5599361967860339</v>
      </c>
      <c r="I56" s="5">
        <v>97.5</v>
      </c>
      <c r="J56" s="34" t="s">
        <v>34</v>
      </c>
      <c r="K56" s="34" t="s">
        <v>34</v>
      </c>
      <c r="L56" s="4"/>
      <c r="M56" s="5">
        <v>144.25</v>
      </c>
      <c r="N56" s="5">
        <v>74.95</v>
      </c>
      <c r="O56" s="5">
        <v>159.05000000000001</v>
      </c>
      <c r="P56" s="5">
        <v>121.2</v>
      </c>
      <c r="Q56" s="5">
        <v>101.15</v>
      </c>
      <c r="R56" s="5">
        <v>135.66500000000002</v>
      </c>
      <c r="S56" s="26">
        <f>M56/R56</f>
        <v>1.0632808756864334</v>
      </c>
      <c r="T56" s="5">
        <v>98.59615384615384</v>
      </c>
      <c r="U56" s="34" t="s">
        <v>34</v>
      </c>
      <c r="V56" s="34" t="s">
        <v>34</v>
      </c>
      <c r="W56" s="4"/>
    </row>
    <row r="57" spans="1:23" x14ac:dyDescent="0.25">
      <c r="A57" t="s">
        <v>30</v>
      </c>
      <c r="B57" s="6">
        <f>B56/B$40-1</f>
        <v>0.24265434136678765</v>
      </c>
      <c r="C57" s="6">
        <f t="shared" ref="C57:I57" si="30">C56/C$40-1</f>
        <v>7.3847601128880669E-2</v>
      </c>
      <c r="D57" s="6">
        <f t="shared" si="30"/>
        <v>0.19897230944904365</v>
      </c>
      <c r="E57" s="6">
        <f t="shared" si="30"/>
        <v>0.23949579831932777</v>
      </c>
      <c r="F57" s="6">
        <f t="shared" si="30"/>
        <v>0.22673434856175967</v>
      </c>
      <c r="G57" s="6">
        <f t="shared" si="30"/>
        <v>-9.9969855483642123E-2</v>
      </c>
      <c r="H57" s="6">
        <f t="shared" si="30"/>
        <v>0.38068080156864426</v>
      </c>
      <c r="I57" s="6">
        <f t="shared" si="30"/>
        <v>-1.4002333722287097E-2</v>
      </c>
      <c r="J57" s="6"/>
      <c r="K57" s="6"/>
      <c r="L57" s="4"/>
      <c r="M57" s="6">
        <f>M56/M$40-1</f>
        <v>0.23660522931847394</v>
      </c>
      <c r="N57" s="6">
        <f t="shared" ref="N57:T57" si="31">N56/N$40-1</f>
        <v>-0.16906873614190676</v>
      </c>
      <c r="O57" s="6">
        <f t="shared" si="31"/>
        <v>0.18649757553151813</v>
      </c>
      <c r="P57" s="6">
        <f t="shared" si="31"/>
        <v>0.29487179487179493</v>
      </c>
      <c r="Q57" s="6">
        <f t="shared" si="31"/>
        <v>0.3187744458930899</v>
      </c>
      <c r="R57" s="6">
        <f t="shared" si="31"/>
        <v>-9.420681561677835E-2</v>
      </c>
      <c r="S57" s="6">
        <f t="shared" si="31"/>
        <v>0.36521807697251685</v>
      </c>
      <c r="T57" s="6">
        <f t="shared" si="31"/>
        <v>-1.1689070718877703E-3</v>
      </c>
      <c r="U57" s="6"/>
      <c r="V57" s="6"/>
      <c r="W57" s="4"/>
    </row>
    <row r="58" spans="1:23" x14ac:dyDescent="0.25">
      <c r="A58" t="s">
        <v>19</v>
      </c>
      <c r="B58" s="4">
        <v>170.9</v>
      </c>
      <c r="C58" s="4">
        <v>90.45</v>
      </c>
      <c r="D58" s="4">
        <v>191.2</v>
      </c>
      <c r="E58" s="4">
        <v>135.6</v>
      </c>
      <c r="F58" s="4">
        <v>102.85</v>
      </c>
      <c r="G58" s="5">
        <v>122.69253703703703</v>
      </c>
      <c r="H58" s="26">
        <f>B58/G58</f>
        <v>1.3929127567751791</v>
      </c>
      <c r="I58" s="5">
        <v>97.740740740740733</v>
      </c>
      <c r="J58" s="34" t="s">
        <v>34</v>
      </c>
      <c r="K58" s="34" t="s">
        <v>34</v>
      </c>
      <c r="L58" s="4"/>
      <c r="M58" s="5">
        <v>134.19999999999999</v>
      </c>
      <c r="N58" s="5">
        <v>77.5</v>
      </c>
      <c r="O58" s="5">
        <v>148.5</v>
      </c>
      <c r="P58" s="5">
        <v>109.9</v>
      </c>
      <c r="Q58" s="5">
        <v>83.300000000000011</v>
      </c>
      <c r="R58" s="5">
        <v>138.96255769230768</v>
      </c>
      <c r="S58" s="26">
        <f>M58/R58</f>
        <v>0.96572776313708186</v>
      </c>
      <c r="T58" s="5">
        <v>98.90384615384616</v>
      </c>
      <c r="U58" s="34" t="s">
        <v>34</v>
      </c>
      <c r="V58" s="34" t="s">
        <v>34</v>
      </c>
      <c r="W58" s="4"/>
    </row>
    <row r="59" spans="1:23" x14ac:dyDescent="0.25">
      <c r="A59" t="s">
        <v>31</v>
      </c>
      <c r="B59" s="6">
        <f>B58/B$40-1</f>
        <v>0.12842522284582381</v>
      </c>
      <c r="C59" s="6">
        <f t="shared" ref="C59:I59" si="32">C58/C$40-1</f>
        <v>-0.14910630291627469</v>
      </c>
      <c r="D59" s="6">
        <f t="shared" si="32"/>
        <v>9.163574079360548E-2</v>
      </c>
      <c r="E59" s="6">
        <f t="shared" si="32"/>
        <v>0.13949579831932768</v>
      </c>
      <c r="F59" s="6">
        <f t="shared" si="32"/>
        <v>0.16018048505358129</v>
      </c>
      <c r="G59" s="6">
        <f t="shared" si="32"/>
        <v>-8.4702199389660393E-2</v>
      </c>
      <c r="H59" s="6">
        <f t="shared" si="32"/>
        <v>0.2328503598428473</v>
      </c>
      <c r="I59" s="6">
        <f t="shared" si="32"/>
        <v>-1.1567771583329778E-2</v>
      </c>
      <c r="J59" s="6"/>
      <c r="K59" s="6"/>
      <c r="L59" s="4"/>
      <c r="M59" s="6">
        <f>M58/M$40-1</f>
        <v>0.15045006429489916</v>
      </c>
      <c r="N59" s="6">
        <f t="shared" ref="N59:T59" si="33">N58/N$40-1</f>
        <v>-0.14079822616407967</v>
      </c>
      <c r="O59" s="6">
        <f t="shared" si="33"/>
        <v>0.10779559865721744</v>
      </c>
      <c r="P59" s="6">
        <f t="shared" si="33"/>
        <v>0.17414529914529919</v>
      </c>
      <c r="Q59" s="6">
        <f t="shared" si="33"/>
        <v>8.6049543676662399E-2</v>
      </c>
      <c r="R59" s="6">
        <f t="shared" si="33"/>
        <v>-7.2190044284432209E-2</v>
      </c>
      <c r="S59" s="6">
        <f t="shared" si="33"/>
        <v>0.23996305192437983</v>
      </c>
      <c r="T59" s="6">
        <f t="shared" si="33"/>
        <v>1.9481784531465429E-3</v>
      </c>
      <c r="U59" s="6"/>
      <c r="V59" s="6"/>
      <c r="W59" s="4"/>
    </row>
    <row r="60" spans="1:23" x14ac:dyDescent="0.25">
      <c r="A60" t="s">
        <v>20</v>
      </c>
      <c r="B60" s="4">
        <v>166.1</v>
      </c>
      <c r="C60" s="4">
        <v>96.2</v>
      </c>
      <c r="D60" s="4">
        <v>191</v>
      </c>
      <c r="E60" s="4">
        <v>137.30000000000001</v>
      </c>
      <c r="F60" s="4">
        <v>99.8</v>
      </c>
      <c r="G60" s="5">
        <v>124.06007407407407</v>
      </c>
      <c r="H60" s="26">
        <f>B60/G60</f>
        <v>1.3388674901227662</v>
      </c>
      <c r="I60" s="5">
        <v>98.333333333333329</v>
      </c>
      <c r="J60" s="34" t="s">
        <v>34</v>
      </c>
      <c r="K60" s="34" t="s">
        <v>34</v>
      </c>
      <c r="L60" s="4"/>
      <c r="M60" s="5">
        <v>122.5</v>
      </c>
      <c r="N60" s="5">
        <v>57.95</v>
      </c>
      <c r="O60" s="5">
        <v>135.05000000000001</v>
      </c>
      <c r="P60" s="5">
        <v>103.65</v>
      </c>
      <c r="Q60" s="5">
        <v>81.95</v>
      </c>
      <c r="R60" s="5">
        <v>138.95978846153847</v>
      </c>
      <c r="S60" s="26">
        <f>M60/R60</f>
        <v>0.88154998907403892</v>
      </c>
      <c r="T60" s="5">
        <v>98.461538461538453</v>
      </c>
      <c r="U60" s="34" t="s">
        <v>34</v>
      </c>
      <c r="V60" s="34" t="s">
        <v>34</v>
      </c>
      <c r="W60" s="4"/>
    </row>
    <row r="61" spans="1:23" x14ac:dyDescent="0.25">
      <c r="A61" t="s">
        <v>32</v>
      </c>
      <c r="B61" s="6">
        <f>B60/B$40-1</f>
        <v>9.6731594585671932E-2</v>
      </c>
      <c r="C61" s="6">
        <f t="shared" ref="C61:I61" si="34">C60/C$40-1</f>
        <v>-9.5014111006585078E-2</v>
      </c>
      <c r="D61" s="6">
        <f t="shared" si="34"/>
        <v>9.049386240365398E-2</v>
      </c>
      <c r="E61" s="6">
        <f t="shared" si="34"/>
        <v>0.15378151260504214</v>
      </c>
      <c r="F61" s="6">
        <f t="shared" si="34"/>
        <v>0.12577552171460793</v>
      </c>
      <c r="G61" s="6">
        <f t="shared" si="34"/>
        <v>-7.4500245200096793E-2</v>
      </c>
      <c r="H61" s="6">
        <f t="shared" si="34"/>
        <v>0.18501554311355783</v>
      </c>
      <c r="I61" s="6">
        <f t="shared" si="34"/>
        <v>-5.575003241281018E-3</v>
      </c>
      <c r="J61" s="6"/>
      <c r="K61" s="6"/>
      <c r="L61" s="4"/>
      <c r="M61" s="6">
        <f>M60/M$40-1</f>
        <v>5.0150021431633052E-2</v>
      </c>
      <c r="N61" s="6">
        <f t="shared" ref="N61:T61" si="35">N60/N$40-1</f>
        <v>-0.35753880266075377</v>
      </c>
      <c r="O61" s="6">
        <f t="shared" si="35"/>
        <v>7.4599030212607609E-3</v>
      </c>
      <c r="P61" s="6">
        <f t="shared" si="35"/>
        <v>0.10737179487179493</v>
      </c>
      <c r="Q61" s="6">
        <f t="shared" si="35"/>
        <v>6.8448500651890454E-2</v>
      </c>
      <c r="R61" s="6">
        <f t="shared" si="35"/>
        <v>-7.2208533580542023E-2</v>
      </c>
      <c r="S61" s="6">
        <f t="shared" si="35"/>
        <v>0.13188152665855224</v>
      </c>
      <c r="T61" s="6">
        <f t="shared" si="35"/>
        <v>-2.5326319890901505E-3</v>
      </c>
      <c r="U61" s="6"/>
      <c r="V61" s="6"/>
      <c r="W61" s="4"/>
    </row>
    <row r="62" spans="1:23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M62" s="27"/>
      <c r="N62" s="27"/>
      <c r="O62" s="27"/>
      <c r="P62" s="27"/>
      <c r="Q62" s="27"/>
      <c r="R62" s="27"/>
      <c r="S62" s="27"/>
      <c r="T62" s="27"/>
      <c r="W62" s="3"/>
    </row>
    <row r="63" spans="1:23" x14ac:dyDescent="0.25">
      <c r="A63" s="88" t="s">
        <v>1</v>
      </c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9" t="s">
        <v>2</v>
      </c>
      <c r="N63" s="89"/>
      <c r="O63" s="89"/>
      <c r="P63" s="89"/>
      <c r="Q63" s="89"/>
      <c r="R63" s="89"/>
      <c r="S63" s="89"/>
      <c r="T63" s="89"/>
      <c r="U63" s="89"/>
      <c r="V63" s="89"/>
      <c r="W63" s="114"/>
    </row>
    <row r="64" spans="1:23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29"/>
    </row>
    <row r="65" spans="1:24" x14ac:dyDescent="0.25">
      <c r="A65" s="115" t="s">
        <v>23</v>
      </c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6"/>
    </row>
    <row r="66" spans="1:24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W66" s="3"/>
    </row>
    <row r="67" spans="1:24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68</v>
      </c>
      <c r="I67" s="1" t="s">
        <v>9</v>
      </c>
      <c r="J67" s="17" t="s">
        <v>37</v>
      </c>
      <c r="K67" s="17" t="s">
        <v>36</v>
      </c>
      <c r="L67" s="17" t="s">
        <v>35</v>
      </c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" t="s">
        <v>68</v>
      </c>
      <c r="T67" s="17" t="s">
        <v>33</v>
      </c>
      <c r="U67" s="17" t="s">
        <v>37</v>
      </c>
      <c r="V67" s="17" t="s">
        <v>36</v>
      </c>
      <c r="W67" s="17" t="s">
        <v>35</v>
      </c>
    </row>
    <row r="68" spans="1:24" x14ac:dyDescent="0.25">
      <c r="A68" t="s">
        <v>10</v>
      </c>
      <c r="B68" s="46">
        <v>151.44999999999999</v>
      </c>
      <c r="C68" s="25">
        <v>116.95</v>
      </c>
      <c r="D68" s="25">
        <v>178.05</v>
      </c>
      <c r="E68" s="25">
        <v>121.94999999999999</v>
      </c>
      <c r="F68" s="25">
        <v>88.1</v>
      </c>
      <c r="G68" s="26">
        <v>139.35055769230769</v>
      </c>
      <c r="H68" s="26">
        <f>B68/G68</f>
        <v>1.086827369104675</v>
      </c>
      <c r="I68" s="26">
        <v>98.192307692307693</v>
      </c>
      <c r="J68" s="40" t="s">
        <v>34</v>
      </c>
      <c r="K68" s="40" t="s">
        <v>34</v>
      </c>
      <c r="L68" s="25"/>
      <c r="M68" s="26">
        <v>108.44999999999999</v>
      </c>
      <c r="N68" s="26">
        <v>90.95</v>
      </c>
      <c r="O68" s="26">
        <v>136</v>
      </c>
      <c r="P68" s="26">
        <v>87.7</v>
      </c>
      <c r="Q68" s="26">
        <v>76.599999999999994</v>
      </c>
      <c r="R68" s="26">
        <v>152.62271153846154</v>
      </c>
      <c r="S68" s="26">
        <f>M68/R68</f>
        <v>0.71057576494878449</v>
      </c>
      <c r="T68" s="26">
        <v>98.865384615384613</v>
      </c>
      <c r="U68" s="40" t="s">
        <v>34</v>
      </c>
      <c r="V68" s="40" t="s">
        <v>34</v>
      </c>
      <c r="W68" s="25"/>
    </row>
    <row r="69" spans="1:24" x14ac:dyDescent="0.25">
      <c r="A69" s="10"/>
      <c r="B69" s="44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4"/>
    </row>
    <row r="70" spans="1:24" x14ac:dyDescent="0.25">
      <c r="A70" t="s">
        <v>11</v>
      </c>
      <c r="B70" s="46">
        <v>205.4</v>
      </c>
      <c r="C70" s="25">
        <v>122.15</v>
      </c>
      <c r="D70" s="25">
        <v>237.05</v>
      </c>
      <c r="E70" s="25">
        <v>141.35</v>
      </c>
      <c r="F70" s="25">
        <v>92.050000000000011</v>
      </c>
      <c r="G70" s="26">
        <v>123.94605769230768</v>
      </c>
      <c r="H70" s="26">
        <f>B70/G70</f>
        <v>1.6571725137874032</v>
      </c>
      <c r="I70" s="26">
        <v>94.730769230769226</v>
      </c>
      <c r="J70" s="40" t="s">
        <v>34</v>
      </c>
      <c r="K70" s="40" t="s">
        <v>34</v>
      </c>
      <c r="L70" s="25"/>
      <c r="M70" s="26">
        <v>158.69999999999999</v>
      </c>
      <c r="N70" s="26">
        <v>105.69999999999999</v>
      </c>
      <c r="O70" s="26">
        <v>174.60000000000002</v>
      </c>
      <c r="P70" s="26">
        <v>133.94999999999999</v>
      </c>
      <c r="Q70" s="26">
        <v>113.55</v>
      </c>
      <c r="R70" s="26">
        <v>140.28017307692306</v>
      </c>
      <c r="S70" s="26">
        <f>M70/R70</f>
        <v>1.131307415146803</v>
      </c>
      <c r="T70" s="26">
        <v>98.269230769230774</v>
      </c>
      <c r="U70" s="40" t="s">
        <v>34</v>
      </c>
      <c r="V70" s="40" t="s">
        <v>34</v>
      </c>
      <c r="W70" s="45"/>
      <c r="X70" s="19"/>
    </row>
    <row r="71" spans="1:24" x14ac:dyDescent="0.25">
      <c r="A71" t="s">
        <v>24</v>
      </c>
      <c r="B71" s="32">
        <f>B70/B68-1</f>
        <v>0.35622317596566533</v>
      </c>
      <c r="C71" s="6">
        <f t="shared" ref="C71:I71" si="36">C70/C68-1</f>
        <v>4.4463445917058531E-2</v>
      </c>
      <c r="D71" s="6">
        <f t="shared" si="36"/>
        <v>0.33136759337264809</v>
      </c>
      <c r="E71" s="6">
        <f t="shared" si="36"/>
        <v>0.15908159081590822</v>
      </c>
      <c r="F71" s="6">
        <f t="shared" si="36"/>
        <v>4.4835414301929832E-2</v>
      </c>
      <c r="G71" s="6">
        <f t="shared" si="36"/>
        <v>-0.11054494689582683</v>
      </c>
      <c r="H71" s="6">
        <f t="shared" si="36"/>
        <v>0.52477988767671224</v>
      </c>
      <c r="I71" s="6">
        <f t="shared" si="36"/>
        <v>-3.5252643948296192E-2</v>
      </c>
      <c r="J71" s="6"/>
      <c r="K71" s="6"/>
      <c r="L71" s="4"/>
      <c r="M71" s="6">
        <f>M70/M68-1</f>
        <v>0.463347164591978</v>
      </c>
      <c r="N71" s="6">
        <f t="shared" ref="N71:T71" si="37">N70/N68-1</f>
        <v>0.16217702034084636</v>
      </c>
      <c r="O71" s="6">
        <f t="shared" si="37"/>
        <v>0.28382352941176481</v>
      </c>
      <c r="P71" s="6">
        <f t="shared" si="37"/>
        <v>0.5273660205245152</v>
      </c>
      <c r="Q71" s="6">
        <f t="shared" si="37"/>
        <v>0.4823759791122717</v>
      </c>
      <c r="R71" s="6">
        <f t="shared" si="37"/>
        <v>-8.0869605428469327E-2</v>
      </c>
      <c r="S71" s="6">
        <f t="shared" si="37"/>
        <v>0.59209963377845165</v>
      </c>
      <c r="T71" s="6">
        <f t="shared" si="37"/>
        <v>-6.0299552616221996E-3</v>
      </c>
      <c r="U71" s="6"/>
      <c r="V71" s="6"/>
      <c r="W71" s="4"/>
    </row>
    <row r="72" spans="1:24" x14ac:dyDescent="0.25">
      <c r="A72" t="s">
        <v>12</v>
      </c>
      <c r="B72" s="46">
        <v>197.05</v>
      </c>
      <c r="C72" s="25">
        <v>133.60000000000002</v>
      </c>
      <c r="D72" s="25">
        <v>218.75</v>
      </c>
      <c r="E72" s="25">
        <v>143.55000000000001</v>
      </c>
      <c r="F72" s="25">
        <v>96.6</v>
      </c>
      <c r="G72" s="26">
        <v>126.83715384615385</v>
      </c>
      <c r="H72" s="26">
        <f>B72/G72</f>
        <v>1.5535668692078213</v>
      </c>
      <c r="I72" s="26">
        <v>97</v>
      </c>
      <c r="J72" s="40" t="s">
        <v>34</v>
      </c>
      <c r="K72" s="40" t="s">
        <v>34</v>
      </c>
      <c r="L72" s="25"/>
      <c r="M72" s="26">
        <v>150</v>
      </c>
      <c r="N72" s="26">
        <v>97.45</v>
      </c>
      <c r="O72" s="26">
        <v>168.85</v>
      </c>
      <c r="P72" s="26">
        <v>128.89999999999998</v>
      </c>
      <c r="Q72" s="26">
        <v>100.5</v>
      </c>
      <c r="R72" s="26">
        <v>142.5836346153846</v>
      </c>
      <c r="S72" s="26">
        <f>M72/R72</f>
        <v>1.0520141417675377</v>
      </c>
      <c r="T72" s="26">
        <v>98.365384615384613</v>
      </c>
      <c r="U72" s="40" t="s">
        <v>34</v>
      </c>
      <c r="V72" s="40" t="s">
        <v>34</v>
      </c>
      <c r="W72" s="45"/>
      <c r="X72" s="19"/>
    </row>
    <row r="73" spans="1:24" x14ac:dyDescent="0.25">
      <c r="A73" t="s">
        <v>25</v>
      </c>
      <c r="B73" s="32">
        <f>B72/B68-1</f>
        <v>0.30108946847144291</v>
      </c>
      <c r="C73" s="6">
        <f t="shared" ref="C73:I73" si="38">C72/C68-1</f>
        <v>0.14236853356135115</v>
      </c>
      <c r="D73" s="6">
        <f t="shared" si="38"/>
        <v>0.22858747542825042</v>
      </c>
      <c r="E73" s="6">
        <f t="shared" si="38"/>
        <v>0.17712177121771244</v>
      </c>
      <c r="F73" s="6">
        <f t="shared" si="38"/>
        <v>9.6481271282633285E-2</v>
      </c>
      <c r="G73" s="6">
        <f t="shared" si="38"/>
        <v>-8.9798017699964983E-2</v>
      </c>
      <c r="H73" s="6">
        <f t="shared" si="38"/>
        <v>0.42945136768836134</v>
      </c>
      <c r="I73" s="6">
        <f t="shared" si="38"/>
        <v>-1.2142577359968709E-2</v>
      </c>
      <c r="J73" s="6"/>
      <c r="K73" s="6"/>
      <c r="L73" s="4"/>
      <c r="M73" s="6">
        <f>M72/M68-1</f>
        <v>0.38312586445366548</v>
      </c>
      <c r="N73" s="6">
        <f t="shared" ref="N73:T73" si="39">N72/N68-1</f>
        <v>7.1467839472237449E-2</v>
      </c>
      <c r="O73" s="6">
        <f t="shared" si="39"/>
        <v>0.24154411764705874</v>
      </c>
      <c r="P73" s="6">
        <f t="shared" si="39"/>
        <v>0.46978335233751389</v>
      </c>
      <c r="Q73" s="6">
        <f t="shared" si="39"/>
        <v>0.31201044386422994</v>
      </c>
      <c r="R73" s="6">
        <f t="shared" si="39"/>
        <v>-6.5777084038682321E-2</v>
      </c>
      <c r="S73" s="6">
        <f t="shared" si="39"/>
        <v>0.48050945959768665</v>
      </c>
      <c r="T73" s="6">
        <f t="shared" si="39"/>
        <v>-5.0573818323282893E-3</v>
      </c>
      <c r="U73" s="6"/>
      <c r="V73" s="6"/>
      <c r="W73" s="4"/>
    </row>
    <row r="74" spans="1:24" x14ac:dyDescent="0.25">
      <c r="A74" t="s">
        <v>13</v>
      </c>
      <c r="B74" s="46">
        <v>186.3</v>
      </c>
      <c r="C74" s="25">
        <v>124.9</v>
      </c>
      <c r="D74" s="25">
        <v>206.85</v>
      </c>
      <c r="E74" s="25">
        <v>138.25</v>
      </c>
      <c r="F74" s="25">
        <v>79.2</v>
      </c>
      <c r="G74" s="26">
        <v>128.76676923076923</v>
      </c>
      <c r="H74" s="26">
        <f>B74/G74</f>
        <v>1.4468018504535334</v>
      </c>
      <c r="I74" s="26">
        <v>95.884615384615387</v>
      </c>
      <c r="J74" s="40" t="s">
        <v>34</v>
      </c>
      <c r="K74" s="40" t="s">
        <v>34</v>
      </c>
      <c r="L74" s="25"/>
      <c r="M74" s="26">
        <v>136.19999999999999</v>
      </c>
      <c r="N74" s="26">
        <v>97.4</v>
      </c>
      <c r="O74" s="26">
        <v>151.44999999999999</v>
      </c>
      <c r="P74" s="26">
        <v>117.80000000000001</v>
      </c>
      <c r="Q74" s="26">
        <v>89.6</v>
      </c>
      <c r="R74" s="26">
        <v>145.32713461538464</v>
      </c>
      <c r="S74" s="26">
        <f>M74/R74</f>
        <v>0.93719593632985299</v>
      </c>
      <c r="T74" s="26">
        <v>98.384615384615387</v>
      </c>
      <c r="U74" s="40" t="s">
        <v>34</v>
      </c>
      <c r="V74" s="40" t="s">
        <v>34</v>
      </c>
      <c r="W74" s="45"/>
      <c r="X74" s="19"/>
    </row>
    <row r="75" spans="1:24" x14ac:dyDescent="0.25">
      <c r="A75" t="s">
        <v>26</v>
      </c>
      <c r="B75" s="32">
        <f>B74/B68-1</f>
        <v>0.23010894684714445</v>
      </c>
      <c r="C75" s="6">
        <f t="shared" ref="C75:I75" si="40">C74/C68-1</f>
        <v>6.7977768277041495E-2</v>
      </c>
      <c r="D75" s="6">
        <f t="shared" si="40"/>
        <v>0.1617523167649535</v>
      </c>
      <c r="E75" s="6">
        <f t="shared" si="40"/>
        <v>0.13366133661336632</v>
      </c>
      <c r="F75" s="6">
        <f t="shared" si="40"/>
        <v>-0.10102156640181603</v>
      </c>
      <c r="G75" s="6">
        <f t="shared" si="40"/>
        <v>-7.5950815244729353E-2</v>
      </c>
      <c r="H75" s="6">
        <f t="shared" si="40"/>
        <v>0.33121587805191566</v>
      </c>
      <c r="I75" s="6">
        <f t="shared" si="40"/>
        <v>-2.3501762632197387E-2</v>
      </c>
      <c r="J75" s="6"/>
      <c r="K75" s="6"/>
      <c r="L75" s="4"/>
      <c r="M75" s="6">
        <f>M74/M68-1</f>
        <v>0.25587828492392806</v>
      </c>
      <c r="N75" s="6">
        <f t="shared" ref="N75:T75" si="41">N74/N68-1</f>
        <v>7.0918086860912721E-2</v>
      </c>
      <c r="O75" s="6">
        <f t="shared" si="41"/>
        <v>0.11360294117647052</v>
      </c>
      <c r="P75" s="6">
        <f t="shared" si="41"/>
        <v>0.34321550741163054</v>
      </c>
      <c r="Q75" s="6">
        <f t="shared" si="41"/>
        <v>0.16971279373368153</v>
      </c>
      <c r="R75" s="6">
        <f t="shared" si="41"/>
        <v>-4.7801384535344105E-2</v>
      </c>
      <c r="S75" s="6">
        <f t="shared" si="41"/>
        <v>0.31892471226822994</v>
      </c>
      <c r="T75" s="6">
        <f t="shared" si="41"/>
        <v>-4.8628671464695516E-3</v>
      </c>
      <c r="U75" s="6"/>
      <c r="V75" s="6"/>
      <c r="W75" s="4"/>
    </row>
    <row r="76" spans="1:24" x14ac:dyDescent="0.25">
      <c r="A76" s="10"/>
      <c r="B76" s="44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4"/>
    </row>
    <row r="77" spans="1:24" x14ac:dyDescent="0.25">
      <c r="A77" t="s">
        <v>15</v>
      </c>
      <c r="B77" s="46">
        <v>203.85000000000002</v>
      </c>
      <c r="C77" s="25">
        <v>122.85</v>
      </c>
      <c r="D77" s="25">
        <v>224.15</v>
      </c>
      <c r="E77" s="25">
        <v>146.65</v>
      </c>
      <c r="F77" s="25">
        <v>114.94999999999999</v>
      </c>
      <c r="G77" s="26">
        <v>125.04665384615382</v>
      </c>
      <c r="H77" s="26">
        <f>B77/G77</f>
        <v>1.6301915623491914</v>
      </c>
      <c r="I77" s="26">
        <v>95.15384615384616</v>
      </c>
      <c r="J77" s="40" t="s">
        <v>34</v>
      </c>
      <c r="K77" s="40" t="s">
        <v>34</v>
      </c>
      <c r="L77" s="25"/>
      <c r="M77" s="26">
        <v>157.60000000000002</v>
      </c>
      <c r="N77" s="26">
        <v>120.5</v>
      </c>
      <c r="O77" s="26">
        <v>170.8</v>
      </c>
      <c r="P77" s="26">
        <v>131.19999999999999</v>
      </c>
      <c r="Q77" s="26">
        <v>83.45</v>
      </c>
      <c r="R77" s="26">
        <v>141.87423076923079</v>
      </c>
      <c r="S77" s="26">
        <f>M77/R77</f>
        <v>1.1108430272749699</v>
      </c>
      <c r="T77" s="26">
        <v>98.230769230769226</v>
      </c>
      <c r="U77" s="40" t="s">
        <v>34</v>
      </c>
      <c r="V77" s="40" t="s">
        <v>34</v>
      </c>
      <c r="W77" s="25"/>
    </row>
    <row r="78" spans="1:24" x14ac:dyDescent="0.25">
      <c r="A78" t="s">
        <v>27</v>
      </c>
      <c r="B78" s="32">
        <f>B77/B68-1</f>
        <v>0.34598877517332483</v>
      </c>
      <c r="C78" s="6">
        <f t="shared" ref="C78:I78" si="42">C77/C68-1</f>
        <v>5.0448909790508756E-2</v>
      </c>
      <c r="D78" s="6">
        <f t="shared" si="42"/>
        <v>0.25891603482167924</v>
      </c>
      <c r="E78" s="6">
        <f t="shared" si="42"/>
        <v>0.20254202542025435</v>
      </c>
      <c r="F78" s="6">
        <f t="shared" si="42"/>
        <v>0.30476730987514178</v>
      </c>
      <c r="G78" s="6">
        <f t="shared" si="42"/>
        <v>-0.10264690779162533</v>
      </c>
      <c r="H78" s="6">
        <f t="shared" si="42"/>
        <v>0.49995446258602971</v>
      </c>
      <c r="I78" s="6">
        <f t="shared" si="42"/>
        <v>-3.0943987465726575E-2</v>
      </c>
      <c r="J78" s="6"/>
      <c r="K78" s="6"/>
      <c r="L78" s="4"/>
      <c r="M78" s="6">
        <f>M77/M68-1</f>
        <v>0.45320424158598471</v>
      </c>
      <c r="N78" s="6">
        <f t="shared" ref="N78:T78" si="43">N77/N68-1</f>
        <v>0.32490379329301811</v>
      </c>
      <c r="O78" s="6">
        <f t="shared" si="43"/>
        <v>0.25588235294117645</v>
      </c>
      <c r="P78" s="6">
        <f t="shared" si="43"/>
        <v>0.49600912200684122</v>
      </c>
      <c r="Q78" s="6">
        <f t="shared" si="43"/>
        <v>8.9425587467363066E-2</v>
      </c>
      <c r="R78" s="6">
        <f t="shared" si="43"/>
        <v>-7.0425172380206957E-2</v>
      </c>
      <c r="S78" s="6">
        <f t="shared" si="43"/>
        <v>0.56329990701981658</v>
      </c>
      <c r="T78" s="6">
        <f t="shared" si="43"/>
        <v>-6.418984633339786E-3</v>
      </c>
      <c r="U78" s="6"/>
      <c r="V78" s="6"/>
      <c r="W78" s="4"/>
    </row>
    <row r="79" spans="1:24" x14ac:dyDescent="0.25">
      <c r="A79" t="s">
        <v>16</v>
      </c>
      <c r="B79" s="46">
        <v>187.65</v>
      </c>
      <c r="C79" s="25">
        <v>133.35000000000002</v>
      </c>
      <c r="D79" s="25">
        <v>207.7</v>
      </c>
      <c r="E79" s="25">
        <v>131.5</v>
      </c>
      <c r="F79" s="25">
        <v>90.9</v>
      </c>
      <c r="G79" s="26">
        <v>129.16119230769229</v>
      </c>
      <c r="H79" s="26">
        <f>B79/G79</f>
        <v>1.4528357678285722</v>
      </c>
      <c r="I79" s="26">
        <v>95.34615384615384</v>
      </c>
      <c r="J79" s="40" t="s">
        <v>34</v>
      </c>
      <c r="K79" s="40" t="s">
        <v>34</v>
      </c>
      <c r="L79" s="25"/>
      <c r="M79" s="25">
        <v>140.94999999999999</v>
      </c>
      <c r="N79" s="25">
        <v>112.55000000000001</v>
      </c>
      <c r="O79" s="25">
        <v>164.55</v>
      </c>
      <c r="P79" s="25">
        <v>122.75</v>
      </c>
      <c r="Q79" s="25">
        <v>101.05000000000001</v>
      </c>
      <c r="R79" s="26">
        <v>144.39746153846153</v>
      </c>
      <c r="S79" s="26">
        <f>M79/R79</f>
        <v>0.97612519291038036</v>
      </c>
      <c r="T79" s="26">
        <v>98.442307692307693</v>
      </c>
      <c r="U79" s="40" t="s">
        <v>34</v>
      </c>
      <c r="V79" s="40" t="s">
        <v>34</v>
      </c>
      <c r="W79" s="25"/>
    </row>
    <row r="80" spans="1:24" x14ac:dyDescent="0.25">
      <c r="A80" t="s">
        <v>28</v>
      </c>
      <c r="B80" s="32">
        <f>B79/B68-1</f>
        <v>0.23902277979531217</v>
      </c>
      <c r="C80" s="6">
        <f t="shared" ref="C80:I80" si="44">C79/C68-1</f>
        <v>0.14023086789226191</v>
      </c>
      <c r="D80" s="6">
        <f t="shared" si="44"/>
        <v>0.16652625666947474</v>
      </c>
      <c r="E80" s="6">
        <f t="shared" si="44"/>
        <v>7.8310783107831128E-2</v>
      </c>
      <c r="F80" s="6">
        <f t="shared" si="44"/>
        <v>3.1782065834279338E-2</v>
      </c>
      <c r="G80" s="6">
        <f t="shared" si="44"/>
        <v>-7.3120377509460543E-2</v>
      </c>
      <c r="H80" s="6">
        <f t="shared" si="44"/>
        <v>0.33676774171174362</v>
      </c>
      <c r="I80" s="6">
        <f t="shared" si="44"/>
        <v>-2.898550724637694E-2</v>
      </c>
      <c r="J80" s="6"/>
      <c r="K80" s="6"/>
      <c r="L80" s="4"/>
      <c r="M80" s="6">
        <f>M79/M68-1</f>
        <v>0.29967727063162752</v>
      </c>
      <c r="N80" s="6">
        <f t="shared" ref="N80:T80" si="45">N79/N68-1</f>
        <v>0.23749312809235845</v>
      </c>
      <c r="O80" s="6">
        <f t="shared" si="45"/>
        <v>0.20992647058823533</v>
      </c>
      <c r="P80" s="6">
        <f t="shared" si="45"/>
        <v>0.39965792474344353</v>
      </c>
      <c r="Q80" s="6">
        <f t="shared" si="45"/>
        <v>0.31919060052219339</v>
      </c>
      <c r="R80" s="6">
        <f t="shared" si="45"/>
        <v>-5.3892699959843249E-2</v>
      </c>
      <c r="S80" s="6">
        <f t="shared" si="45"/>
        <v>0.37371022354067418</v>
      </c>
      <c r="T80" s="6">
        <f t="shared" si="45"/>
        <v>-4.2793230888932277E-3</v>
      </c>
      <c r="U80" s="6"/>
      <c r="V80" s="6"/>
      <c r="W80" s="4"/>
    </row>
    <row r="81" spans="1:23" x14ac:dyDescent="0.25">
      <c r="A81" t="s">
        <v>17</v>
      </c>
      <c r="B81" s="46">
        <v>181.45</v>
      </c>
      <c r="C81" s="25">
        <v>121.35</v>
      </c>
      <c r="D81" s="25">
        <v>200.9</v>
      </c>
      <c r="E81" s="25">
        <v>110.45</v>
      </c>
      <c r="F81" s="25">
        <v>80.650000000000006</v>
      </c>
      <c r="G81" s="26">
        <v>132.75557692307694</v>
      </c>
      <c r="H81" s="26">
        <f>B81/G81</f>
        <v>1.3667975704338073</v>
      </c>
      <c r="I81" s="26">
        <v>97.692307692307693</v>
      </c>
      <c r="J81" s="40" t="s">
        <v>34</v>
      </c>
      <c r="K81" s="40" t="s">
        <v>34</v>
      </c>
      <c r="L81" s="25"/>
      <c r="M81" s="26">
        <v>128.80000000000001</v>
      </c>
      <c r="N81" s="26">
        <v>96.1</v>
      </c>
      <c r="O81" s="26">
        <v>144.75</v>
      </c>
      <c r="P81" s="26">
        <v>111.44999999999999</v>
      </c>
      <c r="Q81" s="26">
        <v>82.85</v>
      </c>
      <c r="R81" s="26">
        <v>149.74194230769234</v>
      </c>
      <c r="S81" s="26">
        <f>M81/R81</f>
        <v>0.86014644938516649</v>
      </c>
      <c r="T81" s="26">
        <v>98.32692307692308</v>
      </c>
      <c r="U81" s="40" t="s">
        <v>34</v>
      </c>
      <c r="V81" s="40" t="s">
        <v>34</v>
      </c>
      <c r="W81" s="25"/>
    </row>
    <row r="82" spans="1:23" x14ac:dyDescent="0.25">
      <c r="A82" t="s">
        <v>29</v>
      </c>
      <c r="B82" s="32">
        <f>B81/B68-1</f>
        <v>0.19808517662594927</v>
      </c>
      <c r="C82" s="6">
        <f t="shared" ref="C82:I82" si="46">C81/C68-1</f>
        <v>3.7622915775972654E-2</v>
      </c>
      <c r="D82" s="6">
        <f t="shared" si="46"/>
        <v>0.12833473743330526</v>
      </c>
      <c r="E82" s="6">
        <f t="shared" si="46"/>
        <v>-9.4300943009430038E-2</v>
      </c>
      <c r="F82" s="6">
        <f t="shared" si="46"/>
        <v>-8.4562996594778506E-2</v>
      </c>
      <c r="G82" s="6">
        <f t="shared" si="46"/>
        <v>-4.7326547366912997E-2</v>
      </c>
      <c r="H82" s="6">
        <f t="shared" si="46"/>
        <v>0.25760319374342844</v>
      </c>
      <c r="I82" s="6">
        <f t="shared" si="46"/>
        <v>-5.0920485703094265E-3</v>
      </c>
      <c r="J82" s="6"/>
      <c r="K82" s="6"/>
      <c r="L82" s="4"/>
      <c r="M82" s="6">
        <f>M81/M68-1</f>
        <v>0.18764407561088081</v>
      </c>
      <c r="N82" s="6">
        <f t="shared" ref="N82:T82" si="47">N81/N68-1</f>
        <v>5.6624518966464921E-2</v>
      </c>
      <c r="O82" s="6">
        <f t="shared" si="47"/>
        <v>6.4338235294117752E-2</v>
      </c>
      <c r="P82" s="6">
        <f t="shared" si="47"/>
        <v>0.27080957810718331</v>
      </c>
      <c r="Q82" s="6">
        <f t="shared" si="47"/>
        <v>8.1592689295039156E-2</v>
      </c>
      <c r="R82" s="6">
        <f t="shared" si="47"/>
        <v>-1.8875101888379375E-2</v>
      </c>
      <c r="S82" s="6">
        <f t="shared" si="47"/>
        <v>0.21049223997551114</v>
      </c>
      <c r="T82" s="6">
        <f t="shared" si="47"/>
        <v>-5.4464112040458756E-3</v>
      </c>
      <c r="U82" s="6"/>
      <c r="V82" s="6"/>
      <c r="W82" s="4"/>
    </row>
    <row r="83" spans="1:23" x14ac:dyDescent="0.25">
      <c r="A83" s="10"/>
      <c r="B83" s="44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4"/>
    </row>
    <row r="84" spans="1:23" x14ac:dyDescent="0.25">
      <c r="A84" t="s">
        <v>18</v>
      </c>
      <c r="B84" s="46">
        <v>184.10000000000002</v>
      </c>
      <c r="C84" s="25">
        <v>108.25</v>
      </c>
      <c r="D84" s="25">
        <v>210.45</v>
      </c>
      <c r="E84" s="25">
        <v>128.35000000000002</v>
      </c>
      <c r="F84" s="25">
        <v>92.1</v>
      </c>
      <c r="G84" s="26">
        <v>121.13101923076925</v>
      </c>
      <c r="H84" s="26">
        <f>B84/G84</f>
        <v>1.5198419130715579</v>
      </c>
      <c r="I84" s="26">
        <v>95.942307692307693</v>
      </c>
      <c r="J84" s="40" t="s">
        <v>34</v>
      </c>
      <c r="K84" s="40" t="s">
        <v>34</v>
      </c>
      <c r="L84" s="25"/>
      <c r="M84" s="26">
        <v>137.5</v>
      </c>
      <c r="N84" s="26">
        <v>94.15</v>
      </c>
      <c r="O84" s="26">
        <v>149.14999999999998</v>
      </c>
      <c r="P84" s="26">
        <v>119.55</v>
      </c>
      <c r="Q84" s="26">
        <v>101.15</v>
      </c>
      <c r="R84" s="26">
        <v>137.43313461538463</v>
      </c>
      <c r="S84" s="26">
        <f>M84/R84</f>
        <v>1.0004865303029178</v>
      </c>
      <c r="T84" s="26">
        <v>98.980769230769226</v>
      </c>
      <c r="U84" s="40" t="s">
        <v>34</v>
      </c>
      <c r="V84" s="40" t="s">
        <v>34</v>
      </c>
      <c r="W84" s="25"/>
    </row>
    <row r="85" spans="1:23" x14ac:dyDescent="0.25">
      <c r="A85" t="s">
        <v>30</v>
      </c>
      <c r="B85" s="32">
        <f>B84/B68-1</f>
        <v>0.21558270056124162</v>
      </c>
      <c r="C85" s="6">
        <f t="shared" ref="C85:I85" si="48">C84/C68-1</f>
        <v>-7.4390765284309546E-2</v>
      </c>
      <c r="D85" s="6">
        <f t="shared" si="48"/>
        <v>0.18197135636057271</v>
      </c>
      <c r="E85" s="6">
        <f t="shared" si="48"/>
        <v>5.248052480524823E-2</v>
      </c>
      <c r="F85" s="6">
        <f t="shared" si="48"/>
        <v>4.5402951191827468E-2</v>
      </c>
      <c r="G85" s="6">
        <f t="shared" si="48"/>
        <v>-0.13074607495843682</v>
      </c>
      <c r="H85" s="6">
        <f t="shared" si="48"/>
        <v>0.39842072096840808</v>
      </c>
      <c r="I85" s="6">
        <f t="shared" si="48"/>
        <v>-2.291421856639253E-2</v>
      </c>
      <c r="J85" s="6"/>
      <c r="K85" s="6"/>
      <c r="L85" s="4"/>
      <c r="M85" s="6">
        <f>M84/M68-1</f>
        <v>0.26786537574919334</v>
      </c>
      <c r="N85" s="6">
        <f t="shared" ref="N85:T85" si="49">N84/N68-1</f>
        <v>3.5184167124793886E-2</v>
      </c>
      <c r="O85" s="6">
        <f t="shared" si="49"/>
        <v>9.6691176470588003E-2</v>
      </c>
      <c r="P85" s="6">
        <f t="shared" si="49"/>
        <v>0.36316989737742289</v>
      </c>
      <c r="Q85" s="6">
        <f t="shared" si="49"/>
        <v>0.32049608355091408</v>
      </c>
      <c r="R85" s="6">
        <f t="shared" si="49"/>
        <v>-9.952369978205422E-2</v>
      </c>
      <c r="S85" s="6">
        <f t="shared" si="49"/>
        <v>0.40799416424655144</v>
      </c>
      <c r="T85" s="6">
        <f t="shared" si="49"/>
        <v>1.167088115152648E-3</v>
      </c>
      <c r="U85" s="6"/>
      <c r="V85" s="6"/>
      <c r="W85" s="4"/>
    </row>
    <row r="86" spans="1:23" x14ac:dyDescent="0.25">
      <c r="A86" t="s">
        <v>19</v>
      </c>
      <c r="B86" s="46">
        <v>168.2</v>
      </c>
      <c r="C86" s="25">
        <v>99.65</v>
      </c>
      <c r="D86" s="25">
        <v>189.5</v>
      </c>
      <c r="E86" s="25">
        <v>140.15</v>
      </c>
      <c r="F86" s="25">
        <v>104.35</v>
      </c>
      <c r="G86" s="26">
        <v>123.27451923076922</v>
      </c>
      <c r="H86" s="26">
        <f>B86/G86</f>
        <v>1.364434443140115</v>
      </c>
      <c r="I86" s="26">
        <v>95.192307692307693</v>
      </c>
      <c r="J86" s="40" t="s">
        <v>34</v>
      </c>
      <c r="K86" s="40" t="s">
        <v>34</v>
      </c>
      <c r="L86" s="25"/>
      <c r="M86" s="26">
        <v>127.25</v>
      </c>
      <c r="N86" s="26">
        <v>71.550000000000011</v>
      </c>
      <c r="O86" s="26">
        <v>139.14999999999998</v>
      </c>
      <c r="P86" s="26">
        <v>111.30000000000001</v>
      </c>
      <c r="Q86" s="26">
        <v>81.650000000000006</v>
      </c>
      <c r="R86" s="26">
        <v>138.52199999999999</v>
      </c>
      <c r="S86" s="26">
        <f>M86/R86</f>
        <v>0.91862664414316864</v>
      </c>
      <c r="T86" s="26">
        <v>98.192307692307693</v>
      </c>
      <c r="U86" s="40" t="s">
        <v>34</v>
      </c>
      <c r="V86" s="40" t="s">
        <v>34</v>
      </c>
      <c r="W86" s="25"/>
    </row>
    <row r="87" spans="1:23" x14ac:dyDescent="0.25">
      <c r="A87" t="s">
        <v>31</v>
      </c>
      <c r="B87" s="32">
        <f>B86/B68-1</f>
        <v>0.11059755694948836</v>
      </c>
      <c r="C87" s="6">
        <f t="shared" ref="C87:I87" si="50">C86/C68-1</f>
        <v>-0.14792646430098333</v>
      </c>
      <c r="D87" s="6">
        <f t="shared" si="50"/>
        <v>6.430777871384441E-2</v>
      </c>
      <c r="E87" s="6">
        <f t="shared" si="50"/>
        <v>0.14924149241492435</v>
      </c>
      <c r="F87" s="6">
        <f t="shared" si="50"/>
        <v>0.18444948921679916</v>
      </c>
      <c r="G87" s="6">
        <f t="shared" si="50"/>
        <v>-0.11536400519497803</v>
      </c>
      <c r="H87" s="6">
        <f t="shared" si="50"/>
        <v>0.25542885827777018</v>
      </c>
      <c r="I87" s="6">
        <f t="shared" si="50"/>
        <v>-3.055229142185667E-2</v>
      </c>
      <c r="J87" s="6"/>
      <c r="K87" s="6"/>
      <c r="L87" s="4"/>
      <c r="M87" s="6">
        <f>M86/M68-1</f>
        <v>0.1733517750115261</v>
      </c>
      <c r="N87" s="6">
        <f t="shared" ref="N87:T87" si="51">N86/N68-1</f>
        <v>-0.21330401319406256</v>
      </c>
      <c r="O87" s="6">
        <f t="shared" si="51"/>
        <v>2.316176470588216E-2</v>
      </c>
      <c r="P87" s="6">
        <f t="shared" si="51"/>
        <v>0.26909920182440139</v>
      </c>
      <c r="Q87" s="6">
        <f t="shared" si="51"/>
        <v>6.592689295039178E-2</v>
      </c>
      <c r="R87" s="6">
        <f t="shared" si="51"/>
        <v>-9.238933967509888E-2</v>
      </c>
      <c r="S87" s="6">
        <f t="shared" si="51"/>
        <v>0.29279197160542014</v>
      </c>
      <c r="T87" s="6">
        <f t="shared" si="51"/>
        <v>-6.8080140050573723E-3</v>
      </c>
      <c r="U87" s="6"/>
      <c r="V87" s="6"/>
      <c r="W87" s="4"/>
    </row>
    <row r="88" spans="1:23" x14ac:dyDescent="0.25">
      <c r="A88" t="s">
        <v>20</v>
      </c>
      <c r="B88" s="46">
        <v>161.5</v>
      </c>
      <c r="C88" s="25">
        <v>97.15</v>
      </c>
      <c r="D88" s="25">
        <v>182.35000000000002</v>
      </c>
      <c r="E88" s="25">
        <v>118.15</v>
      </c>
      <c r="F88" s="25">
        <v>74.849999999999994</v>
      </c>
      <c r="G88" s="26">
        <v>126.78046153846152</v>
      </c>
      <c r="H88" s="26">
        <f>B88/G88</f>
        <v>1.2738555928904358</v>
      </c>
      <c r="I88" s="26">
        <v>94.557692307692321</v>
      </c>
      <c r="J88" s="40" t="s">
        <v>34</v>
      </c>
      <c r="K88" s="40" t="s">
        <v>34</v>
      </c>
      <c r="L88" s="25"/>
      <c r="M88" s="26">
        <v>118.9</v>
      </c>
      <c r="N88" s="26">
        <v>73.7</v>
      </c>
      <c r="O88" s="26">
        <v>130.25</v>
      </c>
      <c r="P88" s="26">
        <v>107.4</v>
      </c>
      <c r="Q88" s="26">
        <v>96.449999999999989</v>
      </c>
      <c r="R88" s="26">
        <v>141.9361851851852</v>
      </c>
      <c r="S88" s="26">
        <f>M88/R88</f>
        <v>0.83770040631196541</v>
      </c>
      <c r="T88" s="26">
        <v>98.981481481481481</v>
      </c>
      <c r="U88" s="40" t="s">
        <v>34</v>
      </c>
      <c r="V88" s="40" t="s">
        <v>34</v>
      </c>
      <c r="W88" s="25"/>
    </row>
    <row r="89" spans="1:23" x14ac:dyDescent="0.25">
      <c r="A89" t="s">
        <v>32</v>
      </c>
      <c r="B89" s="32">
        <f>B88/B68-1</f>
        <v>6.6358534169693062E-2</v>
      </c>
      <c r="C89" s="6">
        <f t="shared" ref="C89:I89" si="52">C88/C68-1</f>
        <v>-0.16930312099187683</v>
      </c>
      <c r="D89" s="6">
        <f t="shared" si="52"/>
        <v>2.4150519516989766E-2</v>
      </c>
      <c r="E89" s="6">
        <f t="shared" si="52"/>
        <v>-3.1160311603115942E-2</v>
      </c>
      <c r="F89" s="6">
        <f t="shared" si="52"/>
        <v>-0.1503972758229285</v>
      </c>
      <c r="G89" s="6">
        <f t="shared" si="52"/>
        <v>-9.0204849998530401E-2</v>
      </c>
      <c r="H89" s="6">
        <f t="shared" si="52"/>
        <v>0.17208641326343677</v>
      </c>
      <c r="I89" s="6">
        <f t="shared" si="52"/>
        <v>-3.7015276145710763E-2</v>
      </c>
      <c r="J89" s="6"/>
      <c r="K89" s="6"/>
      <c r="L89" s="4"/>
      <c r="M89" s="6">
        <f>M88/M68-1</f>
        <v>9.6357768556938783E-2</v>
      </c>
      <c r="N89" s="6">
        <f t="shared" ref="N89:T89" si="53">N88/N68-1</f>
        <v>-0.18966465090709184</v>
      </c>
      <c r="O89" s="6">
        <f t="shared" si="53"/>
        <v>-4.2279411764705843E-2</v>
      </c>
      <c r="P89" s="6">
        <f t="shared" si="53"/>
        <v>0.22462941847206386</v>
      </c>
      <c r="Q89" s="6">
        <f t="shared" si="53"/>
        <v>0.25913838120104438</v>
      </c>
      <c r="R89" s="6">
        <f t="shared" si="53"/>
        <v>-7.001924055440012E-2</v>
      </c>
      <c r="S89" s="6">
        <f t="shared" si="53"/>
        <v>0.17890371109454262</v>
      </c>
      <c r="T89" s="6">
        <f t="shared" si="53"/>
        <v>1.1742923627771074E-3</v>
      </c>
      <c r="U89" s="6"/>
      <c r="V89" s="6"/>
      <c r="W89" s="4"/>
    </row>
    <row r="90" spans="1:23" x14ac:dyDescent="0.25">
      <c r="W90" s="3"/>
    </row>
    <row r="94" spans="1:2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  <c r="H94" s="1" t="s">
        <v>69</v>
      </c>
      <c r="I94" s="1" t="s">
        <v>9</v>
      </c>
      <c r="M94" s="1" t="s">
        <v>3</v>
      </c>
      <c r="N94" s="1" t="s">
        <v>4</v>
      </c>
      <c r="O94" s="1" t="s">
        <v>5</v>
      </c>
      <c r="P94" s="1" t="s">
        <v>6</v>
      </c>
      <c r="Q94" s="1" t="s">
        <v>7</v>
      </c>
      <c r="R94" s="1" t="s">
        <v>8</v>
      </c>
      <c r="S94" s="1" t="s">
        <v>69</v>
      </c>
      <c r="T94" s="1" t="s">
        <v>9</v>
      </c>
    </row>
    <row r="95" spans="1:23" x14ac:dyDescent="0.25">
      <c r="A95" t="s">
        <v>10</v>
      </c>
      <c r="B95" s="59">
        <f t="shared" ref="B95:I95" si="54">AVERAGE(B12,B40,B68)</f>
        <v>152.53333333333333</v>
      </c>
      <c r="C95" s="59">
        <f t="shared" si="54"/>
        <v>105.51666666666667</v>
      </c>
      <c r="D95" s="59">
        <f t="shared" si="54"/>
        <v>180.05000000000004</v>
      </c>
      <c r="E95" s="59">
        <f t="shared" si="54"/>
        <v>121.93333333333332</v>
      </c>
      <c r="F95" s="59">
        <f t="shared" si="54"/>
        <v>87.7</v>
      </c>
      <c r="G95" s="59">
        <f t="shared" si="54"/>
        <v>135.95199820512821</v>
      </c>
      <c r="H95" s="59">
        <f t="shared" si="54"/>
        <v>1.1223987751971196</v>
      </c>
      <c r="I95" s="59">
        <f t="shared" si="54"/>
        <v>98.498974358974351</v>
      </c>
      <c r="L95" t="s">
        <v>10</v>
      </c>
      <c r="M95" s="59">
        <f t="shared" ref="M95:T95" si="55">AVERAGE(M12,M40,M68)</f>
        <v>113.61666666666667</v>
      </c>
      <c r="N95" s="59">
        <f t="shared" si="55"/>
        <v>90.383333333333326</v>
      </c>
      <c r="O95" s="59">
        <f t="shared" si="55"/>
        <v>134.70000000000002</v>
      </c>
      <c r="P95" s="59">
        <f t="shared" si="55"/>
        <v>92.133333333333326</v>
      </c>
      <c r="Q95" s="59">
        <f t="shared" si="55"/>
        <v>75.11666666666666</v>
      </c>
      <c r="R95" s="59">
        <f t="shared" si="55"/>
        <v>150.14210897435896</v>
      </c>
      <c r="S95" s="59">
        <f t="shared" si="55"/>
        <v>0.75711802539730433</v>
      </c>
      <c r="T95" s="59">
        <f t="shared" si="55"/>
        <v>98.833333333333329</v>
      </c>
    </row>
    <row r="96" spans="1:23" x14ac:dyDescent="0.25">
      <c r="A96" s="10"/>
      <c r="L96" s="10"/>
    </row>
    <row r="97" spans="1:20" x14ac:dyDescent="0.25">
      <c r="A97" t="s">
        <v>11</v>
      </c>
      <c r="B97" s="59">
        <f t="shared" ref="B97:I97" si="56">AVERAGE(B14,B42,B70)</f>
        <v>207.36666666666667</v>
      </c>
      <c r="C97" s="59">
        <f t="shared" si="56"/>
        <v>120.48333333333335</v>
      </c>
      <c r="D97" s="59">
        <f t="shared" si="56"/>
        <v>231.63333333333335</v>
      </c>
      <c r="E97" s="59">
        <f t="shared" si="56"/>
        <v>153.54999999999998</v>
      </c>
      <c r="F97" s="59">
        <f t="shared" si="56"/>
        <v>107.21666666666668</v>
      </c>
      <c r="G97" s="59">
        <f t="shared" si="56"/>
        <v>121.44112820512821</v>
      </c>
      <c r="H97" s="59">
        <f t="shared" si="56"/>
        <v>1.7083574881909549</v>
      </c>
      <c r="I97" s="59">
        <f t="shared" si="56"/>
        <v>95.256410256410263</v>
      </c>
      <c r="L97" t="s">
        <v>11</v>
      </c>
      <c r="M97" s="59">
        <f t="shared" ref="M97:T97" si="57">AVERAGE(M14,M42,M70)</f>
        <v>165.13333333333333</v>
      </c>
      <c r="N97" s="59">
        <f t="shared" si="57"/>
        <v>104.63333333333333</v>
      </c>
      <c r="O97" s="59">
        <f t="shared" si="57"/>
        <v>182.38333333333335</v>
      </c>
      <c r="P97" s="59">
        <f t="shared" si="57"/>
        <v>135.26666666666668</v>
      </c>
      <c r="Q97" s="59">
        <f t="shared" si="57"/>
        <v>111.80000000000001</v>
      </c>
      <c r="R97" s="59">
        <f t="shared" si="57"/>
        <v>138.58346794871795</v>
      </c>
      <c r="S97" s="59">
        <f t="shared" si="57"/>
        <v>1.1919719182712465</v>
      </c>
      <c r="T97" s="59">
        <f t="shared" si="57"/>
        <v>98.236467236467249</v>
      </c>
    </row>
    <row r="98" spans="1:20" x14ac:dyDescent="0.25">
      <c r="A98" t="s">
        <v>24</v>
      </c>
      <c r="B98" s="12">
        <f>B97/B$95-1</f>
        <v>0.35948426573426584</v>
      </c>
      <c r="C98" s="12">
        <f t="shared" ref="C98:I98" si="58">C97/C$95-1</f>
        <v>0.14184173116411314</v>
      </c>
      <c r="D98" s="12">
        <f t="shared" si="58"/>
        <v>0.28649449227066537</v>
      </c>
      <c r="E98" s="12">
        <f t="shared" si="58"/>
        <v>0.25929469655549475</v>
      </c>
      <c r="F98" s="12">
        <f t="shared" si="58"/>
        <v>0.22253895857088568</v>
      </c>
      <c r="G98" s="12">
        <f t="shared" si="58"/>
        <v>-0.10673524620142461</v>
      </c>
      <c r="H98" s="12">
        <f t="shared" si="58"/>
        <v>0.5220592947376721</v>
      </c>
      <c r="I98" s="12">
        <f t="shared" si="58"/>
        <v>-3.2919775293768327E-2</v>
      </c>
      <c r="L98" t="s">
        <v>24</v>
      </c>
      <c r="M98" s="12">
        <f>M97/M$95-1</f>
        <v>0.45342526037846542</v>
      </c>
      <c r="N98" s="12">
        <f t="shared" ref="N98:T98" si="59">N97/N$95-1</f>
        <v>0.15766181080582697</v>
      </c>
      <c r="O98" s="12">
        <f t="shared" si="59"/>
        <v>0.35399653551101218</v>
      </c>
      <c r="P98" s="12">
        <f t="shared" si="59"/>
        <v>0.46816208393632452</v>
      </c>
      <c r="Q98" s="12">
        <f t="shared" si="59"/>
        <v>0.48835145329487495</v>
      </c>
      <c r="R98" s="12">
        <f t="shared" si="59"/>
        <v>-7.698467208566373E-2</v>
      </c>
      <c r="S98" s="12">
        <f t="shared" si="59"/>
        <v>0.57435416710062981</v>
      </c>
      <c r="T98" s="12">
        <f t="shared" si="59"/>
        <v>-6.0391173375994311E-3</v>
      </c>
    </row>
    <row r="99" spans="1:20" x14ac:dyDescent="0.25">
      <c r="A99" t="s">
        <v>12</v>
      </c>
      <c r="B99" s="59">
        <f t="shared" ref="B99:I99" si="60">AVERAGE(B16,B44,B72)</f>
        <v>198.75</v>
      </c>
      <c r="C99" s="59">
        <f t="shared" si="60"/>
        <v>122.40000000000002</v>
      </c>
      <c r="D99" s="59">
        <f t="shared" si="60"/>
        <v>219.6</v>
      </c>
      <c r="E99" s="59">
        <f t="shared" si="60"/>
        <v>154.83333333333334</v>
      </c>
      <c r="F99" s="59">
        <f t="shared" si="60"/>
        <v>118.21666666666665</v>
      </c>
      <c r="G99" s="59">
        <f t="shared" si="60"/>
        <v>124.1447552231719</v>
      </c>
      <c r="H99" s="59">
        <f t="shared" si="60"/>
        <v>1.6015187503014667</v>
      </c>
      <c r="I99" s="59">
        <f t="shared" si="60"/>
        <v>96.71794871794873</v>
      </c>
      <c r="L99" t="s">
        <v>12</v>
      </c>
      <c r="M99" s="59">
        <f t="shared" ref="M99:T99" si="61">AVERAGE(M16,M44,M72)</f>
        <v>154.35</v>
      </c>
      <c r="N99" s="59">
        <f t="shared" si="61"/>
        <v>101.91666666666667</v>
      </c>
      <c r="O99" s="59">
        <f t="shared" si="61"/>
        <v>172.96666666666667</v>
      </c>
      <c r="P99" s="59">
        <f t="shared" si="61"/>
        <v>130.31666666666663</v>
      </c>
      <c r="Q99" s="59">
        <f t="shared" si="61"/>
        <v>100.18333333333334</v>
      </c>
      <c r="R99" s="59">
        <f t="shared" si="61"/>
        <v>140.94434128205128</v>
      </c>
      <c r="S99" s="59">
        <f t="shared" si="61"/>
        <v>1.0953025223441111</v>
      </c>
      <c r="T99" s="59">
        <f t="shared" si="61"/>
        <v>98.28487179487179</v>
      </c>
    </row>
    <row r="100" spans="1:20" x14ac:dyDescent="0.25">
      <c r="A100" t="s">
        <v>25</v>
      </c>
      <c r="B100" s="12">
        <f>B99/B$95-1</f>
        <v>0.30299388111888104</v>
      </c>
      <c r="C100" s="12">
        <f t="shared" ref="C100:I100" si="62">C99/C$95-1</f>
        <v>0.16000631811720134</v>
      </c>
      <c r="D100" s="12">
        <f t="shared" si="62"/>
        <v>0.21966120522077182</v>
      </c>
      <c r="E100" s="12">
        <f t="shared" si="62"/>
        <v>0.26981957353745245</v>
      </c>
      <c r="F100" s="12">
        <f t="shared" si="62"/>
        <v>0.34796655264158094</v>
      </c>
      <c r="G100" s="12">
        <f t="shared" si="62"/>
        <v>-8.684861670176558E-2</v>
      </c>
      <c r="H100" s="12">
        <f t="shared" si="62"/>
        <v>0.42687143437073183</v>
      </c>
      <c r="I100" s="12">
        <f t="shared" si="62"/>
        <v>-1.8081666866243351E-2</v>
      </c>
      <c r="L100" t="s">
        <v>25</v>
      </c>
      <c r="M100" s="12">
        <f>M99/M$95-1</f>
        <v>0.35851547601584266</v>
      </c>
      <c r="N100" s="12">
        <f t="shared" ref="N100:T100" si="63">N99/N$95-1</f>
        <v>0.12760464687442385</v>
      </c>
      <c r="O100" s="12">
        <f t="shared" si="63"/>
        <v>0.2840880970056916</v>
      </c>
      <c r="P100" s="12">
        <f t="shared" si="63"/>
        <v>0.41443560057887097</v>
      </c>
      <c r="Q100" s="12">
        <f t="shared" si="63"/>
        <v>0.33370312846682948</v>
      </c>
      <c r="R100" s="12">
        <f t="shared" si="63"/>
        <v>-6.1260413585095264E-2</v>
      </c>
      <c r="S100" s="12">
        <f t="shared" si="63"/>
        <v>0.44667341894196944</v>
      </c>
      <c r="T100" s="12">
        <f t="shared" si="63"/>
        <v>-5.5493578933714094E-3</v>
      </c>
    </row>
    <row r="101" spans="1:20" x14ac:dyDescent="0.25">
      <c r="A101" t="s">
        <v>13</v>
      </c>
      <c r="B101" s="59">
        <f t="shared" ref="B101:I101" si="64">AVERAGE(B18,B46,B74)</f>
        <v>187.16666666666666</v>
      </c>
      <c r="C101" s="59">
        <f t="shared" si="64"/>
        <v>113.5</v>
      </c>
      <c r="D101" s="59">
        <f t="shared" si="64"/>
        <v>208.61666666666667</v>
      </c>
      <c r="E101" s="59">
        <f t="shared" si="64"/>
        <v>150.83333333333334</v>
      </c>
      <c r="F101" s="59">
        <f t="shared" si="64"/>
        <v>106.45</v>
      </c>
      <c r="G101" s="59">
        <f t="shared" si="64"/>
        <v>126.81323076923077</v>
      </c>
      <c r="H101" s="59">
        <f t="shared" si="64"/>
        <v>1.4762077864786243</v>
      </c>
      <c r="I101" s="59">
        <f t="shared" si="64"/>
        <v>97.32692307692308</v>
      </c>
      <c r="L101" t="s">
        <v>13</v>
      </c>
      <c r="M101" s="59">
        <f t="shared" ref="M101:T101" si="65">AVERAGE(M18,M46,M74)</f>
        <v>142.03333333333333</v>
      </c>
      <c r="N101" s="59">
        <f t="shared" si="65"/>
        <v>87.416666666666671</v>
      </c>
      <c r="O101" s="59">
        <f t="shared" si="65"/>
        <v>159.5</v>
      </c>
      <c r="P101" s="59">
        <f t="shared" si="65"/>
        <v>122.2</v>
      </c>
      <c r="Q101" s="59">
        <f t="shared" si="65"/>
        <v>95.3</v>
      </c>
      <c r="R101" s="59">
        <f t="shared" si="65"/>
        <v>142.85453205128206</v>
      </c>
      <c r="S101" s="59">
        <f t="shared" si="65"/>
        <v>0.99474989887040322</v>
      </c>
      <c r="T101" s="59">
        <f t="shared" si="65"/>
        <v>98.166666666666671</v>
      </c>
    </row>
    <row r="102" spans="1:20" x14ac:dyDescent="0.25">
      <c r="A102" t="s">
        <v>26</v>
      </c>
      <c r="B102" s="12">
        <f>B101/B$95-1</f>
        <v>0.22705419580419584</v>
      </c>
      <c r="C102" s="12">
        <f t="shared" ref="C102:I102" si="66">C101/C$95-1</f>
        <v>7.5659453482862071E-2</v>
      </c>
      <c r="D102" s="12">
        <f t="shared" si="66"/>
        <v>0.15865963158381913</v>
      </c>
      <c r="E102" s="12">
        <f t="shared" si="66"/>
        <v>0.23701476216511774</v>
      </c>
      <c r="F102" s="12">
        <f t="shared" si="66"/>
        <v>0.2137970353477765</v>
      </c>
      <c r="G102" s="12">
        <f t="shared" si="66"/>
        <v>-6.7220545167042012E-2</v>
      </c>
      <c r="H102" s="12">
        <f t="shared" si="66"/>
        <v>0.31522576387288681</v>
      </c>
      <c r="I102" s="12">
        <f t="shared" si="66"/>
        <v>-1.1899121688108028E-2</v>
      </c>
      <c r="L102" t="s">
        <v>26</v>
      </c>
      <c r="M102" s="12">
        <f>M101/M$95-1</f>
        <v>0.2501100190699721</v>
      </c>
      <c r="N102" s="12">
        <f t="shared" ref="N102:T102" si="67">N101/N$95-1</f>
        <v>-3.2823160612207136E-2</v>
      </c>
      <c r="O102" s="12">
        <f t="shared" si="67"/>
        <v>0.18411284335560496</v>
      </c>
      <c r="P102" s="12">
        <f t="shared" si="67"/>
        <v>0.32633863965267751</v>
      </c>
      <c r="Q102" s="12">
        <f t="shared" si="67"/>
        <v>0.26869314399822497</v>
      </c>
      <c r="R102" s="12">
        <f t="shared" si="67"/>
        <v>-4.8537861715539532E-2</v>
      </c>
      <c r="S102" s="12">
        <f t="shared" si="67"/>
        <v>0.31386371147140424</v>
      </c>
      <c r="T102" s="12">
        <f t="shared" si="67"/>
        <v>-6.7453625632376557E-3</v>
      </c>
    </row>
    <row r="103" spans="1:20" x14ac:dyDescent="0.25">
      <c r="A103" s="10"/>
      <c r="L103" s="10"/>
    </row>
    <row r="104" spans="1:20" x14ac:dyDescent="0.25">
      <c r="A104" t="s">
        <v>15</v>
      </c>
      <c r="B104" s="59">
        <f t="shared" ref="B104:I104" si="68">AVERAGE(B21,B49,B77)</f>
        <v>208.15</v>
      </c>
      <c r="C104" s="59">
        <f t="shared" si="68"/>
        <v>132.15</v>
      </c>
      <c r="D104" s="59">
        <f t="shared" si="68"/>
        <v>228.38333333333333</v>
      </c>
      <c r="E104" s="59">
        <f t="shared" si="68"/>
        <v>155.64999999999998</v>
      </c>
      <c r="F104" s="59">
        <f t="shared" si="68"/>
        <v>128.08333333333331</v>
      </c>
      <c r="G104" s="59">
        <f t="shared" si="68"/>
        <v>123.51062013295343</v>
      </c>
      <c r="H104" s="59">
        <f t="shared" si="68"/>
        <v>1.6856588811279625</v>
      </c>
      <c r="I104" s="59">
        <f t="shared" si="68"/>
        <v>96.072649572649581</v>
      </c>
      <c r="L104" t="s">
        <v>15</v>
      </c>
      <c r="M104" s="59">
        <f t="shared" ref="M104:T104" si="69">AVERAGE(M21,M49,M77)</f>
        <v>161.75</v>
      </c>
      <c r="N104" s="59">
        <f t="shared" si="69"/>
        <v>106.83333333333333</v>
      </c>
      <c r="O104" s="59">
        <f t="shared" si="69"/>
        <v>177.48333333333335</v>
      </c>
      <c r="P104" s="59">
        <f t="shared" si="69"/>
        <v>135.65</v>
      </c>
      <c r="Q104" s="59">
        <f t="shared" si="69"/>
        <v>103.98333333333333</v>
      </c>
      <c r="R104" s="59">
        <f t="shared" si="69"/>
        <v>140.32501923076924</v>
      </c>
      <c r="S104" s="59">
        <f t="shared" si="69"/>
        <v>1.1528850255893122</v>
      </c>
      <c r="T104" s="59">
        <f t="shared" si="69"/>
        <v>98.429487179487182</v>
      </c>
    </row>
    <row r="105" spans="1:20" x14ac:dyDescent="0.25">
      <c r="A105" t="s">
        <v>27</v>
      </c>
      <c r="B105" s="12">
        <f>B104/B$95-1</f>
        <v>0.36461975524475521</v>
      </c>
      <c r="C105" s="12">
        <f t="shared" ref="C105:I105" si="70">C104/C$95-1</f>
        <v>0.25240878218290952</v>
      </c>
      <c r="D105" s="12">
        <f t="shared" si="70"/>
        <v>0.26844395075441985</v>
      </c>
      <c r="E105" s="12">
        <f t="shared" si="70"/>
        <v>0.27651722252597044</v>
      </c>
      <c r="F105" s="12">
        <f t="shared" si="70"/>
        <v>0.46047130368681088</v>
      </c>
      <c r="G105" s="12">
        <f t="shared" si="70"/>
        <v>-9.1513021039991371E-2</v>
      </c>
      <c r="H105" s="12">
        <f t="shared" si="70"/>
        <v>0.50183599481558705</v>
      </c>
      <c r="I105" s="12">
        <f t="shared" si="70"/>
        <v>-2.4632995440969307E-2</v>
      </c>
      <c r="L105" t="s">
        <v>27</v>
      </c>
      <c r="M105" s="12">
        <f>M104/M$95-1</f>
        <v>0.42364676543934277</v>
      </c>
      <c r="N105" s="12">
        <f t="shared" ref="N105:T105" si="71">N104/N$95-1</f>
        <v>0.18200258159690219</v>
      </c>
      <c r="O105" s="12">
        <f t="shared" si="71"/>
        <v>0.31761940113833198</v>
      </c>
      <c r="P105" s="12">
        <f t="shared" si="71"/>
        <v>0.47232272069464565</v>
      </c>
      <c r="Q105" s="12">
        <f t="shared" si="71"/>
        <v>0.38429110272908829</v>
      </c>
      <c r="R105" s="12">
        <f t="shared" si="71"/>
        <v>-6.5385319352789018E-2</v>
      </c>
      <c r="S105" s="12">
        <f t="shared" si="71"/>
        <v>0.52272827606280492</v>
      </c>
      <c r="T105" s="12">
        <f t="shared" si="71"/>
        <v>-4.0861330911919902E-3</v>
      </c>
    </row>
    <row r="106" spans="1:20" x14ac:dyDescent="0.25">
      <c r="A106" t="s">
        <v>16</v>
      </c>
      <c r="B106" s="59">
        <f t="shared" ref="B106:I106" si="72">AVERAGE(B23,B51,B79)</f>
        <v>191.53333333333333</v>
      </c>
      <c r="C106" s="59">
        <f t="shared" si="72"/>
        <v>125.7</v>
      </c>
      <c r="D106" s="59">
        <f t="shared" si="72"/>
        <v>215.13333333333333</v>
      </c>
      <c r="E106" s="59">
        <f t="shared" si="72"/>
        <v>150</v>
      </c>
      <c r="F106" s="59">
        <f t="shared" si="72"/>
        <v>101</v>
      </c>
      <c r="G106" s="59">
        <f t="shared" si="72"/>
        <v>127.98282051282051</v>
      </c>
      <c r="H106" s="59">
        <f t="shared" si="72"/>
        <v>1.496787010306585</v>
      </c>
      <c r="I106" s="59">
        <f t="shared" si="72"/>
        <v>96.769230769230759</v>
      </c>
      <c r="L106" t="s">
        <v>16</v>
      </c>
      <c r="M106" s="59">
        <f t="shared" ref="M106:T106" si="73">AVERAGE(M23,M51,M79)</f>
        <v>146.6</v>
      </c>
      <c r="N106" s="59">
        <f t="shared" si="73"/>
        <v>100.95</v>
      </c>
      <c r="O106" s="59">
        <f t="shared" si="73"/>
        <v>165.43333333333334</v>
      </c>
      <c r="P106" s="59">
        <f t="shared" si="73"/>
        <v>122.51666666666667</v>
      </c>
      <c r="Q106" s="59">
        <f t="shared" si="73"/>
        <v>94.63333333333334</v>
      </c>
      <c r="R106" s="59">
        <f t="shared" si="73"/>
        <v>143.7299935897436</v>
      </c>
      <c r="S106" s="59">
        <f t="shared" si="73"/>
        <v>1.020213877626359</v>
      </c>
      <c r="T106" s="59">
        <f t="shared" si="73"/>
        <v>98.615384615384599</v>
      </c>
    </row>
    <row r="107" spans="1:20" x14ac:dyDescent="0.25">
      <c r="A107" t="s">
        <v>28</v>
      </c>
      <c r="B107" s="12">
        <f>B106/B$95-1</f>
        <v>0.25568181818181812</v>
      </c>
      <c r="C107" s="12">
        <f t="shared" ref="C107:I107" si="74">C106/C$95-1</f>
        <v>0.19128099826251788</v>
      </c>
      <c r="D107" s="12">
        <f t="shared" si="74"/>
        <v>0.19485328149588055</v>
      </c>
      <c r="E107" s="12">
        <f t="shared" si="74"/>
        <v>0.23018042646254799</v>
      </c>
      <c r="F107" s="12">
        <f t="shared" si="74"/>
        <v>0.15165336374002281</v>
      </c>
      <c r="G107" s="12">
        <f t="shared" si="74"/>
        <v>-5.8617584129095124E-2</v>
      </c>
      <c r="H107" s="12">
        <f t="shared" si="74"/>
        <v>0.33356080154641465</v>
      </c>
      <c r="I107" s="12">
        <f t="shared" si="74"/>
        <v>-1.7561031482821621E-2</v>
      </c>
      <c r="L107" t="s">
        <v>28</v>
      </c>
      <c r="M107" s="12">
        <f>M106/M$95-1</f>
        <v>0.29030365263312286</v>
      </c>
      <c r="N107" s="12">
        <f t="shared" ref="N107:T107" si="75">N106/N$95-1</f>
        <v>0.11690945970864841</v>
      </c>
      <c r="O107" s="12">
        <f t="shared" si="75"/>
        <v>0.22816134620143513</v>
      </c>
      <c r="P107" s="12">
        <f t="shared" si="75"/>
        <v>0.32977568740955143</v>
      </c>
      <c r="Q107" s="12">
        <f t="shared" si="75"/>
        <v>0.25981806079432013</v>
      </c>
      <c r="R107" s="12">
        <f t="shared" si="75"/>
        <v>-4.2706975600765085E-2</v>
      </c>
      <c r="S107" s="12">
        <f t="shared" si="75"/>
        <v>0.34749648456856219</v>
      </c>
      <c r="T107" s="12">
        <f t="shared" si="75"/>
        <v>-2.2052146841355924E-3</v>
      </c>
    </row>
    <row r="108" spans="1:20" x14ac:dyDescent="0.25">
      <c r="A108" t="s">
        <v>17</v>
      </c>
      <c r="B108" s="59">
        <f t="shared" ref="B108:I108" si="76">AVERAGE(B25,B53,B81)</f>
        <v>179.5333333333333</v>
      </c>
      <c r="C108" s="59">
        <f t="shared" si="76"/>
        <v>114.85000000000001</v>
      </c>
      <c r="D108" s="59">
        <f t="shared" si="76"/>
        <v>199.35</v>
      </c>
      <c r="E108" s="59">
        <f t="shared" si="76"/>
        <v>133.46666666666667</v>
      </c>
      <c r="F108" s="59">
        <f t="shared" si="76"/>
        <v>104.95</v>
      </c>
      <c r="G108" s="59">
        <f t="shared" si="76"/>
        <v>130.99735256410256</v>
      </c>
      <c r="H108" s="59">
        <f t="shared" si="76"/>
        <v>1.3705396778785144</v>
      </c>
      <c r="I108" s="59">
        <f t="shared" si="76"/>
        <v>96.820512820512818</v>
      </c>
      <c r="L108" t="s">
        <v>17</v>
      </c>
      <c r="M108" s="59">
        <f t="shared" ref="M108:T108" si="77">AVERAGE(M25,M53,M81)</f>
        <v>133.78333333333333</v>
      </c>
      <c r="N108" s="59">
        <f t="shared" si="77"/>
        <v>90.3</v>
      </c>
      <c r="O108" s="59">
        <f t="shared" si="77"/>
        <v>148.63333333333333</v>
      </c>
      <c r="P108" s="59">
        <f t="shared" si="77"/>
        <v>113.95</v>
      </c>
      <c r="Q108" s="59">
        <f t="shared" si="77"/>
        <v>86.166666666666671</v>
      </c>
      <c r="R108" s="59">
        <f t="shared" si="77"/>
        <v>147.63615384615386</v>
      </c>
      <c r="S108" s="59">
        <f t="shared" si="77"/>
        <v>0.90650039129306437</v>
      </c>
      <c r="T108" s="59">
        <f t="shared" si="77"/>
        <v>98.141025641025649</v>
      </c>
    </row>
    <row r="109" spans="1:20" x14ac:dyDescent="0.25">
      <c r="A109" t="s">
        <v>29</v>
      </c>
      <c r="B109" s="12">
        <f>B108/B$95-1</f>
        <v>0.17701048951048937</v>
      </c>
      <c r="C109" s="12">
        <f t="shared" ref="C109:I109" si="78">C108/C$95-1</f>
        <v>8.8453640815037149E-2</v>
      </c>
      <c r="D109" s="12">
        <f t="shared" si="78"/>
        <v>0.10719244654262683</v>
      </c>
      <c r="E109" s="12">
        <f t="shared" si="78"/>
        <v>9.458720612356486E-2</v>
      </c>
      <c r="F109" s="12">
        <f t="shared" si="78"/>
        <v>0.19669327251995439</v>
      </c>
      <c r="G109" s="12">
        <f t="shared" si="78"/>
        <v>-3.6444081046531851E-2</v>
      </c>
      <c r="H109" s="12">
        <f t="shared" si="78"/>
        <v>0.22108087443147406</v>
      </c>
      <c r="I109" s="12">
        <f t="shared" si="78"/>
        <v>-1.7040396099399668E-2</v>
      </c>
      <c r="L109" t="s">
        <v>29</v>
      </c>
      <c r="M109" s="12">
        <f>M108/M$95-1</f>
        <v>0.17749743288836717</v>
      </c>
      <c r="N109" s="12">
        <f t="shared" ref="N109:T109" si="79">N108/N$95-1</f>
        <v>-9.21998893601228E-4</v>
      </c>
      <c r="O109" s="12">
        <f t="shared" si="79"/>
        <v>0.10343974263796074</v>
      </c>
      <c r="P109" s="12">
        <f t="shared" si="79"/>
        <v>0.23679450072358921</v>
      </c>
      <c r="Q109" s="12">
        <f t="shared" si="79"/>
        <v>0.14710450410472609</v>
      </c>
      <c r="R109" s="12">
        <f t="shared" si="79"/>
        <v>-1.669055500368033E-2</v>
      </c>
      <c r="S109" s="12">
        <f t="shared" si="79"/>
        <v>0.19730393529776324</v>
      </c>
      <c r="T109" s="12">
        <f t="shared" si="79"/>
        <v>-7.0047995849006339E-3</v>
      </c>
    </row>
    <row r="110" spans="1:20" x14ac:dyDescent="0.25">
      <c r="A110" s="10"/>
      <c r="L110" s="10"/>
    </row>
    <row r="111" spans="1:20" x14ac:dyDescent="0.25">
      <c r="A111" t="s">
        <v>18</v>
      </c>
      <c r="B111" s="59">
        <f t="shared" ref="B111:I111" si="80">AVERAGE(B28,B56,B84)</f>
        <v>186.38333333333333</v>
      </c>
      <c r="C111" s="59">
        <f t="shared" si="80"/>
        <v>107.28333333333335</v>
      </c>
      <c r="D111" s="59">
        <f t="shared" si="80"/>
        <v>209.36666666666665</v>
      </c>
      <c r="E111" s="59">
        <f t="shared" si="80"/>
        <v>142.38333333333335</v>
      </c>
      <c r="F111" s="59">
        <f t="shared" si="80"/>
        <v>101.78333333333335</v>
      </c>
      <c r="G111" s="59">
        <f t="shared" si="80"/>
        <v>120.97472384615385</v>
      </c>
      <c r="H111" s="59">
        <f t="shared" si="80"/>
        <v>1.5407055947769415</v>
      </c>
      <c r="I111" s="59">
        <f t="shared" si="80"/>
        <v>97.044871794871781</v>
      </c>
      <c r="L111" t="s">
        <v>18</v>
      </c>
      <c r="M111" s="59">
        <f t="shared" ref="M111:T111" si="81">AVERAGE(M28,M56,M84)</f>
        <v>142.13333333333333</v>
      </c>
      <c r="N111" s="59">
        <f t="shared" si="81"/>
        <v>90.666666666666671</v>
      </c>
      <c r="O111" s="59">
        <f t="shared" si="81"/>
        <v>155</v>
      </c>
      <c r="P111" s="59">
        <f t="shared" si="81"/>
        <v>121.93333333333334</v>
      </c>
      <c r="Q111" s="59">
        <f t="shared" si="81"/>
        <v>103.31666666666668</v>
      </c>
      <c r="R111" s="59">
        <f t="shared" si="81"/>
        <v>136.70224487179487</v>
      </c>
      <c r="S111" s="59">
        <f t="shared" si="81"/>
        <v>1.0398468490791395</v>
      </c>
      <c r="T111" s="59">
        <f t="shared" si="81"/>
        <v>98.845641025641029</v>
      </c>
    </row>
    <row r="112" spans="1:20" x14ac:dyDescent="0.25">
      <c r="A112" t="s">
        <v>30</v>
      </c>
      <c r="B112" s="12">
        <f>B111/B$95-1</f>
        <v>0.22191870629370625</v>
      </c>
      <c r="C112" s="12">
        <f t="shared" ref="C112:I112" si="82">C111/C$95-1</f>
        <v>1.6743010582846329E-2</v>
      </c>
      <c r="D112" s="12">
        <f t="shared" si="82"/>
        <v>0.16282514116449098</v>
      </c>
      <c r="E112" s="12">
        <f t="shared" si="82"/>
        <v>0.16771459814106104</v>
      </c>
      <c r="F112" s="12">
        <f t="shared" si="82"/>
        <v>0.16058532877233</v>
      </c>
      <c r="G112" s="12">
        <f t="shared" si="82"/>
        <v>-0.11016590088198797</v>
      </c>
      <c r="H112" s="12">
        <f t="shared" si="82"/>
        <v>0.37269001786495837</v>
      </c>
      <c r="I112" s="12">
        <f t="shared" si="82"/>
        <v>-1.4762616296928877E-2</v>
      </c>
      <c r="L112" t="s">
        <v>30</v>
      </c>
      <c r="M112" s="12">
        <f>M111/M$95-1</f>
        <v>0.2509901716297489</v>
      </c>
      <c r="N112" s="12">
        <f t="shared" ref="N112:T112" si="83">N111/N$95-1</f>
        <v>3.1347962382446415E-3</v>
      </c>
      <c r="O112" s="12">
        <f t="shared" si="83"/>
        <v>0.15070527097253139</v>
      </c>
      <c r="P112" s="12">
        <f t="shared" si="83"/>
        <v>0.32344428364688871</v>
      </c>
      <c r="Q112" s="12">
        <f t="shared" si="83"/>
        <v>0.37541601952518322</v>
      </c>
      <c r="R112" s="12">
        <f t="shared" si="83"/>
        <v>-8.9514288791955887E-2</v>
      </c>
      <c r="S112" s="12">
        <f t="shared" si="83"/>
        <v>0.37342767467921623</v>
      </c>
      <c r="T112" s="12">
        <f t="shared" si="83"/>
        <v>1.2452977039822954E-4</v>
      </c>
    </row>
    <row r="113" spans="1:20" x14ac:dyDescent="0.25">
      <c r="A113" t="s">
        <v>19</v>
      </c>
      <c r="B113" s="59">
        <f t="shared" ref="B113:I113" si="84">AVERAGE(B30,B58,B86)</f>
        <v>171.44999999999996</v>
      </c>
      <c r="C113" s="59">
        <f t="shared" si="84"/>
        <v>99.183333333333323</v>
      </c>
      <c r="D113" s="59">
        <f t="shared" si="84"/>
        <v>191.06666666666669</v>
      </c>
      <c r="E113" s="59">
        <f t="shared" si="84"/>
        <v>140.54999999999998</v>
      </c>
      <c r="F113" s="59">
        <f t="shared" si="84"/>
        <v>99.733333333333334</v>
      </c>
      <c r="G113" s="59">
        <f t="shared" si="84"/>
        <v>122.93462132003799</v>
      </c>
      <c r="H113" s="59">
        <f t="shared" si="84"/>
        <v>1.3946789440732728</v>
      </c>
      <c r="I113" s="59">
        <f t="shared" si="84"/>
        <v>97.06101614434948</v>
      </c>
      <c r="L113" t="s">
        <v>19</v>
      </c>
      <c r="M113" s="59">
        <f t="shared" ref="M113:T113" si="85">AVERAGE(M30,M58,M86)</f>
        <v>131.78333333333333</v>
      </c>
      <c r="N113" s="59">
        <f t="shared" si="85"/>
        <v>74.8</v>
      </c>
      <c r="O113" s="59">
        <f t="shared" si="85"/>
        <v>144.9</v>
      </c>
      <c r="P113" s="59">
        <f t="shared" si="85"/>
        <v>113.11666666666667</v>
      </c>
      <c r="Q113" s="59">
        <f t="shared" si="85"/>
        <v>83.13333333333334</v>
      </c>
      <c r="R113" s="59">
        <f t="shared" si="85"/>
        <v>138.56955128205126</v>
      </c>
      <c r="S113" s="59">
        <f t="shared" si="85"/>
        <v>0.95102372585094253</v>
      </c>
      <c r="T113" s="59">
        <f t="shared" si="85"/>
        <v>98.397435897435898</v>
      </c>
    </row>
    <row r="114" spans="1:20" x14ac:dyDescent="0.25">
      <c r="A114" t="s">
        <v>31</v>
      </c>
      <c r="B114" s="12">
        <f>B113/B$95-1</f>
        <v>0.12401660839160811</v>
      </c>
      <c r="C114" s="12">
        <f t="shared" ref="C114:I114" si="86">C113/C$95-1</f>
        <v>-6.0022113410203803E-2</v>
      </c>
      <c r="D114" s="12">
        <f t="shared" si="86"/>
        <v>6.1186707396093665E-2</v>
      </c>
      <c r="E114" s="12">
        <f t="shared" si="86"/>
        <v>0.15267905959540728</v>
      </c>
      <c r="F114" s="12">
        <f t="shared" si="86"/>
        <v>0.13721018624097292</v>
      </c>
      <c r="G114" s="12">
        <f t="shared" si="86"/>
        <v>-9.5749801819383529E-2</v>
      </c>
      <c r="H114" s="12">
        <f t="shared" si="86"/>
        <v>0.24258772808116635</v>
      </c>
      <c r="I114" s="12">
        <f t="shared" si="86"/>
        <v>-1.4598712565110694E-2</v>
      </c>
      <c r="L114" t="s">
        <v>31</v>
      </c>
      <c r="M114" s="12">
        <f>M113/M$95-1</f>
        <v>0.15989438169282666</v>
      </c>
      <c r="N114" s="12">
        <f t="shared" ref="N114:T114" si="87">N113/N$95-1</f>
        <v>-0.17241379310344829</v>
      </c>
      <c r="O114" s="12">
        <f t="shared" si="87"/>
        <v>7.572383073496658E-2</v>
      </c>
      <c r="P114" s="12">
        <f t="shared" si="87"/>
        <v>0.22774963820549954</v>
      </c>
      <c r="Q114" s="12">
        <f t="shared" si="87"/>
        <v>0.10672287552695825</v>
      </c>
      <c r="R114" s="12">
        <f t="shared" si="87"/>
        <v>-7.7077362049603582E-2</v>
      </c>
      <c r="S114" s="12">
        <f t="shared" si="87"/>
        <v>0.25611026808123416</v>
      </c>
      <c r="T114" s="12">
        <f t="shared" si="87"/>
        <v>-4.4104293682708517E-3</v>
      </c>
    </row>
    <row r="115" spans="1:20" x14ac:dyDescent="0.25">
      <c r="A115" t="s">
        <v>20</v>
      </c>
      <c r="B115" s="59">
        <f t="shared" ref="B115:I115" si="88">AVERAGE(B32,B60,B88)</f>
        <v>163.98333333333335</v>
      </c>
      <c r="C115" s="59">
        <f t="shared" si="88"/>
        <v>97.816666666666677</v>
      </c>
      <c r="D115" s="59">
        <f t="shared" si="88"/>
        <v>187.11666666666667</v>
      </c>
      <c r="E115" s="59">
        <f t="shared" si="88"/>
        <v>132.71666666666667</v>
      </c>
      <c r="F115" s="59">
        <f t="shared" si="88"/>
        <v>90.683333333333323</v>
      </c>
      <c r="G115" s="59">
        <f t="shared" si="88"/>
        <v>125.40758879392212</v>
      </c>
      <c r="H115" s="59">
        <f t="shared" si="88"/>
        <v>1.3078382944493516</v>
      </c>
      <c r="I115" s="59">
        <f t="shared" si="88"/>
        <v>96.341880341880355</v>
      </c>
      <c r="L115" t="s">
        <v>20</v>
      </c>
      <c r="M115" s="59">
        <f t="shared" ref="M115:T115" si="89">AVERAGE(M32,M60,M88)</f>
        <v>120.33333333333333</v>
      </c>
      <c r="N115" s="59">
        <f t="shared" si="89"/>
        <v>64.283333333333346</v>
      </c>
      <c r="O115" s="59">
        <f t="shared" si="89"/>
        <v>133.9</v>
      </c>
      <c r="P115" s="59">
        <f t="shared" si="89"/>
        <v>102.01666666666667</v>
      </c>
      <c r="Q115" s="59">
        <f t="shared" si="89"/>
        <v>83</v>
      </c>
      <c r="R115" s="59">
        <f t="shared" si="89"/>
        <v>140.38591429249763</v>
      </c>
      <c r="S115" s="59">
        <f t="shared" si="89"/>
        <v>0.85731392140556728</v>
      </c>
      <c r="T115" s="59">
        <f t="shared" si="89"/>
        <v>98.801519468186129</v>
      </c>
    </row>
    <row r="116" spans="1:20" x14ac:dyDescent="0.25">
      <c r="A116" t="s">
        <v>32</v>
      </c>
      <c r="B116" s="12">
        <f>B115/B$95-1</f>
        <v>7.5065559440559593E-2</v>
      </c>
      <c r="C116" s="12">
        <f t="shared" ref="C116:I116" si="90">C115/C$95-1</f>
        <v>-7.2974253672405509E-2</v>
      </c>
      <c r="D116" s="12">
        <f t="shared" si="90"/>
        <v>3.9248356937887419E-2</v>
      </c>
      <c r="E116" s="12">
        <f t="shared" si="90"/>
        <v>8.843630399125213E-2</v>
      </c>
      <c r="F116" s="12">
        <f t="shared" si="90"/>
        <v>3.4017483846445984E-2</v>
      </c>
      <c r="G116" s="12">
        <f t="shared" si="90"/>
        <v>-7.7559797210897785E-2</v>
      </c>
      <c r="H116" s="12">
        <f t="shared" si="90"/>
        <v>0.16521714327393533</v>
      </c>
      <c r="I116" s="12">
        <f t="shared" si="90"/>
        <v>-2.1899659678004113E-2</v>
      </c>
      <c r="L116" t="s">
        <v>32</v>
      </c>
      <c r="M116" s="12">
        <f>M115/M$95-1</f>
        <v>5.9116913598356913E-2</v>
      </c>
      <c r="N116" s="12">
        <f t="shared" ref="N116:T116" si="91">N115/N$95-1</f>
        <v>-0.28877005347593565</v>
      </c>
      <c r="O116" s="12">
        <f t="shared" si="91"/>
        <v>-5.9391239792131456E-3</v>
      </c>
      <c r="P116" s="12">
        <f t="shared" si="91"/>
        <v>0.10727206946454415</v>
      </c>
      <c r="Q116" s="12">
        <f t="shared" si="91"/>
        <v>0.10494785888617719</v>
      </c>
      <c r="R116" s="12">
        <f t="shared" si="91"/>
        <v>-6.4979736521001419E-2</v>
      </c>
      <c r="S116" s="12">
        <f t="shared" si="91"/>
        <v>0.13233854253527277</v>
      </c>
      <c r="T116" s="12">
        <f t="shared" si="91"/>
        <v>-3.2189408243377127E-4</v>
      </c>
    </row>
  </sheetData>
  <mergeCells count="11">
    <mergeCell ref="A1:W2"/>
    <mergeCell ref="A4:W4"/>
    <mergeCell ref="A7:L7"/>
    <mergeCell ref="M7:W7"/>
    <mergeCell ref="A63:L63"/>
    <mergeCell ref="M63:W63"/>
    <mergeCell ref="A65:W65"/>
    <mergeCell ref="A9:W9"/>
    <mergeCell ref="A35:L35"/>
    <mergeCell ref="M35:W35"/>
    <mergeCell ref="A37:W3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4C2-78C0-4986-BD7B-78B76766664D}">
  <sheetPr>
    <tabColor theme="8"/>
  </sheetPr>
  <dimension ref="A1:U89"/>
  <sheetViews>
    <sheetView topLeftCell="A49" workbookViewId="0">
      <selection activeCell="A3" sqref="A3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7109375" bestFit="1" customWidth="1"/>
    <col min="20" max="20" width="14.28515625" customWidth="1"/>
    <col min="21" max="21" width="27.7109375" customWidth="1"/>
    <col min="22" max="22" width="25.7109375" customWidth="1"/>
  </cols>
  <sheetData>
    <row r="1" spans="1:21" x14ac:dyDescent="0.25">
      <c r="A1" s="118" t="s">
        <v>110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30"/>
    </row>
    <row r="2" spans="1:21" x14ac:dyDescent="0.25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30"/>
    </row>
    <row r="4" spans="1:21" x14ac:dyDescent="0.25">
      <c r="A4" s="119" t="s">
        <v>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</row>
    <row r="7" spans="1:21" x14ac:dyDescent="0.25">
      <c r="A7" s="88" t="s">
        <v>1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9" t="s">
        <v>2</v>
      </c>
      <c r="N7" s="89"/>
      <c r="O7" s="89"/>
      <c r="P7" s="89"/>
      <c r="Q7" s="89"/>
      <c r="R7" s="89"/>
      <c r="S7" s="89"/>
      <c r="T7" s="89"/>
    </row>
    <row r="9" spans="1:21" x14ac:dyDescent="0.25">
      <c r="A9" s="85" t="s">
        <v>21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</row>
    <row r="11" spans="1:21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47"/>
      <c r="K11" s="48"/>
      <c r="L11" s="28"/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48"/>
    </row>
    <row r="12" spans="1:21" x14ac:dyDescent="0.25">
      <c r="A12" t="s">
        <v>10</v>
      </c>
      <c r="B12" s="5">
        <f>AVERAGE('Cyberpunk 2077 4060'!B12,'The Witcher 3 4060'!B12,'AC Mirage 4060'!B12,'Diablo IV 4060'!B12,'COD MW III 4060'!B12)</f>
        <v>146.81</v>
      </c>
      <c r="C12" s="5">
        <f>AVERAGE('Cyberpunk 2077 4060'!C12,'The Witcher 3 4060'!C12,'AC Mirage 4060'!C12,'Diablo IV 4060'!C12,'COD MW III 4060'!C12)</f>
        <v>114.29</v>
      </c>
      <c r="D12" s="5">
        <f>AVERAGE('Cyberpunk 2077 4060'!D12,'The Witcher 3 4060'!D12,'AC Mirage 4060'!D12,'Diablo IV 4060'!D12,'COD MW III 4060'!D12)</f>
        <v>165.66</v>
      </c>
      <c r="E12" s="5">
        <f>AVERAGE('Cyberpunk 2077 4060'!E12,'The Witcher 3 4060'!E12,'AC Mirage 4060'!E12,'Diablo IV 4060'!E12,'COD MW III 4060'!E12)</f>
        <v>113.58000000000001</v>
      </c>
      <c r="F12" s="5">
        <f>AVERAGE('Cyberpunk 2077 4060'!F12,'The Witcher 3 4060'!F12,'AC Mirage 4060'!F12,'Diablo IV 4060'!F12,'COD MW III 4060'!F12)</f>
        <v>91.820000000000007</v>
      </c>
      <c r="G12" s="5">
        <f>AVERAGE('Cyberpunk 2077 4060'!G12,'The Witcher 3 4060'!G12,'AC Mirage 4060'!G12,'Diablo IV 4060'!G12,'COD MW III 4060'!G12)</f>
        <v>104.3858216923077</v>
      </c>
      <c r="H12" s="5">
        <f>AVERAGE('Cyberpunk 2077 4060'!H12,'The Witcher 3 4060'!H12,'AC Mirage 4060'!H12,'Diablo IV 4060'!H12,'COD MW III 4060'!H12)</f>
        <v>1.4241953788651807</v>
      </c>
      <c r="I12" s="5">
        <f>AVERAGE('Cyberpunk 2077 4060'!I12,'The Witcher 3 4060'!I12,'AC Mirage 4060'!I12,'Diablo IV 4060'!I12,'COD MW III 4060'!I12)</f>
        <v>91.295999999999978</v>
      </c>
      <c r="J12" s="49"/>
      <c r="K12" s="19"/>
      <c r="L12" t="s">
        <v>10</v>
      </c>
      <c r="M12" s="26">
        <f>AVERAGE('Cyberpunk 2077 4060'!M12,'The Witcher 3 4060'!M12,'AC Mirage 4060'!M12,'Diablo IV 4060'!M12,'COD MW III 4060'!M12)</f>
        <v>98.940000000000012</v>
      </c>
      <c r="N12" s="26">
        <f>AVERAGE('Cyberpunk 2077 4060'!N12,'The Witcher 3 4060'!N12,'AC Mirage 4060'!N12,'Diablo IV 4060'!N12,'COD MW III 4060'!N12)</f>
        <v>83.08</v>
      </c>
      <c r="O12" s="26">
        <f>AVERAGE('Cyberpunk 2077 4060'!O12,'The Witcher 3 4060'!O12,'AC Mirage 4060'!O12,'Diablo IV 4060'!O12,'COD MW III 4060'!O12)</f>
        <v>110.77000000000001</v>
      </c>
      <c r="P12" s="26">
        <f>AVERAGE('Cyberpunk 2077 4060'!P12,'The Witcher 3 4060'!P12,'AC Mirage 4060'!P12,'Diablo IV 4060'!P12,'COD MW III 4060'!P12)</f>
        <v>74.92</v>
      </c>
      <c r="Q12" s="26">
        <f>AVERAGE('Cyberpunk 2077 4060'!Q12,'The Witcher 3 4060'!Q12,'AC Mirage 4060'!Q12,'Diablo IV 4060'!Q12,'COD MW III 4060'!Q12)</f>
        <v>60.779999999999994</v>
      </c>
      <c r="R12" s="26">
        <f>AVERAGE('Cyberpunk 2077 4060'!R12,'The Witcher 3 4060'!R12,'AC Mirage 4060'!R12,'Diablo IV 4060'!R12,'COD MW III 4060'!R12)</f>
        <v>110.66455200470705</v>
      </c>
      <c r="S12" s="26">
        <f>AVERAGE('Cyberpunk 2077 4060'!S12,'The Witcher 3 4060'!S12,'AC Mirage 4060'!S12,'Diablo IV 4060'!S12,'COD MW III 4060'!S12)</f>
        <v>0.90038172051940779</v>
      </c>
      <c r="T12" s="26">
        <f>AVERAGE('Cyberpunk 2077 4060'!T12,'The Witcher 3 4060'!T12,'AC Mirage 4060'!T12,'Diablo IV 4060'!T12,'COD MW III 4060'!T12)</f>
        <v>96.279909327387585</v>
      </c>
    </row>
    <row r="13" spans="1:21" x14ac:dyDescent="0.25">
      <c r="A13" s="10"/>
      <c r="B13" s="9"/>
      <c r="C13" s="9"/>
      <c r="D13" s="9"/>
      <c r="E13" s="9"/>
      <c r="F13" s="9"/>
      <c r="G13" s="9"/>
      <c r="H13" s="9"/>
      <c r="I13" s="9"/>
      <c r="J13" s="50"/>
      <c r="L13" s="10"/>
      <c r="M13" s="9"/>
      <c r="N13" s="9"/>
      <c r="O13" s="9"/>
      <c r="P13" s="9"/>
      <c r="Q13" s="9"/>
      <c r="R13" s="9"/>
      <c r="S13" s="9"/>
      <c r="T13" s="9"/>
    </row>
    <row r="14" spans="1:21" x14ac:dyDescent="0.25">
      <c r="A14" t="s">
        <v>11</v>
      </c>
      <c r="B14" s="5">
        <f>AVERAGE('Cyberpunk 2077 4060'!B14,'The Witcher 3 4060'!B14,'AC Mirage 4060'!B14,'Diablo IV 4060'!B14,'COD MW III 4060'!B14)</f>
        <v>165.59</v>
      </c>
      <c r="C14" s="5">
        <f>AVERAGE('Cyberpunk 2077 4060'!C14,'The Witcher 3 4060'!C14,'AC Mirage 4060'!C14,'Diablo IV 4060'!C14,'COD MW III 4060'!C14)</f>
        <v>119.97999999999999</v>
      </c>
      <c r="D14" s="5">
        <f>AVERAGE('Cyberpunk 2077 4060'!D14,'The Witcher 3 4060'!D14,'AC Mirage 4060'!D14,'Diablo IV 4060'!D14,'COD MW III 4060'!D14)</f>
        <v>177.7</v>
      </c>
      <c r="E14" s="5">
        <f>AVERAGE('Cyberpunk 2077 4060'!E14,'The Witcher 3 4060'!E14,'AC Mirage 4060'!E14,'Diablo IV 4060'!E14,'COD MW III 4060'!E14)</f>
        <v>129.69999999999999</v>
      </c>
      <c r="F14" s="5">
        <f>AVERAGE('Cyberpunk 2077 4060'!F14,'The Witcher 3 4060'!F14,'AC Mirage 4060'!F14,'Diablo IV 4060'!F14,'COD MW III 4060'!F14)</f>
        <v>103.64000000000001</v>
      </c>
      <c r="G14" s="5">
        <f>AVERAGE('Cyberpunk 2077 4060'!G14,'The Witcher 3 4060'!G14,'AC Mirage 4060'!G14,'Diablo IV 4060'!G14,'COD MW III 4060'!G14)</f>
        <v>88.896145960113955</v>
      </c>
      <c r="H14" s="5">
        <f>AVERAGE('Cyberpunk 2077 4060'!H14,'The Witcher 3 4060'!H14,'AC Mirage 4060'!H14,'Diablo IV 4060'!H14,'COD MW III 4060'!H14)</f>
        <v>1.8635069803834561</v>
      </c>
      <c r="I14" s="5">
        <f>AVERAGE('Cyberpunk 2077 4060'!I14,'The Witcher 3 4060'!I14,'AC Mirage 4060'!I14,'Diablo IV 4060'!I14,'COD MW III 4060'!I14)</f>
        <v>70.951407407407402</v>
      </c>
      <c r="J14" s="49"/>
      <c r="K14" s="19"/>
      <c r="L14" t="s">
        <v>11</v>
      </c>
      <c r="M14" s="26">
        <f>AVERAGE('Cyberpunk 2077 4060'!M14,'The Witcher 3 4060'!M14,'AC Mirage 4060'!M14,'Diablo IV 4060'!M14,'COD MW III 4060'!M14)</f>
        <v>146.14000000000001</v>
      </c>
      <c r="N14" s="26">
        <f>AVERAGE('Cyberpunk 2077 4060'!N14,'The Witcher 3 4060'!N14,'AC Mirage 4060'!N14,'Diablo IV 4060'!N14,'COD MW III 4060'!N14)</f>
        <v>111.1</v>
      </c>
      <c r="O14" s="26">
        <f>AVERAGE('Cyberpunk 2077 4060'!O14,'The Witcher 3 4060'!O14,'AC Mirage 4060'!O14,'Diablo IV 4060'!O14,'COD MW III 4060'!O14)</f>
        <v>164</v>
      </c>
      <c r="P14" s="26">
        <f>AVERAGE('Cyberpunk 2077 4060'!P14,'The Witcher 3 4060'!P14,'AC Mirage 4060'!P14,'Diablo IV 4060'!P14,'COD MW III 4060'!P14)</f>
        <v>111.16000000000001</v>
      </c>
      <c r="Q14" s="26">
        <f>AVERAGE('Cyberpunk 2077 4060'!Q14,'The Witcher 3 4060'!Q14,'AC Mirage 4060'!Q14,'Diablo IV 4060'!Q14,'COD MW III 4060'!Q14)</f>
        <v>89.92</v>
      </c>
      <c r="R14" s="26">
        <f>AVERAGE('Cyberpunk 2077 4060'!R14,'The Witcher 3 4060'!R14,'AC Mirage 4060'!R14,'Diablo IV 4060'!R14,'COD MW III 4060'!R14)</f>
        <v>101.69701481481482</v>
      </c>
      <c r="S14" s="26">
        <f>AVERAGE('Cyberpunk 2077 4060'!S14,'The Witcher 3 4060'!S14,'AC Mirage 4060'!S14,'Diablo IV 4060'!S14,'COD MW III 4060'!S14)</f>
        <v>1.4412791710862891</v>
      </c>
      <c r="T14" s="26">
        <f>AVERAGE('Cyberpunk 2077 4060'!T14,'The Witcher 3 4060'!T14,'AC Mirage 4060'!T14,'Diablo IV 4060'!T14,'COD MW III 4060'!T14)</f>
        <v>87.388228438228452</v>
      </c>
    </row>
    <row r="15" spans="1:21" x14ac:dyDescent="0.25">
      <c r="A15" t="s">
        <v>24</v>
      </c>
      <c r="B15" s="6">
        <f>B14/B$12-1</f>
        <v>0.12792044138682646</v>
      </c>
      <c r="C15" s="6">
        <f t="shared" ref="C15:I15" si="0">C14/C$12-1</f>
        <v>4.9785633038760935E-2</v>
      </c>
      <c r="D15" s="6">
        <f t="shared" si="0"/>
        <v>7.2678981045514846E-2</v>
      </c>
      <c r="E15" s="6">
        <f t="shared" si="0"/>
        <v>0.1419263954921639</v>
      </c>
      <c r="F15" s="6">
        <f t="shared" si="0"/>
        <v>0.1287301241559573</v>
      </c>
      <c r="G15" s="6">
        <f t="shared" si="0"/>
        <v>-0.14838869380031139</v>
      </c>
      <c r="H15" s="6">
        <f>H14/$H12-1</f>
        <v>0.30846301570527856</v>
      </c>
      <c r="I15" s="6">
        <f t="shared" si="0"/>
        <v>-0.22284210253015002</v>
      </c>
      <c r="J15" s="51"/>
      <c r="K15" s="52"/>
      <c r="L15" t="s">
        <v>24</v>
      </c>
      <c r="M15" s="6">
        <f>M14/M$12-1</f>
        <v>0.47705680210228429</v>
      </c>
      <c r="N15" s="6">
        <f t="shared" ref="N15:T15" si="1">N14/N$12-1</f>
        <v>0.33726528647087139</v>
      </c>
      <c r="O15" s="6">
        <f t="shared" si="1"/>
        <v>0.48054527399115265</v>
      </c>
      <c r="P15" s="6">
        <f t="shared" si="1"/>
        <v>0.48371596369460779</v>
      </c>
      <c r="Q15" s="6">
        <f t="shared" si="1"/>
        <v>0.4794340243501154</v>
      </c>
      <c r="R15" s="6">
        <f t="shared" si="1"/>
        <v>-8.1033510979295342E-2</v>
      </c>
      <c r="S15" s="6">
        <f>S14/$H12-1</f>
        <v>1.1995399279220331E-2</v>
      </c>
      <c r="T15" s="6">
        <f t="shared" si="1"/>
        <v>-9.2352401983721299E-2</v>
      </c>
    </row>
    <row r="16" spans="1:21" x14ac:dyDescent="0.25">
      <c r="A16" t="s">
        <v>12</v>
      </c>
      <c r="B16" s="5">
        <f>AVERAGE('Cyberpunk 2077 4060'!B16,'The Witcher 3 4060'!B16,'AC Mirage 4060'!B16,'Diablo IV 4060'!B16,'COD MW III 4060'!B16)</f>
        <v>165.28000000000003</v>
      </c>
      <c r="C16" s="5">
        <f>AVERAGE('Cyberpunk 2077 4060'!C16,'The Witcher 3 4060'!C16,'AC Mirage 4060'!C16,'Diablo IV 4060'!C16,'COD MW III 4060'!C16)</f>
        <v>122.12</v>
      </c>
      <c r="D16" s="5">
        <f>AVERAGE('Cyberpunk 2077 4060'!D16,'The Witcher 3 4060'!D16,'AC Mirage 4060'!D16,'Diablo IV 4060'!D16,'COD MW III 4060'!D16)</f>
        <v>179.63</v>
      </c>
      <c r="E16" s="5">
        <f>AVERAGE('Cyberpunk 2077 4060'!E16,'The Witcher 3 4060'!E16,'AC Mirage 4060'!E16,'Diablo IV 4060'!E16,'COD MW III 4060'!E16)</f>
        <v>124.35</v>
      </c>
      <c r="F16" s="5">
        <f>AVERAGE('Cyberpunk 2077 4060'!F16,'The Witcher 3 4060'!F16,'AC Mirage 4060'!F16,'Diablo IV 4060'!F16,'COD MW III 4060'!F16)</f>
        <v>99.710000000000008</v>
      </c>
      <c r="G16" s="5">
        <f>AVERAGE('Cyberpunk 2077 4060'!G16,'The Witcher 3 4060'!G16,'AC Mirage 4060'!G16,'Diablo IV 4060'!G16,'COD MW III 4060'!G16)</f>
        <v>92.382920039886045</v>
      </c>
      <c r="H16" s="5">
        <f>AVERAGE('Cyberpunk 2077 4060'!H16,'The Witcher 3 4060'!H16,'AC Mirage 4060'!H16,'Diablo IV 4060'!H16,'COD MW III 4060'!H16)</f>
        <v>1.798061753020799</v>
      </c>
      <c r="I16" s="5">
        <f>AVERAGE('Cyberpunk 2077 4060'!I16,'The Witcher 3 4060'!I16,'AC Mirage 4060'!I16,'Diablo IV 4060'!I16,'COD MW III 4060'!I16)</f>
        <v>76.705105413105414</v>
      </c>
      <c r="J16" s="49"/>
      <c r="K16" s="19"/>
      <c r="L16" t="s">
        <v>12</v>
      </c>
      <c r="M16" s="5">
        <f>AVERAGE('Cyberpunk 2077 4060'!M16,'The Witcher 3 4060'!M16,'AC Mirage 4060'!M16,'Diablo IV 4060'!M16,'COD MW III 4060'!M16)</f>
        <v>138.41</v>
      </c>
      <c r="N16" s="5">
        <f>AVERAGE('Cyberpunk 2077 4060'!N16,'The Witcher 3 4060'!N16,'AC Mirage 4060'!N16,'Diablo IV 4060'!N16,'COD MW III 4060'!N16)</f>
        <v>102.22</v>
      </c>
      <c r="O16" s="5">
        <f>AVERAGE('Cyberpunk 2077 4060'!O16,'The Witcher 3 4060'!O16,'AC Mirage 4060'!O16,'Diablo IV 4060'!O16,'COD MW III 4060'!O16)</f>
        <v>157.38999999999999</v>
      </c>
      <c r="P16" s="5">
        <f>AVERAGE('Cyberpunk 2077 4060'!P16,'The Witcher 3 4060'!P16,'AC Mirage 4060'!P16,'Diablo IV 4060'!P16,'COD MW III 4060'!P16)</f>
        <v>98.65</v>
      </c>
      <c r="Q16" s="5">
        <f>AVERAGE('Cyberpunk 2077 4060'!Q16,'The Witcher 3 4060'!Q16,'AC Mirage 4060'!Q16,'Diablo IV 4060'!Q16,'COD MW III 4060'!Q16)</f>
        <v>72.810000000000016</v>
      </c>
      <c r="R16" s="5">
        <f>AVERAGE('Cyberpunk 2077 4060'!R16,'The Witcher 3 4060'!R16,'AC Mirage 4060'!R16,'Diablo IV 4060'!R16,'COD MW III 4060'!R16)</f>
        <v>104.66625225330226</v>
      </c>
      <c r="S16" s="5">
        <f>AVERAGE('Cyberpunk 2077 4060'!S16,'The Witcher 3 4060'!S16,'AC Mirage 4060'!S16,'Diablo IV 4060'!S16,'COD MW III 4060'!S16)</f>
        <v>1.3308997090317176</v>
      </c>
      <c r="T16" s="5">
        <f>AVERAGE('Cyberpunk 2077 4060'!T16,'The Witcher 3 4060'!T16,'AC Mirage 4060'!T16,'Diablo IV 4060'!T16,'COD MW III 4060'!T16)</f>
        <v>90.254273504273513</v>
      </c>
    </row>
    <row r="17" spans="1:20" x14ac:dyDescent="0.25">
      <c r="A17" t="s">
        <v>25</v>
      </c>
      <c r="B17" s="6">
        <f>B16/B$12-1</f>
        <v>0.12580886860568108</v>
      </c>
      <c r="C17" s="6">
        <f t="shared" ref="C17:I17" si="2">C16/C$12-1</f>
        <v>6.8509930877592051E-2</v>
      </c>
      <c r="D17" s="6">
        <f t="shared" si="2"/>
        <v>8.4329349269588239E-2</v>
      </c>
      <c r="E17" s="6">
        <f t="shared" si="2"/>
        <v>9.4823032223982917E-2</v>
      </c>
      <c r="F17" s="6">
        <f t="shared" si="2"/>
        <v>8.5928991505118679E-2</v>
      </c>
      <c r="G17" s="6">
        <f t="shared" si="2"/>
        <v>-0.11498593829918724</v>
      </c>
      <c r="H17" s="6">
        <f t="shared" si="2"/>
        <v>0.26251059349281158</v>
      </c>
      <c r="I17" s="6">
        <f t="shared" si="2"/>
        <v>-0.15981964803380833</v>
      </c>
      <c r="J17" s="51"/>
      <c r="K17" s="52"/>
      <c r="L17" t="s">
        <v>25</v>
      </c>
      <c r="M17" s="6">
        <f>M16/M$12-1</f>
        <v>0.39892864362239711</v>
      </c>
      <c r="N17" s="6">
        <f t="shared" ref="N17:T17" si="3">N16/N$12-1</f>
        <v>0.23038035628310061</v>
      </c>
      <c r="O17" s="6">
        <f t="shared" si="3"/>
        <v>0.42087207727724096</v>
      </c>
      <c r="P17" s="6">
        <f t="shared" si="3"/>
        <v>0.31673785371062468</v>
      </c>
      <c r="Q17" s="6">
        <f t="shared" si="3"/>
        <v>0.19792694965449198</v>
      </c>
      <c r="R17" s="6">
        <f t="shared" si="3"/>
        <v>-5.4202539501083002E-2</v>
      </c>
      <c r="S17" s="6">
        <f t="shared" si="3"/>
        <v>0.47815052071909525</v>
      </c>
      <c r="T17" s="6">
        <f t="shared" si="3"/>
        <v>-6.2584560633773156E-2</v>
      </c>
    </row>
    <row r="18" spans="1:20" x14ac:dyDescent="0.25">
      <c r="A18" t="s">
        <v>13</v>
      </c>
      <c r="B18" s="5">
        <f>AVERAGE('Cyberpunk 2077 4060'!B18,'The Witcher 3 4060'!B18,'AC Mirage 4060'!B18,'Diablo IV 4060'!B18,'COD MW III 4060'!B18)</f>
        <v>158.35999999999999</v>
      </c>
      <c r="C18" s="5">
        <f>AVERAGE('Cyberpunk 2077 4060'!C18,'The Witcher 3 4060'!C18,'AC Mirage 4060'!C18,'Diablo IV 4060'!C18,'COD MW III 4060'!C18)</f>
        <v>119.63000000000002</v>
      </c>
      <c r="D18" s="5">
        <f>AVERAGE('Cyberpunk 2077 4060'!D18,'The Witcher 3 4060'!D18,'AC Mirage 4060'!D18,'Diablo IV 4060'!D18,'COD MW III 4060'!D18)</f>
        <v>174.41</v>
      </c>
      <c r="E18" s="5">
        <f>AVERAGE('Cyberpunk 2077 4060'!E18,'The Witcher 3 4060'!E18,'AC Mirage 4060'!E18,'Diablo IV 4060'!E18,'COD MW III 4060'!E18)</f>
        <v>118.39000000000001</v>
      </c>
      <c r="F18" s="5">
        <f>AVERAGE('Cyberpunk 2077 4060'!F18,'The Witcher 3 4060'!F18,'AC Mirage 4060'!F18,'Diablo IV 4060'!F18,'COD MW III 4060'!F18)</f>
        <v>97.51</v>
      </c>
      <c r="G18" s="5">
        <f>AVERAGE('Cyberpunk 2077 4060'!G18,'The Witcher 3 4060'!G18,'AC Mirage 4060'!G18,'Diablo IV 4060'!G18,'COD MW III 4060'!G18)</f>
        <v>95.072048769230776</v>
      </c>
      <c r="H18" s="5">
        <f>AVERAGE('Cyberpunk 2077 4060'!H18,'The Witcher 3 4060'!H18,'AC Mirage 4060'!H18,'Diablo IV 4060'!H18,'COD MW III 4060'!H18)</f>
        <v>1.6745327213300107</v>
      </c>
      <c r="I18" s="5">
        <f>AVERAGE('Cyberpunk 2077 4060'!I18,'The Witcher 3 4060'!I18,'AC Mirage 4060'!I18,'Diablo IV 4060'!I18,'COD MW III 4060'!I18)</f>
        <v>79.681384615384616</v>
      </c>
      <c r="J18" s="49"/>
      <c r="K18" s="19"/>
      <c r="L18" t="s">
        <v>13</v>
      </c>
      <c r="M18" s="5">
        <f>AVERAGE('Cyberpunk 2077 4060'!M18,'The Witcher 3 4060'!M18,'AC Mirage 4060'!M18,'Diablo IV 4060'!M18,'COD MW III 4060'!M18)</f>
        <v>126.79</v>
      </c>
      <c r="N18" s="5">
        <f>AVERAGE('Cyberpunk 2077 4060'!N18,'The Witcher 3 4060'!N18,'AC Mirage 4060'!N18,'Diablo IV 4060'!N18,'COD MW III 4060'!N18)</f>
        <v>103.34</v>
      </c>
      <c r="O18" s="5">
        <f>AVERAGE('Cyberpunk 2077 4060'!O18,'The Witcher 3 4060'!O18,'AC Mirage 4060'!O18,'Diablo IV 4060'!O18,'COD MW III 4060'!O18)</f>
        <v>144</v>
      </c>
      <c r="P18" s="5">
        <f>AVERAGE('Cyberpunk 2077 4060'!P18,'The Witcher 3 4060'!P18,'AC Mirage 4060'!P18,'Diablo IV 4060'!P18,'COD MW III 4060'!P18)</f>
        <v>92.490000000000009</v>
      </c>
      <c r="Q18" s="5">
        <f>AVERAGE('Cyberpunk 2077 4060'!Q18,'The Witcher 3 4060'!Q18,'AC Mirage 4060'!Q18,'Diablo IV 4060'!Q18,'COD MW III 4060'!Q18)</f>
        <v>72.23</v>
      </c>
      <c r="R18" s="5">
        <f>AVERAGE('Cyberpunk 2077 4060'!R18,'The Witcher 3 4060'!R18,'AC Mirage 4060'!R18,'Diablo IV 4060'!R18,'COD MW III 4060'!R18)</f>
        <v>106.82958358107271</v>
      </c>
      <c r="S18" s="5">
        <f>AVERAGE('Cyberpunk 2077 4060'!S18,'The Witcher 3 4060'!S18,'AC Mirage 4060'!S18,'Diablo IV 4060'!S18,'COD MW III 4060'!S18)</f>
        <v>1.1969939335484965</v>
      </c>
      <c r="T18" s="5">
        <f>AVERAGE('Cyberpunk 2077 4060'!T18,'The Witcher 3 4060'!T18,'AC Mirage 4060'!T18,'Diablo IV 4060'!T18,'COD MW III 4060'!T18)</f>
        <v>93.458094884181847</v>
      </c>
    </row>
    <row r="19" spans="1:20" x14ac:dyDescent="0.25">
      <c r="A19" t="s">
        <v>26</v>
      </c>
      <c r="B19" s="6">
        <f>B18/B$12-1</f>
        <v>7.8673114910428277E-2</v>
      </c>
      <c r="C19" s="6">
        <f t="shared" ref="C19:I19" si="4">C18/C$12-1</f>
        <v>4.6723247878204699E-2</v>
      </c>
      <c r="D19" s="6">
        <f t="shared" si="4"/>
        <v>5.2819026922612533E-2</v>
      </c>
      <c r="E19" s="6">
        <f t="shared" si="4"/>
        <v>4.2349005106532944E-2</v>
      </c>
      <c r="F19" s="6">
        <f t="shared" si="4"/>
        <v>6.1969069919407538E-2</v>
      </c>
      <c r="G19" s="6">
        <f t="shared" si="4"/>
        <v>-8.9224501681182455E-2</v>
      </c>
      <c r="H19" s="6">
        <f t="shared" si="4"/>
        <v>0.17577457853030132</v>
      </c>
      <c r="I19" s="6">
        <f t="shared" si="4"/>
        <v>-0.12721932378872425</v>
      </c>
      <c r="J19" s="51"/>
      <c r="K19" s="52"/>
      <c r="L19" t="s">
        <v>26</v>
      </c>
      <c r="M19" s="6">
        <f>M18/M$12-1</f>
        <v>0.28148372751162309</v>
      </c>
      <c r="N19" s="6">
        <f t="shared" ref="N19:T19" si="5">N18/N$12-1</f>
        <v>0.24386133846894564</v>
      </c>
      <c r="O19" s="6">
        <f t="shared" si="5"/>
        <v>0.29999097228491456</v>
      </c>
      <c r="P19" s="6">
        <f t="shared" si="5"/>
        <v>0.23451681793913526</v>
      </c>
      <c r="Q19" s="6">
        <f t="shared" si="5"/>
        <v>0.18838433695294521</v>
      </c>
      <c r="R19" s="6">
        <f t="shared" si="5"/>
        <v>-3.4653991311248578E-2</v>
      </c>
      <c r="S19" s="6">
        <f t="shared" si="5"/>
        <v>0.32942940340679128</v>
      </c>
      <c r="T19" s="6">
        <f t="shared" si="5"/>
        <v>-2.9308445167002817E-2</v>
      </c>
    </row>
    <row r="20" spans="1:20" x14ac:dyDescent="0.25">
      <c r="A20" s="10"/>
      <c r="B20" s="9"/>
      <c r="C20" s="9"/>
      <c r="D20" s="9"/>
      <c r="E20" s="9"/>
      <c r="F20" s="9"/>
      <c r="G20" s="9"/>
      <c r="H20" s="9"/>
      <c r="I20" s="9"/>
      <c r="J20" s="50"/>
      <c r="L20" s="10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t="s">
        <v>15</v>
      </c>
      <c r="B21" s="5">
        <f>AVERAGE('Cyberpunk 2077 4060'!B21,'The Witcher 3 4060'!B21,'AC Mirage 4060'!B21,'Diablo IV 4060'!B21,'COD MW III 4060'!B21)</f>
        <v>167.21999999999997</v>
      </c>
      <c r="C21" s="5">
        <f>AVERAGE('Cyberpunk 2077 4060'!C21,'The Witcher 3 4060'!C21,'AC Mirage 4060'!C21,'Diablo IV 4060'!C21,'COD MW III 4060'!C21)</f>
        <v>121.56999999999998</v>
      </c>
      <c r="D21" s="5">
        <f>AVERAGE('Cyberpunk 2077 4060'!D21,'The Witcher 3 4060'!D21,'AC Mirage 4060'!D21,'Diablo IV 4060'!D21,'COD MW III 4060'!D21)</f>
        <v>176.75</v>
      </c>
      <c r="E21" s="5">
        <f>AVERAGE('Cyberpunk 2077 4060'!E21,'The Witcher 3 4060'!E21,'AC Mirage 4060'!E21,'Diablo IV 4060'!E21,'COD MW III 4060'!E21)</f>
        <v>129.18</v>
      </c>
      <c r="F21" s="5">
        <f>AVERAGE('Cyberpunk 2077 4060'!F21,'The Witcher 3 4060'!F21,'AC Mirage 4060'!F21,'Diablo IV 4060'!F21,'COD MW III 4060'!F21)</f>
        <v>105.54</v>
      </c>
      <c r="G21" s="5">
        <f>AVERAGE('Cyberpunk 2077 4060'!G21,'The Witcher 3 4060'!G21,'AC Mirage 4060'!G21,'Diablo IV 4060'!G21,'COD MW III 4060'!G21)</f>
        <v>89.393701509971521</v>
      </c>
      <c r="H21" s="5">
        <f>AVERAGE('Cyberpunk 2077 4060'!H21,'The Witcher 3 4060'!H21,'AC Mirage 4060'!H21,'Diablo IV 4060'!H21,'COD MW III 4060'!H21)</f>
        <v>1.873746368326962</v>
      </c>
      <c r="I21" s="5">
        <f>AVERAGE('Cyberpunk 2077 4060'!I21,'The Witcher 3 4060'!I21,'AC Mirage 4060'!I21,'Diablo IV 4060'!I21,'COD MW III 4060'!I21)</f>
        <v>72.433401709401707</v>
      </c>
      <c r="J21" s="49"/>
      <c r="K21" s="19"/>
      <c r="L21" t="s">
        <v>15</v>
      </c>
      <c r="M21" s="5">
        <f>AVERAGE('Cyberpunk 2077 4060'!M21,'The Witcher 3 4060'!M21,'AC Mirage 4060'!M21,'Diablo IV 4060'!M21,'COD MW III 4060'!M21)</f>
        <v>147.49</v>
      </c>
      <c r="N21" s="5">
        <f>AVERAGE('Cyberpunk 2077 4060'!N21,'The Witcher 3 4060'!N21,'AC Mirage 4060'!N21,'Diablo IV 4060'!N21,'COD MW III 4060'!N21)</f>
        <v>115.32000000000001</v>
      </c>
      <c r="O21" s="5">
        <f>AVERAGE('Cyberpunk 2077 4060'!O21,'The Witcher 3 4060'!O21,'AC Mirage 4060'!O21,'Diablo IV 4060'!O21,'COD MW III 4060'!O21)</f>
        <v>165.88000000000002</v>
      </c>
      <c r="P21" s="5">
        <f>AVERAGE('Cyberpunk 2077 4060'!P21,'The Witcher 3 4060'!P21,'AC Mirage 4060'!P21,'Diablo IV 4060'!P21,'COD MW III 4060'!P21)</f>
        <v>98.91</v>
      </c>
      <c r="Q21" s="5">
        <f>AVERAGE('Cyberpunk 2077 4060'!Q21,'The Witcher 3 4060'!Q21,'AC Mirage 4060'!Q21,'Diablo IV 4060'!Q21,'COD MW III 4060'!Q21)</f>
        <v>79.009999999999991</v>
      </c>
      <c r="R21" s="5">
        <f>AVERAGE('Cyberpunk 2077 4060'!R21,'The Witcher 3 4060'!R21,'AC Mirage 4060'!R21,'Diablo IV 4060'!R21,'COD MW III 4060'!R21)</f>
        <v>102.44199899665553</v>
      </c>
      <c r="S21" s="5">
        <f>AVERAGE('Cyberpunk 2077 4060'!S21,'The Witcher 3 4060'!S21,'AC Mirage 4060'!S21,'Diablo IV 4060'!S21,'COD MW III 4060'!S21)</f>
        <v>1.4426040559121778</v>
      </c>
      <c r="T21" s="5">
        <f>AVERAGE('Cyberpunk 2077 4060'!T21,'The Witcher 3 4060'!T21,'AC Mirage 4060'!T21,'Diablo IV 4060'!T21,'COD MW III 4060'!T21)</f>
        <v>89.234448160535109</v>
      </c>
    </row>
    <row r="22" spans="1:20" x14ac:dyDescent="0.25">
      <c r="A22" t="s">
        <v>27</v>
      </c>
      <c r="B22" s="6">
        <f>B21/B$12-1</f>
        <v>0.13902322730059247</v>
      </c>
      <c r="C22" s="6">
        <f t="shared" ref="C22:I22" si="6">C21/C$12-1</f>
        <v>6.3697611339574634E-2</v>
      </c>
      <c r="D22" s="6">
        <f t="shared" si="6"/>
        <v>6.6944343836774056E-2</v>
      </c>
      <c r="E22" s="6">
        <f t="shared" si="6"/>
        <v>0.13734812466983626</v>
      </c>
      <c r="F22" s="6">
        <f t="shared" si="6"/>
        <v>0.14942278370725326</v>
      </c>
      <c r="G22" s="6">
        <f t="shared" si="6"/>
        <v>-0.14362218871570143</v>
      </c>
      <c r="H22" s="6">
        <f t="shared" si="6"/>
        <v>0.3156526106832267</v>
      </c>
      <c r="I22" s="6">
        <f t="shared" si="6"/>
        <v>-0.2066092522191364</v>
      </c>
      <c r="J22" s="51"/>
      <c r="K22" s="52"/>
      <c r="L22" t="s">
        <v>27</v>
      </c>
      <c r="M22" s="6">
        <f>M21/M$12-1</f>
        <v>0.49070143521326037</v>
      </c>
      <c r="N22" s="6">
        <f t="shared" ref="N22:T24" si="7">N21/N$12-1</f>
        <v>0.38805970149253732</v>
      </c>
      <c r="O22" s="6">
        <f t="shared" si="7"/>
        <v>0.4975173783515392</v>
      </c>
      <c r="P22" s="6">
        <f t="shared" si="7"/>
        <v>0.32020822210357713</v>
      </c>
      <c r="Q22" s="6">
        <f t="shared" si="7"/>
        <v>0.29993418887792034</v>
      </c>
      <c r="R22" s="6">
        <f t="shared" si="7"/>
        <v>-7.4301597567591249E-2</v>
      </c>
      <c r="S22" s="6">
        <f t="shared" si="7"/>
        <v>0.60221384223568575</v>
      </c>
      <c r="T22" s="6">
        <f t="shared" si="7"/>
        <v>-7.317685710416777E-2</v>
      </c>
    </row>
    <row r="23" spans="1:20" x14ac:dyDescent="0.25">
      <c r="A23" t="s">
        <v>16</v>
      </c>
      <c r="B23" s="5">
        <f>AVERAGE('Cyberpunk 2077 4060'!B23,'The Witcher 3 4060'!B23,'AC Mirage 4060'!B23,'Diablo IV 4060'!B23,'COD MW III 4060'!B23)</f>
        <v>167.2</v>
      </c>
      <c r="C23" s="5">
        <f>AVERAGE('Cyberpunk 2077 4060'!C23,'The Witcher 3 4060'!C23,'AC Mirage 4060'!C23,'Diablo IV 4060'!C23,'COD MW III 4060'!C23)</f>
        <v>123.65</v>
      </c>
      <c r="D23" s="5">
        <f>AVERAGE('Cyberpunk 2077 4060'!D23,'The Witcher 3 4060'!D23,'AC Mirage 4060'!D23,'Diablo IV 4060'!D23,'COD MW III 4060'!D23)</f>
        <v>178.1</v>
      </c>
      <c r="E23" s="5">
        <f>AVERAGE('Cyberpunk 2077 4060'!E23,'The Witcher 3 4060'!E23,'AC Mirage 4060'!E23,'Diablo IV 4060'!E23,'COD MW III 4060'!E23)</f>
        <v>126.29</v>
      </c>
      <c r="F23" s="5">
        <f>AVERAGE('Cyberpunk 2077 4060'!F23,'The Witcher 3 4060'!F23,'AC Mirage 4060'!F23,'Diablo IV 4060'!F23,'COD MW III 4060'!F23)</f>
        <v>102.6</v>
      </c>
      <c r="G23" s="5">
        <f>AVERAGE('Cyberpunk 2077 4060'!G23,'The Witcher 3 4060'!G23,'AC Mirage 4060'!G23,'Diablo IV 4060'!G23,'COD MW III 4060'!G23)</f>
        <v>93.202296000000004</v>
      </c>
      <c r="H23" s="5">
        <f>AVERAGE('Cyberpunk 2077 4060'!H23,'The Witcher 3 4060'!H23,'AC Mirage 4060'!H23,'Diablo IV 4060'!H23,'COD MW III 4060'!H23)</f>
        <v>1.8003686932245977</v>
      </c>
      <c r="I23" s="5">
        <f>AVERAGE('Cyberpunk 2077 4060'!I23,'The Witcher 3 4060'!I23,'AC Mirage 4060'!I23,'Diablo IV 4060'!I23,'COD MW III 4060'!I23)</f>
        <v>77.679999999999993</v>
      </c>
      <c r="J23" s="49"/>
      <c r="K23" s="19"/>
      <c r="L23" t="s">
        <v>16</v>
      </c>
      <c r="M23" s="5">
        <f>AVERAGE('Cyberpunk 2077 4060'!M23,'The Witcher 3 4060'!M23,'AC Mirage 4060'!M23,'Diablo IV 4060'!M23,'COD MW III 4060'!M23)</f>
        <v>135.21999999999997</v>
      </c>
      <c r="N23" s="5">
        <f>AVERAGE('Cyberpunk 2077 4060'!N23,'The Witcher 3 4060'!N23,'AC Mirage 4060'!N23,'Diablo IV 4060'!N23,'COD MW III 4060'!N23)</f>
        <v>102.32000000000001</v>
      </c>
      <c r="O23" s="5">
        <f>AVERAGE('Cyberpunk 2077 4060'!O23,'The Witcher 3 4060'!O23,'AC Mirage 4060'!O23,'Diablo IV 4060'!O23,'COD MW III 4060'!O23)</f>
        <v>151.26</v>
      </c>
      <c r="P23" s="5">
        <f>AVERAGE('Cyberpunk 2077 4060'!P23,'The Witcher 3 4060'!P23,'AC Mirage 4060'!P23,'Diablo IV 4060'!P23,'COD MW III 4060'!P23)</f>
        <v>95.75</v>
      </c>
      <c r="Q23" s="5">
        <f>AVERAGE('Cyberpunk 2077 4060'!Q23,'The Witcher 3 4060'!Q23,'AC Mirage 4060'!Q23,'Diablo IV 4060'!Q23,'COD MW III 4060'!Q23)</f>
        <v>77.249999999999986</v>
      </c>
      <c r="R23" s="5">
        <f>AVERAGE('Cyberpunk 2077 4060'!R23,'The Witcher 3 4060'!R23,'AC Mirage 4060'!R23,'Diablo IV 4060'!R23,'COD MW III 4060'!R23)</f>
        <v>106.0974364922115</v>
      </c>
      <c r="S23" s="5">
        <f>AVERAGE('Cyberpunk 2077 4060'!S23,'The Witcher 3 4060'!S23,'AC Mirage 4060'!S23,'Diablo IV 4060'!S23,'COD MW III 4060'!S23)</f>
        <v>1.2821214780138992</v>
      </c>
      <c r="T23" s="5">
        <f>AVERAGE('Cyberpunk 2077 4060'!T23,'The Witcher 3 4060'!T23,'AC Mirage 4060'!T23,'Diablo IV 4060'!T23,'COD MW III 4060'!T23)</f>
        <v>92.107143782143766</v>
      </c>
    </row>
    <row r="24" spans="1:20" x14ac:dyDescent="0.25">
      <c r="A24" t="s">
        <v>28</v>
      </c>
      <c r="B24" s="6">
        <f>B23/B$12-1</f>
        <v>0.13888699679858307</v>
      </c>
      <c r="C24" s="6">
        <f t="shared" ref="C24:I24" si="8">C23/C$12-1</f>
        <v>8.189692886516764E-2</v>
      </c>
      <c r="D24" s="6">
        <f t="shared" si="8"/>
        <v>7.5093565133405704E-2</v>
      </c>
      <c r="E24" s="6">
        <f t="shared" si="8"/>
        <v>0.1119035041380525</v>
      </c>
      <c r="F24" s="6">
        <f t="shared" si="8"/>
        <v>0.1174036157699847</v>
      </c>
      <c r="G24" s="6">
        <f t="shared" si="8"/>
        <v>-0.10713644354185148</v>
      </c>
      <c r="H24" s="6">
        <f t="shared" si="8"/>
        <v>0.26413041352455258</v>
      </c>
      <c r="I24" s="6">
        <f t="shared" si="8"/>
        <v>-0.14914125481948814</v>
      </c>
      <c r="J24" s="51"/>
      <c r="K24" s="52"/>
      <c r="L24" t="s">
        <v>28</v>
      </c>
      <c r="M24" s="6">
        <f>M23/M$12-1</f>
        <v>0.36668688093794177</v>
      </c>
      <c r="N24" s="6">
        <f t="shared" ref="N24:Q24" si="9">N23/N$12-1</f>
        <v>0.23158401540683693</v>
      </c>
      <c r="O24" s="6">
        <f t="shared" si="9"/>
        <v>0.36553218380427888</v>
      </c>
      <c r="P24" s="6">
        <f t="shared" si="9"/>
        <v>0.27802989855846238</v>
      </c>
      <c r="Q24" s="6">
        <f t="shared" si="9"/>
        <v>0.27097729516288238</v>
      </c>
      <c r="R24" s="6">
        <f t="shared" si="7"/>
        <v>-4.1269904678250424E-2</v>
      </c>
      <c r="S24" s="6">
        <f t="shared" si="7"/>
        <v>0.42397546373362105</v>
      </c>
      <c r="T24" s="6">
        <f t="shared" si="7"/>
        <v>-4.3339940537904575E-2</v>
      </c>
    </row>
    <row r="25" spans="1:20" x14ac:dyDescent="0.25">
      <c r="A25" t="s">
        <v>17</v>
      </c>
      <c r="B25" s="5">
        <f>AVERAGE('Cyberpunk 2077 4060'!B25,'The Witcher 3 4060'!B25,'AC Mirage 4060'!B25,'Diablo IV 4060'!B25,'COD MW III 4060'!B25)</f>
        <v>163.45999999999998</v>
      </c>
      <c r="C25" s="5">
        <f>AVERAGE('Cyberpunk 2077 4060'!C25,'The Witcher 3 4060'!C25,'AC Mirage 4060'!C25,'Diablo IV 4060'!C25,'COD MW III 4060'!C25)</f>
        <v>124.64000000000001</v>
      </c>
      <c r="D25" s="5">
        <f>AVERAGE('Cyberpunk 2077 4060'!D25,'The Witcher 3 4060'!D25,'AC Mirage 4060'!D25,'Diablo IV 4060'!D25,'COD MW III 4060'!D25)</f>
        <v>178.31</v>
      </c>
      <c r="E25" s="5">
        <f>AVERAGE('Cyberpunk 2077 4060'!E25,'The Witcher 3 4060'!E25,'AC Mirage 4060'!E25,'Diablo IV 4060'!E25,'COD MW III 4060'!E25)</f>
        <v>116.3</v>
      </c>
      <c r="F25" s="5">
        <f>AVERAGE('Cyberpunk 2077 4060'!F25,'The Witcher 3 4060'!F25,'AC Mirage 4060'!F25,'Diablo IV 4060'!F25,'COD MW III 4060'!F25)</f>
        <v>94.490000000000009</v>
      </c>
      <c r="G25" s="5">
        <f>AVERAGE('Cyberpunk 2077 4060'!G25,'The Witcher 3 4060'!G25,'AC Mirage 4060'!G25,'Diablo IV 4060'!G25,'COD MW III 4060'!G25)</f>
        <v>98.07401046153845</v>
      </c>
      <c r="H25" s="5">
        <f>AVERAGE('Cyberpunk 2077 4060'!H25,'The Witcher 3 4060'!H25,'AC Mirage 4060'!H25,'Diablo IV 4060'!H25,'COD MW III 4060'!H25)</f>
        <v>1.6765744507274873</v>
      </c>
      <c r="I25" s="5">
        <f>AVERAGE('Cyberpunk 2077 4060'!I25,'The Witcher 3 4060'!I25,'AC Mirage 4060'!I25,'Diablo IV 4060'!I25,'COD MW III 4060'!I25)</f>
        <v>83.474923076923076</v>
      </c>
      <c r="J25" s="49"/>
      <c r="K25" s="19"/>
      <c r="L25" t="s">
        <v>17</v>
      </c>
      <c r="M25" s="5">
        <f>AVERAGE('Cyberpunk 2077 4060'!M25,'The Witcher 3 4060'!M25,'AC Mirage 4060'!M25,'Diablo IV 4060'!M25,'COD MW III 4060'!M25)</f>
        <v>124.74000000000001</v>
      </c>
      <c r="N25" s="5">
        <f>AVERAGE('Cyberpunk 2077 4060'!N25,'The Witcher 3 4060'!N25,'AC Mirage 4060'!N25,'Diablo IV 4060'!N25,'COD MW III 4060'!N25)</f>
        <v>100.96000000000001</v>
      </c>
      <c r="O25" s="5">
        <f>AVERAGE('Cyberpunk 2077 4060'!O25,'The Witcher 3 4060'!O25,'AC Mirage 4060'!O25,'Diablo IV 4060'!O25,'COD MW III 4060'!O25)</f>
        <v>138.49</v>
      </c>
      <c r="P25" s="5">
        <f>AVERAGE('Cyberpunk 2077 4060'!P25,'The Witcher 3 4060'!P25,'AC Mirage 4060'!P25,'Diablo IV 4060'!P25,'COD MW III 4060'!P25)</f>
        <v>91.66</v>
      </c>
      <c r="Q25" s="5">
        <f>AVERAGE('Cyberpunk 2077 4060'!Q25,'The Witcher 3 4060'!Q25,'AC Mirage 4060'!Q25,'Diablo IV 4060'!Q25,'COD MW III 4060'!Q25)</f>
        <v>73.09</v>
      </c>
      <c r="R25" s="5">
        <f>AVERAGE('Cyberpunk 2077 4060'!R25,'The Witcher 3 4060'!R25,'AC Mirage 4060'!R25,'Diablo IV 4060'!R25,'COD MW III 4060'!R25)</f>
        <v>108.76333446553447</v>
      </c>
      <c r="S25" s="5">
        <f>AVERAGE('Cyberpunk 2077 4060'!S25,'The Witcher 3 4060'!S25,'AC Mirage 4060'!S25,'Diablo IV 4060'!S25,'COD MW III 4060'!S25)</f>
        <v>1.1539252983576223</v>
      </c>
      <c r="T25" s="5">
        <f>AVERAGE('Cyberpunk 2077 4060'!T25,'The Witcher 3 4060'!T25,'AC Mirage 4060'!T25,'Diablo IV 4060'!T25,'COD MW III 4060'!T25)</f>
        <v>94.655469530469531</v>
      </c>
    </row>
    <row r="26" spans="1:20" x14ac:dyDescent="0.25">
      <c r="A26" t="s">
        <v>29</v>
      </c>
      <c r="B26" s="6">
        <f>B25/B$12-1</f>
        <v>0.11341189292282516</v>
      </c>
      <c r="C26" s="6">
        <f t="shared" ref="C26:I26" si="10">C25/C$12-1</f>
        <v>9.0559104033598903E-2</v>
      </c>
      <c r="D26" s="6">
        <f t="shared" si="10"/>
        <v>7.6361221779548405E-2</v>
      </c>
      <c r="E26" s="6">
        <f t="shared" si="10"/>
        <v>2.3947878147561052E-2</v>
      </c>
      <c r="F26" s="6">
        <f t="shared" si="10"/>
        <v>2.9078632106295021E-2</v>
      </c>
      <c r="G26" s="6">
        <f t="shared" si="10"/>
        <v>-6.0466173743156659E-2</v>
      </c>
      <c r="H26" s="6">
        <f t="shared" si="10"/>
        <v>0.17720818056817866</v>
      </c>
      <c r="I26" s="6">
        <f t="shared" si="10"/>
        <v>-8.5667246353365978E-2</v>
      </c>
      <c r="J26" s="51"/>
      <c r="K26" s="52"/>
      <c r="L26" t="s">
        <v>29</v>
      </c>
      <c r="M26" s="6">
        <f>M25/M$12-1</f>
        <v>0.26076409945421464</v>
      </c>
      <c r="N26" s="6">
        <f t="shared" ref="N26:T26" si="11">N25/N$12-1</f>
        <v>0.21521425132402516</v>
      </c>
      <c r="O26" s="6">
        <f t="shared" si="11"/>
        <v>0.25024826216484608</v>
      </c>
      <c r="P26" s="6">
        <f t="shared" si="11"/>
        <v>0.22343833422317139</v>
      </c>
      <c r="Q26" s="6">
        <f t="shared" si="11"/>
        <v>0.20253372820006588</v>
      </c>
      <c r="R26" s="6">
        <f t="shared" si="11"/>
        <v>-1.7180004841041652E-2</v>
      </c>
      <c r="S26" s="6">
        <f t="shared" si="11"/>
        <v>0.28159565222176153</v>
      </c>
      <c r="T26" s="6">
        <f t="shared" si="11"/>
        <v>-1.6872053663805953E-2</v>
      </c>
    </row>
    <row r="27" spans="1:20" x14ac:dyDescent="0.25">
      <c r="A27" s="10"/>
      <c r="B27" s="9"/>
      <c r="C27" s="9"/>
      <c r="D27" s="9"/>
      <c r="E27" s="9"/>
      <c r="F27" s="9"/>
      <c r="G27" s="9"/>
      <c r="H27" s="9"/>
      <c r="I27" s="9"/>
      <c r="J27" s="50"/>
      <c r="L27" s="10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t="s">
        <v>18</v>
      </c>
      <c r="B28" s="5">
        <f>AVERAGE('Cyberpunk 2077 4060'!B28,'The Witcher 3 4060'!B28,'AC Mirage 4060'!B28,'Diablo IV 4060'!B28,'COD MW III 4060'!B28)</f>
        <v>163.62999999999997</v>
      </c>
      <c r="C28" s="5">
        <f>AVERAGE('Cyberpunk 2077 4060'!C28,'The Witcher 3 4060'!C28,'AC Mirage 4060'!C28,'Diablo IV 4060'!C28,'COD MW III 4060'!C28)</f>
        <v>128.79000000000002</v>
      </c>
      <c r="D28" s="5">
        <f>AVERAGE('Cyberpunk 2077 4060'!D28,'The Witcher 3 4060'!D28,'AC Mirage 4060'!D28,'Diablo IV 4060'!D28,'COD MW III 4060'!D28)</f>
        <v>176.21999999999997</v>
      </c>
      <c r="E28" s="5">
        <f>AVERAGE('Cyberpunk 2077 4060'!E28,'The Witcher 3 4060'!E28,'AC Mirage 4060'!E28,'Diablo IV 4060'!E28,'COD MW III 4060'!E28)</f>
        <v>127.63000000000002</v>
      </c>
      <c r="F28" s="5">
        <f>AVERAGE('Cyberpunk 2077 4060'!F28,'The Witcher 3 4060'!F28,'AC Mirage 4060'!F28,'Diablo IV 4060'!F28,'COD MW III 4060'!F28)</f>
        <v>97.890000000000015</v>
      </c>
      <c r="G28" s="5">
        <f>AVERAGE('Cyberpunk 2077 4060'!G28,'The Witcher 3 4060'!G28,'AC Mirage 4060'!G28,'Diablo IV 4060'!G28,'COD MW III 4060'!G28)</f>
        <v>93.749344498168497</v>
      </c>
      <c r="H28" s="5">
        <f>AVERAGE('Cyberpunk 2077 4060'!H28,'The Witcher 3 4060'!H28,'AC Mirage 4060'!H28,'Diablo IV 4060'!H28,'COD MW III 4060'!H28)</f>
        <v>1.7393138964558652</v>
      </c>
      <c r="I28" s="5">
        <f>AVERAGE('Cyberpunk 2077 4060'!I28,'The Witcher 3 4060'!I28,'AC Mirage 4060'!I28,'Diablo IV 4060'!I28,'COD MW III 4060'!I28)</f>
        <v>80.853067562067551</v>
      </c>
      <c r="J28" s="49"/>
      <c r="K28" s="19"/>
      <c r="L28" t="s">
        <v>18</v>
      </c>
      <c r="M28" s="5">
        <f>AVERAGE('Cyberpunk 2077 4060'!M28,'The Witcher 3 4060'!M28,'AC Mirage 4060'!M28,'Diablo IV 4060'!M28,'COD MW III 4060'!M28)</f>
        <v>135.24</v>
      </c>
      <c r="N28" s="5">
        <f>AVERAGE('Cyberpunk 2077 4060'!N28,'The Witcher 3 4060'!N28,'AC Mirage 4060'!N28,'Diablo IV 4060'!N28,'COD MW III 4060'!N28)</f>
        <v>107.11000000000001</v>
      </c>
      <c r="O28" s="5">
        <f>AVERAGE('Cyberpunk 2077 4060'!O28,'The Witcher 3 4060'!O28,'AC Mirage 4060'!O28,'Diablo IV 4060'!O28,'COD MW III 4060'!O28)</f>
        <v>147.10000000000002</v>
      </c>
      <c r="P28" s="5">
        <f>AVERAGE('Cyberpunk 2077 4060'!P28,'The Witcher 3 4060'!P28,'AC Mirage 4060'!P28,'Diablo IV 4060'!P28,'COD MW III 4060'!P28)</f>
        <v>94.000000000000014</v>
      </c>
      <c r="Q28" s="5">
        <f>AVERAGE('Cyberpunk 2077 4060'!Q28,'The Witcher 3 4060'!Q28,'AC Mirage 4060'!Q28,'Diablo IV 4060'!Q28,'COD MW III 4060'!Q28)</f>
        <v>74.59</v>
      </c>
      <c r="R28" s="5">
        <f>AVERAGE('Cyberpunk 2077 4060'!R28,'The Witcher 3 4060'!R28,'AC Mirage 4060'!R28,'Diablo IV 4060'!R28,'COD MW III 4060'!R28)</f>
        <v>105.61467052842811</v>
      </c>
      <c r="S28" s="5">
        <f>AVERAGE('Cyberpunk 2077 4060'!S28,'The Witcher 3 4060'!S28,'AC Mirage 4060'!S28,'Diablo IV 4060'!S28,'COD MW III 4060'!S28)</f>
        <v>1.2847202026041009</v>
      </c>
      <c r="T28" s="5">
        <f>AVERAGE('Cyberpunk 2077 4060'!T28,'The Witcher 3 4060'!T28,'AC Mirage 4060'!T28,'Diablo IV 4060'!T28,'COD MW III 4060'!T28)</f>
        <v>91.899986622073584</v>
      </c>
    </row>
    <row r="29" spans="1:20" x14ac:dyDescent="0.25">
      <c r="A29" t="s">
        <v>30</v>
      </c>
      <c r="B29" s="6">
        <f>B28/B$12-1</f>
        <v>0.11456985218990501</v>
      </c>
      <c r="C29" s="6">
        <f t="shared" ref="C29:I29" si="12">C28/C$12-1</f>
        <v>0.12687024236591138</v>
      </c>
      <c r="D29" s="6">
        <f t="shared" si="12"/>
        <v>6.3745019920318668E-2</v>
      </c>
      <c r="E29" s="6">
        <f t="shared" si="12"/>
        <v>0.12370135587251285</v>
      </c>
      <c r="F29" s="6">
        <f t="shared" si="12"/>
        <v>6.6107601829666907E-2</v>
      </c>
      <c r="G29" s="6">
        <f t="shared" si="12"/>
        <v>-0.10189580368004147</v>
      </c>
      <c r="H29" s="6">
        <f t="shared" si="12"/>
        <v>0.22126073589831163</v>
      </c>
      <c r="I29" s="6">
        <f t="shared" si="12"/>
        <v>-0.11438543241689048</v>
      </c>
      <c r="J29" s="51"/>
      <c r="K29" s="52"/>
      <c r="L29" t="s">
        <v>30</v>
      </c>
      <c r="M29" s="6">
        <f>M28/M$12-1</f>
        <v>0.36688902365069742</v>
      </c>
      <c r="N29" s="6">
        <f t="shared" ref="N29:T29" si="13">N28/N$12-1</f>
        <v>0.28923928743379901</v>
      </c>
      <c r="O29" s="6">
        <f t="shared" si="13"/>
        <v>0.32797688904938171</v>
      </c>
      <c r="P29" s="6">
        <f t="shared" si="13"/>
        <v>0.25467164975974388</v>
      </c>
      <c r="Q29" s="6">
        <f t="shared" si="13"/>
        <v>0.2272128989799278</v>
      </c>
      <c r="R29" s="6">
        <f t="shared" si="13"/>
        <v>-4.5632331083436228E-2</v>
      </c>
      <c r="S29" s="6">
        <f t="shared" si="13"/>
        <v>0.42686171134502571</v>
      </c>
      <c r="T29" s="6">
        <f t="shared" si="13"/>
        <v>-4.5491554114583055E-2</v>
      </c>
    </row>
    <row r="30" spans="1:20" x14ac:dyDescent="0.25">
      <c r="A30" t="s">
        <v>19</v>
      </c>
      <c r="B30" s="5">
        <f>AVERAGE('Cyberpunk 2077 4060'!B30,'The Witcher 3 4060'!B30,'AC Mirage 4060'!B30,'Diablo IV 4060'!B30,'COD MW III 4060'!B30)</f>
        <v>161.06</v>
      </c>
      <c r="C30" s="5">
        <f>AVERAGE('Cyberpunk 2077 4060'!C30,'The Witcher 3 4060'!C30,'AC Mirage 4060'!C30,'Diablo IV 4060'!C30,'COD MW III 4060'!C30)</f>
        <v>122.69000000000001</v>
      </c>
      <c r="D30" s="5">
        <f>AVERAGE('Cyberpunk 2077 4060'!D30,'The Witcher 3 4060'!D30,'AC Mirage 4060'!D30,'Diablo IV 4060'!D30,'COD MW III 4060'!D30)</f>
        <v>175.15</v>
      </c>
      <c r="E30" s="5">
        <f>AVERAGE('Cyberpunk 2077 4060'!E30,'The Witcher 3 4060'!E30,'AC Mirage 4060'!E30,'Diablo IV 4060'!E30,'COD MW III 4060'!E30)</f>
        <v>120.04</v>
      </c>
      <c r="F30" s="5">
        <f>AVERAGE('Cyberpunk 2077 4060'!F30,'The Witcher 3 4060'!F30,'AC Mirage 4060'!F30,'Diablo IV 4060'!F30,'COD MW III 4060'!F30)</f>
        <v>97.789999999999992</v>
      </c>
      <c r="G30" s="5">
        <f>AVERAGE('Cyberpunk 2077 4060'!G30,'The Witcher 3 4060'!G30,'AC Mirage 4060'!G30,'Diablo IV 4060'!G30,'COD MW III 4060'!G30)</f>
        <v>96.96958780626781</v>
      </c>
      <c r="H30" s="5">
        <f>AVERAGE('Cyberpunk 2077 4060'!H30,'The Witcher 3 4060'!H30,'AC Mirage 4060'!H30,'Diablo IV 4060'!H30,'COD MW III 4060'!H30)</f>
        <v>1.6588271927996368</v>
      </c>
      <c r="I30" s="5">
        <f>AVERAGE('Cyberpunk 2077 4060'!I30,'The Witcher 3 4060'!I30,'AC Mirage 4060'!I30,'Diablo IV 4060'!I30,'COD MW III 4060'!I30)</f>
        <v>84.632096866096873</v>
      </c>
      <c r="J30" s="49"/>
      <c r="K30" s="19"/>
      <c r="L30" t="s">
        <v>19</v>
      </c>
      <c r="M30" s="5">
        <f>AVERAGE('Cyberpunk 2077 4060'!M30,'The Witcher 3 4060'!M30,'AC Mirage 4060'!M30,'Diablo IV 4060'!M30,'COD MW III 4060'!M30)</f>
        <v>124.69000000000001</v>
      </c>
      <c r="N30" s="5">
        <f>AVERAGE('Cyberpunk 2077 4060'!N30,'The Witcher 3 4060'!N30,'AC Mirage 4060'!N30,'Diablo IV 4060'!N30,'COD MW III 4060'!N30)</f>
        <v>100.83</v>
      </c>
      <c r="O30" s="5">
        <f>AVERAGE('Cyberpunk 2077 4060'!O30,'The Witcher 3 4060'!O30,'AC Mirage 4060'!O30,'Diablo IV 4060'!O30,'COD MW III 4060'!O30)</f>
        <v>135.94999999999999</v>
      </c>
      <c r="P30" s="5">
        <f>AVERAGE('Cyberpunk 2077 4060'!P30,'The Witcher 3 4060'!P30,'AC Mirage 4060'!P30,'Diablo IV 4060'!P30,'COD MW III 4060'!P30)</f>
        <v>88.07</v>
      </c>
      <c r="Q30" s="5">
        <f>AVERAGE('Cyberpunk 2077 4060'!Q30,'The Witcher 3 4060'!Q30,'AC Mirage 4060'!Q30,'Diablo IV 4060'!Q30,'COD MW III 4060'!Q30)</f>
        <v>67.61</v>
      </c>
      <c r="R30" s="5">
        <f>AVERAGE('Cyberpunk 2077 4060'!R30,'The Witcher 3 4060'!R30,'AC Mirage 4060'!R30,'Diablo IV 4060'!R30,'COD MW III 4060'!R30)</f>
        <v>107.98574237626303</v>
      </c>
      <c r="S30" s="5">
        <f>AVERAGE('Cyberpunk 2077 4060'!S30,'The Witcher 3 4060'!S30,'AC Mirage 4060'!S30,'Diablo IV 4060'!S30,'COD MW III 4060'!S30)</f>
        <v>1.1599645701901751</v>
      </c>
      <c r="T30" s="5">
        <f>AVERAGE('Cyberpunk 2077 4060'!T30,'The Witcher 3 4060'!T30,'AC Mirage 4060'!T30,'Diablo IV 4060'!T30,'COD MW III 4060'!T30)</f>
        <v>94.749305002565876</v>
      </c>
    </row>
    <row r="31" spans="1:20" x14ac:dyDescent="0.25">
      <c r="A31" t="s">
        <v>31</v>
      </c>
      <c r="B31" s="6">
        <f>B30/B$12-1</f>
        <v>9.7064232681697504E-2</v>
      </c>
      <c r="C31" s="6">
        <f t="shared" ref="C31:I31" si="14">C30/C$12-1</f>
        <v>7.3497243853355654E-2</v>
      </c>
      <c r="D31" s="6">
        <f t="shared" si="14"/>
        <v>5.7286007485210622E-2</v>
      </c>
      <c r="E31" s="6">
        <f t="shared" si="14"/>
        <v>5.6876210600457666E-2</v>
      </c>
      <c r="F31" s="6">
        <f t="shared" si="14"/>
        <v>6.5018514484861623E-2</v>
      </c>
      <c r="G31" s="6">
        <f t="shared" si="14"/>
        <v>-7.1046371679674203E-2</v>
      </c>
      <c r="H31" s="6">
        <f t="shared" si="14"/>
        <v>0.1647469282770837</v>
      </c>
      <c r="I31" s="6">
        <f t="shared" si="14"/>
        <v>-7.2992279332096732E-2</v>
      </c>
      <c r="J31" s="51"/>
      <c r="K31" s="52"/>
      <c r="L31" t="s">
        <v>31</v>
      </c>
      <c r="M31" s="6">
        <f>M30/M$12-1</f>
        <v>0.26025874267232663</v>
      </c>
      <c r="N31" s="6">
        <f t="shared" ref="N31:T31" si="15">N30/N$12-1</f>
        <v>0.21364949446316794</v>
      </c>
      <c r="O31" s="6">
        <f t="shared" si="15"/>
        <v>0.22731786584815361</v>
      </c>
      <c r="P31" s="6">
        <f t="shared" si="15"/>
        <v>0.17552055525894272</v>
      </c>
      <c r="Q31" s="6">
        <f t="shared" si="15"/>
        <v>0.1123724909509709</v>
      </c>
      <c r="R31" s="6">
        <f t="shared" si="15"/>
        <v>-2.4206573649076635E-2</v>
      </c>
      <c r="S31" s="6">
        <f t="shared" si="15"/>
        <v>0.28830310939789006</v>
      </c>
      <c r="T31" s="6">
        <f t="shared" si="15"/>
        <v>-1.5897442524764771E-2</v>
      </c>
    </row>
    <row r="32" spans="1:20" x14ac:dyDescent="0.25">
      <c r="A32" t="s">
        <v>20</v>
      </c>
      <c r="B32" s="5">
        <f>AVERAGE('Cyberpunk 2077 4060'!B32,'The Witcher 3 4060'!B32,'AC Mirage 4060'!B32,'Diablo IV 4060'!B32,'COD MW III 4060'!B32)</f>
        <v>155.72</v>
      </c>
      <c r="C32" s="5">
        <f>AVERAGE('Cyberpunk 2077 4060'!C32,'The Witcher 3 4060'!C32,'AC Mirage 4060'!C32,'Diablo IV 4060'!C32,'COD MW III 4060'!C32)</f>
        <v>115.76999999999998</v>
      </c>
      <c r="D32" s="5">
        <f>AVERAGE('Cyberpunk 2077 4060'!D32,'The Witcher 3 4060'!D32,'AC Mirage 4060'!D32,'Diablo IV 4060'!D32,'COD MW III 4060'!D32)</f>
        <v>174.04000000000002</v>
      </c>
      <c r="E32" s="5">
        <f>AVERAGE('Cyberpunk 2077 4060'!E32,'The Witcher 3 4060'!E32,'AC Mirage 4060'!E32,'Diablo IV 4060'!E32,'COD MW III 4060'!E32)</f>
        <v>115.96</v>
      </c>
      <c r="F32" s="5">
        <f>AVERAGE('Cyberpunk 2077 4060'!F32,'The Witcher 3 4060'!F32,'AC Mirage 4060'!F32,'Diablo IV 4060'!F32,'COD MW III 4060'!F32)</f>
        <v>94.02000000000001</v>
      </c>
      <c r="G32" s="5">
        <f>AVERAGE('Cyberpunk 2077 4060'!G32,'The Witcher 3 4060'!G32,'AC Mirage 4060'!G32,'Diablo IV 4060'!G32,'COD MW III 4060'!G32)</f>
        <v>99.424118153846138</v>
      </c>
      <c r="H32" s="5">
        <f>AVERAGE('Cyberpunk 2077 4060'!H32,'The Witcher 3 4060'!H32,'AC Mirage 4060'!H32,'Diablo IV 4060'!H32,'COD MW III 4060'!H32)</f>
        <v>1.5705420158634815</v>
      </c>
      <c r="I32" s="5">
        <f>AVERAGE('Cyberpunk 2077 4060'!I32,'The Witcher 3 4060'!I32,'AC Mirage 4060'!I32,'Diablo IV 4060'!I32,'COD MW III 4060'!I32)</f>
        <v>86.697538461538457</v>
      </c>
      <c r="J32" s="49"/>
      <c r="K32" s="19"/>
      <c r="L32" t="s">
        <v>20</v>
      </c>
      <c r="M32" s="5">
        <f>AVERAGE('Cyberpunk 2077 4060'!M32,'The Witcher 3 4060'!M32,'AC Mirage 4060'!M32,'Diablo IV 4060'!M32,'COD MW III 4060'!M32)</f>
        <v>117.43000000000002</v>
      </c>
      <c r="N32" s="5">
        <f>AVERAGE('Cyberpunk 2077 4060'!N32,'The Witcher 3 4060'!N32,'AC Mirage 4060'!N32,'Diablo IV 4060'!N32,'COD MW III 4060'!N32)</f>
        <v>98.06</v>
      </c>
      <c r="O32" s="5">
        <f>AVERAGE('Cyberpunk 2077 4060'!O32,'The Witcher 3 4060'!O32,'AC Mirage 4060'!O32,'Diablo IV 4060'!O32,'COD MW III 4060'!O32)</f>
        <v>128.95999999999998</v>
      </c>
      <c r="P32" s="5">
        <f>AVERAGE('Cyberpunk 2077 4060'!P32,'The Witcher 3 4060'!P32,'AC Mirage 4060'!P32,'Diablo IV 4060'!P32,'COD MW III 4060'!P32)</f>
        <v>85.740000000000009</v>
      </c>
      <c r="Q32" s="5">
        <f>AVERAGE('Cyberpunk 2077 4060'!Q32,'The Witcher 3 4060'!Q32,'AC Mirage 4060'!Q32,'Diablo IV 4060'!Q32,'COD MW III 4060'!Q32)</f>
        <v>65.78</v>
      </c>
      <c r="R32" s="5">
        <f>AVERAGE('Cyberpunk 2077 4060'!R32,'The Witcher 3 4060'!R32,'AC Mirage 4060'!R32,'Diablo IV 4060'!R32,'COD MW III 4060'!R32)</f>
        <v>109.66102892357242</v>
      </c>
      <c r="S32" s="5">
        <f>AVERAGE('Cyberpunk 2077 4060'!S32,'The Witcher 3 4060'!S32,'AC Mirage 4060'!S32,'Diablo IV 4060'!S32,'COD MW III 4060'!S32)</f>
        <v>1.0752932063303864</v>
      </c>
      <c r="T32" s="5">
        <f>AVERAGE('Cyberpunk 2077 4060'!T32,'The Witcher 3 4060'!T32,'AC Mirage 4060'!T32,'Diablo IV 4060'!T32,'COD MW III 4060'!T32)</f>
        <v>95.693137619224586</v>
      </c>
    </row>
    <row r="33" spans="1:20" x14ac:dyDescent="0.25">
      <c r="A33" t="s">
        <v>32</v>
      </c>
      <c r="B33" s="6">
        <f>B32/B$12-1</f>
        <v>6.0690688645187674E-2</v>
      </c>
      <c r="C33" s="6">
        <f t="shared" ref="C33:F33" si="16">C32/C$12-1</f>
        <v>1.2949514393210126E-2</v>
      </c>
      <c r="D33" s="6">
        <f t="shared" si="16"/>
        <v>5.0585536641313711E-2</v>
      </c>
      <c r="E33" s="6">
        <f t="shared" si="16"/>
        <v>2.0954393379115865E-2</v>
      </c>
      <c r="F33" s="6">
        <f t="shared" si="16"/>
        <v>2.3959921585711141E-2</v>
      </c>
      <c r="G33" s="6">
        <f>G32/G$12-1</f>
        <v>-4.7532351214199409E-2</v>
      </c>
      <c r="H33" s="6">
        <f>H32/H$12-1</f>
        <v>0.10275741599085375</v>
      </c>
      <c r="I33" s="6">
        <f>I32/I$12-1</f>
        <v>-5.036870770309243E-2</v>
      </c>
      <c r="J33" s="51"/>
      <c r="K33" s="52"/>
      <c r="L33" t="s">
        <v>32</v>
      </c>
      <c r="M33" s="6">
        <f>M32/M$12-1</f>
        <v>0.18688093794218719</v>
      </c>
      <c r="N33" s="6">
        <f t="shared" ref="N33:Q33" si="17">N32/N$12-1</f>
        <v>0.18030813673567647</v>
      </c>
      <c r="O33" s="6">
        <f t="shared" si="17"/>
        <v>0.16421413740182333</v>
      </c>
      <c r="P33" s="6">
        <f t="shared" si="17"/>
        <v>0.14442071542979185</v>
      </c>
      <c r="Q33" s="6">
        <f t="shared" si="17"/>
        <v>8.2263902599539529E-2</v>
      </c>
      <c r="R33" s="6">
        <f>R32/R$12-1</f>
        <v>-9.0681529266205541E-3</v>
      </c>
      <c r="S33" s="6">
        <f>S32/S$12-1</f>
        <v>0.194263701522146</v>
      </c>
      <c r="T33" s="6">
        <f>T32/T$12-1</f>
        <v>-6.0944356123950882E-3</v>
      </c>
    </row>
    <row r="35" spans="1:20" x14ac:dyDescent="0.25">
      <c r="A35" s="88" t="s">
        <v>1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9" t="s">
        <v>2</v>
      </c>
      <c r="N35" s="89"/>
      <c r="O35" s="89"/>
      <c r="P35" s="89"/>
      <c r="Q35" s="89"/>
      <c r="R35" s="89"/>
      <c r="S35" s="89"/>
      <c r="T35" s="89"/>
    </row>
    <row r="37" spans="1:20" x14ac:dyDescent="0.25">
      <c r="A37" s="86" t="s">
        <v>22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</row>
    <row r="39" spans="1:20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47"/>
      <c r="K39" s="48"/>
      <c r="L39" s="28"/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7" t="s">
        <v>33</v>
      </c>
    </row>
    <row r="40" spans="1:20" x14ac:dyDescent="0.25">
      <c r="A40" t="s">
        <v>10</v>
      </c>
      <c r="B40" s="5">
        <f>AVERAGE('Cyberpunk 2077 4060'!B40,'The Witcher 3 4060'!B40,'AC Mirage 4060'!B40,'Diablo IV 4060'!B40,'COD MW III 4060'!B40)</f>
        <v>133.99</v>
      </c>
      <c r="C40" s="5">
        <f>AVERAGE('Cyberpunk 2077 4060'!C40,'The Witcher 3 4060'!C40,'AC Mirage 4060'!C40,'Diablo IV 4060'!C40,'COD MW III 4060'!C40)</f>
        <v>109.44000000000001</v>
      </c>
      <c r="D40" s="5">
        <f>AVERAGE('Cyberpunk 2077 4060'!D40,'The Witcher 3 4060'!D40,'AC Mirage 4060'!D40,'Diablo IV 4060'!D40,'COD MW III 4060'!D40)</f>
        <v>149.44999999999999</v>
      </c>
      <c r="E40" s="5">
        <f>AVERAGE('Cyberpunk 2077 4060'!E40,'The Witcher 3 4060'!E40,'AC Mirage 4060'!E40,'Diablo IV 4060'!E40,'COD MW III 4060'!E40)</f>
        <v>95.410000000000011</v>
      </c>
      <c r="F40" s="5">
        <f>AVERAGE('Cyberpunk 2077 4060'!F40,'The Witcher 3 4060'!F40,'AC Mirage 4060'!F40,'Diablo IV 4060'!F40,'COD MW III 4060'!F40)</f>
        <v>74.88000000000001</v>
      </c>
      <c r="G40" s="5">
        <f>AVERAGE('Cyberpunk 2077 4060'!G40,'The Witcher 3 4060'!G40,'AC Mirage 4060'!G40,'Diablo IV 4060'!G40,'COD MW III 4060'!G40)</f>
        <v>107.26406758974358</v>
      </c>
      <c r="H40" s="5">
        <f>AVERAGE('Cyberpunk 2077 4060'!H40,'The Witcher 3 4060'!H40,'AC Mirage 4060'!H40,'Diablo IV 4060'!H40,'COD MW III 4060'!H40)</f>
        <v>1.2657993386483899</v>
      </c>
      <c r="I40" s="5">
        <f>AVERAGE('Cyberpunk 2077 4060'!I40,'The Witcher 3 4060'!I40,'AC Mirage 4060'!I40,'Diablo IV 4060'!I40,'COD MW III 4060'!I40)</f>
        <v>94.791538461538465</v>
      </c>
      <c r="J40" s="49"/>
      <c r="K40" s="19"/>
      <c r="L40" t="s">
        <v>10</v>
      </c>
      <c r="M40" s="5">
        <f>AVERAGE('Cyberpunk 2077 4060'!M40,'The Witcher 3 4060'!M40,'AC Mirage 4060'!M40,'Diablo IV 4060'!M40,'COD MW III 4060'!M40)</f>
        <v>89.74</v>
      </c>
      <c r="N40" s="5">
        <f>AVERAGE('Cyberpunk 2077 4060'!N40,'The Witcher 3 4060'!N40,'AC Mirage 4060'!N40,'Diablo IV 4060'!N40,'COD MW III 4060'!N40)</f>
        <v>77.569999999999993</v>
      </c>
      <c r="O40" s="5">
        <f>AVERAGE('Cyberpunk 2077 4060'!O40,'The Witcher 3 4060'!O40,'AC Mirage 4060'!O40,'Diablo IV 4060'!O40,'COD MW III 4060'!O40)</f>
        <v>100.61</v>
      </c>
      <c r="P40" s="5">
        <f>AVERAGE('Cyberpunk 2077 4060'!P40,'The Witcher 3 4060'!P40,'AC Mirage 4060'!P40,'Diablo IV 4060'!P40,'COD MW III 4060'!P40)</f>
        <v>71.429999999999993</v>
      </c>
      <c r="Q40" s="5">
        <f>AVERAGE('Cyberpunk 2077 4060'!Q40,'The Witcher 3 4060'!Q40,'AC Mirage 4060'!Q40,'Diablo IV 4060'!Q40,'COD MW III 4060'!Q40)</f>
        <v>60.620000000000005</v>
      </c>
      <c r="R40" s="5">
        <f>AVERAGE('Cyberpunk 2077 4060'!R40,'The Witcher 3 4060'!R40,'AC Mirage 4060'!R40,'Diablo IV 4060'!R40,'COD MW III 4060'!R40)</f>
        <v>111.33349566174566</v>
      </c>
      <c r="S40" s="5">
        <f>AVERAGE('Cyberpunk 2077 4060'!S40,'The Witcher 3 4060'!S40,'AC Mirage 4060'!S40,'Diablo IV 4060'!S40,'COD MW III 4060'!S40)</f>
        <v>0.81111668543203341</v>
      </c>
      <c r="T40" s="5">
        <f>AVERAGE('Cyberpunk 2077 4060'!T40,'The Witcher 3 4060'!T40,'AC Mirage 4060'!T40,'Diablo IV 4060'!T40,'COD MW III 4060'!T40)</f>
        <v>98.110890960890956</v>
      </c>
    </row>
    <row r="41" spans="1:20" x14ac:dyDescent="0.25">
      <c r="A41" s="10"/>
      <c r="B41" s="9"/>
      <c r="C41" s="9"/>
      <c r="D41" s="9"/>
      <c r="E41" s="9"/>
      <c r="F41" s="9"/>
      <c r="G41" s="9"/>
      <c r="H41" s="9"/>
      <c r="I41" s="9"/>
      <c r="J41" s="50"/>
      <c r="L41" s="10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t="s">
        <v>11</v>
      </c>
      <c r="B42" s="5">
        <f>AVERAGE('Cyberpunk 2077 4060'!B42,'The Witcher 3 4060'!B42,'AC Mirage 4060'!B42,'Diablo IV 4060'!B42,'COD MW III 4060'!B42)</f>
        <v>163.55000000000001</v>
      </c>
      <c r="C42" s="5">
        <f>AVERAGE('Cyberpunk 2077 4060'!C42,'The Witcher 3 4060'!C42,'AC Mirage 4060'!C42,'Diablo IV 4060'!C42,'COD MW III 4060'!C42)</f>
        <v>114.92999999999999</v>
      </c>
      <c r="D42" s="5">
        <f>AVERAGE('Cyberpunk 2077 4060'!D42,'The Witcher 3 4060'!D42,'AC Mirage 4060'!D42,'Diablo IV 4060'!D42,'COD MW III 4060'!D42)</f>
        <v>178.09</v>
      </c>
      <c r="E42" s="5">
        <f>AVERAGE('Cyberpunk 2077 4060'!E42,'The Witcher 3 4060'!E42,'AC Mirage 4060'!E42,'Diablo IV 4060'!E42,'COD MW III 4060'!E42)</f>
        <v>125.9</v>
      </c>
      <c r="F42" s="5">
        <f>AVERAGE('Cyberpunk 2077 4060'!F42,'The Witcher 3 4060'!F42,'AC Mirage 4060'!F42,'Diablo IV 4060'!F42,'COD MW III 4060'!F42)</f>
        <v>100.19</v>
      </c>
      <c r="G42" s="5">
        <f>AVERAGE('Cyberpunk 2077 4060'!G42,'The Witcher 3 4060'!G42,'AC Mirage 4060'!G42,'Diablo IV 4060'!G42,'COD MW III 4060'!G42)</f>
        <v>93.163407384615368</v>
      </c>
      <c r="H42" s="5">
        <f>AVERAGE('Cyberpunk 2077 4060'!H42,'The Witcher 3 4060'!H42,'AC Mirage 4060'!H42,'Diablo IV 4060'!H42,'COD MW III 4060'!H42)</f>
        <v>1.7578192003131814</v>
      </c>
      <c r="I42" s="5">
        <f>AVERAGE('Cyberpunk 2077 4060'!I42,'The Witcher 3 4060'!I42,'AC Mirage 4060'!I42,'Diablo IV 4060'!I42,'COD MW III 4060'!I42)</f>
        <v>79.145384615384614</v>
      </c>
      <c r="J42" s="49"/>
      <c r="K42" s="19"/>
      <c r="L42" t="s">
        <v>11</v>
      </c>
      <c r="M42" s="5">
        <f>AVERAGE('Cyberpunk 2077 4060'!M42,'The Witcher 3 4060'!M42,'AC Mirage 4060'!M42,'Diablo IV 4060'!M42,'COD MW III 4060'!M42)</f>
        <v>137.57</v>
      </c>
      <c r="N42" s="5">
        <f>AVERAGE('Cyberpunk 2077 4060'!N42,'The Witcher 3 4060'!N42,'AC Mirage 4060'!N42,'Diablo IV 4060'!N42,'COD MW III 4060'!N42)</f>
        <v>107.14000000000001</v>
      </c>
      <c r="O42" s="5">
        <f>AVERAGE('Cyberpunk 2077 4060'!O42,'The Witcher 3 4060'!O42,'AC Mirage 4060'!O42,'Diablo IV 4060'!O42,'COD MW III 4060'!O42)</f>
        <v>155.38000000000002</v>
      </c>
      <c r="P42" s="5">
        <f>AVERAGE('Cyberpunk 2077 4060'!P42,'The Witcher 3 4060'!P42,'AC Mirage 4060'!P42,'Diablo IV 4060'!P42,'COD MW III 4060'!P42)</f>
        <v>96.910000000000011</v>
      </c>
      <c r="Q42" s="5">
        <f>AVERAGE('Cyberpunk 2077 4060'!Q42,'The Witcher 3 4060'!Q42,'AC Mirage 4060'!Q42,'Diablo IV 4060'!Q42,'COD MW III 4060'!Q42)</f>
        <v>77.03</v>
      </c>
      <c r="R42" s="5">
        <f>AVERAGE('Cyberpunk 2077 4060'!R42,'The Witcher 3 4060'!R42,'AC Mirage 4060'!R42,'Diablo IV 4060'!R42,'COD MW III 4060'!R42)</f>
        <v>104.1310564433827</v>
      </c>
      <c r="S42" s="5">
        <f>AVERAGE('Cyberpunk 2077 4060'!S42,'The Witcher 3 4060'!S42,'AC Mirage 4060'!S42,'Diablo IV 4060'!S42,'COD MW III 4060'!S42)</f>
        <v>1.328615892942222</v>
      </c>
      <c r="T42" s="5">
        <f>AVERAGE('Cyberpunk 2077 4060'!T42,'The Witcher 3 4060'!T42,'AC Mirage 4060'!T42,'Diablo IV 4060'!T42,'COD MW III 4060'!T42)</f>
        <v>90.873229335881504</v>
      </c>
    </row>
    <row r="43" spans="1:20" x14ac:dyDescent="0.25">
      <c r="A43" t="s">
        <v>24</v>
      </c>
      <c r="B43" s="6">
        <f>B42/B$40-1</f>
        <v>0.22061347861780733</v>
      </c>
      <c r="C43" s="6">
        <f t="shared" ref="C43:I43" si="18">C42/C$40-1</f>
        <v>5.0164473684210398E-2</v>
      </c>
      <c r="D43" s="6">
        <f t="shared" si="18"/>
        <v>0.19163599866175995</v>
      </c>
      <c r="E43" s="6">
        <f t="shared" si="18"/>
        <v>0.31956817943611782</v>
      </c>
      <c r="F43" s="6">
        <f t="shared" si="18"/>
        <v>0.33800747863247849</v>
      </c>
      <c r="G43" s="6">
        <f t="shared" si="18"/>
        <v>-0.1314574444357216</v>
      </c>
      <c r="H43" s="6">
        <f t="shared" si="18"/>
        <v>0.3887028904519465</v>
      </c>
      <c r="I43" s="6">
        <f t="shared" si="18"/>
        <v>-0.16505854952973731</v>
      </c>
      <c r="J43" s="51"/>
      <c r="K43" s="52"/>
      <c r="L43" t="s">
        <v>24</v>
      </c>
      <c r="M43" s="6">
        <f>M42/M$40-1</f>
        <v>0.53298417650991747</v>
      </c>
      <c r="N43" s="6">
        <f t="shared" ref="N43:T43" si="19">N42/N$40-1</f>
        <v>0.3812040737398481</v>
      </c>
      <c r="O43" s="6">
        <f t="shared" si="19"/>
        <v>0.54437928635324551</v>
      </c>
      <c r="P43" s="6">
        <f t="shared" si="19"/>
        <v>0.35671286574268546</v>
      </c>
      <c r="Q43" s="6">
        <f t="shared" si="19"/>
        <v>0.27070273837017478</v>
      </c>
      <c r="R43" s="6">
        <f t="shared" si="19"/>
        <v>-6.4692473505417181E-2</v>
      </c>
      <c r="S43" s="6">
        <f t="shared" si="19"/>
        <v>0.63800833690722025</v>
      </c>
      <c r="T43" s="6">
        <f t="shared" si="19"/>
        <v>-7.377021607004397E-2</v>
      </c>
    </row>
    <row r="44" spans="1:20" x14ac:dyDescent="0.25">
      <c r="A44" t="s">
        <v>12</v>
      </c>
      <c r="B44" s="5">
        <f>AVERAGE('Cyberpunk 2077 4060'!B44,'The Witcher 3 4060'!B44,'AC Mirage 4060'!B44,'Diablo IV 4060'!B44,'COD MW III 4060'!B44)</f>
        <v>159.08999999999997</v>
      </c>
      <c r="C44" s="5">
        <f>AVERAGE('Cyberpunk 2077 4060'!C44,'The Witcher 3 4060'!C44,'AC Mirage 4060'!C44,'Diablo IV 4060'!C44,'COD MW III 4060'!C44)</f>
        <v>114.04</v>
      </c>
      <c r="D44" s="5">
        <f>AVERAGE('Cyberpunk 2077 4060'!D44,'The Witcher 3 4060'!D44,'AC Mirage 4060'!D44,'Diablo IV 4060'!D44,'COD MW III 4060'!D44)</f>
        <v>176.66</v>
      </c>
      <c r="E44" s="5">
        <f>AVERAGE('Cyberpunk 2077 4060'!E44,'The Witcher 3 4060'!E44,'AC Mirage 4060'!E44,'Diablo IV 4060'!E44,'COD MW III 4060'!E44)</f>
        <v>117.05</v>
      </c>
      <c r="F44" s="5">
        <f>AVERAGE('Cyberpunk 2077 4060'!F44,'The Witcher 3 4060'!F44,'AC Mirage 4060'!F44,'Diablo IV 4060'!F44,'COD MW III 4060'!F44)</f>
        <v>95.26</v>
      </c>
      <c r="G44" s="5">
        <f>AVERAGE('Cyberpunk 2077 4060'!G44,'The Witcher 3 4060'!G44,'AC Mirage 4060'!G44,'Diablo IV 4060'!G44,'COD MW III 4060'!G44)</f>
        <v>95.345594729344725</v>
      </c>
      <c r="H44" s="5">
        <f>AVERAGE('Cyberpunk 2077 4060'!H44,'The Witcher 3 4060'!H44,'AC Mirage 4060'!H44,'Diablo IV 4060'!H44,'COD MW III 4060'!H44)</f>
        <v>1.6778646996441942</v>
      </c>
      <c r="I44" s="5">
        <f>AVERAGE('Cyberpunk 2077 4060'!I44,'The Witcher 3 4060'!I44,'AC Mirage 4060'!I44,'Diablo IV 4060'!I44,'COD MW III 4060'!I44)</f>
        <v>81.126780626780629</v>
      </c>
      <c r="J44" s="49"/>
      <c r="K44" s="19"/>
      <c r="L44" t="s">
        <v>12</v>
      </c>
      <c r="M44" s="5">
        <f>AVERAGE('Cyberpunk 2077 4060'!M44,'The Witcher 3 4060'!M44,'AC Mirage 4060'!M44,'Diablo IV 4060'!M44,'COD MW III 4060'!M44)</f>
        <v>128.67000000000002</v>
      </c>
      <c r="N44" s="5">
        <f>AVERAGE('Cyberpunk 2077 4060'!N44,'The Witcher 3 4060'!N44,'AC Mirage 4060'!N44,'Diablo IV 4060'!N44,'COD MW III 4060'!N44)</f>
        <v>104.63999999999999</v>
      </c>
      <c r="O44" s="5">
        <f>AVERAGE('Cyberpunk 2077 4060'!O44,'The Witcher 3 4060'!O44,'AC Mirage 4060'!O44,'Diablo IV 4060'!O44,'COD MW III 4060'!O44)</f>
        <v>143.38000000000002</v>
      </c>
      <c r="P44" s="5">
        <f>AVERAGE('Cyberpunk 2077 4060'!P44,'The Witcher 3 4060'!P44,'AC Mirage 4060'!P44,'Diablo IV 4060'!P44,'COD MW III 4060'!P44)</f>
        <v>94.240000000000009</v>
      </c>
      <c r="Q44" s="5">
        <f>AVERAGE('Cyberpunk 2077 4060'!Q44,'The Witcher 3 4060'!Q44,'AC Mirage 4060'!Q44,'Diablo IV 4060'!Q44,'COD MW III 4060'!Q44)</f>
        <v>80.64</v>
      </c>
      <c r="R44" s="5">
        <f>AVERAGE('Cyberpunk 2077 4060'!R44,'The Witcher 3 4060'!R44,'AC Mirage 4060'!R44,'Diablo IV 4060'!R44,'COD MW III 4060'!R44)</f>
        <v>106.36642763584561</v>
      </c>
      <c r="S44" s="5">
        <f>AVERAGE('Cyberpunk 2077 4060'!S44,'The Witcher 3 4060'!S44,'AC Mirage 4060'!S44,'Diablo IV 4060'!S44,'COD MW III 4060'!S44)</f>
        <v>1.2206202194247386</v>
      </c>
      <c r="T44" s="5">
        <f>AVERAGE('Cyberpunk 2077 4060'!T44,'The Witcher 3 4060'!T44,'AC Mirage 4060'!T44,'Diablo IV 4060'!T44,'COD MW III 4060'!T44)</f>
        <v>93.418136234136227</v>
      </c>
    </row>
    <row r="45" spans="1:20" x14ac:dyDescent="0.25">
      <c r="A45" t="s">
        <v>25</v>
      </c>
      <c r="B45" s="6">
        <f>B44/B$40-1</f>
        <v>0.1873274124934694</v>
      </c>
      <c r="C45" s="6">
        <f t="shared" ref="C45:I45" si="20">C44/C$40-1</f>
        <v>4.2032163742689921E-2</v>
      </c>
      <c r="D45" s="6">
        <f t="shared" si="20"/>
        <v>0.18206758113081301</v>
      </c>
      <c r="E45" s="6">
        <f t="shared" si="20"/>
        <v>0.22681060685462717</v>
      </c>
      <c r="F45" s="6">
        <f t="shared" si="20"/>
        <v>0.27216880341880323</v>
      </c>
      <c r="G45" s="6">
        <f t="shared" si="20"/>
        <v>-0.11111337774345675</v>
      </c>
      <c r="H45" s="6">
        <f>H44/H$40-1</f>
        <v>0.32553766494759295</v>
      </c>
      <c r="I45" s="6">
        <f t="shared" si="20"/>
        <v>-0.1441558820179113</v>
      </c>
      <c r="J45" s="51"/>
      <c r="K45" s="52"/>
      <c r="L45" t="s">
        <v>25</v>
      </c>
      <c r="M45" s="6">
        <f>M44/M$40-1</f>
        <v>0.43380878092266584</v>
      </c>
      <c r="N45" s="6">
        <f t="shared" ref="N45:T45" si="21">N44/N$40-1</f>
        <v>0.34897511924713154</v>
      </c>
      <c r="O45" s="6">
        <f t="shared" si="21"/>
        <v>0.42510684822582268</v>
      </c>
      <c r="P45" s="6">
        <f t="shared" si="21"/>
        <v>0.3193336133277338</v>
      </c>
      <c r="Q45" s="6">
        <f t="shared" si="21"/>
        <v>0.33025404157043869</v>
      </c>
      <c r="R45" s="6">
        <f t="shared" si="21"/>
        <v>-4.4614318416723697E-2</v>
      </c>
      <c r="S45" s="6">
        <f>S44/S$40-1</f>
        <v>0.50486390102379319</v>
      </c>
      <c r="T45" s="6">
        <f t="shared" si="21"/>
        <v>-4.7831129457639454E-2</v>
      </c>
    </row>
    <row r="46" spans="1:20" x14ac:dyDescent="0.25">
      <c r="A46" t="s">
        <v>13</v>
      </c>
      <c r="B46" s="5">
        <f>AVERAGE('Cyberpunk 2077 4060'!B46,'The Witcher 3 4060'!B46,'AC Mirage 4060'!B46,'Diablo IV 4060'!B46,'COD MW III 4060'!B46)</f>
        <v>153.28</v>
      </c>
      <c r="C46" s="5">
        <f>AVERAGE('Cyberpunk 2077 4060'!C46,'The Witcher 3 4060'!C46,'AC Mirage 4060'!C46,'Diablo IV 4060'!C46,'COD MW III 4060'!C46)</f>
        <v>116.53999999999999</v>
      </c>
      <c r="D46" s="5">
        <f>AVERAGE('Cyberpunk 2077 4060'!D46,'The Witcher 3 4060'!D46,'AC Mirage 4060'!D46,'Diablo IV 4060'!D46,'COD MW III 4060'!D46)</f>
        <v>171.07</v>
      </c>
      <c r="E46" s="5">
        <f>AVERAGE('Cyberpunk 2077 4060'!E46,'The Witcher 3 4060'!E46,'AC Mirage 4060'!E46,'Diablo IV 4060'!E46,'COD MW III 4060'!E46)</f>
        <v>111.00999999999999</v>
      </c>
      <c r="F46" s="5">
        <f>AVERAGE('Cyberpunk 2077 4060'!F46,'The Witcher 3 4060'!F46,'AC Mirage 4060'!F46,'Diablo IV 4060'!F46,'COD MW III 4060'!F46)</f>
        <v>88.72999999999999</v>
      </c>
      <c r="G46" s="5">
        <f>AVERAGE('Cyberpunk 2077 4060'!G46,'The Witcher 3 4060'!G46,'AC Mirage 4060'!G46,'Diablo IV 4060'!G46,'COD MW III 4060'!G46)</f>
        <v>98.850803236467229</v>
      </c>
      <c r="H46" s="5">
        <f>AVERAGE('Cyberpunk 2077 4060'!H46,'The Witcher 3 4060'!H46,'AC Mirage 4060'!H46,'Diablo IV 4060'!H46,'COD MW III 4060'!H46)</f>
        <v>1.5628941734702015</v>
      </c>
      <c r="I46" s="5">
        <f>AVERAGE('Cyberpunk 2077 4060'!I46,'The Witcher 3 4060'!I46,'AC Mirage 4060'!I46,'Diablo IV 4060'!I46,'COD MW III 4060'!I46)</f>
        <v>84.210552706552704</v>
      </c>
      <c r="J46" s="49"/>
      <c r="K46" s="19"/>
      <c r="L46" t="s">
        <v>13</v>
      </c>
      <c r="M46" s="5">
        <f>AVERAGE('Cyberpunk 2077 4060'!M46,'The Witcher 3 4060'!M46,'AC Mirage 4060'!M46,'Diablo IV 4060'!M46,'COD MW III 4060'!M46)</f>
        <v>117.9</v>
      </c>
      <c r="N46" s="5">
        <f>AVERAGE('Cyberpunk 2077 4060'!N46,'The Witcher 3 4060'!N46,'AC Mirage 4060'!N46,'Diablo IV 4060'!N46,'COD MW III 4060'!N46)</f>
        <v>94.23</v>
      </c>
      <c r="O46" s="5">
        <f>AVERAGE('Cyberpunk 2077 4060'!O46,'The Witcher 3 4060'!O46,'AC Mirage 4060'!O46,'Diablo IV 4060'!O46,'COD MW III 4060'!O46)</f>
        <v>129.08999999999997</v>
      </c>
      <c r="P46" s="5">
        <f>AVERAGE('Cyberpunk 2077 4060'!P46,'The Witcher 3 4060'!P46,'AC Mirage 4060'!P46,'Diablo IV 4060'!P46,'COD MW III 4060'!P46)</f>
        <v>87.039999999999992</v>
      </c>
      <c r="Q46" s="5">
        <f>AVERAGE('Cyberpunk 2077 4060'!Q46,'The Witcher 3 4060'!Q46,'AC Mirage 4060'!Q46,'Diablo IV 4060'!Q46,'COD MW III 4060'!Q46)</f>
        <v>70.67</v>
      </c>
      <c r="R46" s="5">
        <f>AVERAGE('Cyberpunk 2077 4060'!R46,'The Witcher 3 4060'!R46,'AC Mirage 4060'!R46,'Diablo IV 4060'!R46,'COD MW III 4060'!R46)</f>
        <v>108.24671039886042</v>
      </c>
      <c r="S46" s="5">
        <f>AVERAGE('Cyberpunk 2077 4060'!S46,'The Witcher 3 4060'!S46,'AC Mirage 4060'!S46,'Diablo IV 4060'!S46,'COD MW III 4060'!S46)</f>
        <v>1.0994990549024042</v>
      </c>
      <c r="T46" s="5">
        <f>AVERAGE('Cyberpunk 2077 4060'!T46,'The Witcher 3 4060'!T46,'AC Mirage 4060'!T46,'Diablo IV 4060'!T46,'COD MW III 4060'!T46)</f>
        <v>95.180639730639726</v>
      </c>
    </row>
    <row r="47" spans="1:20" x14ac:dyDescent="0.25">
      <c r="A47" t="s">
        <v>26</v>
      </c>
      <c r="B47" s="6">
        <f>B46/B$40-1</f>
        <v>0.14396596760952307</v>
      </c>
      <c r="C47" s="6">
        <f t="shared" ref="C47:I47" si="22">C46/C$40-1</f>
        <v>6.4875730994151892E-2</v>
      </c>
      <c r="D47" s="6">
        <f t="shared" si="22"/>
        <v>0.14466376714620277</v>
      </c>
      <c r="E47" s="6">
        <f t="shared" si="22"/>
        <v>0.16350487370296585</v>
      </c>
      <c r="F47" s="6">
        <f t="shared" si="22"/>
        <v>0.18496260683760646</v>
      </c>
      <c r="G47" s="6">
        <f t="shared" si="22"/>
        <v>-7.8435067234769007E-2</v>
      </c>
      <c r="H47" s="6">
        <f>H46/H$40-1</f>
        <v>0.23470926690406313</v>
      </c>
      <c r="I47" s="6">
        <f t="shared" si="22"/>
        <v>-0.11162373695705952</v>
      </c>
      <c r="J47" s="51"/>
      <c r="K47" s="52"/>
      <c r="L47" t="s">
        <v>26</v>
      </c>
      <c r="M47" s="6">
        <f>M46/M$40-1</f>
        <v>0.31379540895921565</v>
      </c>
      <c r="N47" s="6">
        <f t="shared" ref="N47:T47" si="23">N46/N$40-1</f>
        <v>0.21477375273946131</v>
      </c>
      <c r="O47" s="6">
        <f t="shared" si="23"/>
        <v>0.2830732531557496</v>
      </c>
      <c r="P47" s="6">
        <f t="shared" si="23"/>
        <v>0.21853562928741432</v>
      </c>
      <c r="Q47" s="6">
        <f t="shared" si="23"/>
        <v>0.1657868690201254</v>
      </c>
      <c r="R47" s="6">
        <f t="shared" si="23"/>
        <v>-2.7725575708711592E-2</v>
      </c>
      <c r="S47" s="6">
        <f>S46/S$40-1</f>
        <v>0.35553746415260434</v>
      </c>
      <c r="T47" s="6">
        <f t="shared" si="23"/>
        <v>-2.9866727348539568E-2</v>
      </c>
    </row>
    <row r="48" spans="1:20" x14ac:dyDescent="0.25">
      <c r="A48" s="10"/>
      <c r="B48" s="9"/>
      <c r="C48" s="9"/>
      <c r="D48" s="9"/>
      <c r="E48" s="9"/>
      <c r="F48" s="9"/>
      <c r="G48" s="9"/>
      <c r="H48" s="9"/>
      <c r="I48" s="9"/>
      <c r="J48" s="50"/>
      <c r="L48" s="10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t="s">
        <v>15</v>
      </c>
      <c r="B49" s="5">
        <f>AVERAGE('Cyberpunk 2077 4060'!B49,'The Witcher 3 4060'!B49,'AC Mirage 4060'!B49,'Diablo IV 4060'!B49,'COD MW III 4060'!B49)</f>
        <v>167.5</v>
      </c>
      <c r="C49" s="5">
        <f>AVERAGE('Cyberpunk 2077 4060'!C49,'The Witcher 3 4060'!C49,'AC Mirage 4060'!C49,'Diablo IV 4060'!C49,'COD MW III 4060'!C49)</f>
        <v>126.34</v>
      </c>
      <c r="D49" s="5">
        <f>AVERAGE('Cyberpunk 2077 4060'!D49,'The Witcher 3 4060'!D49,'AC Mirage 4060'!D49,'Diablo IV 4060'!D49,'COD MW III 4060'!D49)</f>
        <v>180.38000000000002</v>
      </c>
      <c r="E49" s="5">
        <f>AVERAGE('Cyberpunk 2077 4060'!E49,'The Witcher 3 4060'!E49,'AC Mirage 4060'!E49,'Diablo IV 4060'!E49,'COD MW III 4060'!E49)</f>
        <v>132.26</v>
      </c>
      <c r="F49" s="5">
        <f>AVERAGE('Cyberpunk 2077 4060'!F49,'The Witcher 3 4060'!F49,'AC Mirage 4060'!F49,'Diablo IV 4060'!F49,'COD MW III 4060'!F49)</f>
        <v>99.72</v>
      </c>
      <c r="G49" s="5">
        <f>AVERAGE('Cyberpunk 2077 4060'!G49,'The Witcher 3 4060'!G49,'AC Mirage 4060'!G49,'Diablo IV 4060'!G49,'COD MW III 4060'!G49)</f>
        <v>93.72641478021977</v>
      </c>
      <c r="H49" s="5">
        <f>AVERAGE('Cyberpunk 2077 4060'!H49,'The Witcher 3 4060'!H49,'AC Mirage 4060'!H49,'Diablo IV 4060'!H49,'COD MW III 4060'!H49)</f>
        <v>1.7905104351594254</v>
      </c>
      <c r="I49" s="5">
        <f>AVERAGE('Cyberpunk 2077 4060'!I49,'The Witcher 3 4060'!I49,'AC Mirage 4060'!I49,'Diablo IV 4060'!I49,'COD MW III 4060'!I49)</f>
        <v>80.183285714285716</v>
      </c>
      <c r="J49" s="49"/>
      <c r="K49" s="19"/>
      <c r="L49" t="s">
        <v>15</v>
      </c>
      <c r="M49" s="5">
        <f>AVERAGE('Cyberpunk 2077 4060'!M49,'The Witcher 3 4060'!M49,'AC Mirage 4060'!M49,'Diablo IV 4060'!M49,'COD MW III 4060'!M49)</f>
        <v>138.02000000000001</v>
      </c>
      <c r="N49" s="5">
        <f>AVERAGE('Cyberpunk 2077 4060'!N49,'The Witcher 3 4060'!N49,'AC Mirage 4060'!N49,'Diablo IV 4060'!N49,'COD MW III 4060'!N49)</f>
        <v>110.9</v>
      </c>
      <c r="O49" s="5">
        <f>AVERAGE('Cyberpunk 2077 4060'!O49,'The Witcher 3 4060'!O49,'AC Mirage 4060'!O49,'Diablo IV 4060'!O49,'COD MW III 4060'!O49)</f>
        <v>158.24</v>
      </c>
      <c r="P49" s="5">
        <f>AVERAGE('Cyberpunk 2077 4060'!P49,'The Witcher 3 4060'!P49,'AC Mirage 4060'!P49,'Diablo IV 4060'!P49,'COD MW III 4060'!P49)</f>
        <v>94.53</v>
      </c>
      <c r="Q49" s="5">
        <f>AVERAGE('Cyberpunk 2077 4060'!Q49,'The Witcher 3 4060'!Q49,'AC Mirage 4060'!Q49,'Diablo IV 4060'!Q49,'COD MW III 4060'!Q49)</f>
        <v>77.97</v>
      </c>
      <c r="R49" s="5">
        <f>AVERAGE('Cyberpunk 2077 4060'!R49,'The Witcher 3 4060'!R49,'AC Mirage 4060'!R49,'Diablo IV 4060'!R49,'COD MW III 4060'!R49)</f>
        <v>104.97300524475524</v>
      </c>
      <c r="S49" s="5">
        <f>AVERAGE('Cyberpunk 2077 4060'!S49,'The Witcher 3 4060'!S49,'AC Mirage 4060'!S49,'Diablo IV 4060'!S49,'COD MW III 4060'!S49)</f>
        <v>1.3239045296556593</v>
      </c>
      <c r="T49" s="5">
        <f>AVERAGE('Cyberpunk 2077 4060'!T49,'The Witcher 3 4060'!T49,'AC Mirage 4060'!T49,'Diablo IV 4060'!T49,'COD MW III 4060'!T49)</f>
        <v>91.802447552447546</v>
      </c>
    </row>
    <row r="50" spans="1:20" x14ac:dyDescent="0.25">
      <c r="A50" t="s">
        <v>27</v>
      </c>
      <c r="B50" s="6">
        <f>B49/B$40-1</f>
        <v>0.25009329054407048</v>
      </c>
      <c r="C50" s="6">
        <f t="shared" ref="C50:I50" si="24">C49/C$40-1</f>
        <v>0.15442251461988299</v>
      </c>
      <c r="D50" s="6">
        <f t="shared" si="24"/>
        <v>0.206958849113416</v>
      </c>
      <c r="E50" s="6">
        <f t="shared" si="24"/>
        <v>0.38622785871501919</v>
      </c>
      <c r="F50" s="6">
        <f t="shared" si="24"/>
        <v>0.33173076923076894</v>
      </c>
      <c r="G50" s="6">
        <f t="shared" si="24"/>
        <v>-0.12620864669519816</v>
      </c>
      <c r="H50" s="6">
        <f t="shared" si="24"/>
        <v>0.41452944435199157</v>
      </c>
      <c r="I50" s="6">
        <f t="shared" si="24"/>
        <v>-0.15410924840279949</v>
      </c>
      <c r="J50" s="51"/>
      <c r="K50" s="52"/>
      <c r="L50" t="s">
        <v>27</v>
      </c>
      <c r="M50" s="6">
        <f>M49/M$40-1</f>
        <v>0.53799866280365527</v>
      </c>
      <c r="N50" s="6">
        <f t="shared" ref="N50:T50" si="25">N49/N$40-1</f>
        <v>0.42967642129689332</v>
      </c>
      <c r="O50" s="6">
        <f t="shared" si="25"/>
        <v>0.57280588410694766</v>
      </c>
      <c r="P50" s="6">
        <f t="shared" si="25"/>
        <v>0.32339353212935751</v>
      </c>
      <c r="Q50" s="6">
        <f t="shared" si="25"/>
        <v>0.28620917189046513</v>
      </c>
      <c r="R50" s="6">
        <f t="shared" si="25"/>
        <v>-5.713007014811522E-2</v>
      </c>
      <c r="S50" s="6">
        <f t="shared" si="25"/>
        <v>0.63219984674645713</v>
      </c>
      <c r="T50" s="6">
        <f t="shared" si="25"/>
        <v>-6.4299114467914587E-2</v>
      </c>
    </row>
    <row r="51" spans="1:20" x14ac:dyDescent="0.25">
      <c r="A51" t="s">
        <v>16</v>
      </c>
      <c r="B51" s="5">
        <f>AVERAGE('Cyberpunk 2077 4060'!B51,'The Witcher 3 4060'!B51,'AC Mirage 4060'!B51,'Diablo IV 4060'!B51,'COD MW III 4060'!B51)</f>
        <v>161.87</v>
      </c>
      <c r="C51" s="5">
        <f>AVERAGE('Cyberpunk 2077 4060'!C51,'The Witcher 3 4060'!C51,'AC Mirage 4060'!C51,'Diablo IV 4060'!C51,'COD MW III 4060'!C51)</f>
        <v>119.55999999999999</v>
      </c>
      <c r="D51" s="5">
        <f>AVERAGE('Cyberpunk 2077 4060'!D51,'The Witcher 3 4060'!D51,'AC Mirage 4060'!D51,'Diablo IV 4060'!D51,'COD MW III 4060'!D51)</f>
        <v>179.89</v>
      </c>
      <c r="E51" s="5">
        <f>AVERAGE('Cyberpunk 2077 4060'!E51,'The Witcher 3 4060'!E51,'AC Mirage 4060'!E51,'Diablo IV 4060'!E51,'COD MW III 4060'!E51)</f>
        <v>114.92</v>
      </c>
      <c r="F51" s="5">
        <f>AVERAGE('Cyberpunk 2077 4060'!F51,'The Witcher 3 4060'!F51,'AC Mirage 4060'!F51,'Diablo IV 4060'!F51,'COD MW III 4060'!F51)</f>
        <v>92.53</v>
      </c>
      <c r="G51" s="5">
        <f>AVERAGE('Cyberpunk 2077 4060'!G51,'The Witcher 3 4060'!G51,'AC Mirage 4060'!G51,'Diablo IV 4060'!G51,'COD MW III 4060'!G51)</f>
        <v>97.345376641025638</v>
      </c>
      <c r="H51" s="5">
        <f>AVERAGE('Cyberpunk 2077 4060'!H51,'The Witcher 3 4060'!H51,'AC Mirage 4060'!H51,'Diablo IV 4060'!H51,'COD MW III 4060'!H51)</f>
        <v>1.6718686148096371</v>
      </c>
      <c r="I51" s="5">
        <f>AVERAGE('Cyberpunk 2077 4060'!I51,'The Witcher 3 4060'!I51,'AC Mirage 4060'!I51,'Diablo IV 4060'!I51,'COD MW III 4060'!I51)</f>
        <v>83.597397435897435</v>
      </c>
      <c r="J51" s="49"/>
      <c r="K51" s="19"/>
      <c r="L51" t="s">
        <v>16</v>
      </c>
      <c r="M51" s="5">
        <f>AVERAGE('Cyberpunk 2077 4060'!M51,'The Witcher 3 4060'!M51,'AC Mirage 4060'!M51,'Diablo IV 4060'!M51,'COD MW III 4060'!M51)</f>
        <v>123.91</v>
      </c>
      <c r="N51" s="5">
        <f>AVERAGE('Cyberpunk 2077 4060'!N51,'The Witcher 3 4060'!N51,'AC Mirage 4060'!N51,'Diablo IV 4060'!N51,'COD MW III 4060'!N51)</f>
        <v>98.890000000000015</v>
      </c>
      <c r="O51" s="5">
        <f>AVERAGE('Cyberpunk 2077 4060'!O51,'The Witcher 3 4060'!O51,'AC Mirage 4060'!O51,'Diablo IV 4060'!O51,'COD MW III 4060'!O51)</f>
        <v>137.64000000000001</v>
      </c>
      <c r="P51" s="5">
        <f>AVERAGE('Cyberpunk 2077 4060'!P51,'The Witcher 3 4060'!P51,'AC Mirage 4060'!P51,'Diablo IV 4060'!P51,'COD MW III 4060'!P51)</f>
        <v>88.080000000000013</v>
      </c>
      <c r="Q51" s="5">
        <f>AVERAGE('Cyberpunk 2077 4060'!Q51,'The Witcher 3 4060'!Q51,'AC Mirage 4060'!Q51,'Diablo IV 4060'!Q51,'COD MW III 4060'!Q51)</f>
        <v>74.09</v>
      </c>
      <c r="R51" s="5">
        <f>AVERAGE('Cyberpunk 2077 4060'!R51,'The Witcher 3 4060'!R51,'AC Mirage 4060'!R51,'Diablo IV 4060'!R51,'COD MW III 4060'!R51)</f>
        <v>107.44823193360585</v>
      </c>
      <c r="S51" s="5">
        <f>AVERAGE('Cyberpunk 2077 4060'!S51,'The Witcher 3 4060'!S51,'AC Mirage 4060'!S51,'Diablo IV 4060'!S51,'COD MW III 4060'!S51)</f>
        <v>1.1599344413163761</v>
      </c>
      <c r="T51" s="5">
        <f>AVERAGE('Cyberpunk 2077 4060'!T51,'The Witcher 3 4060'!T51,'AC Mirage 4060'!T51,'Diablo IV 4060'!T51,'COD MW III 4060'!T51)</f>
        <v>94.194159544159533</v>
      </c>
    </row>
    <row r="52" spans="1:20" x14ac:dyDescent="0.25">
      <c r="A52" t="s">
        <v>28</v>
      </c>
      <c r="B52" s="6">
        <f>B51/B$40-1</f>
        <v>0.20807522949473833</v>
      </c>
      <c r="C52" s="6">
        <f t="shared" ref="C52:I52" si="26">C51/C$40-1</f>
        <v>9.247076023391787E-2</v>
      </c>
      <c r="D52" s="6">
        <f t="shared" si="26"/>
        <v>0.20368016058882565</v>
      </c>
      <c r="E52" s="6">
        <f t="shared" si="26"/>
        <v>0.20448590294518376</v>
      </c>
      <c r="F52" s="6">
        <f t="shared" si="26"/>
        <v>0.23571047008546997</v>
      </c>
      <c r="G52" s="6">
        <f t="shared" si="26"/>
        <v>-9.2469837957798506E-2</v>
      </c>
      <c r="H52" s="6">
        <f t="shared" si="26"/>
        <v>0.32080067018746017</v>
      </c>
      <c r="I52" s="6">
        <f t="shared" si="26"/>
        <v>-0.11809219691252337</v>
      </c>
      <c r="J52" s="51"/>
      <c r="K52" s="52"/>
      <c r="L52" t="s">
        <v>28</v>
      </c>
      <c r="M52" s="6">
        <f>M51/M$40-1</f>
        <v>0.38076665923779807</v>
      </c>
      <c r="N52" s="6">
        <f t="shared" ref="N52:T52" si="27">N51/N$40-1</f>
        <v>0.27484852391388448</v>
      </c>
      <c r="O52" s="6">
        <f t="shared" si="27"/>
        <v>0.36805486532153875</v>
      </c>
      <c r="P52" s="6">
        <f t="shared" si="27"/>
        <v>0.23309533809323835</v>
      </c>
      <c r="Q52" s="6">
        <f t="shared" si="27"/>
        <v>0.22220389310458599</v>
      </c>
      <c r="R52" s="6">
        <f t="shared" si="27"/>
        <v>-3.4897527514487159E-2</v>
      </c>
      <c r="S52" s="6">
        <f t="shared" si="27"/>
        <v>0.43004633260447389</v>
      </c>
      <c r="T52" s="6">
        <f t="shared" si="27"/>
        <v>-3.9921474347763386E-2</v>
      </c>
    </row>
    <row r="53" spans="1:20" x14ac:dyDescent="0.25">
      <c r="A53" t="s">
        <v>17</v>
      </c>
      <c r="B53" s="5">
        <f>AVERAGE('Cyberpunk 2077 4060'!B53,'The Witcher 3 4060'!B53,'AC Mirage 4060'!B53,'Diablo IV 4060'!B53,'COD MW III 4060'!B53)</f>
        <v>153.85999999999999</v>
      </c>
      <c r="C53" s="5">
        <f>AVERAGE('Cyberpunk 2077 4060'!C53,'The Witcher 3 4060'!C53,'AC Mirage 4060'!C53,'Diablo IV 4060'!C53,'COD MW III 4060'!C53)</f>
        <v>114.92</v>
      </c>
      <c r="D53" s="5">
        <f>AVERAGE('Cyberpunk 2077 4060'!D53,'The Witcher 3 4060'!D53,'AC Mirage 4060'!D53,'Diablo IV 4060'!D53,'COD MW III 4060'!D53)</f>
        <v>172.15</v>
      </c>
      <c r="E53" s="5">
        <f>AVERAGE('Cyberpunk 2077 4060'!E53,'The Witcher 3 4060'!E53,'AC Mirage 4060'!E53,'Diablo IV 4060'!E53,'COD MW III 4060'!E53)</f>
        <v>114.44000000000001</v>
      </c>
      <c r="F53" s="5">
        <f>AVERAGE('Cyberpunk 2077 4060'!F53,'The Witcher 3 4060'!F53,'AC Mirage 4060'!F53,'Diablo IV 4060'!F53,'COD MW III 4060'!F53)</f>
        <v>96.289999999999992</v>
      </c>
      <c r="G53" s="5">
        <f>AVERAGE('Cyberpunk 2077 4060'!G53,'The Witcher 3 4060'!G53,'AC Mirage 4060'!G53,'Diablo IV 4060'!G53,'COD MW III 4060'!G53)</f>
        <v>100.69168662356</v>
      </c>
      <c r="H53" s="5">
        <f>AVERAGE('Cyberpunk 2077 4060'!H53,'The Witcher 3 4060'!H53,'AC Mirage 4060'!H53,'Diablo IV 4060'!H53,'COD MW III 4060'!H53)</f>
        <v>1.5372136260017693</v>
      </c>
      <c r="I53" s="5">
        <f>AVERAGE('Cyberpunk 2077 4060'!I53,'The Witcher 3 4060'!I53,'AC Mirage 4060'!I53,'Diablo IV 4060'!I53,'COD MW III 4060'!I53)</f>
        <v>87.281262727610539</v>
      </c>
      <c r="J53" s="49"/>
      <c r="K53" s="19"/>
      <c r="L53" t="s">
        <v>17</v>
      </c>
      <c r="M53" s="5">
        <f>AVERAGE('Cyberpunk 2077 4060'!M53,'The Witcher 3 4060'!M53,'AC Mirage 4060'!M53,'Diablo IV 4060'!M53,'COD MW III 4060'!M53)</f>
        <v>113.95</v>
      </c>
      <c r="N53" s="5">
        <f>AVERAGE('Cyberpunk 2077 4060'!N53,'The Witcher 3 4060'!N53,'AC Mirage 4060'!N53,'Diablo IV 4060'!N53,'COD MW III 4060'!N53)</f>
        <v>96.329999999999984</v>
      </c>
      <c r="O53" s="5">
        <f>AVERAGE('Cyberpunk 2077 4060'!O53,'The Witcher 3 4060'!O53,'AC Mirage 4060'!O53,'Diablo IV 4060'!O53,'COD MW III 4060'!O53)</f>
        <v>126.97999999999999</v>
      </c>
      <c r="P53" s="5">
        <f>AVERAGE('Cyberpunk 2077 4060'!P53,'The Witcher 3 4060'!P53,'AC Mirage 4060'!P53,'Diablo IV 4060'!P53,'COD MW III 4060'!P53)</f>
        <v>83.09</v>
      </c>
      <c r="Q53" s="5">
        <f>AVERAGE('Cyberpunk 2077 4060'!Q53,'The Witcher 3 4060'!Q53,'AC Mirage 4060'!Q53,'Diablo IV 4060'!Q53,'COD MW III 4060'!Q53)</f>
        <v>71.05</v>
      </c>
      <c r="R53" s="5">
        <f>AVERAGE('Cyberpunk 2077 4060'!R53,'The Witcher 3 4060'!R53,'AC Mirage 4060'!R53,'Diablo IV 4060'!R53,'COD MW III 4060'!R53)</f>
        <v>109.59831034706035</v>
      </c>
      <c r="S53" s="5">
        <f>AVERAGE('Cyberpunk 2077 4060'!S53,'The Witcher 3 4060'!S53,'AC Mirage 4060'!S53,'Diablo IV 4060'!S53,'COD MW III 4060'!S53)</f>
        <v>1.0467062747529998</v>
      </c>
      <c r="T53" s="5">
        <f>AVERAGE('Cyberpunk 2077 4060'!T53,'The Witcher 3 4060'!T53,'AC Mirage 4060'!T53,'Diablo IV 4060'!T53,'COD MW III 4060'!T53)</f>
        <v>95.548860398860398</v>
      </c>
    </row>
    <row r="54" spans="1:20" x14ac:dyDescent="0.25">
      <c r="A54" t="s">
        <v>29</v>
      </c>
      <c r="B54" s="6">
        <f>B53/B$40-1</f>
        <v>0.14829464885439192</v>
      </c>
      <c r="C54" s="6">
        <f t="shared" ref="C54:I54" si="28">C53/C$40-1</f>
        <v>5.0073099415204547E-2</v>
      </c>
      <c r="D54" s="6">
        <f t="shared" si="28"/>
        <v>0.15189026430244246</v>
      </c>
      <c r="E54" s="6">
        <f t="shared" si="28"/>
        <v>0.19945498375432336</v>
      </c>
      <c r="F54" s="6">
        <f t="shared" si="28"/>
        <v>0.285924145299145</v>
      </c>
      <c r="G54" s="6">
        <f t="shared" si="28"/>
        <v>-6.1272904467143396E-2</v>
      </c>
      <c r="H54" s="6">
        <f t="shared" si="28"/>
        <v>0.21442125862002204</v>
      </c>
      <c r="I54" s="6">
        <f t="shared" si="28"/>
        <v>-7.9229389625058211E-2</v>
      </c>
      <c r="J54" s="51"/>
      <c r="K54" s="52"/>
      <c r="L54" t="s">
        <v>29</v>
      </c>
      <c r="M54" s="6">
        <f>M53/M$40-1</f>
        <v>0.26977936260307556</v>
      </c>
      <c r="N54" s="6">
        <f t="shared" ref="N54:T54" si="29">N53/N$40-1</f>
        <v>0.24184607451334261</v>
      </c>
      <c r="O54" s="6">
        <f t="shared" si="29"/>
        <v>0.26210118278501127</v>
      </c>
      <c r="P54" s="6">
        <f t="shared" si="29"/>
        <v>0.16323673526529481</v>
      </c>
      <c r="Q54" s="6">
        <f t="shared" si="29"/>
        <v>0.17205542725173206</v>
      </c>
      <c r="R54" s="6">
        <f t="shared" si="29"/>
        <v>-1.5585474114251818E-2</v>
      </c>
      <c r="S54" s="6">
        <f t="shared" si="29"/>
        <v>0.29045092223134561</v>
      </c>
      <c r="T54" s="6">
        <f t="shared" si="29"/>
        <v>-2.6113620383407143E-2</v>
      </c>
    </row>
    <row r="55" spans="1:20" x14ac:dyDescent="0.25">
      <c r="A55" s="10"/>
      <c r="B55" s="9"/>
      <c r="C55" s="9"/>
      <c r="D55" s="9"/>
      <c r="E55" s="9"/>
      <c r="F55" s="9"/>
      <c r="G55" s="9"/>
      <c r="H55" s="9"/>
      <c r="I55" s="9"/>
      <c r="J55" s="50"/>
      <c r="L55" s="10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t="s">
        <v>18</v>
      </c>
      <c r="B56" s="5">
        <f>AVERAGE('Cyberpunk 2077 4060'!B56,'The Witcher 3 4060'!B56,'AC Mirage 4060'!B56,'Diablo IV 4060'!B56,'COD MW III 4060'!B56)</f>
        <v>160.30000000000001</v>
      </c>
      <c r="C56" s="5">
        <f>AVERAGE('Cyberpunk 2077 4060'!C56,'The Witcher 3 4060'!C56,'AC Mirage 4060'!C56,'Diablo IV 4060'!C56,'COD MW III 4060'!C56)</f>
        <v>116.46</v>
      </c>
      <c r="D56" s="5">
        <f>AVERAGE('Cyberpunk 2077 4060'!D56,'The Witcher 3 4060'!D56,'AC Mirage 4060'!D56,'Diablo IV 4060'!D56,'COD MW III 4060'!D56)</f>
        <v>175.69</v>
      </c>
      <c r="E56" s="5">
        <f>AVERAGE('Cyberpunk 2077 4060'!E56,'The Witcher 3 4060'!E56,'AC Mirage 4060'!E56,'Diablo IV 4060'!E56,'COD MW III 4060'!E56)</f>
        <v>125.47</v>
      </c>
      <c r="F56" s="5">
        <f>AVERAGE('Cyberpunk 2077 4060'!F56,'The Witcher 3 4060'!F56,'AC Mirage 4060'!F56,'Diablo IV 4060'!F56,'COD MW III 4060'!F56)</f>
        <v>102.01</v>
      </c>
      <c r="G56" s="5">
        <f>AVERAGE('Cyberpunk 2077 4060'!G56,'The Witcher 3 4060'!G56,'AC Mirage 4060'!G56,'Diablo IV 4060'!G56,'COD MW III 4060'!G56)</f>
        <v>96.253685538461539</v>
      </c>
      <c r="H56" s="5">
        <f>AVERAGE('Cyberpunk 2077 4060'!H56,'The Witcher 3 4060'!H56,'AC Mirage 4060'!H56,'Diablo IV 4060'!H56,'COD MW III 4060'!H56)</f>
        <v>1.6633437377693556</v>
      </c>
      <c r="I56" s="5">
        <f>AVERAGE('Cyberpunk 2077 4060'!I56,'The Witcher 3 4060'!I56,'AC Mirage 4060'!I56,'Diablo IV 4060'!I56,'COD MW III 4060'!I56)</f>
        <v>85.157230769230779</v>
      </c>
      <c r="J56" s="49"/>
      <c r="K56" s="19"/>
      <c r="L56" t="s">
        <v>18</v>
      </c>
      <c r="M56" s="5">
        <f>AVERAGE('Cyberpunk 2077 4060'!M56,'The Witcher 3 4060'!M56,'AC Mirage 4060'!M56,'Diablo IV 4060'!M56,'COD MW III 4060'!M56)</f>
        <v>126.00999999999999</v>
      </c>
      <c r="N56" s="5">
        <f>AVERAGE('Cyberpunk 2077 4060'!N56,'The Witcher 3 4060'!N56,'AC Mirage 4060'!N56,'Diablo IV 4060'!N56,'COD MW III 4060'!N56)</f>
        <v>102.3</v>
      </c>
      <c r="O56" s="5">
        <f>AVERAGE('Cyberpunk 2077 4060'!O56,'The Witcher 3 4060'!O56,'AC Mirage 4060'!O56,'Diablo IV 4060'!O56,'COD MW III 4060'!O56)</f>
        <v>139.66000000000003</v>
      </c>
      <c r="P56" s="5">
        <f>AVERAGE('Cyberpunk 2077 4060'!P56,'The Witcher 3 4060'!P56,'AC Mirage 4060'!P56,'Diablo IV 4060'!P56,'COD MW III 4060'!P56)</f>
        <v>87.46</v>
      </c>
      <c r="Q56" s="5">
        <f>AVERAGE('Cyberpunk 2077 4060'!Q56,'The Witcher 3 4060'!Q56,'AC Mirage 4060'!Q56,'Diablo IV 4060'!Q56,'COD MW III 4060'!Q56)</f>
        <v>69.64</v>
      </c>
      <c r="R56" s="5">
        <f>AVERAGE('Cyberpunk 2077 4060'!R56,'The Witcher 3 4060'!R56,'AC Mirage 4060'!R56,'Diablo IV 4060'!R56,'COD MW III 4060'!R56)</f>
        <v>107.430506993007</v>
      </c>
      <c r="S56" s="5">
        <f>AVERAGE('Cyberpunk 2077 4060'!S56,'The Witcher 3 4060'!S56,'AC Mirage 4060'!S56,'Diablo IV 4060'!S56,'COD MW III 4060'!S56)</f>
        <v>1.1792609938783229</v>
      </c>
      <c r="T56" s="5">
        <f>AVERAGE('Cyberpunk 2077 4060'!T56,'The Witcher 3 4060'!T56,'AC Mirage 4060'!T56,'Diablo IV 4060'!T56,'COD MW III 4060'!T56)</f>
        <v>94.977972027972029</v>
      </c>
    </row>
    <row r="57" spans="1:20" x14ac:dyDescent="0.25">
      <c r="A57" t="s">
        <v>30</v>
      </c>
      <c r="B57" s="6">
        <f>B56/B$40-1</f>
        <v>0.19635793715948946</v>
      </c>
      <c r="C57" s="6">
        <f t="shared" ref="C57:I57" si="30">C56/C$40-1</f>
        <v>6.4144736842105088E-2</v>
      </c>
      <c r="D57" s="6">
        <f t="shared" si="30"/>
        <v>0.17557711609233873</v>
      </c>
      <c r="E57" s="6">
        <f t="shared" si="30"/>
        <v>0.3150613143276384</v>
      </c>
      <c r="F57" s="6">
        <f t="shared" si="30"/>
        <v>0.36231303418803407</v>
      </c>
      <c r="G57" s="6">
        <f t="shared" si="30"/>
        <v>-0.10264744101812184</v>
      </c>
      <c r="H57" s="6">
        <f t="shared" si="30"/>
        <v>0.31406589258093653</v>
      </c>
      <c r="I57" s="6">
        <f t="shared" si="30"/>
        <v>-0.1016367900413051</v>
      </c>
      <c r="J57" s="51"/>
      <c r="K57" s="52"/>
      <c r="L57" t="s">
        <v>30</v>
      </c>
      <c r="M57" s="6">
        <f>M56/M$40-1</f>
        <v>0.40416759527523949</v>
      </c>
      <c r="N57" s="6">
        <f t="shared" ref="N57:T57" si="31">N56/N$40-1</f>
        <v>0.31880881784194925</v>
      </c>
      <c r="O57" s="6">
        <f t="shared" si="31"/>
        <v>0.3881323924063218</v>
      </c>
      <c r="P57" s="6">
        <f t="shared" si="31"/>
        <v>0.22441551168976615</v>
      </c>
      <c r="Q57" s="6">
        <f t="shared" si="31"/>
        <v>0.14879577697129642</v>
      </c>
      <c r="R57" s="6">
        <f t="shared" si="31"/>
        <v>-3.5056733335641854E-2</v>
      </c>
      <c r="S57" s="6">
        <f t="shared" si="31"/>
        <v>0.45387342543718123</v>
      </c>
      <c r="T57" s="6">
        <f t="shared" si="31"/>
        <v>-3.1932427707416999E-2</v>
      </c>
    </row>
    <row r="58" spans="1:20" x14ac:dyDescent="0.25">
      <c r="A58" t="s">
        <v>19</v>
      </c>
      <c r="B58" s="5">
        <f>AVERAGE('Cyberpunk 2077 4060'!B58,'The Witcher 3 4060'!B58,'AC Mirage 4060'!B58,'Diablo IV 4060'!B58,'COD MW III 4060'!B58)</f>
        <v>154.03000000000003</v>
      </c>
      <c r="C58" s="5">
        <f>AVERAGE('Cyberpunk 2077 4060'!C58,'The Witcher 3 4060'!C58,'AC Mirage 4060'!C58,'Diablo IV 4060'!C58,'COD MW III 4060'!C58)</f>
        <v>114.05999999999999</v>
      </c>
      <c r="D58" s="5">
        <f>AVERAGE('Cyberpunk 2077 4060'!D58,'The Witcher 3 4060'!D58,'AC Mirage 4060'!D58,'Diablo IV 4060'!D58,'COD MW III 4060'!D58)</f>
        <v>171.56</v>
      </c>
      <c r="E58" s="5">
        <f>AVERAGE('Cyberpunk 2077 4060'!E58,'The Witcher 3 4060'!E58,'AC Mirage 4060'!E58,'Diablo IV 4060'!E58,'COD MW III 4060'!E58)</f>
        <v>114.85</v>
      </c>
      <c r="F58" s="5">
        <f>AVERAGE('Cyberpunk 2077 4060'!F58,'The Witcher 3 4060'!F58,'AC Mirage 4060'!F58,'Diablo IV 4060'!F58,'COD MW III 4060'!F58)</f>
        <v>94.43</v>
      </c>
      <c r="G58" s="5">
        <f>AVERAGE('Cyberpunk 2077 4060'!G58,'The Witcher 3 4060'!G58,'AC Mirage 4060'!G58,'Diablo IV 4060'!G58,'COD MW III 4060'!G58)</f>
        <v>99.64607161823362</v>
      </c>
      <c r="H58" s="5">
        <f>AVERAGE('Cyberpunk 2077 4060'!H58,'The Witcher 3 4060'!H58,'AC Mirage 4060'!H58,'Diablo IV 4060'!H58,'COD MW III 4060'!H58)</f>
        <v>1.5496922401874536</v>
      </c>
      <c r="I58" s="5">
        <f>AVERAGE('Cyberpunk 2077 4060'!I58,'The Witcher 3 4060'!I58,'AC Mirage 4060'!I58,'Diablo IV 4060'!I58,'COD MW III 4060'!I58)</f>
        <v>88.718666666666664</v>
      </c>
      <c r="J58" s="49"/>
      <c r="K58" s="19"/>
      <c r="L58" t="s">
        <v>19</v>
      </c>
      <c r="M58" s="5">
        <f>AVERAGE('Cyberpunk 2077 4060'!M58,'The Witcher 3 4060'!M58,'AC Mirage 4060'!M58,'Diablo IV 4060'!M58,'COD MW III 4060'!M58)</f>
        <v>115.91999999999999</v>
      </c>
      <c r="N58" s="5">
        <f>AVERAGE('Cyberpunk 2077 4060'!N58,'The Witcher 3 4060'!N58,'AC Mirage 4060'!N58,'Diablo IV 4060'!N58,'COD MW III 4060'!N58)</f>
        <v>95.26</v>
      </c>
      <c r="O58" s="5">
        <f>AVERAGE('Cyberpunk 2077 4060'!O58,'The Witcher 3 4060'!O58,'AC Mirage 4060'!O58,'Diablo IV 4060'!O58,'COD MW III 4060'!O58)</f>
        <v>127.52000000000001</v>
      </c>
      <c r="P58" s="5">
        <f>AVERAGE('Cyberpunk 2077 4060'!P58,'The Witcher 3 4060'!P58,'AC Mirage 4060'!P58,'Diablo IV 4060'!P58,'COD MW III 4060'!P58)</f>
        <v>84.03</v>
      </c>
      <c r="Q58" s="5">
        <f>AVERAGE('Cyberpunk 2077 4060'!Q58,'The Witcher 3 4060'!Q58,'AC Mirage 4060'!Q58,'Diablo IV 4060'!Q58,'COD MW III 4060'!Q58)</f>
        <v>71.83</v>
      </c>
      <c r="R58" s="5">
        <f>AVERAGE('Cyberpunk 2077 4060'!R58,'The Witcher 3 4060'!R58,'AC Mirage 4060'!R58,'Diablo IV 4060'!R58,'COD MW III 4060'!R58)</f>
        <v>109.08109040059458</v>
      </c>
      <c r="S58" s="5">
        <f>AVERAGE('Cyberpunk 2077 4060'!S58,'The Witcher 3 4060'!S58,'AC Mirage 4060'!S58,'Diablo IV 4060'!S58,'COD MW III 4060'!S58)</f>
        <v>1.0681001088621092</v>
      </c>
      <c r="T58" s="5">
        <f>AVERAGE('Cyberpunk 2077 4060'!T58,'The Witcher 3 4060'!T58,'AC Mirage 4060'!T58,'Diablo IV 4060'!T58,'COD MW III 4060'!T58)</f>
        <v>96.186625046451141</v>
      </c>
    </row>
    <row r="59" spans="1:20" x14ac:dyDescent="0.25">
      <c r="A59" t="s">
        <v>31</v>
      </c>
      <c r="B59" s="6">
        <f>B58/B$40-1</f>
        <v>0.14956340025375048</v>
      </c>
      <c r="C59" s="6">
        <f t="shared" ref="C59:I59" si="32">C58/C$40-1</f>
        <v>4.2214912280701622E-2</v>
      </c>
      <c r="D59" s="6">
        <f t="shared" si="32"/>
        <v>0.14794245567079312</v>
      </c>
      <c r="E59" s="6">
        <f t="shared" si="32"/>
        <v>0.20375222722984998</v>
      </c>
      <c r="F59" s="6">
        <f t="shared" si="32"/>
        <v>0.26108440170940161</v>
      </c>
      <c r="G59" s="6">
        <f t="shared" si="32"/>
        <v>-7.1020949910707842E-2</v>
      </c>
      <c r="H59" s="6">
        <f t="shared" si="32"/>
        <v>0.22427954642653081</v>
      </c>
      <c r="I59" s="6">
        <f t="shared" si="32"/>
        <v>-6.4065547341399687E-2</v>
      </c>
      <c r="J59" s="51"/>
      <c r="K59" s="52"/>
      <c r="L59" t="s">
        <v>31</v>
      </c>
      <c r="M59" s="6">
        <f>M58/M$40-1</f>
        <v>0.29173166926677063</v>
      </c>
      <c r="N59" s="6">
        <f t="shared" ref="N59:T59" si="33">N58/N$40-1</f>
        <v>0.22805208199046034</v>
      </c>
      <c r="O59" s="6">
        <f t="shared" si="33"/>
        <v>0.26746844250074564</v>
      </c>
      <c r="P59" s="6">
        <f t="shared" si="33"/>
        <v>0.17639647207055864</v>
      </c>
      <c r="Q59" s="6">
        <f t="shared" si="33"/>
        <v>0.18492246783239841</v>
      </c>
      <c r="R59" s="6">
        <f t="shared" si="33"/>
        <v>-2.0231155482572483E-2</v>
      </c>
      <c r="S59" s="6">
        <f t="shared" si="33"/>
        <v>0.31682670082566</v>
      </c>
      <c r="T59" s="6">
        <f t="shared" si="33"/>
        <v>-1.9613173375490622E-2</v>
      </c>
    </row>
    <row r="60" spans="1:20" x14ac:dyDescent="0.25">
      <c r="A60" t="s">
        <v>20</v>
      </c>
      <c r="B60" s="5">
        <f>AVERAGE('Cyberpunk 2077 4060'!B60,'The Witcher 3 4060'!B60,'AC Mirage 4060'!B60,'Diablo IV 4060'!B60,'COD MW III 4060'!B60)</f>
        <v>146.25</v>
      </c>
      <c r="C60" s="5">
        <f>AVERAGE('Cyberpunk 2077 4060'!C60,'The Witcher 3 4060'!C60,'AC Mirage 4060'!C60,'Diablo IV 4060'!C60,'COD MW III 4060'!C60)</f>
        <v>112.45</v>
      </c>
      <c r="D60" s="5">
        <f>AVERAGE('Cyberpunk 2077 4060'!D60,'The Witcher 3 4060'!D60,'AC Mirage 4060'!D60,'Diablo IV 4060'!D60,'COD MW III 4060'!D60)</f>
        <v>161.81</v>
      </c>
      <c r="E60" s="5">
        <f>AVERAGE('Cyberpunk 2077 4060'!E60,'The Witcher 3 4060'!E60,'AC Mirage 4060'!E60,'Diablo IV 4060'!E60,'COD MW III 4060'!E60)</f>
        <v>108.44000000000001</v>
      </c>
      <c r="F60" s="5">
        <f>AVERAGE('Cyberpunk 2077 4060'!F60,'The Witcher 3 4060'!F60,'AC Mirage 4060'!F60,'Diablo IV 4060'!F60,'COD MW III 4060'!F60)</f>
        <v>87.460000000000008</v>
      </c>
      <c r="G60" s="5">
        <f>AVERAGE('Cyberpunk 2077 4060'!G60,'The Witcher 3 4060'!G60,'AC Mirage 4060'!G60,'Diablo IV 4060'!G60,'COD MW III 4060'!G60)</f>
        <v>101.62794724358973</v>
      </c>
      <c r="H60" s="5">
        <f>AVERAGE('Cyberpunk 2077 4060'!H60,'The Witcher 3 4060'!H60,'AC Mirage 4060'!H60,'Diablo IV 4060'!H60,'COD MW III 4060'!H60)</f>
        <v>1.4472454559087862</v>
      </c>
      <c r="I60" s="5">
        <f>AVERAGE('Cyberpunk 2077 4060'!I60,'The Witcher 3 4060'!I60,'AC Mirage 4060'!I60,'Diablo IV 4060'!I60,'COD MW III 4060'!I60)</f>
        <v>90.176243589743592</v>
      </c>
      <c r="J60" s="49"/>
      <c r="K60" s="19"/>
      <c r="L60" t="s">
        <v>20</v>
      </c>
      <c r="M60" s="5">
        <f>AVERAGE('Cyberpunk 2077 4060'!M60,'The Witcher 3 4060'!M60,'AC Mirage 4060'!M60,'Diablo IV 4060'!M60,'COD MW III 4060'!M60)</f>
        <v>107.60999999999999</v>
      </c>
      <c r="N60" s="5">
        <f>AVERAGE('Cyberpunk 2077 4060'!N60,'The Witcher 3 4060'!N60,'AC Mirage 4060'!N60,'Diablo IV 4060'!N60,'COD MW III 4060'!N60)</f>
        <v>88.16</v>
      </c>
      <c r="O60" s="5">
        <f>AVERAGE('Cyberpunk 2077 4060'!O60,'The Witcher 3 4060'!O60,'AC Mirage 4060'!O60,'Diablo IV 4060'!O60,'COD MW III 4060'!O60)</f>
        <v>118.35</v>
      </c>
      <c r="P60" s="5">
        <f>AVERAGE('Cyberpunk 2077 4060'!P60,'The Witcher 3 4060'!P60,'AC Mirage 4060'!P60,'Diablo IV 4060'!P60,'COD MW III 4060'!P60)</f>
        <v>79.599999999999994</v>
      </c>
      <c r="Q60" s="5">
        <f>AVERAGE('Cyberpunk 2077 4060'!Q60,'The Witcher 3 4060'!Q60,'AC Mirage 4060'!Q60,'Diablo IV 4060'!Q60,'COD MW III 4060'!Q60)</f>
        <v>62.070000000000007</v>
      </c>
      <c r="R60" s="5">
        <f>AVERAGE('Cyberpunk 2077 4060'!R60,'The Witcher 3 4060'!R60,'AC Mirage 4060'!R60,'Diablo IV 4060'!R60,'COD MW III 4060'!R60)</f>
        <v>109.2063241352657</v>
      </c>
      <c r="S60" s="5">
        <f>AVERAGE('Cyberpunk 2077 4060'!S60,'The Witcher 3 4060'!S60,'AC Mirage 4060'!S60,'Diablo IV 4060'!S60,'COD MW III 4060'!S60)</f>
        <v>0.99043480352061763</v>
      </c>
      <c r="T60" s="5">
        <f>AVERAGE('Cyberpunk 2077 4060'!T60,'The Witcher 3 4060'!T60,'AC Mirage 4060'!T60,'Diablo IV 4060'!T60,'COD MW III 4060'!T60)</f>
        <v>96.270632974111237</v>
      </c>
    </row>
    <row r="61" spans="1:20" x14ac:dyDescent="0.25">
      <c r="A61" t="s">
        <v>32</v>
      </c>
      <c r="B61" s="6">
        <f>B60/B$40-1</f>
        <v>9.1499365624300166E-2</v>
      </c>
      <c r="C61" s="6">
        <f t="shared" ref="C61:I61" si="34">C60/C$40-1</f>
        <v>2.7503654970760127E-2</v>
      </c>
      <c r="D61" s="6">
        <f t="shared" si="34"/>
        <v>8.2703245232519373E-2</v>
      </c>
      <c r="E61" s="6">
        <f t="shared" si="34"/>
        <v>0.13656849386856718</v>
      </c>
      <c r="F61" s="6">
        <f t="shared" si="34"/>
        <v>0.16800213675213671</v>
      </c>
      <c r="G61" s="6">
        <f t="shared" si="34"/>
        <v>-5.2544346609253112E-2</v>
      </c>
      <c r="H61" s="6">
        <f t="shared" si="34"/>
        <v>0.14334508774048094</v>
      </c>
      <c r="I61" s="6">
        <f t="shared" si="34"/>
        <v>-4.8688890872548907E-2</v>
      </c>
      <c r="J61" s="51"/>
      <c r="K61" s="52"/>
      <c r="L61" t="s">
        <v>32</v>
      </c>
      <c r="M61" s="6">
        <f>M60/M$40-1</f>
        <v>0.19913082237575197</v>
      </c>
      <c r="N61" s="6">
        <f t="shared" ref="N61:T61" si="35">N60/N$40-1</f>
        <v>0.13652185123114613</v>
      </c>
      <c r="O61" s="6">
        <f t="shared" si="35"/>
        <v>0.17632442103170654</v>
      </c>
      <c r="P61" s="6">
        <f t="shared" si="35"/>
        <v>0.11437771244575101</v>
      </c>
      <c r="Q61" s="6">
        <f t="shared" si="35"/>
        <v>2.3919498515341475E-2</v>
      </c>
      <c r="R61" s="6">
        <f t="shared" si="35"/>
        <v>-1.9106303218419995E-2</v>
      </c>
      <c r="S61" s="6">
        <f t="shared" si="35"/>
        <v>0.22107561255884178</v>
      </c>
      <c r="T61" s="6">
        <f t="shared" si="35"/>
        <v>-1.8756918510843823E-2</v>
      </c>
    </row>
    <row r="62" spans="1:20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M62" s="27"/>
      <c r="N62" s="27"/>
      <c r="O62" s="27"/>
      <c r="P62" s="27"/>
      <c r="Q62" s="27"/>
      <c r="R62" s="27"/>
      <c r="S62" s="27"/>
      <c r="T62" s="27"/>
    </row>
    <row r="63" spans="1:20" x14ac:dyDescent="0.25">
      <c r="A63" s="88" t="s">
        <v>1</v>
      </c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9" t="s">
        <v>2</v>
      </c>
      <c r="N63" s="89"/>
      <c r="O63" s="89"/>
      <c r="P63" s="89"/>
      <c r="Q63" s="89"/>
      <c r="R63" s="89"/>
      <c r="S63" s="89"/>
      <c r="T63" s="89"/>
    </row>
    <row r="64" spans="1:20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1" x14ac:dyDescent="0.25">
      <c r="A65" s="115" t="s">
        <v>23</v>
      </c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</row>
    <row r="66" spans="1:21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1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68</v>
      </c>
      <c r="I67" s="1" t="s">
        <v>9</v>
      </c>
      <c r="J67" s="47"/>
      <c r="K67" s="48"/>
      <c r="L67" s="28"/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" t="s">
        <v>68</v>
      </c>
      <c r="T67" s="17" t="s">
        <v>33</v>
      </c>
    </row>
    <row r="68" spans="1:21" x14ac:dyDescent="0.25">
      <c r="A68" t="s">
        <v>10</v>
      </c>
      <c r="B68" s="5">
        <f>AVERAGE('Cyberpunk 2077 4060'!B68,'The Witcher 3 4060'!B68,'AC Mirage 4060'!B68,'Diablo IV 4060'!B68,'COD MW III 4060'!B68)</f>
        <v>120.62</v>
      </c>
      <c r="C68" s="5">
        <f>AVERAGE('Cyberpunk 2077 4060'!C68,'The Witcher 3 4060'!C68,'AC Mirage 4060'!C68,'Diablo IV 4060'!C68,'COD MW III 4060'!C68)</f>
        <v>95.42</v>
      </c>
      <c r="D68" s="5">
        <f>AVERAGE('Cyberpunk 2077 4060'!D68,'The Witcher 3 4060'!D68,'AC Mirage 4060'!D68,'Diablo IV 4060'!D68,'COD MW III 4060'!D68)</f>
        <v>135.73000000000002</v>
      </c>
      <c r="E68" s="5">
        <f>AVERAGE('Cyberpunk 2077 4060'!E68,'The Witcher 3 4060'!E68,'AC Mirage 4060'!E68,'Diablo IV 4060'!E68,'COD MW III 4060'!E68)</f>
        <v>87.359999999999985</v>
      </c>
      <c r="F68" s="5">
        <f>AVERAGE('Cyberpunk 2077 4060'!F68,'The Witcher 3 4060'!F68,'AC Mirage 4060'!F68,'Diablo IV 4060'!F68,'COD MW III 4060'!F68)</f>
        <v>72.080000000000013</v>
      </c>
      <c r="G68" s="5">
        <f>AVERAGE('Cyberpunk 2077 4060'!G68,'The Witcher 3 4060'!G68,'AC Mirage 4060'!G68,'Diablo IV 4060'!G68,'COD MW III 4060'!G68)</f>
        <v>108.12494646153846</v>
      </c>
      <c r="H68" s="5">
        <f>AVERAGE('Cyberpunk 2077 4060'!H68,'The Witcher 3 4060'!H68,'AC Mirage 4060'!H68,'Diablo IV 4060'!H68,'COD MW III 4060'!H68)</f>
        <v>1.1301417523579871</v>
      </c>
      <c r="I68" s="5">
        <f>AVERAGE('Cyberpunk 2077 4060'!I68,'The Witcher 3 4060'!I68,'AC Mirage 4060'!I68,'Diablo IV 4060'!I68,'COD MW III 4060'!I68)</f>
        <v>96.157384615384629</v>
      </c>
      <c r="J68" s="53"/>
      <c r="K68" s="54"/>
      <c r="L68" t="s">
        <v>10</v>
      </c>
      <c r="M68" s="26">
        <f>AVERAGE('Cyberpunk 2077 4060'!M68,'The Witcher 3 4060'!M68,'AC Mirage 4060'!M68,'Diablo IV 4060'!M68,'COD MW III 4060'!M68)</f>
        <v>81.289999999999992</v>
      </c>
      <c r="N68" s="26">
        <f>AVERAGE('Cyberpunk 2077 4060'!N68,'The Witcher 3 4060'!N68,'AC Mirage 4060'!N68,'Diablo IV 4060'!N68,'COD MW III 4060'!N68)</f>
        <v>69.510000000000019</v>
      </c>
      <c r="O68" s="26">
        <f>AVERAGE('Cyberpunk 2077 4060'!O68,'The Witcher 3 4060'!O68,'AC Mirage 4060'!O68,'Diablo IV 4060'!O68,'COD MW III 4060'!O68)</f>
        <v>93.34</v>
      </c>
      <c r="P68" s="26">
        <f>AVERAGE('Cyberpunk 2077 4060'!P68,'The Witcher 3 4060'!P68,'AC Mirage 4060'!P68,'Diablo IV 4060'!P68,'COD MW III 4060'!P68)</f>
        <v>65.540000000000006</v>
      </c>
      <c r="Q68" s="26">
        <f>AVERAGE('Cyberpunk 2077 4060'!Q68,'The Witcher 3 4060'!Q68,'AC Mirage 4060'!Q68,'Diablo IV 4060'!Q68,'COD MW III 4060'!Q68)</f>
        <v>57.220000000000006</v>
      </c>
      <c r="R68" s="26">
        <f>AVERAGE('Cyberpunk 2077 4060'!R68,'The Witcher 3 4060'!R68,'AC Mirage 4060'!R68,'Diablo IV 4060'!R68,'COD MW III 4060'!R68)</f>
        <v>111.82387226755853</v>
      </c>
      <c r="S68" s="26">
        <f>AVERAGE('Cyberpunk 2077 4060'!S68,'The Witcher 3 4060'!S68,'AC Mirage 4060'!S68,'Diablo IV 4060'!S68,'COD MW III 4060'!S68)</f>
        <v>0.73038852747259253</v>
      </c>
      <c r="T68" s="26">
        <f>AVERAGE('Cyberpunk 2077 4060'!T68,'The Witcher 3 4060'!T68,'AC Mirage 4060'!T68,'Diablo IV 4060'!T68,'COD MW III 4060'!T68)</f>
        <v>98.282903010033451</v>
      </c>
    </row>
    <row r="69" spans="1:21" x14ac:dyDescent="0.25">
      <c r="A69" s="10"/>
      <c r="B69" s="9"/>
      <c r="C69" s="9"/>
      <c r="D69" s="9"/>
      <c r="E69" s="9"/>
      <c r="F69" s="9"/>
      <c r="G69" s="9"/>
      <c r="H69" s="9"/>
      <c r="I69" s="9"/>
      <c r="J69" s="50"/>
      <c r="L69" s="10"/>
      <c r="M69" s="9"/>
      <c r="N69" s="9"/>
      <c r="O69" s="9"/>
      <c r="P69" s="9"/>
      <c r="Q69" s="9"/>
      <c r="R69" s="9"/>
      <c r="S69" s="9"/>
      <c r="T69" s="9"/>
    </row>
    <row r="70" spans="1:21" x14ac:dyDescent="0.25">
      <c r="A70" t="s">
        <v>11</v>
      </c>
      <c r="B70" s="5">
        <f>AVERAGE('Cyberpunk 2077 4060'!B70,'The Witcher 3 4060'!B70,'AC Mirage 4060'!B70,'Diablo IV 4060'!B70,'COD MW III 4060'!B70)</f>
        <v>149.57</v>
      </c>
      <c r="C70" s="5">
        <f>AVERAGE('Cyberpunk 2077 4060'!C70,'The Witcher 3 4060'!C70,'AC Mirage 4060'!C70,'Diablo IV 4060'!C70,'COD MW III 4060'!C70)</f>
        <v>104</v>
      </c>
      <c r="D70" s="5">
        <f>AVERAGE('Cyberpunk 2077 4060'!D70,'The Witcher 3 4060'!D70,'AC Mirage 4060'!D70,'Diablo IV 4060'!D70,'COD MW III 4060'!D70)</f>
        <v>166.31</v>
      </c>
      <c r="E70" s="5">
        <f>AVERAGE('Cyberpunk 2077 4060'!E70,'The Witcher 3 4060'!E70,'AC Mirage 4060'!E70,'Diablo IV 4060'!E70,'COD MW III 4060'!E70)</f>
        <v>109.18000000000002</v>
      </c>
      <c r="F70" s="5">
        <f>AVERAGE('Cyberpunk 2077 4060'!F70,'The Witcher 3 4060'!F70,'AC Mirage 4060'!F70,'Diablo IV 4060'!F70,'COD MW III 4060'!F70)</f>
        <v>83.36</v>
      </c>
      <c r="G70" s="5">
        <f>AVERAGE('Cyberpunk 2077 4060'!G70,'The Witcher 3 4060'!G70,'AC Mirage 4060'!G70,'Diablo IV 4060'!G70,'COD MW III 4060'!G70)</f>
        <v>94.079050427350424</v>
      </c>
      <c r="H70" s="5">
        <f>AVERAGE('Cyberpunk 2077 4060'!H70,'The Witcher 3 4060'!H70,'AC Mirage 4060'!H70,'Diablo IV 4060'!H70,'COD MW III 4060'!H70)</f>
        <v>1.5941898714771328</v>
      </c>
      <c r="I70" s="5">
        <f>AVERAGE('Cyberpunk 2077 4060'!I70,'The Witcher 3 4060'!I70,'AC Mirage 4060'!I70,'Diablo IV 4060'!I70,'COD MW III 4060'!I70)</f>
        <v>79.853988603988597</v>
      </c>
      <c r="J70" s="53"/>
      <c r="K70" s="54"/>
      <c r="L70" t="s">
        <v>11</v>
      </c>
      <c r="M70" s="26">
        <f>AVERAGE('Cyberpunk 2077 4060'!M70,'The Witcher 3 4060'!M70,'AC Mirage 4060'!M70,'Diablo IV 4060'!M70,'COD MW III 4060'!M70)</f>
        <v>125.22</v>
      </c>
      <c r="N70" s="26">
        <f>AVERAGE('Cyberpunk 2077 4060'!N70,'The Witcher 3 4060'!N70,'AC Mirage 4060'!N70,'Diablo IV 4060'!N70,'COD MW III 4060'!N70)</f>
        <v>97.610000000000014</v>
      </c>
      <c r="O70" s="26">
        <f>AVERAGE('Cyberpunk 2077 4060'!O70,'The Witcher 3 4060'!O70,'AC Mirage 4060'!O70,'Diablo IV 4060'!O70,'COD MW III 4060'!O70)</f>
        <v>139.79000000000002</v>
      </c>
      <c r="P70" s="26">
        <f>AVERAGE('Cyberpunk 2077 4060'!P70,'The Witcher 3 4060'!P70,'AC Mirage 4060'!P70,'Diablo IV 4060'!P70,'COD MW III 4060'!P70)</f>
        <v>90.640000000000015</v>
      </c>
      <c r="Q70" s="26">
        <f>AVERAGE('Cyberpunk 2077 4060'!Q70,'The Witcher 3 4060'!Q70,'AC Mirage 4060'!Q70,'Diablo IV 4060'!Q70,'COD MW III 4060'!Q70)</f>
        <v>68.31</v>
      </c>
      <c r="R70" s="26">
        <f>AVERAGE('Cyberpunk 2077 4060'!R70,'The Witcher 3 4060'!R70,'AC Mirage 4060'!R70,'Diablo IV 4060'!R70,'COD MW III 4060'!R70)</f>
        <v>104.98547951515152</v>
      </c>
      <c r="S70" s="26">
        <f>AVERAGE('Cyberpunk 2077 4060'!S70,'The Witcher 3 4060'!S70,'AC Mirage 4060'!S70,'Diablo IV 4060'!S70,'COD MW III 4060'!S70)</f>
        <v>1.2023681466008973</v>
      </c>
      <c r="T70" s="26">
        <f>AVERAGE('Cyberpunk 2077 4060'!T70,'The Witcher 3 4060'!T70,'AC Mirage 4060'!T70,'Diablo IV 4060'!T70,'COD MW III 4060'!T70)</f>
        <v>92.847764309764315</v>
      </c>
      <c r="U70" s="19"/>
    </row>
    <row r="71" spans="1:21" x14ac:dyDescent="0.25">
      <c r="A71" t="s">
        <v>24</v>
      </c>
      <c r="B71" s="6">
        <f>B70/B68-1</f>
        <v>0.24000994859890556</v>
      </c>
      <c r="C71" s="6">
        <f t="shared" ref="C71:I71" si="36">C70/C68-1</f>
        <v>8.9918256130790075E-2</v>
      </c>
      <c r="D71" s="6">
        <f t="shared" si="36"/>
        <v>0.22530022839460684</v>
      </c>
      <c r="E71" s="6">
        <f t="shared" si="36"/>
        <v>0.24977106227106272</v>
      </c>
      <c r="F71" s="6">
        <f t="shared" si="36"/>
        <v>0.15649278579356252</v>
      </c>
      <c r="G71" s="6">
        <f t="shared" si="36"/>
        <v>-0.12990430510117623</v>
      </c>
      <c r="H71" s="6">
        <f t="shared" si="36"/>
        <v>0.41061054345698778</v>
      </c>
      <c r="I71" s="6">
        <f t="shared" si="36"/>
        <v>-0.16954907911240735</v>
      </c>
      <c r="J71" s="51"/>
      <c r="K71" s="52"/>
      <c r="L71" t="s">
        <v>24</v>
      </c>
      <c r="M71" s="6">
        <f>M70/M68-1</f>
        <v>0.54041087464632809</v>
      </c>
      <c r="N71" s="6">
        <f t="shared" ref="N71:T71" si="37">N70/N68-1</f>
        <v>0.40425838008919568</v>
      </c>
      <c r="O71" s="6">
        <f t="shared" si="37"/>
        <v>0.49764302549817896</v>
      </c>
      <c r="P71" s="6">
        <f t="shared" si="37"/>
        <v>0.38297223069880992</v>
      </c>
      <c r="Q71" s="6">
        <f t="shared" si="37"/>
        <v>0.19381335197483396</v>
      </c>
      <c r="R71" s="6">
        <f t="shared" si="37"/>
        <v>-6.1153245847585525E-2</v>
      </c>
      <c r="S71" s="6">
        <f t="shared" si="37"/>
        <v>0.64620349495565632</v>
      </c>
      <c r="T71" s="6">
        <f t="shared" si="37"/>
        <v>-5.5300958089468222E-2</v>
      </c>
    </row>
    <row r="72" spans="1:21" x14ac:dyDescent="0.25">
      <c r="A72" t="s">
        <v>12</v>
      </c>
      <c r="B72" s="5">
        <f>AVERAGE('Cyberpunk 2077 4060'!B72,'The Witcher 3 4060'!B72,'AC Mirage 4060'!B72,'Diablo IV 4060'!B72,'COD MW III 4060'!B72)</f>
        <v>149.1</v>
      </c>
      <c r="C72" s="5">
        <f>AVERAGE('Cyberpunk 2077 4060'!C72,'The Witcher 3 4060'!C72,'AC Mirage 4060'!C72,'Diablo IV 4060'!C72,'COD MW III 4060'!C72)</f>
        <v>111.76000000000002</v>
      </c>
      <c r="D72" s="5">
        <f>AVERAGE('Cyberpunk 2077 4060'!D72,'The Witcher 3 4060'!D72,'AC Mirage 4060'!D72,'Diablo IV 4060'!D72,'COD MW III 4060'!D72)</f>
        <v>163.32</v>
      </c>
      <c r="E72" s="5">
        <f>AVERAGE('Cyberpunk 2077 4060'!E72,'The Witcher 3 4060'!E72,'AC Mirage 4060'!E72,'Diablo IV 4060'!E72,'COD MW III 4060'!E72)</f>
        <v>110.54</v>
      </c>
      <c r="F72" s="5">
        <f>AVERAGE('Cyberpunk 2077 4060'!F72,'The Witcher 3 4060'!F72,'AC Mirage 4060'!F72,'Diablo IV 4060'!F72,'COD MW III 4060'!F72)</f>
        <v>89.580000000000013</v>
      </c>
      <c r="G72" s="5">
        <f>AVERAGE('Cyberpunk 2077 4060'!G72,'The Witcher 3 4060'!G72,'AC Mirage 4060'!G72,'Diablo IV 4060'!G72,'COD MW III 4060'!G72)</f>
        <v>98.593726658119664</v>
      </c>
      <c r="H72" s="5">
        <f>AVERAGE('Cyberpunk 2077 4060'!H72,'The Witcher 3 4060'!H72,'AC Mirage 4060'!H72,'Diablo IV 4060'!H72,'COD MW III 4060'!H72)</f>
        <v>1.5228092249274665</v>
      </c>
      <c r="I72" s="5">
        <f>AVERAGE('Cyberpunk 2077 4060'!I72,'The Witcher 3 4060'!I72,'AC Mirage 4060'!I72,'Diablo IV 4060'!I72,'COD MW III 4060'!I72)</f>
        <v>85.649122507122499</v>
      </c>
      <c r="J72" s="53"/>
      <c r="K72" s="54"/>
      <c r="L72" t="s">
        <v>12</v>
      </c>
      <c r="M72" s="26">
        <f>AVERAGE('Cyberpunk 2077 4060'!M72,'The Witcher 3 4060'!M72,'AC Mirage 4060'!M72,'Diablo IV 4060'!M72,'COD MW III 4060'!M72)</f>
        <v>115.74000000000001</v>
      </c>
      <c r="N72" s="26">
        <f>AVERAGE('Cyberpunk 2077 4060'!N72,'The Witcher 3 4060'!N72,'AC Mirage 4060'!N72,'Diablo IV 4060'!N72,'COD MW III 4060'!N72)</f>
        <v>92.54</v>
      </c>
      <c r="O72" s="26">
        <f>AVERAGE('Cyberpunk 2077 4060'!O72,'The Witcher 3 4060'!O72,'AC Mirage 4060'!O72,'Diablo IV 4060'!O72,'COD MW III 4060'!O72)</f>
        <v>130.62</v>
      </c>
      <c r="P72" s="26">
        <f>AVERAGE('Cyberpunk 2077 4060'!P72,'The Witcher 3 4060'!P72,'AC Mirage 4060'!P72,'Diablo IV 4060'!P72,'COD MW III 4060'!P72)</f>
        <v>83.63</v>
      </c>
      <c r="Q72" s="26">
        <f>AVERAGE('Cyberpunk 2077 4060'!Q72,'The Witcher 3 4060'!Q72,'AC Mirage 4060'!Q72,'Diablo IV 4060'!Q72,'COD MW III 4060'!Q72)</f>
        <v>72.78</v>
      </c>
      <c r="R72" s="26">
        <f>AVERAGE('Cyberpunk 2077 4060'!R72,'The Witcher 3 4060'!R72,'AC Mirage 4060'!R72,'Diablo IV 4060'!R72,'COD MW III 4060'!R72)</f>
        <v>107.58087658243528</v>
      </c>
      <c r="S72" s="26">
        <f>AVERAGE('Cyberpunk 2077 4060'!S72,'The Witcher 3 4060'!S72,'AC Mirage 4060'!S72,'Diablo IV 4060'!S72,'COD MW III 4060'!S72)</f>
        <v>1.0848278409563261</v>
      </c>
      <c r="T72" s="26">
        <f>AVERAGE('Cyberpunk 2077 4060'!T72,'The Witcher 3 4060'!T72,'AC Mirage 4060'!T72,'Diablo IV 4060'!T72,'COD MW III 4060'!T72)</f>
        <v>95.207407407407402</v>
      </c>
      <c r="U72" s="19"/>
    </row>
    <row r="73" spans="1:21" x14ac:dyDescent="0.25">
      <c r="A73" t="s">
        <v>25</v>
      </c>
      <c r="B73" s="6">
        <f>B72/B68-1</f>
        <v>0.23611341402752428</v>
      </c>
      <c r="C73" s="6">
        <f t="shared" ref="C73:I73" si="38">C72/C68-1</f>
        <v>0.17124292601131863</v>
      </c>
      <c r="D73" s="6">
        <f t="shared" si="38"/>
        <v>0.20327120017682132</v>
      </c>
      <c r="E73" s="6">
        <f t="shared" si="38"/>
        <v>0.26533882783882823</v>
      </c>
      <c r="F73" s="6">
        <f t="shared" si="38"/>
        <v>0.24278579356270802</v>
      </c>
      <c r="G73" s="6">
        <f t="shared" si="38"/>
        <v>-8.8150053390400385E-2</v>
      </c>
      <c r="H73" s="6">
        <f t="shared" si="38"/>
        <v>0.34744975287409519</v>
      </c>
      <c r="I73" s="6">
        <f t="shared" si="38"/>
        <v>-0.10928190435184604</v>
      </c>
      <c r="J73" s="51"/>
      <c r="K73" s="52"/>
      <c r="L73" t="s">
        <v>25</v>
      </c>
      <c r="M73" s="6">
        <f>M72/M68-1</f>
        <v>0.4237913642514457</v>
      </c>
      <c r="N73" s="6">
        <f t="shared" ref="N73:T73" si="39">N72/N68-1</f>
        <v>0.33131923464249713</v>
      </c>
      <c r="O73" s="6">
        <f t="shared" si="39"/>
        <v>0.39940004285408182</v>
      </c>
      <c r="P73" s="6">
        <f t="shared" si="39"/>
        <v>0.27601464754348481</v>
      </c>
      <c r="Q73" s="6">
        <f t="shared" si="39"/>
        <v>0.27193289059769299</v>
      </c>
      <c r="R73" s="6">
        <f t="shared" si="39"/>
        <v>-3.7943558911742281E-2</v>
      </c>
      <c r="S73" s="6">
        <f t="shared" si="39"/>
        <v>0.4852750284978069</v>
      </c>
      <c r="T73" s="6">
        <f t="shared" si="39"/>
        <v>-3.1292274733806691E-2</v>
      </c>
    </row>
    <row r="74" spans="1:21" x14ac:dyDescent="0.25">
      <c r="A74" t="s">
        <v>13</v>
      </c>
      <c r="B74" s="5">
        <f>AVERAGE('Cyberpunk 2077 4060'!B74,'The Witcher 3 4060'!B74,'AC Mirage 4060'!B74,'Diablo IV 4060'!B74,'COD MW III 4060'!B74)</f>
        <v>144.01999999999998</v>
      </c>
      <c r="C74" s="5">
        <f>AVERAGE('Cyberpunk 2077 4060'!C74,'The Witcher 3 4060'!C74,'AC Mirage 4060'!C74,'Diablo IV 4060'!C74,'COD MW III 4060'!C74)</f>
        <v>103.64000000000001</v>
      </c>
      <c r="D74" s="5">
        <f>AVERAGE('Cyberpunk 2077 4060'!D74,'The Witcher 3 4060'!D74,'AC Mirage 4060'!D74,'Diablo IV 4060'!D74,'COD MW III 4060'!D74)</f>
        <v>162.70999999999998</v>
      </c>
      <c r="E74" s="5">
        <f>AVERAGE('Cyberpunk 2077 4060'!E74,'The Witcher 3 4060'!E74,'AC Mirage 4060'!E74,'Diablo IV 4060'!E74,'COD MW III 4060'!E74)</f>
        <v>106.30999999999999</v>
      </c>
      <c r="F74" s="5">
        <f>AVERAGE('Cyberpunk 2077 4060'!F74,'The Witcher 3 4060'!F74,'AC Mirage 4060'!F74,'Diablo IV 4060'!F74,'COD MW III 4060'!F74)</f>
        <v>81.820000000000007</v>
      </c>
      <c r="G74" s="5">
        <f>AVERAGE('Cyberpunk 2077 4060'!G74,'The Witcher 3 4060'!G74,'AC Mirage 4060'!G74,'Diablo IV 4060'!G74,'COD MW III 4060'!G74)</f>
        <v>102.04615882621083</v>
      </c>
      <c r="H74" s="5">
        <f>AVERAGE('Cyberpunk 2077 4060'!H74,'The Witcher 3 4060'!H74,'AC Mirage 4060'!H74,'Diablo IV 4060'!H74,'COD MW III 4060'!H74)</f>
        <v>1.4227047322753239</v>
      </c>
      <c r="I74" s="5">
        <f>AVERAGE('Cyberpunk 2077 4060'!I74,'The Witcher 3 4060'!I74,'AC Mirage 4060'!I74,'Diablo IV 4060'!I74,'COD MW III 4060'!I74)</f>
        <v>90.615042735042735</v>
      </c>
      <c r="J74" s="53"/>
      <c r="K74" s="54"/>
      <c r="L74" t="s">
        <v>13</v>
      </c>
      <c r="M74" s="26">
        <f>AVERAGE('Cyberpunk 2077 4060'!M74,'The Witcher 3 4060'!M74,'AC Mirage 4060'!M74,'Diablo IV 4060'!M74,'COD MW III 4060'!M74)</f>
        <v>106.92999999999999</v>
      </c>
      <c r="N74" s="26">
        <f>AVERAGE('Cyberpunk 2077 4060'!N74,'The Witcher 3 4060'!N74,'AC Mirage 4060'!N74,'Diablo IV 4060'!N74,'COD MW III 4060'!N74)</f>
        <v>88.06</v>
      </c>
      <c r="O74" s="26">
        <f>AVERAGE('Cyberpunk 2077 4060'!O74,'The Witcher 3 4060'!O74,'AC Mirage 4060'!O74,'Diablo IV 4060'!O74,'COD MW III 4060'!O74)</f>
        <v>120.72999999999999</v>
      </c>
      <c r="P74" s="26">
        <f>AVERAGE('Cyberpunk 2077 4060'!P74,'The Witcher 3 4060'!P74,'AC Mirage 4060'!P74,'Diablo IV 4060'!P74,'COD MW III 4060'!P74)</f>
        <v>77.33</v>
      </c>
      <c r="Q74" s="26">
        <f>AVERAGE('Cyberpunk 2077 4060'!Q74,'The Witcher 3 4060'!Q74,'AC Mirage 4060'!Q74,'Diablo IV 4060'!Q74,'COD MW III 4060'!Q74)</f>
        <v>66.849999999999994</v>
      </c>
      <c r="R74" s="26">
        <f>AVERAGE('Cyberpunk 2077 4060'!R74,'The Witcher 3 4060'!R74,'AC Mirage 4060'!R74,'Diablo IV 4060'!R74,'COD MW III 4060'!R74)</f>
        <v>109.22797307692308</v>
      </c>
      <c r="S74" s="26">
        <f>AVERAGE('Cyberpunk 2077 4060'!S74,'The Witcher 3 4060'!S74,'AC Mirage 4060'!S74,'Diablo IV 4060'!S74,'COD MW III 4060'!S74)</f>
        <v>0.98730331420831019</v>
      </c>
      <c r="T74" s="26">
        <f>AVERAGE('Cyberpunk 2077 4060'!T74,'The Witcher 3 4060'!T74,'AC Mirage 4060'!T74,'Diablo IV 4060'!T74,'COD MW III 4060'!T74)</f>
        <v>96.022073578595339</v>
      </c>
      <c r="U74" s="19"/>
    </row>
    <row r="75" spans="1:21" x14ac:dyDescent="0.25">
      <c r="A75" t="s">
        <v>26</v>
      </c>
      <c r="B75" s="6">
        <f>B74/B68-1</f>
        <v>0.19399767866025508</v>
      </c>
      <c r="C75" s="6">
        <f t="shared" ref="C75:I75" si="40">C74/C68-1</f>
        <v>8.61454621672606E-2</v>
      </c>
      <c r="D75" s="6">
        <f t="shared" si="40"/>
        <v>0.19877698371767449</v>
      </c>
      <c r="E75" s="6">
        <f t="shared" si="40"/>
        <v>0.21691849816849818</v>
      </c>
      <c r="F75" s="6">
        <f t="shared" si="40"/>
        <v>0.1351276359600444</v>
      </c>
      <c r="G75" s="6">
        <f t="shared" si="40"/>
        <v>-5.6220029089123602E-2</v>
      </c>
      <c r="H75" s="6">
        <f t="shared" si="40"/>
        <v>0.25887281777433491</v>
      </c>
      <c r="I75" s="6">
        <f t="shared" si="40"/>
        <v>-5.7638234468527227E-2</v>
      </c>
      <c r="J75" s="51"/>
      <c r="K75" s="52"/>
      <c r="L75" t="s">
        <v>26</v>
      </c>
      <c r="M75" s="6">
        <f>M74/M68-1</f>
        <v>0.31541395005535744</v>
      </c>
      <c r="N75" s="6">
        <f t="shared" ref="N75:T75" si="41">N74/N68-1</f>
        <v>0.26686807653574984</v>
      </c>
      <c r="O75" s="6">
        <f t="shared" si="41"/>
        <v>0.29344332547675145</v>
      </c>
      <c r="P75" s="6">
        <f t="shared" si="41"/>
        <v>0.17989014342386311</v>
      </c>
      <c r="Q75" s="6">
        <f t="shared" si="41"/>
        <v>0.16829779797273647</v>
      </c>
      <c r="R75" s="6">
        <f t="shared" si="41"/>
        <v>-2.3214177241370204E-2</v>
      </c>
      <c r="S75" s="6">
        <f t="shared" si="41"/>
        <v>0.35175085187158595</v>
      </c>
      <c r="T75" s="6">
        <f t="shared" si="41"/>
        <v>-2.3003282994269236E-2</v>
      </c>
    </row>
    <row r="76" spans="1:21" x14ac:dyDescent="0.25">
      <c r="A76" s="10"/>
      <c r="B76" s="9"/>
      <c r="C76" s="9"/>
      <c r="D76" s="9"/>
      <c r="E76" s="9"/>
      <c r="F76" s="9"/>
      <c r="G76" s="9"/>
      <c r="H76" s="9"/>
      <c r="I76" s="9"/>
      <c r="J76" s="50"/>
      <c r="L76" s="10"/>
      <c r="M76" s="9"/>
      <c r="N76" s="9"/>
      <c r="O76" s="9"/>
      <c r="P76" s="9"/>
      <c r="Q76" s="9"/>
      <c r="R76" s="9"/>
      <c r="S76" s="9"/>
      <c r="T76" s="9"/>
    </row>
    <row r="77" spans="1:21" x14ac:dyDescent="0.25">
      <c r="A77" t="s">
        <v>15</v>
      </c>
      <c r="B77" s="5">
        <f>AVERAGE('Cyberpunk 2077 4060'!B77,'The Witcher 3 4060'!B77,'AC Mirage 4060'!B77,'Diablo IV 4060'!B77,'COD MW III 4060'!B77)</f>
        <v>157.6</v>
      </c>
      <c r="C77" s="5">
        <f>AVERAGE('Cyberpunk 2077 4060'!C77,'The Witcher 3 4060'!C77,'AC Mirage 4060'!C77,'Diablo IV 4060'!C77,'COD MW III 4060'!C77)</f>
        <v>123.54</v>
      </c>
      <c r="D77" s="5">
        <f>AVERAGE('Cyberpunk 2077 4060'!D77,'The Witcher 3 4060'!D77,'AC Mirage 4060'!D77,'Diablo IV 4060'!D77,'COD MW III 4060'!D77)</f>
        <v>172.66</v>
      </c>
      <c r="E77" s="5">
        <f>AVERAGE('Cyberpunk 2077 4060'!E77,'The Witcher 3 4060'!E77,'AC Mirage 4060'!E77,'Diablo IV 4060'!E77,'COD MW III 4060'!E77)</f>
        <v>114.13</v>
      </c>
      <c r="F77" s="5">
        <f>AVERAGE('Cyberpunk 2077 4060'!F77,'The Witcher 3 4060'!F77,'AC Mirage 4060'!F77,'Diablo IV 4060'!F77,'COD MW III 4060'!F77)</f>
        <v>93.460000000000008</v>
      </c>
      <c r="G77" s="5">
        <f>AVERAGE('Cyberpunk 2077 4060'!G77,'The Witcher 3 4060'!G77,'AC Mirage 4060'!G77,'Diablo IV 4060'!G77,'COD MW III 4060'!G77)</f>
        <v>96.612559692307698</v>
      </c>
      <c r="H77" s="5">
        <f>AVERAGE('Cyberpunk 2077 4060'!H77,'The Witcher 3 4060'!H77,'AC Mirage 4060'!H77,'Diablo IV 4060'!H77,'COD MW III 4060'!H77)</f>
        <v>1.6422885368833036</v>
      </c>
      <c r="I77" s="5">
        <f>AVERAGE('Cyberpunk 2077 4060'!I77,'The Witcher 3 4060'!I77,'AC Mirage 4060'!I77,'Diablo IV 4060'!I77,'COD MW III 4060'!I77)</f>
        <v>84.474923076923076</v>
      </c>
      <c r="J77" s="53"/>
      <c r="K77" s="54"/>
      <c r="L77" t="s">
        <v>15</v>
      </c>
      <c r="M77" s="26">
        <f>AVERAGE('Cyberpunk 2077 4060'!M77,'The Witcher 3 4060'!M77,'AC Mirage 4060'!M77,'Diablo IV 4060'!M77,'COD MW III 4060'!M77)</f>
        <v>127.15</v>
      </c>
      <c r="N77" s="26">
        <f>AVERAGE('Cyberpunk 2077 4060'!N77,'The Witcher 3 4060'!N77,'AC Mirage 4060'!N77,'Diablo IV 4060'!N77,'COD MW III 4060'!N77)</f>
        <v>97.92</v>
      </c>
      <c r="O77" s="26">
        <f>AVERAGE('Cyberpunk 2077 4060'!O77,'The Witcher 3 4060'!O77,'AC Mirage 4060'!O77,'Diablo IV 4060'!O77,'COD MW III 4060'!O77)</f>
        <v>144.09</v>
      </c>
      <c r="P77" s="26">
        <f>AVERAGE('Cyberpunk 2077 4060'!P77,'The Witcher 3 4060'!P77,'AC Mirage 4060'!P77,'Diablo IV 4060'!P77,'COD MW III 4060'!P77)</f>
        <v>90.44</v>
      </c>
      <c r="Q77" s="26">
        <f>AVERAGE('Cyberpunk 2077 4060'!Q77,'The Witcher 3 4060'!Q77,'AC Mirage 4060'!Q77,'Diablo IV 4060'!Q77,'COD MW III 4060'!Q77)</f>
        <v>71.929999999999993</v>
      </c>
      <c r="R77" s="26">
        <f>AVERAGE('Cyberpunk 2077 4060'!R77,'The Witcher 3 4060'!R77,'AC Mirage 4060'!R77,'Diablo IV 4060'!R77,'COD MW III 4060'!R77)</f>
        <v>106.95324448329447</v>
      </c>
      <c r="S77" s="26">
        <f>AVERAGE('Cyberpunk 2077 4060'!S77,'The Witcher 3 4060'!S77,'AC Mirage 4060'!S77,'Diablo IV 4060'!S77,'COD MW III 4060'!S77)</f>
        <v>1.1970155073821975</v>
      </c>
      <c r="T77" s="26">
        <f>AVERAGE('Cyberpunk 2077 4060'!T77,'The Witcher 3 4060'!T77,'AC Mirage 4060'!T77,'Diablo IV 4060'!T77,'COD MW III 4060'!T77)</f>
        <v>93.724371924371923</v>
      </c>
    </row>
    <row r="78" spans="1:21" x14ac:dyDescent="0.25">
      <c r="A78" t="s">
        <v>27</v>
      </c>
      <c r="B78" s="6">
        <f>B77/B68-1</f>
        <v>0.30658265627590775</v>
      </c>
      <c r="C78" s="6">
        <f t="shared" ref="C78:I78" si="42">C77/C68-1</f>
        <v>0.29469712848459451</v>
      </c>
      <c r="D78" s="6">
        <f t="shared" si="42"/>
        <v>0.27208428497752868</v>
      </c>
      <c r="E78" s="6">
        <f t="shared" si="42"/>
        <v>0.30643315018315032</v>
      </c>
      <c r="F78" s="6">
        <f t="shared" si="42"/>
        <v>0.29661487236403983</v>
      </c>
      <c r="G78" s="6">
        <f t="shared" si="42"/>
        <v>-0.10647299393878429</v>
      </c>
      <c r="H78" s="6">
        <f t="shared" si="42"/>
        <v>0.45317039517984936</v>
      </c>
      <c r="I78" s="6">
        <f t="shared" si="42"/>
        <v>-0.12149312905285103</v>
      </c>
      <c r="J78" s="51"/>
      <c r="K78" s="52"/>
      <c r="L78" t="s">
        <v>27</v>
      </c>
      <c r="M78" s="6">
        <f>M77/M68-1</f>
        <v>0.56415303235330327</v>
      </c>
      <c r="N78" s="6">
        <f t="shared" ref="N78:T78" si="43">N77/N68-1</f>
        <v>0.4087181700474749</v>
      </c>
      <c r="O78" s="6">
        <f t="shared" si="43"/>
        <v>0.54371116348832227</v>
      </c>
      <c r="P78" s="6">
        <f t="shared" si="43"/>
        <v>0.37992065913945661</v>
      </c>
      <c r="Q78" s="6">
        <f t="shared" si="43"/>
        <v>0.25707794477455415</v>
      </c>
      <c r="R78" s="6">
        <f t="shared" si="43"/>
        <v>-4.3556243273441764E-2</v>
      </c>
      <c r="S78" s="6">
        <f t="shared" si="43"/>
        <v>0.63887501289800164</v>
      </c>
      <c r="T78" s="6">
        <f t="shared" si="43"/>
        <v>-4.638173014889635E-2</v>
      </c>
    </row>
    <row r="79" spans="1:21" x14ac:dyDescent="0.25">
      <c r="A79" t="s">
        <v>16</v>
      </c>
      <c r="B79" s="5">
        <f>AVERAGE('Cyberpunk 2077 4060'!B79,'The Witcher 3 4060'!B79,'AC Mirage 4060'!B79,'Diablo IV 4060'!B79,'COD MW III 4060'!B79)</f>
        <v>152.30000000000001</v>
      </c>
      <c r="C79" s="5">
        <f>AVERAGE('Cyberpunk 2077 4060'!C79,'The Witcher 3 4060'!C79,'AC Mirage 4060'!C79,'Diablo IV 4060'!C79,'COD MW III 4060'!C79)</f>
        <v>112.04</v>
      </c>
      <c r="D79" s="5">
        <f>AVERAGE('Cyberpunk 2077 4060'!D79,'The Witcher 3 4060'!D79,'AC Mirage 4060'!D79,'Diablo IV 4060'!D79,'COD MW III 4060'!D79)</f>
        <v>171.05</v>
      </c>
      <c r="E79" s="5">
        <f>AVERAGE('Cyberpunk 2077 4060'!E79,'The Witcher 3 4060'!E79,'AC Mirage 4060'!E79,'Diablo IV 4060'!E79,'COD MW III 4060'!E79)</f>
        <v>105.50999999999999</v>
      </c>
      <c r="F79" s="5">
        <f>AVERAGE('Cyberpunk 2077 4060'!F79,'The Witcher 3 4060'!F79,'AC Mirage 4060'!F79,'Diablo IV 4060'!F79,'COD MW III 4060'!F79)</f>
        <v>80.8</v>
      </c>
      <c r="G79" s="5">
        <f>AVERAGE('Cyberpunk 2077 4060'!G79,'The Witcher 3 4060'!G79,'AC Mirage 4060'!G79,'Diablo IV 4060'!G79,'COD MW III 4060'!G79)</f>
        <v>99.827355879120887</v>
      </c>
      <c r="H79" s="5">
        <f>AVERAGE('Cyberpunk 2077 4060'!H79,'The Witcher 3 4060'!H79,'AC Mirage 4060'!H79,'Diablo IV 4060'!H79,'COD MW III 4060'!H79)</f>
        <v>1.541726897261904</v>
      </c>
      <c r="I79" s="5">
        <f>AVERAGE('Cyberpunk 2077 4060'!I79,'The Witcher 3 4060'!I79,'AC Mirage 4060'!I79,'Diablo IV 4060'!I79,'COD MW III 4060'!I79)</f>
        <v>88.403021978021982</v>
      </c>
      <c r="J79" s="53"/>
      <c r="K79" s="54"/>
      <c r="L79" t="s">
        <v>16</v>
      </c>
      <c r="M79" s="5">
        <f>AVERAGE('Cyberpunk 2077 4060'!M79,'The Witcher 3 4060'!M79,'AC Mirage 4060'!M79,'Diablo IV 4060'!M79,'COD MW III 4060'!M79)</f>
        <v>112.9</v>
      </c>
      <c r="N79" s="5">
        <f>AVERAGE('Cyberpunk 2077 4060'!N79,'The Witcher 3 4060'!N79,'AC Mirage 4060'!N79,'Diablo IV 4060'!N79,'COD MW III 4060'!N79)</f>
        <v>92.36</v>
      </c>
      <c r="O79" s="5">
        <f>AVERAGE('Cyberpunk 2077 4060'!O79,'The Witcher 3 4060'!O79,'AC Mirage 4060'!O79,'Diablo IV 4060'!O79,'COD MW III 4060'!O79)</f>
        <v>127.48000000000002</v>
      </c>
      <c r="P79" s="5">
        <f>AVERAGE('Cyberpunk 2077 4060'!P79,'The Witcher 3 4060'!P79,'AC Mirage 4060'!P79,'Diablo IV 4060'!P79,'COD MW III 4060'!P79)</f>
        <v>80.320000000000007</v>
      </c>
      <c r="Q79" s="5">
        <f>AVERAGE('Cyberpunk 2077 4060'!Q79,'The Witcher 3 4060'!Q79,'AC Mirage 4060'!Q79,'Diablo IV 4060'!Q79,'COD MW III 4060'!Q79)</f>
        <v>70.55</v>
      </c>
      <c r="R79" s="5">
        <f>AVERAGE('Cyberpunk 2077 4060'!R79,'The Witcher 3 4060'!R79,'AC Mirage 4060'!R79,'Diablo IV 4060'!R79,'COD MW III 4060'!R79)</f>
        <v>108.93103144055945</v>
      </c>
      <c r="S79" s="5">
        <f>AVERAGE('Cyberpunk 2077 4060'!S79,'The Witcher 3 4060'!S79,'AC Mirage 4060'!S79,'Diablo IV 4060'!S79,'COD MW III 4060'!S79)</f>
        <v>1.0433670991526836</v>
      </c>
      <c r="T79" s="5">
        <f>AVERAGE('Cyberpunk 2077 4060'!T79,'The Witcher 3 4060'!T79,'AC Mirage 4060'!T79,'Diablo IV 4060'!T79,'COD MW III 4060'!T79)</f>
        <v>96.034153846153842</v>
      </c>
    </row>
    <row r="80" spans="1:21" x14ac:dyDescent="0.25">
      <c r="A80" t="s">
        <v>28</v>
      </c>
      <c r="B80" s="6">
        <f>B79/B68-1</f>
        <v>0.2626430111092688</v>
      </c>
      <c r="C80" s="6">
        <f t="shared" ref="C80:I80" si="44">C79/C68-1</f>
        <v>0.17417732131628605</v>
      </c>
      <c r="D80" s="6">
        <f t="shared" si="44"/>
        <v>0.26022250055256757</v>
      </c>
      <c r="E80" s="6">
        <f t="shared" si="44"/>
        <v>0.20776098901098905</v>
      </c>
      <c r="F80" s="6">
        <f t="shared" si="44"/>
        <v>0.12097669256381782</v>
      </c>
      <c r="G80" s="6">
        <f t="shared" si="44"/>
        <v>-7.674076014797504E-2</v>
      </c>
      <c r="H80" s="6">
        <f t="shared" si="44"/>
        <v>0.36418895598287926</v>
      </c>
      <c r="I80" s="6">
        <f t="shared" si="44"/>
        <v>-8.064240378811216E-2</v>
      </c>
      <c r="J80" s="51"/>
      <c r="K80" s="52"/>
      <c r="L80" t="s">
        <v>28</v>
      </c>
      <c r="M80" s="6">
        <f>M79/M68-1</f>
        <v>0.38885471767745128</v>
      </c>
      <c r="N80" s="6">
        <f t="shared" ref="N80:T80" si="45">N79/N68-1</f>
        <v>0.32872967918285112</v>
      </c>
      <c r="O80" s="6">
        <f t="shared" si="45"/>
        <v>0.36575958860081448</v>
      </c>
      <c r="P80" s="6">
        <f t="shared" si="45"/>
        <v>0.22551113823619162</v>
      </c>
      <c r="Q80" s="6">
        <f t="shared" si="45"/>
        <v>0.2329605033205171</v>
      </c>
      <c r="R80" s="6">
        <f t="shared" si="45"/>
        <v>-2.586961771523566E-2</v>
      </c>
      <c r="S80" s="6">
        <f t="shared" si="45"/>
        <v>0.4285097039559338</v>
      </c>
      <c r="T80" s="6">
        <f t="shared" si="45"/>
        <v>-2.2880369779574417E-2</v>
      </c>
    </row>
    <row r="81" spans="1:20" x14ac:dyDescent="0.25">
      <c r="A81" t="s">
        <v>17</v>
      </c>
      <c r="B81" s="5">
        <f>AVERAGE('Cyberpunk 2077 4060'!B81,'The Witcher 3 4060'!B81,'AC Mirage 4060'!B81,'Diablo IV 4060'!B81,'COD MW III 4060'!B81)</f>
        <v>143.80000000000001</v>
      </c>
      <c r="C81" s="5">
        <f>AVERAGE('Cyberpunk 2077 4060'!C81,'The Witcher 3 4060'!C81,'AC Mirage 4060'!C81,'Diablo IV 4060'!C81,'COD MW III 4060'!C81)</f>
        <v>108.55</v>
      </c>
      <c r="D81" s="5">
        <f>AVERAGE('Cyberpunk 2077 4060'!D81,'The Witcher 3 4060'!D81,'AC Mirage 4060'!D81,'Diablo IV 4060'!D81,'COD MW III 4060'!D81)</f>
        <v>161.04000000000002</v>
      </c>
      <c r="E81" s="5">
        <f>AVERAGE('Cyberpunk 2077 4060'!E81,'The Witcher 3 4060'!E81,'AC Mirage 4060'!E81,'Diablo IV 4060'!E81,'COD MW III 4060'!E81)</f>
        <v>85.08</v>
      </c>
      <c r="F81" s="5">
        <f>AVERAGE('Cyberpunk 2077 4060'!F81,'The Witcher 3 4060'!F81,'AC Mirage 4060'!F81,'Diablo IV 4060'!F81,'COD MW III 4060'!F81)</f>
        <v>68.27000000000001</v>
      </c>
      <c r="G81" s="5">
        <f>AVERAGE('Cyberpunk 2077 4060'!G81,'The Witcher 3 4060'!G81,'AC Mirage 4060'!G81,'Diablo IV 4060'!G81,'COD MW III 4060'!G81)</f>
        <v>102.03717015384615</v>
      </c>
      <c r="H81" s="5">
        <f>AVERAGE('Cyberpunk 2077 4060'!H81,'The Witcher 3 4060'!H81,'AC Mirage 4060'!H81,'Diablo IV 4060'!H81,'COD MW III 4060'!H81)</f>
        <v>1.4252324916458612</v>
      </c>
      <c r="I81" s="5">
        <f>AVERAGE('Cyberpunk 2077 4060'!I81,'The Witcher 3 4060'!I81,'AC Mirage 4060'!I81,'Diablo IV 4060'!I81,'COD MW III 4060'!I81)</f>
        <v>89.683358974358967</v>
      </c>
      <c r="J81" s="53"/>
      <c r="K81" s="54"/>
      <c r="L81" t="s">
        <v>17</v>
      </c>
      <c r="M81" s="5">
        <f>AVERAGE('Cyberpunk 2077 4060'!M81,'The Witcher 3 4060'!M81,'AC Mirage 4060'!M81,'Diablo IV 4060'!M81,'COD MW III 4060'!M81)</f>
        <v>104.30999999999999</v>
      </c>
      <c r="N81" s="5">
        <f>AVERAGE('Cyberpunk 2077 4060'!N81,'The Witcher 3 4060'!N81,'AC Mirage 4060'!N81,'Diablo IV 4060'!N81,'COD MW III 4060'!N81)</f>
        <v>87.44</v>
      </c>
      <c r="O81" s="5">
        <f>AVERAGE('Cyberpunk 2077 4060'!O81,'The Witcher 3 4060'!O81,'AC Mirage 4060'!O81,'Diablo IV 4060'!O81,'COD MW III 4060'!O81)</f>
        <v>118.46000000000001</v>
      </c>
      <c r="P81" s="5">
        <f>AVERAGE('Cyberpunk 2077 4060'!P81,'The Witcher 3 4060'!P81,'AC Mirage 4060'!P81,'Diablo IV 4060'!P81,'COD MW III 4060'!P81)</f>
        <v>79.13</v>
      </c>
      <c r="Q81" s="5">
        <f>AVERAGE('Cyberpunk 2077 4060'!Q81,'The Witcher 3 4060'!Q81,'AC Mirage 4060'!Q81,'Diablo IV 4060'!Q81,'COD MW III 4060'!Q81)</f>
        <v>67.53</v>
      </c>
      <c r="R81" s="5">
        <f>AVERAGE('Cyberpunk 2077 4060'!R81,'The Witcher 3 4060'!R81,'AC Mirage 4060'!R81,'Diablo IV 4060'!R81,'COD MW III 4060'!R81)</f>
        <v>109.90714246309247</v>
      </c>
      <c r="S81" s="5">
        <f>AVERAGE('Cyberpunk 2077 4060'!S81,'The Witcher 3 4060'!S81,'AC Mirage 4060'!S81,'Diablo IV 4060'!S81,'COD MW III 4060'!S81)</f>
        <v>0.95489574118349263</v>
      </c>
      <c r="T81" s="5">
        <f>AVERAGE('Cyberpunk 2077 4060'!T81,'The Witcher 3 4060'!T81,'AC Mirage 4060'!T81,'Diablo IV 4060'!T81,'COD MW III 4060'!T81)</f>
        <v>96.378153328153331</v>
      </c>
    </row>
    <row r="82" spans="1:20" x14ac:dyDescent="0.25">
      <c r="A82" t="s">
        <v>29</v>
      </c>
      <c r="B82" s="6">
        <f>B81/B68-1</f>
        <v>0.19217376886088555</v>
      </c>
      <c r="C82" s="6">
        <f t="shared" ref="C82:I82" si="46">C81/C68-1</f>
        <v>0.13760217983651213</v>
      </c>
      <c r="D82" s="6">
        <f t="shared" si="46"/>
        <v>0.18647314521476455</v>
      </c>
      <c r="E82" s="6">
        <f t="shared" si="46"/>
        <v>-2.6098901098901006E-2</v>
      </c>
      <c r="F82" s="6">
        <f t="shared" si="46"/>
        <v>-5.2857935627081076E-2</v>
      </c>
      <c r="G82" s="6">
        <f t="shared" si="46"/>
        <v>-5.6303161360249265E-2</v>
      </c>
      <c r="H82" s="6">
        <f t="shared" si="46"/>
        <v>0.26110949239082726</v>
      </c>
      <c r="I82" s="6">
        <f t="shared" si="46"/>
        <v>-6.7327389018751016E-2</v>
      </c>
      <c r="J82" s="51"/>
      <c r="K82" s="52"/>
      <c r="L82" t="s">
        <v>29</v>
      </c>
      <c r="M82" s="6">
        <f>M81/M68-1</f>
        <v>0.28318366342723578</v>
      </c>
      <c r="N82" s="6">
        <f t="shared" ref="N82:T82" si="47">N81/N68-1</f>
        <v>0.25794849661919117</v>
      </c>
      <c r="O82" s="6">
        <f t="shared" si="47"/>
        <v>0.26912363402614092</v>
      </c>
      <c r="P82" s="6">
        <f t="shared" si="47"/>
        <v>0.20735428745804074</v>
      </c>
      <c r="Q82" s="6">
        <f t="shared" si="47"/>
        <v>0.18018175463124764</v>
      </c>
      <c r="R82" s="6">
        <f t="shared" si="47"/>
        <v>-1.7140613766977619E-2</v>
      </c>
      <c r="S82" s="6">
        <f t="shared" si="47"/>
        <v>0.30738053141083133</v>
      </c>
      <c r="T82" s="6">
        <f t="shared" si="47"/>
        <v>-1.9380274936381059E-2</v>
      </c>
    </row>
    <row r="83" spans="1:20" x14ac:dyDescent="0.25">
      <c r="A83" s="10"/>
      <c r="B83" s="9"/>
      <c r="C83" s="9"/>
      <c r="D83" s="9"/>
      <c r="E83" s="9"/>
      <c r="F83" s="9"/>
      <c r="G83" s="9"/>
      <c r="H83" s="9"/>
      <c r="I83" s="9"/>
      <c r="J83" s="50"/>
      <c r="L83" s="10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t="s">
        <v>18</v>
      </c>
      <c r="B84" s="5">
        <f>AVERAGE('Cyberpunk 2077 4060'!B84,'The Witcher 3 4060'!B84,'AC Mirage 4060'!B84,'Diablo IV 4060'!B84,'COD MW III 4060'!B84)</f>
        <v>148.5</v>
      </c>
      <c r="C84" s="5">
        <f>AVERAGE('Cyberpunk 2077 4060'!C84,'The Witcher 3 4060'!C84,'AC Mirage 4060'!C84,'Diablo IV 4060'!C84,'COD MW III 4060'!C84)</f>
        <v>111.19000000000001</v>
      </c>
      <c r="D84" s="5">
        <f>AVERAGE('Cyberpunk 2077 4060'!D84,'The Witcher 3 4060'!D84,'AC Mirage 4060'!D84,'Diablo IV 4060'!D84,'COD MW III 4060'!D84)</f>
        <v>163.19999999999999</v>
      </c>
      <c r="E84" s="5">
        <f>AVERAGE('Cyberpunk 2077 4060'!E84,'The Witcher 3 4060'!E84,'AC Mirage 4060'!E84,'Diablo IV 4060'!E84,'COD MW III 4060'!E84)</f>
        <v>107.66</v>
      </c>
      <c r="F84" s="5">
        <f>AVERAGE('Cyberpunk 2077 4060'!F84,'The Witcher 3 4060'!F84,'AC Mirage 4060'!F84,'Diablo IV 4060'!F84,'COD MW III 4060'!F84)</f>
        <v>89.59</v>
      </c>
      <c r="G84" s="5">
        <f>AVERAGE('Cyberpunk 2077 4060'!G84,'The Witcher 3 4060'!G84,'AC Mirage 4060'!G84,'Diablo IV 4060'!G84,'COD MW III 4060'!G84)</f>
        <v>98.234862142857153</v>
      </c>
      <c r="H84" s="5">
        <f>AVERAGE('Cyberpunk 2077 4060'!H84,'The Witcher 3 4060'!H84,'AC Mirage 4060'!H84,'Diablo IV 4060'!H84,'COD MW III 4060'!H84)</f>
        <v>1.5174139101932316</v>
      </c>
      <c r="I84" s="5">
        <f>AVERAGE('Cyberpunk 2077 4060'!I84,'The Witcher 3 4060'!I84,'AC Mirage 4060'!I84,'Diablo IV 4060'!I84,'COD MW III 4060'!I84)</f>
        <v>88.081263736263722</v>
      </c>
      <c r="J84" s="53"/>
      <c r="K84" s="54"/>
      <c r="L84" t="s">
        <v>18</v>
      </c>
      <c r="M84" s="5">
        <f>AVERAGE('Cyberpunk 2077 4060'!M84,'The Witcher 3 4060'!M84,'AC Mirage 4060'!M84,'Diablo IV 4060'!M84,'COD MW III 4060'!M84)</f>
        <v>115.44000000000001</v>
      </c>
      <c r="N84" s="5">
        <f>AVERAGE('Cyberpunk 2077 4060'!N84,'The Witcher 3 4060'!N84,'AC Mirage 4060'!N84,'Diablo IV 4060'!N84,'COD MW III 4060'!N84)</f>
        <v>90.240000000000009</v>
      </c>
      <c r="O84" s="5">
        <f>AVERAGE('Cyberpunk 2077 4060'!O84,'The Witcher 3 4060'!O84,'AC Mirage 4060'!O84,'Diablo IV 4060'!O84,'COD MW III 4060'!O84)</f>
        <v>130.49</v>
      </c>
      <c r="P84" s="5">
        <f>AVERAGE('Cyberpunk 2077 4060'!P84,'The Witcher 3 4060'!P84,'AC Mirage 4060'!P84,'Diablo IV 4060'!P84,'COD MW III 4060'!P84)</f>
        <v>81.739999999999981</v>
      </c>
      <c r="Q84" s="5">
        <f>AVERAGE('Cyberpunk 2077 4060'!Q84,'The Witcher 3 4060'!Q84,'AC Mirage 4060'!Q84,'Diablo IV 4060'!Q84,'COD MW III 4060'!Q84)</f>
        <v>67.400000000000006</v>
      </c>
      <c r="R84" s="5">
        <f>AVERAGE('Cyberpunk 2077 4060'!R84,'The Witcher 3 4060'!R84,'AC Mirage 4060'!R84,'Diablo IV 4060'!R84,'COD MW III 4060'!R84)</f>
        <v>108.76618706293705</v>
      </c>
      <c r="S84" s="5">
        <f>AVERAGE('Cyberpunk 2077 4060'!S84,'The Witcher 3 4060'!S84,'AC Mirage 4060'!S84,'Diablo IV 4060'!S84,'COD MW III 4060'!S84)</f>
        <v>1.0666040181062484</v>
      </c>
      <c r="T84" s="5">
        <f>AVERAGE('Cyberpunk 2077 4060'!T84,'The Witcher 3 4060'!T84,'AC Mirage 4060'!T84,'Diablo IV 4060'!T84,'COD MW III 4060'!T84)</f>
        <v>96.013286713286718</v>
      </c>
    </row>
    <row r="85" spans="1:20" x14ac:dyDescent="0.25">
      <c r="A85" t="s">
        <v>30</v>
      </c>
      <c r="B85" s="6">
        <f>B84/B68-1</f>
        <v>0.23113911457469727</v>
      </c>
      <c r="C85" s="6">
        <f t="shared" ref="C85:I85" si="48">C84/C68-1</f>
        <v>0.16526933556906309</v>
      </c>
      <c r="D85" s="6">
        <f t="shared" si="48"/>
        <v>0.20238709202092364</v>
      </c>
      <c r="E85" s="6">
        <f t="shared" si="48"/>
        <v>0.23237179487179493</v>
      </c>
      <c r="F85" s="6">
        <f t="shared" si="48"/>
        <v>0.2429245283018866</v>
      </c>
      <c r="G85" s="6">
        <f t="shared" si="48"/>
        <v>-9.1469033209642725E-2</v>
      </c>
      <c r="H85" s="6">
        <f t="shared" si="48"/>
        <v>0.34267573693938802</v>
      </c>
      <c r="I85" s="6">
        <f t="shared" si="48"/>
        <v>-8.3988566363615291E-2</v>
      </c>
      <c r="J85" s="51"/>
      <c r="K85" s="52"/>
      <c r="L85" t="s">
        <v>30</v>
      </c>
      <c r="M85" s="6">
        <f>M84/M68-1</f>
        <v>0.42010087341616464</v>
      </c>
      <c r="N85" s="6">
        <f t="shared" ref="N85:T85" si="49">N84/N68-1</f>
        <v>0.29823047043590822</v>
      </c>
      <c r="O85" s="6">
        <f t="shared" si="49"/>
        <v>0.39800728519391471</v>
      </c>
      <c r="P85" s="6">
        <f t="shared" si="49"/>
        <v>0.24717729630759799</v>
      </c>
      <c r="Q85" s="6">
        <f t="shared" si="49"/>
        <v>0.17790982174065006</v>
      </c>
      <c r="R85" s="6">
        <f t="shared" si="49"/>
        <v>-2.7343760707064568E-2</v>
      </c>
      <c r="S85" s="6">
        <f t="shared" si="49"/>
        <v>0.46032416718959501</v>
      </c>
      <c r="T85" s="6">
        <f t="shared" si="49"/>
        <v>-2.3092686797367312E-2</v>
      </c>
    </row>
    <row r="86" spans="1:20" x14ac:dyDescent="0.25">
      <c r="A86" t="s">
        <v>19</v>
      </c>
      <c r="B86" s="5">
        <f>AVERAGE('Cyberpunk 2077 4060'!B86,'The Witcher 3 4060'!B86,'AC Mirage 4060'!B86,'Diablo IV 4060'!B86,'COD MW III 4060'!B86)</f>
        <v>141.06</v>
      </c>
      <c r="C86" s="5">
        <f>AVERAGE('Cyberpunk 2077 4060'!C86,'The Witcher 3 4060'!C86,'AC Mirage 4060'!C86,'Diablo IV 4060'!C86,'COD MW III 4060'!C86)</f>
        <v>104.26999999999998</v>
      </c>
      <c r="D86" s="5">
        <f>AVERAGE('Cyberpunk 2077 4060'!D86,'The Witcher 3 4060'!D86,'AC Mirage 4060'!D86,'Diablo IV 4060'!D86,'COD MW III 4060'!D86)</f>
        <v>157.51</v>
      </c>
      <c r="E86" s="5">
        <f>AVERAGE('Cyberpunk 2077 4060'!E86,'The Witcher 3 4060'!E86,'AC Mirage 4060'!E86,'Diablo IV 4060'!E86,'COD MW III 4060'!E86)</f>
        <v>92.19</v>
      </c>
      <c r="F86" s="5">
        <f>AVERAGE('Cyberpunk 2077 4060'!F86,'The Witcher 3 4060'!F86,'AC Mirage 4060'!F86,'Diablo IV 4060'!F86,'COD MW III 4060'!F86)</f>
        <v>75.320000000000007</v>
      </c>
      <c r="G86" s="5">
        <f>AVERAGE('Cyberpunk 2077 4060'!G86,'The Witcher 3 4060'!G86,'AC Mirage 4060'!G86,'Diablo IV 4060'!G86,'COD MW III 4060'!G86)</f>
        <v>100.4422482967033</v>
      </c>
      <c r="H86" s="5">
        <f>AVERAGE('Cyberpunk 2077 4060'!H86,'The Witcher 3 4060'!H86,'AC Mirage 4060'!H86,'Diablo IV 4060'!H86,'COD MW III 4060'!H86)</f>
        <v>1.4129294747548198</v>
      </c>
      <c r="I86" s="5">
        <f>AVERAGE('Cyberpunk 2077 4060'!I86,'The Witcher 3 4060'!I86,'AC Mirage 4060'!I86,'Diablo IV 4060'!I86,'COD MW III 4060'!I86)</f>
        <v>89.583582417582406</v>
      </c>
      <c r="J86" s="53"/>
      <c r="K86" s="54"/>
      <c r="L86" t="s">
        <v>19</v>
      </c>
      <c r="M86" s="5">
        <f>AVERAGE('Cyberpunk 2077 4060'!M86,'The Witcher 3 4060'!M86,'AC Mirage 4060'!M86,'Diablo IV 4060'!M86,'COD MW III 4060'!M86)</f>
        <v>104.83</v>
      </c>
      <c r="N86" s="5">
        <f>AVERAGE('Cyberpunk 2077 4060'!N86,'The Witcher 3 4060'!N86,'AC Mirage 4060'!N86,'Diablo IV 4060'!N86,'COD MW III 4060'!N86)</f>
        <v>83.01</v>
      </c>
      <c r="O86" s="5">
        <f>AVERAGE('Cyberpunk 2077 4060'!O86,'The Witcher 3 4060'!O86,'AC Mirage 4060'!O86,'Diablo IV 4060'!O86,'COD MW III 4060'!O86)</f>
        <v>115.53</v>
      </c>
      <c r="P86" s="5">
        <f>AVERAGE('Cyberpunk 2077 4060'!P86,'The Witcher 3 4060'!P86,'AC Mirage 4060'!P86,'Diablo IV 4060'!P86,'COD MW III 4060'!P86)</f>
        <v>78.16</v>
      </c>
      <c r="Q86" s="5">
        <f>AVERAGE('Cyberpunk 2077 4060'!Q86,'The Witcher 3 4060'!Q86,'AC Mirage 4060'!Q86,'Diablo IV 4060'!Q86,'COD MW III 4060'!Q86)</f>
        <v>67.599999999999994</v>
      </c>
      <c r="R86" s="5">
        <f>AVERAGE('Cyberpunk 2077 4060'!R86,'The Witcher 3 4060'!R86,'AC Mirage 4060'!R86,'Diablo IV 4060'!R86,'COD MW III 4060'!R86)</f>
        <v>109.34895451505015</v>
      </c>
      <c r="S86" s="5">
        <f>AVERAGE('Cyberpunk 2077 4060'!S86,'The Witcher 3 4060'!S86,'AC Mirage 4060'!S86,'Diablo IV 4060'!S86,'COD MW III 4060'!S86)</f>
        <v>0.96465262428859533</v>
      </c>
      <c r="T86" s="5">
        <f>AVERAGE('Cyberpunk 2077 4060'!T86,'The Witcher 3 4060'!T86,'AC Mirage 4060'!T86,'Diablo IV 4060'!T86,'COD MW III 4060'!T86)</f>
        <v>96.959698996655533</v>
      </c>
    </row>
    <row r="87" spans="1:20" x14ac:dyDescent="0.25">
      <c r="A87" t="s">
        <v>31</v>
      </c>
      <c r="B87" s="6">
        <f>B86/B68-1</f>
        <v>0.16945780135964172</v>
      </c>
      <c r="C87" s="6">
        <f t="shared" ref="C87:I87" si="50">C86/C68-1</f>
        <v>9.2747851603437237E-2</v>
      </c>
      <c r="D87" s="6">
        <f t="shared" si="50"/>
        <v>0.16046563029543925</v>
      </c>
      <c r="E87" s="6">
        <f t="shared" si="50"/>
        <v>5.5288461538461675E-2</v>
      </c>
      <c r="F87" s="6">
        <f t="shared" si="50"/>
        <v>4.4950055493895524E-2</v>
      </c>
      <c r="G87" s="6">
        <f t="shared" si="50"/>
        <v>-7.1053891042322959E-2</v>
      </c>
      <c r="H87" s="6">
        <f t="shared" si="50"/>
        <v>0.25022323244567279</v>
      </c>
      <c r="I87" s="6">
        <f t="shared" si="50"/>
        <v>-6.8365027024148595E-2</v>
      </c>
      <c r="J87" s="51"/>
      <c r="K87" s="52"/>
      <c r="L87" t="s">
        <v>31</v>
      </c>
      <c r="M87" s="6">
        <f>M86/M68-1</f>
        <v>0.28958051420838982</v>
      </c>
      <c r="N87" s="6">
        <f t="shared" ref="N87:T87" si="51">N86/N68-1</f>
        <v>0.1942166594734569</v>
      </c>
      <c r="O87" s="6">
        <f t="shared" si="51"/>
        <v>0.23773301907006639</v>
      </c>
      <c r="P87" s="6">
        <f t="shared" si="51"/>
        <v>0.19255416539517833</v>
      </c>
      <c r="Q87" s="6">
        <f t="shared" si="51"/>
        <v>0.18140510311080016</v>
      </c>
      <c r="R87" s="6">
        <f t="shared" si="51"/>
        <v>-2.2132284478458164E-2</v>
      </c>
      <c r="S87" s="6">
        <f t="shared" si="51"/>
        <v>0.32073901492763168</v>
      </c>
      <c r="T87" s="6">
        <f t="shared" si="51"/>
        <v>-1.3463216621133367E-2</v>
      </c>
    </row>
    <row r="88" spans="1:20" x14ac:dyDescent="0.25">
      <c r="A88" t="s">
        <v>20</v>
      </c>
      <c r="B88" s="5">
        <f>AVERAGE('Cyberpunk 2077 4060'!B88,'The Witcher 3 4060'!B88,'AC Mirage 4060'!B88,'Diablo IV 4060'!B88,'COD MW III 4060'!B88)</f>
        <v>133.77000000000001</v>
      </c>
      <c r="C88" s="5">
        <f>AVERAGE('Cyberpunk 2077 4060'!C88,'The Witcher 3 4060'!C88,'AC Mirage 4060'!C88,'Diablo IV 4060'!C88,'COD MW III 4060'!C88)</f>
        <v>100.43</v>
      </c>
      <c r="D88" s="5">
        <f>AVERAGE('Cyberpunk 2077 4060'!D88,'The Witcher 3 4060'!D88,'AC Mirage 4060'!D88,'Diablo IV 4060'!D88,'COD MW III 4060'!D88)</f>
        <v>151.46999999999997</v>
      </c>
      <c r="E88" s="5">
        <f>AVERAGE('Cyberpunk 2077 4060'!E88,'The Witcher 3 4060'!E88,'AC Mirage 4060'!E88,'Diablo IV 4060'!E88,'COD MW III 4060'!E88)</f>
        <v>86.19</v>
      </c>
      <c r="F88" s="5">
        <f>AVERAGE('Cyberpunk 2077 4060'!F88,'The Witcher 3 4060'!F88,'AC Mirage 4060'!F88,'Diablo IV 4060'!F88,'COD MW III 4060'!F88)</f>
        <v>68.510000000000005</v>
      </c>
      <c r="G88" s="5">
        <f>AVERAGE('Cyberpunk 2077 4060'!G88,'The Witcher 3 4060'!G88,'AC Mirage 4060'!G88,'Diablo IV 4060'!G88,'COD MW III 4060'!G88)</f>
        <v>103.53853989010989</v>
      </c>
      <c r="H88" s="5">
        <f>AVERAGE('Cyberpunk 2077 4060'!H88,'The Witcher 3 4060'!H88,'AC Mirage 4060'!H88,'Diablo IV 4060'!H88,'COD MW III 4060'!H88)</f>
        <v>1.3027532651192508</v>
      </c>
      <c r="I88" s="5">
        <f>AVERAGE('Cyberpunk 2077 4060'!I88,'The Witcher 3 4060'!I88,'AC Mirage 4060'!I88,'Diablo IV 4060'!I88,'COD MW III 4060'!I88)</f>
        <v>91.812549450549454</v>
      </c>
      <c r="J88" s="53"/>
      <c r="K88" s="54"/>
      <c r="L88" t="s">
        <v>20</v>
      </c>
      <c r="M88" s="5">
        <f>AVERAGE('Cyberpunk 2077 4060'!M88,'The Witcher 3 4060'!M88,'AC Mirage 4060'!M88,'Diablo IV 4060'!M88,'COD MW III 4060'!M88)</f>
        <v>97.93</v>
      </c>
      <c r="N88" s="5">
        <f>AVERAGE('Cyberpunk 2077 4060'!N88,'The Witcher 3 4060'!N88,'AC Mirage 4060'!N88,'Diablo IV 4060'!N88,'COD MW III 4060'!N88)</f>
        <v>78.550000000000011</v>
      </c>
      <c r="O88" s="5">
        <f>AVERAGE('Cyberpunk 2077 4060'!O88,'The Witcher 3 4060'!O88,'AC Mirage 4060'!O88,'Diablo IV 4060'!O88,'COD MW III 4060'!O88)</f>
        <v>109.17999999999999</v>
      </c>
      <c r="P88" s="5">
        <f>AVERAGE('Cyberpunk 2077 4060'!P88,'The Witcher 3 4060'!P88,'AC Mirage 4060'!P88,'Diablo IV 4060'!P88,'COD MW III 4060'!P88)</f>
        <v>72.47</v>
      </c>
      <c r="Q88" s="5">
        <f>AVERAGE('Cyberpunk 2077 4060'!Q88,'The Witcher 3 4060'!Q88,'AC Mirage 4060'!Q88,'Diablo IV 4060'!Q88,'COD MW III 4060'!Q88)</f>
        <v>63.17</v>
      </c>
      <c r="R88" s="5">
        <f>AVERAGE('Cyberpunk 2077 4060'!R88,'The Witcher 3 4060'!R88,'AC Mirage 4060'!R88,'Diablo IV 4060'!R88,'COD MW III 4060'!R88)</f>
        <v>110.65160753276355</v>
      </c>
      <c r="S88" s="5">
        <f>AVERAGE('Cyberpunk 2077 4060'!S88,'The Witcher 3 4060'!S88,'AC Mirage 4060'!S88,'Diablo IV 4060'!S88,'COD MW III 4060'!S88)</f>
        <v>0.88991986424809466</v>
      </c>
      <c r="T88" s="5">
        <f>AVERAGE('Cyberpunk 2077 4060'!T88,'The Witcher 3 4060'!T88,'AC Mirage 4060'!T88,'Diablo IV 4060'!T88,'COD MW III 4060'!T88)</f>
        <v>97.466562030562031</v>
      </c>
    </row>
    <row r="89" spans="1:20" x14ac:dyDescent="0.25">
      <c r="A89" t="s">
        <v>32</v>
      </c>
      <c r="B89" s="6">
        <f>B88/B68-1</f>
        <v>0.1090200630077931</v>
      </c>
      <c r="C89" s="6">
        <f t="shared" ref="C89:I89" si="52">C88/C68-1</f>
        <v>5.2504715992454543E-2</v>
      </c>
      <c r="D89" s="6">
        <f t="shared" si="52"/>
        <v>0.1159655197819196</v>
      </c>
      <c r="E89" s="6">
        <f t="shared" si="52"/>
        <v>-1.3392857142856984E-2</v>
      </c>
      <c r="F89" s="6">
        <f t="shared" si="52"/>
        <v>-4.9528301886792581E-2</v>
      </c>
      <c r="G89" s="6">
        <f t="shared" si="52"/>
        <v>-4.2417654033798935E-2</v>
      </c>
      <c r="H89" s="6">
        <f t="shared" si="52"/>
        <v>0.15273439141693324</v>
      </c>
      <c r="I89" s="6">
        <f t="shared" si="52"/>
        <v>-4.5184622920162343E-2</v>
      </c>
      <c r="J89" s="51"/>
      <c r="K89" s="52"/>
      <c r="L89" t="s">
        <v>32</v>
      </c>
      <c r="M89" s="6">
        <f>M88/M68-1</f>
        <v>0.20469922499692483</v>
      </c>
      <c r="N89" s="6">
        <f t="shared" ref="N89:T89" si="53">N88/N68-1</f>
        <v>0.13005322975111477</v>
      </c>
      <c r="O89" s="6">
        <f t="shared" si="53"/>
        <v>0.16970216413113337</v>
      </c>
      <c r="P89" s="6">
        <f t="shared" si="53"/>
        <v>0.1057369545315836</v>
      </c>
      <c r="Q89" s="6">
        <f t="shared" si="53"/>
        <v>0.10398462076197124</v>
      </c>
      <c r="R89" s="6">
        <f t="shared" si="53"/>
        <v>-1.0483134871149269E-2</v>
      </c>
      <c r="S89" s="6">
        <f t="shared" si="53"/>
        <v>0.21841982831731777</v>
      </c>
      <c r="T89" s="6">
        <f t="shared" si="53"/>
        <v>-8.3060324275127106E-3</v>
      </c>
    </row>
  </sheetData>
  <mergeCells count="11">
    <mergeCell ref="A37:T37"/>
    <mergeCell ref="A63:L63"/>
    <mergeCell ref="M63:T63"/>
    <mergeCell ref="A65:T65"/>
    <mergeCell ref="A1:T2"/>
    <mergeCell ref="A4:T4"/>
    <mergeCell ref="A7:L7"/>
    <mergeCell ref="M7:T7"/>
    <mergeCell ref="A9:T9"/>
    <mergeCell ref="A35:L35"/>
    <mergeCell ref="M35:T3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A8AC-2027-46BD-97EB-C5A470F6FCC3}">
  <sheetPr>
    <tabColor theme="8" tint="0.59999389629810485"/>
  </sheetPr>
  <dimension ref="A1:U89"/>
  <sheetViews>
    <sheetView workbookViewId="0">
      <selection activeCell="A3" sqref="A3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7109375" bestFit="1" customWidth="1"/>
    <col min="20" max="20" width="14.28515625" customWidth="1"/>
    <col min="21" max="21" width="27.7109375" customWidth="1"/>
  </cols>
  <sheetData>
    <row r="1" spans="1:21" x14ac:dyDescent="0.25">
      <c r="A1" s="120" t="s">
        <v>111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30"/>
    </row>
    <row r="2" spans="1:21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30"/>
    </row>
    <row r="4" spans="1:21" x14ac:dyDescent="0.25">
      <c r="A4" s="121" t="s">
        <v>14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</row>
    <row r="7" spans="1:21" x14ac:dyDescent="0.25">
      <c r="A7" s="88" t="s">
        <v>1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9" t="s">
        <v>2</v>
      </c>
      <c r="N7" s="89"/>
      <c r="O7" s="89"/>
      <c r="P7" s="89"/>
      <c r="Q7" s="89"/>
      <c r="R7" s="89"/>
      <c r="S7" s="89"/>
      <c r="T7" s="89"/>
    </row>
    <row r="9" spans="1:21" x14ac:dyDescent="0.25">
      <c r="A9" s="85" t="s">
        <v>21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</row>
    <row r="11" spans="1:21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47"/>
      <c r="K11" s="48"/>
      <c r="L11" s="28"/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48"/>
    </row>
    <row r="12" spans="1:21" x14ac:dyDescent="0.25">
      <c r="A12" t="s">
        <v>10</v>
      </c>
      <c r="B12" s="5">
        <f>AVERAGE('Cyberpunk 2077 3060'!B12,'The Witcher 3 3060'!B12,'AC Mirage 3060'!B12,'Diablo IV 3060'!B12,'COD MW III 3060'!B12)</f>
        <v>127.35</v>
      </c>
      <c r="C12" s="5">
        <f>AVERAGE('Cyberpunk 2077 3060'!C12,'The Witcher 3 3060'!C12,'AC Mirage 3060'!C12,'Diablo IV 3060'!C12,'COD MW III 3060'!C12)</f>
        <v>106.78</v>
      </c>
      <c r="D12" s="5">
        <f>AVERAGE('Cyberpunk 2077 3060'!D12,'The Witcher 3 3060'!D12,'AC Mirage 3060'!D12,'Diablo IV 3060'!D12,'COD MW III 3060'!D12)</f>
        <v>142.74</v>
      </c>
      <c r="E12" s="5">
        <f>AVERAGE('Cyberpunk 2077 3060'!E12,'The Witcher 3 3060'!E12,'AC Mirage 3060'!E12,'Diablo IV 3060'!E12,'COD MW III 3060'!E12)</f>
        <v>85.089999999999989</v>
      </c>
      <c r="F12" s="5">
        <f>AVERAGE('Cyberpunk 2077 3060'!F12,'The Witcher 3 3060'!F12,'AC Mirage 3060'!F12,'Diablo IV 3060'!F12,'COD MW III 3060'!F12)</f>
        <v>61.159999999999989</v>
      </c>
      <c r="G12" s="5">
        <f>AVERAGE('Cyberpunk 2077 3060'!G12,'The Witcher 3 3060'!G12,'AC Mirage 3060'!G12,'Diablo IV 3060'!G12,'COD MW III 3060'!G12)</f>
        <v>150.33733671225067</v>
      </c>
      <c r="H12" s="5">
        <f>AVERAGE('Cyberpunk 2077 3060'!H12,'The Witcher 3 3060'!H12,'AC Mirage 3060'!H12,'Diablo IV 3060'!H12,'COD MW III 3060'!H12)</f>
        <v>0.86088217796250321</v>
      </c>
      <c r="I12" s="5">
        <f>AVERAGE('Cyberpunk 2077 3060'!I12,'The Witcher 3 3060'!I12,'AC Mirage 3060'!I12,'Diablo IV 3060'!I12,'COD MW III 3060'!I12)</f>
        <v>97.189566951566945</v>
      </c>
      <c r="J12" s="49"/>
      <c r="K12" s="19"/>
      <c r="L12" t="s">
        <v>10</v>
      </c>
      <c r="M12" s="5">
        <f>AVERAGE('Cyberpunk 2077 3060'!M12,'The Witcher 3 3060'!M12,'AC Mirage 3060'!M12,'Diablo IV 3060'!M12,'COD MW III 3060'!M12)</f>
        <v>89.45</v>
      </c>
      <c r="N12" s="5">
        <f>AVERAGE('Cyberpunk 2077 3060'!N12,'The Witcher 3 3060'!N12,'AC Mirage 3060'!N12,'Diablo IV 3060'!N12,'COD MW III 3060'!N12)</f>
        <v>78.8</v>
      </c>
      <c r="O12" s="5">
        <f>AVERAGE('Cyberpunk 2077 3060'!O12,'The Witcher 3 3060'!O12,'AC Mirage 3060'!O12,'Diablo IV 3060'!O12,'COD MW III 3060'!O12)</f>
        <v>102.26</v>
      </c>
      <c r="P12" s="5">
        <f>AVERAGE('Cyberpunk 2077 3060'!P12,'The Witcher 3 3060'!P12,'AC Mirage 3060'!P12,'Diablo IV 3060'!P12,'COD MW III 3060'!P12)</f>
        <v>68.53</v>
      </c>
      <c r="Q12" s="5">
        <f>AVERAGE('Cyberpunk 2077 3060'!Q12,'The Witcher 3 3060'!Q12,'AC Mirage 3060'!Q12,'Diablo IV 3060'!Q12,'COD MW III 3060'!Q12)</f>
        <v>50.48</v>
      </c>
      <c r="R12" s="5">
        <f>AVERAGE('Cyberpunk 2077 3060'!R12,'The Witcher 3 3060'!R12,'AC Mirage 3060'!R12,'Diablo IV 3060'!R12,'COD MW III 3060'!R12)</f>
        <v>159.97290877492878</v>
      </c>
      <c r="S12" s="5">
        <f>AVERAGE('Cyberpunk 2077 3060'!S12,'The Witcher 3 3060'!S12,'AC Mirage 3060'!S12,'Diablo IV 3060'!S12,'COD MW III 3060'!S12)</f>
        <v>0.5653927389334632</v>
      </c>
      <c r="T12" s="5">
        <f>AVERAGE('Cyberpunk 2077 3060'!T12,'The Witcher 3 3060'!T12,'AC Mirage 3060'!T12,'Diablo IV 3060'!T12,'COD MW III 3060'!T12)</f>
        <v>98.446786324786316</v>
      </c>
    </row>
    <row r="13" spans="1:21" x14ac:dyDescent="0.25">
      <c r="A13" s="10"/>
      <c r="B13" s="9"/>
      <c r="C13" s="9"/>
      <c r="D13" s="9"/>
      <c r="E13" s="9"/>
      <c r="F13" s="9"/>
      <c r="G13" s="9"/>
      <c r="H13" s="9"/>
      <c r="I13" s="9"/>
      <c r="J13" s="50"/>
      <c r="L13" s="10"/>
      <c r="M13" s="9"/>
      <c r="N13" s="9"/>
      <c r="O13" s="9"/>
      <c r="P13" s="9"/>
      <c r="Q13" s="9"/>
      <c r="R13" s="9"/>
      <c r="S13" s="9"/>
      <c r="T13" s="9"/>
    </row>
    <row r="14" spans="1:21" x14ac:dyDescent="0.25">
      <c r="A14" t="s">
        <v>11</v>
      </c>
      <c r="B14" s="5">
        <f>AVERAGE('Cyberpunk 2077 3060'!B14,'The Witcher 3 3060'!B14,'AC Mirage 3060'!B14,'Diablo IV 3060'!B14,'COD MW III 3060'!B14)</f>
        <v>158.22999999999999</v>
      </c>
      <c r="C14" s="5">
        <f>AVERAGE('Cyberpunk 2077 3060'!C14,'The Witcher 3 3060'!C14,'AC Mirage 3060'!C14,'Diablo IV 3060'!C14,'COD MW III 3060'!C14)</f>
        <v>127.36000000000001</v>
      </c>
      <c r="D14" s="5">
        <f>AVERAGE('Cyberpunk 2077 3060'!D14,'The Witcher 3 3060'!D14,'AC Mirage 3060'!D14,'Diablo IV 3060'!D14,'COD MW III 3060'!D14)</f>
        <v>176.29000000000002</v>
      </c>
      <c r="E14" s="5">
        <f>AVERAGE('Cyberpunk 2077 3060'!E14,'The Witcher 3 3060'!E14,'AC Mirage 3060'!E14,'Diablo IV 3060'!E14,'COD MW III 3060'!E14)</f>
        <v>106.93000000000002</v>
      </c>
      <c r="F14" s="5">
        <f>AVERAGE('Cyberpunk 2077 3060'!F14,'The Witcher 3 3060'!F14,'AC Mirage 3060'!F14,'Diablo IV 3060'!F14,'COD MW III 3060'!F14)</f>
        <v>75.900000000000006</v>
      </c>
      <c r="G14" s="5">
        <f>AVERAGE('Cyberpunk 2077 3060'!G14,'The Witcher 3 3060'!G14,'AC Mirage 3060'!G14,'Diablo IV 3060'!G14,'COD MW III 3060'!G14)</f>
        <v>121.13619949857548</v>
      </c>
      <c r="H14" s="5">
        <f>AVERAGE('Cyberpunk 2077 3060'!H14,'The Witcher 3 3060'!H14,'AC Mirage 3060'!H14,'Diablo IV 3060'!H14,'COD MW III 3060'!H14)</f>
        <v>1.3214934185871354</v>
      </c>
      <c r="I14" s="5">
        <f>AVERAGE('Cyberpunk 2077 3060'!I14,'The Witcher 3 3060'!I14,'AC Mirage 3060'!I14,'Diablo IV 3060'!I14,'COD MW III 3060'!I14)</f>
        <v>85.25789173789174</v>
      </c>
      <c r="J14" s="49"/>
      <c r="K14" s="19"/>
      <c r="L14" t="s">
        <v>11</v>
      </c>
      <c r="M14" s="5">
        <f>AVERAGE('Cyberpunk 2077 3060'!M14,'The Witcher 3 3060'!M14,'AC Mirage 3060'!M14,'Diablo IV 3060'!M14,'COD MW III 3060'!M14)</f>
        <v>137.53</v>
      </c>
      <c r="N14" s="5">
        <f>AVERAGE('Cyberpunk 2077 3060'!N14,'The Witcher 3 3060'!N14,'AC Mirage 3060'!N14,'Diablo IV 3060'!N14,'COD MW III 3060'!N14)</f>
        <v>113.38</v>
      </c>
      <c r="O14" s="5">
        <f>AVERAGE('Cyberpunk 2077 3060'!O14,'The Witcher 3 3060'!O14,'AC Mirage 3060'!O14,'Diablo IV 3060'!O14,'COD MW III 3060'!O14)</f>
        <v>151.11999999999998</v>
      </c>
      <c r="P14" s="5">
        <f>AVERAGE('Cyberpunk 2077 3060'!P14,'The Witcher 3 3060'!P14,'AC Mirage 3060'!P14,'Diablo IV 3060'!P14,'COD MW III 3060'!P14)</f>
        <v>98.88000000000001</v>
      </c>
      <c r="Q14" s="5">
        <f>AVERAGE('Cyberpunk 2077 3060'!Q14,'The Witcher 3 3060'!Q14,'AC Mirage 3060'!Q14,'Diablo IV 3060'!Q14,'COD MW III 3060'!Q14)</f>
        <v>78.38000000000001</v>
      </c>
      <c r="R14" s="5">
        <f>AVERAGE('Cyberpunk 2077 3060'!R14,'The Witcher 3 3060'!R14,'AC Mirage 3060'!R14,'Diablo IV 3060'!R14,'COD MW III 3060'!R14)</f>
        <v>146.11371753846157</v>
      </c>
      <c r="S14" s="5">
        <f>AVERAGE('Cyberpunk 2077 3060'!S14,'The Witcher 3 3060'!S14,'AC Mirage 3060'!S14,'Diablo IV 3060'!S14,'COD MW III 3060'!S14)</f>
        <v>0.95235164617827306</v>
      </c>
      <c r="T14" s="5">
        <f>AVERAGE('Cyberpunk 2077 3060'!T14,'The Witcher 3 3060'!T14,'AC Mirage 3060'!T14,'Diablo IV 3060'!T14,'COD MW III 3060'!T14)</f>
        <v>96.546769230769229</v>
      </c>
    </row>
    <row r="15" spans="1:21" x14ac:dyDescent="0.25">
      <c r="A15" t="s">
        <v>24</v>
      </c>
      <c r="B15" s="6">
        <f>B14/B$12-1</f>
        <v>0.24248135060855902</v>
      </c>
      <c r="C15" s="6">
        <f t="shared" ref="C15:I15" si="0">C14/C$12-1</f>
        <v>0.19273272148342402</v>
      </c>
      <c r="D15" s="6">
        <f t="shared" si="0"/>
        <v>0.2350427350427351</v>
      </c>
      <c r="E15" s="6">
        <f t="shared" si="0"/>
        <v>0.25666940886120626</v>
      </c>
      <c r="F15" s="6">
        <f t="shared" si="0"/>
        <v>0.24100719424460459</v>
      </c>
      <c r="G15" s="6">
        <f t="shared" si="0"/>
        <v>-0.19423742532812649</v>
      </c>
      <c r="H15" s="6">
        <f>H14/$H12-1</f>
        <v>0.53504562228804176</v>
      </c>
      <c r="I15" s="6">
        <f t="shared" si="0"/>
        <v>-0.12276703753213747</v>
      </c>
      <c r="J15" s="51"/>
      <c r="K15" s="52"/>
      <c r="L15" t="s">
        <v>24</v>
      </c>
      <c r="M15" s="6">
        <f>M14/M$12-1</f>
        <v>0.53750698714365575</v>
      </c>
      <c r="N15" s="6">
        <f t="shared" ref="N15:T15" si="1">N14/N$12-1</f>
        <v>0.43883248730964475</v>
      </c>
      <c r="O15" s="6">
        <f t="shared" si="1"/>
        <v>0.47780168198709139</v>
      </c>
      <c r="P15" s="6">
        <f t="shared" si="1"/>
        <v>0.44287173500656651</v>
      </c>
      <c r="Q15" s="6">
        <f t="shared" si="1"/>
        <v>0.55269413629160091</v>
      </c>
      <c r="R15" s="6">
        <f t="shared" si="1"/>
        <v>-8.6634614214374017E-2</v>
      </c>
      <c r="S15" s="6">
        <f>S14/$H12-1</f>
        <v>0.10625085587467464</v>
      </c>
      <c r="T15" s="6">
        <f t="shared" si="1"/>
        <v>-1.9299940251464642E-2</v>
      </c>
    </row>
    <row r="16" spans="1:21" x14ac:dyDescent="0.25">
      <c r="A16" t="s">
        <v>12</v>
      </c>
      <c r="B16" s="5">
        <f>AVERAGE('Cyberpunk 2077 3060'!B16,'The Witcher 3 3060'!B16,'AC Mirage 3060'!B16,'Diablo IV 3060'!B16,'COD MW III 3060'!B16)</f>
        <v>151.41</v>
      </c>
      <c r="C16" s="5">
        <f>AVERAGE('Cyberpunk 2077 3060'!C16,'The Witcher 3 3060'!C16,'AC Mirage 3060'!C16,'Diablo IV 3060'!C16,'COD MW III 3060'!C16)</f>
        <v>118.69000000000001</v>
      </c>
      <c r="D16" s="5">
        <f>AVERAGE('Cyberpunk 2077 3060'!D16,'The Witcher 3 3060'!D16,'AC Mirage 3060'!D16,'Diablo IV 3060'!D16,'COD MW III 3060'!D16)</f>
        <v>168.54</v>
      </c>
      <c r="E16" s="5">
        <f>AVERAGE('Cyberpunk 2077 3060'!E16,'The Witcher 3 3060'!E16,'AC Mirage 3060'!E16,'Diablo IV 3060'!E16,'COD MW III 3060'!E16)</f>
        <v>103.08</v>
      </c>
      <c r="F16" s="5">
        <f>AVERAGE('Cyberpunk 2077 3060'!F16,'The Witcher 3 3060'!F16,'AC Mirage 3060'!F16,'Diablo IV 3060'!F16,'COD MW III 3060'!F16)</f>
        <v>82.1</v>
      </c>
      <c r="G16" s="5">
        <f>AVERAGE('Cyberpunk 2077 3060'!G16,'The Witcher 3 3060'!G16,'AC Mirage 3060'!G16,'Diablo IV 3060'!G16,'COD MW III 3060'!G16)</f>
        <v>126.34395384615384</v>
      </c>
      <c r="H16" s="5">
        <f>AVERAGE('Cyberpunk 2077 3060'!H16,'The Witcher 3 3060'!H16,'AC Mirage 3060'!H16,'Diablo IV 3060'!H16,'COD MW III 3060'!H16)</f>
        <v>1.2150271044386536</v>
      </c>
      <c r="I16" s="5">
        <f>AVERAGE('Cyberpunk 2077 3060'!I16,'The Witcher 3 3060'!I16,'AC Mirage 3060'!I16,'Diablo IV 3060'!I16,'COD MW III 3060'!I16)</f>
        <v>86.780769230769238</v>
      </c>
      <c r="J16" s="49"/>
      <c r="K16" s="19"/>
      <c r="L16" t="s">
        <v>12</v>
      </c>
      <c r="M16" s="5">
        <f>AVERAGE('Cyberpunk 2077 3060'!M16,'The Witcher 3 3060'!M16,'AC Mirage 3060'!M16,'Diablo IV 3060'!M16,'COD MW III 3060'!M16)</f>
        <v>126.32000000000001</v>
      </c>
      <c r="N16" s="5">
        <f>AVERAGE('Cyberpunk 2077 3060'!N16,'The Witcher 3 3060'!N16,'AC Mirage 3060'!N16,'Diablo IV 3060'!N16,'COD MW III 3060'!N16)</f>
        <v>107.42</v>
      </c>
      <c r="O16" s="5">
        <f>AVERAGE('Cyberpunk 2077 3060'!O16,'The Witcher 3 3060'!O16,'AC Mirage 3060'!O16,'Diablo IV 3060'!O16,'COD MW III 3060'!O16)</f>
        <v>139.27000000000001</v>
      </c>
      <c r="P16" s="5">
        <f>AVERAGE('Cyberpunk 2077 3060'!P16,'The Witcher 3 3060'!P16,'AC Mirage 3060'!P16,'Diablo IV 3060'!P16,'COD MW III 3060'!P16)</f>
        <v>95.109999999999985</v>
      </c>
      <c r="Q16" s="5">
        <f>AVERAGE('Cyberpunk 2077 3060'!Q16,'The Witcher 3 3060'!Q16,'AC Mirage 3060'!Q16,'Diablo IV 3060'!Q16,'COD MW III 3060'!Q16)</f>
        <v>66.61</v>
      </c>
      <c r="R16" s="5">
        <f>AVERAGE('Cyberpunk 2077 3060'!R16,'The Witcher 3 3060'!R16,'AC Mirage 3060'!R16,'Diablo IV 3060'!R16,'COD MW III 3060'!R16)</f>
        <v>150.93832892307691</v>
      </c>
      <c r="S16" s="5">
        <f>AVERAGE('Cyberpunk 2077 3060'!S16,'The Witcher 3 3060'!S16,'AC Mirage 3060'!S16,'Diablo IV 3060'!S16,'COD MW III 3060'!S16)</f>
        <v>0.84747430822959191</v>
      </c>
      <c r="T16" s="5">
        <f>AVERAGE('Cyberpunk 2077 3060'!T16,'The Witcher 3 3060'!T16,'AC Mirage 3060'!T16,'Diablo IV 3060'!T16,'COD MW III 3060'!T16)</f>
        <v>97.810153846153852</v>
      </c>
    </row>
    <row r="17" spans="1:20" x14ac:dyDescent="0.25">
      <c r="A17" t="s">
        <v>25</v>
      </c>
      <c r="B17" s="6">
        <f>B16/B$12-1</f>
        <v>0.18892815076560665</v>
      </c>
      <c r="C17" s="6">
        <f t="shared" ref="C17:I17" si="2">C16/C$12-1</f>
        <v>0.11153774115002824</v>
      </c>
      <c r="D17" s="6">
        <f t="shared" si="2"/>
        <v>0.18074821353509862</v>
      </c>
      <c r="E17" s="6">
        <f t="shared" si="2"/>
        <v>0.21142319896580108</v>
      </c>
      <c r="F17" s="6">
        <f t="shared" si="2"/>
        <v>0.34238064094179221</v>
      </c>
      <c r="G17" s="6">
        <f t="shared" si="2"/>
        <v>-0.15959696633458897</v>
      </c>
      <c r="H17" s="6">
        <f t="shared" si="2"/>
        <v>0.41137444303275572</v>
      </c>
      <c r="I17" s="6">
        <f t="shared" si="2"/>
        <v>-0.10709789175194895</v>
      </c>
      <c r="J17" s="51"/>
      <c r="K17" s="52"/>
      <c r="L17" t="s">
        <v>25</v>
      </c>
      <c r="M17" s="6">
        <f>M16/M$12-1</f>
        <v>0.41218557853549465</v>
      </c>
      <c r="N17" s="6">
        <f t="shared" ref="N17:T17" si="3">N16/N$12-1</f>
        <v>0.36319796954314731</v>
      </c>
      <c r="O17" s="6">
        <f t="shared" si="3"/>
        <v>0.36192059456287895</v>
      </c>
      <c r="P17" s="6">
        <f t="shared" si="3"/>
        <v>0.38785933167955622</v>
      </c>
      <c r="Q17" s="6">
        <f t="shared" si="3"/>
        <v>0.31953248811410462</v>
      </c>
      <c r="R17" s="6">
        <f t="shared" si="3"/>
        <v>-5.6475686546169634E-2</v>
      </c>
      <c r="S17" s="6">
        <f t="shared" si="3"/>
        <v>0.49891261396146924</v>
      </c>
      <c r="T17" s="6">
        <f t="shared" si="3"/>
        <v>-6.4667675035338101E-3</v>
      </c>
    </row>
    <row r="18" spans="1:20" x14ac:dyDescent="0.25">
      <c r="A18" t="s">
        <v>13</v>
      </c>
      <c r="B18" s="5">
        <f>AVERAGE('Cyberpunk 2077 3060'!B18,'The Witcher 3 3060'!B18,'AC Mirage 3060'!B18,'Diablo IV 3060'!B18,'COD MW III 3060'!B18)</f>
        <v>149.07999999999998</v>
      </c>
      <c r="C18" s="5">
        <f>AVERAGE('Cyberpunk 2077 3060'!C18,'The Witcher 3 3060'!C18,'AC Mirage 3060'!C18,'Diablo IV 3060'!C18,'COD MW III 3060'!C18)</f>
        <v>121.92999999999999</v>
      </c>
      <c r="D18" s="5">
        <f>AVERAGE('Cyberpunk 2077 3060'!D18,'The Witcher 3 3060'!D18,'AC Mirage 3060'!D18,'Diablo IV 3060'!D18,'COD MW III 3060'!D18)</f>
        <v>164.11</v>
      </c>
      <c r="E18" s="5">
        <f>AVERAGE('Cyberpunk 2077 3060'!E18,'The Witcher 3 3060'!E18,'AC Mirage 3060'!E18,'Diablo IV 3060'!E18,'COD MW III 3060'!E18)</f>
        <v>108.05999999999999</v>
      </c>
      <c r="F18" s="5">
        <f>AVERAGE('Cyberpunk 2077 3060'!F18,'The Witcher 3 3060'!F18,'AC Mirage 3060'!F18,'Diablo IV 3060'!F18,'COD MW III 3060'!F18)</f>
        <v>80.41</v>
      </c>
      <c r="G18" s="5">
        <f>AVERAGE('Cyberpunk 2077 3060'!G18,'The Witcher 3 3060'!G18,'AC Mirage 3060'!G18,'Diablo IV 3060'!G18,'COD MW III 3060'!G18)</f>
        <v>132.81286538461541</v>
      </c>
      <c r="H18" s="5">
        <f>AVERAGE('Cyberpunk 2077 3060'!H18,'The Witcher 3 3060'!H18,'AC Mirage 3060'!H18,'Diablo IV 3060'!H18,'COD MW III 3060'!H18)</f>
        <v>1.140750493730099</v>
      </c>
      <c r="I18" s="5">
        <f>AVERAGE('Cyberpunk 2077 3060'!I18,'The Witcher 3 3060'!I18,'AC Mirage 3060'!I18,'Diablo IV 3060'!I18,'COD MW III 3060'!I18)</f>
        <v>90.680769230769229</v>
      </c>
      <c r="J18" s="49"/>
      <c r="K18" s="19"/>
      <c r="L18" t="s">
        <v>13</v>
      </c>
      <c r="M18" s="5">
        <f>AVERAGE('Cyberpunk 2077 3060'!M18,'The Witcher 3 3060'!M18,'AC Mirage 3060'!M18,'Diablo IV 3060'!M18,'COD MW III 3060'!M18)</f>
        <v>117.07000000000001</v>
      </c>
      <c r="N18" s="5">
        <f>AVERAGE('Cyberpunk 2077 3060'!N18,'The Witcher 3 3060'!N18,'AC Mirage 3060'!N18,'Diablo IV 3060'!N18,'COD MW III 3060'!N18)</f>
        <v>96.82</v>
      </c>
      <c r="O18" s="5">
        <f>AVERAGE('Cyberpunk 2077 3060'!O18,'The Witcher 3 3060'!O18,'AC Mirage 3060'!O18,'Diablo IV 3060'!O18,'COD MW III 3060'!O18)</f>
        <v>131.47000000000003</v>
      </c>
      <c r="P18" s="5">
        <f>AVERAGE('Cyberpunk 2077 3060'!P18,'The Witcher 3 3060'!P18,'AC Mirage 3060'!P18,'Diablo IV 3060'!P18,'COD MW III 3060'!P18)</f>
        <v>88.74</v>
      </c>
      <c r="Q18" s="5">
        <f>AVERAGE('Cyberpunk 2077 3060'!Q18,'The Witcher 3 3060'!Q18,'AC Mirage 3060'!Q18,'Diablo IV 3060'!Q18,'COD MW III 3060'!Q18)</f>
        <v>59.390000000000008</v>
      </c>
      <c r="R18" s="5">
        <f>AVERAGE('Cyberpunk 2077 3060'!R18,'The Witcher 3 3060'!R18,'AC Mirage 3060'!R18,'Diablo IV 3060'!R18,'COD MW III 3060'!R18)</f>
        <v>154.1305573846154</v>
      </c>
      <c r="S18" s="5">
        <f>AVERAGE('Cyberpunk 2077 3060'!S18,'The Witcher 3 3060'!S18,'AC Mirage 3060'!S18,'Diablo IV 3060'!S18,'COD MW III 3060'!S18)</f>
        <v>0.76937501276729092</v>
      </c>
      <c r="T18" s="5">
        <f>AVERAGE('Cyberpunk 2077 3060'!T18,'The Witcher 3 3060'!T18,'AC Mirage 3060'!T18,'Diablo IV 3060'!T18,'COD MW III 3060'!T18)</f>
        <v>97.760769230769228</v>
      </c>
    </row>
    <row r="19" spans="1:20" x14ac:dyDescent="0.25">
      <c r="A19" t="s">
        <v>26</v>
      </c>
      <c r="B19" s="6">
        <f>B18/B$12-1</f>
        <v>0.17063211621515495</v>
      </c>
      <c r="C19" s="6">
        <f t="shared" ref="C19:I19" si="4">C18/C$12-1</f>
        <v>0.14188050196666024</v>
      </c>
      <c r="D19" s="6">
        <f t="shared" si="4"/>
        <v>0.14971276446686277</v>
      </c>
      <c r="E19" s="6">
        <f t="shared" si="4"/>
        <v>0.26994946527206487</v>
      </c>
      <c r="F19" s="6">
        <f t="shared" si="4"/>
        <v>0.31474820143884918</v>
      </c>
      <c r="G19" s="6">
        <f t="shared" si="4"/>
        <v>-0.1165676585130514</v>
      </c>
      <c r="H19" s="6">
        <f t="shared" si="4"/>
        <v>0.3250947957012833</v>
      </c>
      <c r="I19" s="6">
        <f t="shared" si="4"/>
        <v>-6.6970127812600366E-2</v>
      </c>
      <c r="J19" s="51"/>
      <c r="K19" s="52"/>
      <c r="L19" t="s">
        <v>26</v>
      </c>
      <c r="M19" s="6">
        <f>M18/M$12-1</f>
        <v>0.30877585243152605</v>
      </c>
      <c r="N19" s="6">
        <f t="shared" ref="N19:T19" si="5">N18/N$12-1</f>
        <v>0.22868020304568515</v>
      </c>
      <c r="O19" s="6">
        <f t="shared" si="5"/>
        <v>0.28564443575200493</v>
      </c>
      <c r="P19" s="6">
        <f t="shared" si="5"/>
        <v>0.29490733985115991</v>
      </c>
      <c r="Q19" s="6">
        <f t="shared" si="5"/>
        <v>0.1765055467511889</v>
      </c>
      <c r="R19" s="6">
        <f t="shared" si="5"/>
        <v>-3.6520879910567738E-2</v>
      </c>
      <c r="S19" s="6">
        <f t="shared" si="5"/>
        <v>0.36077979037829988</v>
      </c>
      <c r="T19" s="6">
        <f t="shared" si="5"/>
        <v>-6.96840516209285E-3</v>
      </c>
    </row>
    <row r="20" spans="1:20" x14ac:dyDescent="0.25">
      <c r="A20" s="10"/>
      <c r="B20" s="9"/>
      <c r="C20" s="9"/>
      <c r="D20" s="9"/>
      <c r="E20" s="9"/>
      <c r="F20" s="9"/>
      <c r="G20" s="9"/>
      <c r="H20" s="9"/>
      <c r="I20" s="9"/>
      <c r="J20" s="50"/>
      <c r="L20" s="10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t="s">
        <v>15</v>
      </c>
      <c r="B21" s="5">
        <f>AVERAGE('Cyberpunk 2077 3060'!B21,'The Witcher 3 3060'!B21,'AC Mirage 3060'!B21,'Diablo IV 3060'!B21,'COD MW III 3060'!B21)</f>
        <v>158.69</v>
      </c>
      <c r="C21" s="5">
        <f>AVERAGE('Cyberpunk 2077 3060'!C21,'The Witcher 3 3060'!C21,'AC Mirage 3060'!C21,'Diablo IV 3060'!C21,'COD MW III 3060'!C21)</f>
        <v>127.71</v>
      </c>
      <c r="D21" s="5">
        <f>AVERAGE('Cyberpunk 2077 3060'!D21,'The Witcher 3 3060'!D21,'AC Mirage 3060'!D21,'Diablo IV 3060'!D21,'COD MW III 3060'!D21)</f>
        <v>177.2</v>
      </c>
      <c r="E21" s="5">
        <f>AVERAGE('Cyberpunk 2077 3060'!E21,'The Witcher 3 3060'!E21,'AC Mirage 3060'!E21,'Diablo IV 3060'!E21,'COD MW III 3060'!E21)</f>
        <v>105.25</v>
      </c>
      <c r="F21" s="5">
        <f>AVERAGE('Cyberpunk 2077 3060'!F21,'The Witcher 3 3060'!F21,'AC Mirage 3060'!F21,'Diablo IV 3060'!F21,'COD MW III 3060'!F21)</f>
        <v>84.78</v>
      </c>
      <c r="G21" s="5">
        <f>AVERAGE('Cyberpunk 2077 3060'!G21,'The Witcher 3 3060'!G21,'AC Mirage 3060'!G21,'Diablo IV 3060'!G21,'COD MW III 3060'!G21)</f>
        <v>124.38958433048433</v>
      </c>
      <c r="H21" s="5">
        <f>AVERAGE('Cyberpunk 2077 3060'!H21,'The Witcher 3 3060'!H21,'AC Mirage 3060'!H21,'Diablo IV 3060'!H21,'COD MW III 3060'!H21)</f>
        <v>1.2882070968342492</v>
      </c>
      <c r="I21" s="5">
        <f>AVERAGE('Cyberpunk 2077 3060'!I21,'The Witcher 3 3060'!I21,'AC Mirage 3060'!I21,'Diablo IV 3060'!I21,'COD MW III 3060'!I21)</f>
        <v>86.384330484330476</v>
      </c>
      <c r="J21" s="49"/>
      <c r="K21" s="19"/>
      <c r="L21" t="s">
        <v>15</v>
      </c>
      <c r="M21" s="5">
        <f>AVERAGE('Cyberpunk 2077 3060'!M21,'The Witcher 3 3060'!M21,'AC Mirage 3060'!M21,'Diablo IV 3060'!M21,'COD MW III 3060'!M21)</f>
        <v>135.65</v>
      </c>
      <c r="N21" s="5">
        <f>AVERAGE('Cyberpunk 2077 3060'!N21,'The Witcher 3 3060'!N21,'AC Mirage 3060'!N21,'Diablo IV 3060'!N21,'COD MW III 3060'!N21)</f>
        <v>113.88999999999999</v>
      </c>
      <c r="O21" s="5">
        <f>AVERAGE('Cyberpunk 2077 3060'!O21,'The Witcher 3 3060'!O21,'AC Mirage 3060'!O21,'Diablo IV 3060'!O21,'COD MW III 3060'!O21)</f>
        <v>150</v>
      </c>
      <c r="P21" s="5">
        <f>AVERAGE('Cyberpunk 2077 3060'!P21,'The Witcher 3 3060'!P21,'AC Mirage 3060'!P21,'Diablo IV 3060'!P21,'COD MW III 3060'!P21)</f>
        <v>90.22999999999999</v>
      </c>
      <c r="Q21" s="5">
        <f>AVERAGE('Cyberpunk 2077 3060'!Q21,'The Witcher 3 3060'!Q21,'AC Mirage 3060'!Q21,'Diablo IV 3060'!Q21,'COD MW III 3060'!Q21)</f>
        <v>76.099999999999994</v>
      </c>
      <c r="R21" s="5">
        <f>AVERAGE('Cyberpunk 2077 3060'!R21,'The Witcher 3 3060'!R21,'AC Mirage 3060'!R21,'Diablo IV 3060'!R21,'COD MW III 3060'!R21)</f>
        <v>149.23756092307693</v>
      </c>
      <c r="S21" s="5">
        <f>AVERAGE('Cyberpunk 2077 3060'!S21,'The Witcher 3 3060'!S21,'AC Mirage 3060'!S21,'Diablo IV 3060'!S21,'COD MW III 3060'!S21)</f>
        <v>0.9195397787321552</v>
      </c>
      <c r="T21" s="5">
        <f>AVERAGE('Cyberpunk 2077 3060'!T21,'The Witcher 3 3060'!T21,'AC Mirage 3060'!T21,'Diablo IV 3060'!T21,'COD MW III 3060'!T21)</f>
        <v>97.027538461538455</v>
      </c>
    </row>
    <row r="22" spans="1:20" x14ac:dyDescent="0.25">
      <c r="A22" t="s">
        <v>27</v>
      </c>
      <c r="B22" s="6">
        <f>B21/B$12-1</f>
        <v>0.24609344326658822</v>
      </c>
      <c r="C22" s="6">
        <f t="shared" ref="C22:I22" si="6">C21/C$12-1</f>
        <v>0.19601048885559091</v>
      </c>
      <c r="D22" s="6">
        <f t="shared" si="6"/>
        <v>0.24141796272943794</v>
      </c>
      <c r="E22" s="6">
        <f t="shared" si="6"/>
        <v>0.23692560817957475</v>
      </c>
      <c r="F22" s="6">
        <f t="shared" si="6"/>
        <v>0.38620013080444759</v>
      </c>
      <c r="G22" s="6">
        <f t="shared" si="6"/>
        <v>-0.17259686082793246</v>
      </c>
      <c r="H22" s="6">
        <f t="shared" si="6"/>
        <v>0.49638025947188158</v>
      </c>
      <c r="I22" s="6">
        <f t="shared" si="6"/>
        <v>-0.11117691750412995</v>
      </c>
      <c r="J22" s="51"/>
      <c r="K22" s="52"/>
      <c r="L22" t="s">
        <v>27</v>
      </c>
      <c r="M22" s="6">
        <f>M21/M$12-1</f>
        <v>0.51648965902738952</v>
      </c>
      <c r="N22" s="6">
        <f t="shared" ref="N22:T24" si="7">N21/N$12-1</f>
        <v>0.44530456852791866</v>
      </c>
      <c r="O22" s="6">
        <f t="shared" si="7"/>
        <v>0.4668492079014277</v>
      </c>
      <c r="P22" s="6">
        <f t="shared" si="7"/>
        <v>0.31664964249233885</v>
      </c>
      <c r="Q22" s="6">
        <f t="shared" si="7"/>
        <v>0.50752773375594296</v>
      </c>
      <c r="R22" s="6">
        <f t="shared" si="7"/>
        <v>-6.7107286690371915E-2</v>
      </c>
      <c r="S22" s="6">
        <f t="shared" si="7"/>
        <v>0.62637351952333598</v>
      </c>
      <c r="T22" s="6">
        <f t="shared" si="7"/>
        <v>-1.4416396067674753E-2</v>
      </c>
    </row>
    <row r="23" spans="1:20" x14ac:dyDescent="0.25">
      <c r="A23" t="s">
        <v>16</v>
      </c>
      <c r="B23" s="5">
        <f>AVERAGE('Cyberpunk 2077 3060'!B23,'The Witcher 3 3060'!B23,'AC Mirage 3060'!B23,'Diablo IV 3060'!B23,'COD MW III 3060'!B23)</f>
        <v>152.58000000000001</v>
      </c>
      <c r="C23" s="5">
        <f>AVERAGE('Cyberpunk 2077 3060'!C23,'The Witcher 3 3060'!C23,'AC Mirage 3060'!C23,'Diablo IV 3060'!C23,'COD MW III 3060'!C23)</f>
        <v>124.53</v>
      </c>
      <c r="D23" s="5">
        <f>AVERAGE('Cyberpunk 2077 3060'!D23,'The Witcher 3 3060'!D23,'AC Mirage 3060'!D23,'Diablo IV 3060'!D23,'COD MW III 3060'!D23)</f>
        <v>168.73999999999995</v>
      </c>
      <c r="E23" s="5">
        <f>AVERAGE('Cyberpunk 2077 3060'!E23,'The Witcher 3 3060'!E23,'AC Mirage 3060'!E23,'Diablo IV 3060'!E23,'COD MW III 3060'!E23)</f>
        <v>103.59</v>
      </c>
      <c r="F23" s="5">
        <f>AVERAGE('Cyberpunk 2077 3060'!F23,'The Witcher 3 3060'!F23,'AC Mirage 3060'!F23,'Diablo IV 3060'!F23,'COD MW III 3060'!F23)</f>
        <v>77.58</v>
      </c>
      <c r="G23" s="5">
        <f>AVERAGE('Cyberpunk 2077 3060'!G23,'The Witcher 3 3060'!G23,'AC Mirage 3060'!G23,'Diablo IV 3060'!G23,'COD MW III 3060'!G23)</f>
        <v>132.81530235897435</v>
      </c>
      <c r="H23" s="5">
        <f>AVERAGE('Cyberpunk 2077 3060'!H23,'The Witcher 3 3060'!H23,'AC Mirage 3060'!H23,'Diablo IV 3060'!H23,'COD MW III 3060'!H23)</f>
        <v>1.162060008521256</v>
      </c>
      <c r="I23" s="5">
        <f>AVERAGE('Cyberpunk 2077 3060'!I23,'The Witcher 3 3060'!I23,'AC Mirage 3060'!I23,'Diablo IV 3060'!I23,'COD MW III 3060'!I23)</f>
        <v>90.926923076923089</v>
      </c>
      <c r="J23" s="49"/>
      <c r="K23" s="19"/>
      <c r="L23" t="s">
        <v>16</v>
      </c>
      <c r="M23" s="5">
        <f>AVERAGE('Cyberpunk 2077 3060'!M23,'The Witcher 3 3060'!M23,'AC Mirage 3060'!M23,'Diablo IV 3060'!M23,'COD MW III 3060'!M23)</f>
        <v>121.87</v>
      </c>
      <c r="N23" s="5">
        <f>AVERAGE('Cyberpunk 2077 3060'!N23,'The Witcher 3 3060'!N23,'AC Mirage 3060'!N23,'Diablo IV 3060'!N23,'COD MW III 3060'!N23)</f>
        <v>101.15</v>
      </c>
      <c r="O23" s="5">
        <f>AVERAGE('Cyberpunk 2077 3060'!O23,'The Witcher 3 3060'!O23,'AC Mirage 3060'!O23,'Diablo IV 3060'!O23,'COD MW III 3060'!O23)</f>
        <v>134.82</v>
      </c>
      <c r="P23" s="5">
        <f>AVERAGE('Cyberpunk 2077 3060'!P23,'The Witcher 3 3060'!P23,'AC Mirage 3060'!P23,'Diablo IV 3060'!P23,'COD MW III 3060'!P23)</f>
        <v>86.22999999999999</v>
      </c>
      <c r="Q23" s="5">
        <f>AVERAGE('Cyberpunk 2077 3060'!Q23,'The Witcher 3 3060'!Q23,'AC Mirage 3060'!Q23,'Diablo IV 3060'!Q23,'COD MW III 3060'!Q23)</f>
        <v>63.720000000000006</v>
      </c>
      <c r="R23" s="5">
        <f>AVERAGE('Cyberpunk 2077 3060'!R23,'The Witcher 3 3060'!R23,'AC Mirage 3060'!R23,'Diablo IV 3060'!R23,'COD MW III 3060'!R23)</f>
        <v>153.4574653846154</v>
      </c>
      <c r="S23" s="5">
        <f>AVERAGE('Cyberpunk 2077 3060'!S23,'The Witcher 3 3060'!S23,'AC Mirage 3060'!S23,'Diablo IV 3060'!S23,'COD MW III 3060'!S23)</f>
        <v>0.8041289058418315</v>
      </c>
      <c r="T23" s="5">
        <f>AVERAGE('Cyberpunk 2077 3060'!T23,'The Witcher 3 3060'!T23,'AC Mirage 3060'!T23,'Diablo IV 3060'!T23,'COD MW III 3060'!T23)</f>
        <v>97.923076923076934</v>
      </c>
    </row>
    <row r="24" spans="1:20" x14ac:dyDescent="0.25">
      <c r="A24" t="s">
        <v>28</v>
      </c>
      <c r="B24" s="6">
        <f>B23/B$12-1</f>
        <v>0.19811542991755027</v>
      </c>
      <c r="C24" s="6">
        <f t="shared" ref="C24:I24" si="8">C23/C$12-1</f>
        <v>0.16622963101704435</v>
      </c>
      <c r="D24" s="6">
        <f t="shared" si="8"/>
        <v>0.18214936247723101</v>
      </c>
      <c r="E24" s="6">
        <f t="shared" si="8"/>
        <v>0.21741685274415334</v>
      </c>
      <c r="F24" s="6">
        <f t="shared" si="8"/>
        <v>0.26847612818835853</v>
      </c>
      <c r="G24" s="6">
        <f t="shared" si="8"/>
        <v>-0.11655144847227095</v>
      </c>
      <c r="H24" s="6">
        <f t="shared" si="8"/>
        <v>0.34984790981684255</v>
      </c>
      <c r="I24" s="6">
        <f t="shared" si="8"/>
        <v>-6.4437408984081124E-2</v>
      </c>
      <c r="J24" s="51"/>
      <c r="K24" s="52"/>
      <c r="L24" t="s">
        <v>28</v>
      </c>
      <c r="M24" s="6">
        <f>M23/M$12-1</f>
        <v>0.36243711570709891</v>
      </c>
      <c r="N24" s="6">
        <f t="shared" ref="N24:Q24" si="9">N23/N$12-1</f>
        <v>0.28362944162436565</v>
      </c>
      <c r="O24" s="6">
        <f t="shared" si="9"/>
        <v>0.31840406806180321</v>
      </c>
      <c r="P24" s="6">
        <f t="shared" si="9"/>
        <v>0.25828104479789848</v>
      </c>
      <c r="Q24" s="6">
        <f t="shared" si="9"/>
        <v>0.26228209191759122</v>
      </c>
      <c r="R24" s="6">
        <f t="shared" si="7"/>
        <v>-4.0728417331463151E-2</v>
      </c>
      <c r="S24" s="6">
        <f t="shared" si="7"/>
        <v>0.42224837793055459</v>
      </c>
      <c r="T24" s="6">
        <f t="shared" si="7"/>
        <v>-5.3197206456451207E-3</v>
      </c>
    </row>
    <row r="25" spans="1:20" x14ac:dyDescent="0.25">
      <c r="A25" t="s">
        <v>17</v>
      </c>
      <c r="B25" s="5">
        <f>AVERAGE('Cyberpunk 2077 3060'!B25,'The Witcher 3 3060'!B25,'AC Mirage 3060'!B25,'Diablo IV 3060'!B25,'COD MW III 3060'!B25)</f>
        <v>146.76000000000002</v>
      </c>
      <c r="C25" s="5">
        <f>AVERAGE('Cyberpunk 2077 3060'!C25,'The Witcher 3 3060'!C25,'AC Mirage 3060'!C25,'Diablo IV 3060'!C25,'COD MW III 3060'!C25)</f>
        <v>121.35</v>
      </c>
      <c r="D25" s="5">
        <f>AVERAGE('Cyberpunk 2077 3060'!D25,'The Witcher 3 3060'!D25,'AC Mirage 3060'!D25,'Diablo IV 3060'!D25,'COD MW III 3060'!D25)</f>
        <v>160.36999999999998</v>
      </c>
      <c r="E25" s="5">
        <f>AVERAGE('Cyberpunk 2077 3060'!E25,'The Witcher 3 3060'!E25,'AC Mirage 3060'!E25,'Diablo IV 3060'!E25,'COD MW III 3060'!E25)</f>
        <v>98.63</v>
      </c>
      <c r="F25" s="5">
        <f>AVERAGE('Cyberpunk 2077 3060'!F25,'The Witcher 3 3060'!F25,'AC Mirage 3060'!F25,'Diablo IV 3060'!F25,'COD MW III 3060'!F25)</f>
        <v>72.760000000000019</v>
      </c>
      <c r="G25" s="5">
        <f>AVERAGE('Cyberpunk 2077 3060'!G25,'The Witcher 3 3060'!G25,'AC Mirage 3060'!G25,'Diablo IV 3060'!G25,'COD MW III 3060'!G25)</f>
        <v>140.14581153846157</v>
      </c>
      <c r="H25" s="5">
        <f>AVERAGE('Cyberpunk 2077 3060'!H25,'The Witcher 3 3060'!H25,'AC Mirage 3060'!H25,'Diablo IV 3060'!H25,'COD MW III 3060'!H25)</f>
        <v>1.0609250018812595</v>
      </c>
      <c r="I25" s="5">
        <f>AVERAGE('Cyberpunk 2077 3060'!I25,'The Witcher 3 3060'!I25,'AC Mirage 3060'!I25,'Diablo IV 3060'!I25,'COD MW III 3060'!I25)</f>
        <v>93.873076923076923</v>
      </c>
      <c r="J25" s="49"/>
      <c r="K25" s="19"/>
      <c r="L25" t="s">
        <v>17</v>
      </c>
      <c r="M25" s="5">
        <f>AVERAGE('Cyberpunk 2077 3060'!M25,'The Witcher 3 3060'!M25,'AC Mirage 3060'!M25,'Diablo IV 3060'!M25,'COD MW III 3060'!M25)</f>
        <v>110.78</v>
      </c>
      <c r="N25" s="5">
        <f>AVERAGE('Cyberpunk 2077 3060'!N25,'The Witcher 3 3060'!N25,'AC Mirage 3060'!N25,'Diablo IV 3060'!N25,'COD MW III 3060'!N25)</f>
        <v>95.570000000000007</v>
      </c>
      <c r="O25" s="5">
        <f>AVERAGE('Cyberpunk 2077 3060'!O25,'The Witcher 3 3060'!O25,'AC Mirage 3060'!O25,'Diablo IV 3060'!O25,'COD MW III 3060'!O25)</f>
        <v>123.67</v>
      </c>
      <c r="P25" s="5">
        <f>AVERAGE('Cyberpunk 2077 3060'!P25,'The Witcher 3 3060'!P25,'AC Mirage 3060'!P25,'Diablo IV 3060'!P25,'COD MW III 3060'!P25)</f>
        <v>82.85</v>
      </c>
      <c r="Q25" s="5">
        <f>AVERAGE('Cyberpunk 2077 3060'!Q25,'The Witcher 3 3060'!Q25,'AC Mirage 3060'!Q25,'Diablo IV 3060'!Q25,'COD MW III 3060'!Q25)</f>
        <v>65.859999999999985</v>
      </c>
      <c r="R25" s="5">
        <f>AVERAGE('Cyberpunk 2077 3060'!R25,'The Witcher 3 3060'!R25,'AC Mirage 3060'!R25,'Diablo IV 3060'!R25,'COD MW III 3060'!R25)</f>
        <v>157.35414230769231</v>
      </c>
      <c r="S25" s="5">
        <f>AVERAGE('Cyberpunk 2077 3060'!S25,'The Witcher 3 3060'!S25,'AC Mirage 3060'!S25,'Diablo IV 3060'!S25,'COD MW III 3060'!S25)</f>
        <v>0.7110224588004499</v>
      </c>
      <c r="T25" s="5">
        <f>AVERAGE('Cyberpunk 2077 3060'!T25,'The Witcher 3 3060'!T25,'AC Mirage 3060'!T25,'Diablo IV 3060'!T25,'COD MW III 3060'!T25)</f>
        <v>98.069230769230771</v>
      </c>
    </row>
    <row r="26" spans="1:20" x14ac:dyDescent="0.25">
      <c r="A26" t="s">
        <v>29</v>
      </c>
      <c r="B26" s="6">
        <f>B25/B$12-1</f>
        <v>0.15241460541813923</v>
      </c>
      <c r="C26" s="6">
        <f t="shared" ref="C26:I26" si="10">C25/C$12-1</f>
        <v>0.1364487731784978</v>
      </c>
      <c r="D26" s="6">
        <f t="shared" si="10"/>
        <v>0.12351127924898386</v>
      </c>
      <c r="E26" s="6">
        <f t="shared" si="10"/>
        <v>0.15912563168409921</v>
      </c>
      <c r="F26" s="6">
        <f t="shared" si="10"/>
        <v>0.18966644865925497</v>
      </c>
      <c r="G26" s="6">
        <f t="shared" si="10"/>
        <v>-6.7791045103425818E-2</v>
      </c>
      <c r="H26" s="6">
        <f t="shared" si="10"/>
        <v>0.23236957279358306</v>
      </c>
      <c r="I26" s="6">
        <f t="shared" si="10"/>
        <v>-3.4123930505243982E-2</v>
      </c>
      <c r="J26" s="51"/>
      <c r="K26" s="52"/>
      <c r="L26" t="s">
        <v>29</v>
      </c>
      <c r="M26" s="6">
        <f>M25/M$12-1</f>
        <v>0.23845723868082724</v>
      </c>
      <c r="N26" s="6">
        <f t="shared" ref="N26:T26" si="11">N25/N$12-1</f>
        <v>0.21281725888324887</v>
      </c>
      <c r="O26" s="6">
        <f t="shared" si="11"/>
        <v>0.20936827694113047</v>
      </c>
      <c r="P26" s="6">
        <f t="shared" si="11"/>
        <v>0.20895957974609658</v>
      </c>
      <c r="Q26" s="6">
        <f t="shared" si="11"/>
        <v>0.30467511885895382</v>
      </c>
      <c r="R26" s="6">
        <f t="shared" si="11"/>
        <v>-1.6370062201724989E-2</v>
      </c>
      <c r="S26" s="6">
        <f t="shared" si="11"/>
        <v>0.25757267442397191</v>
      </c>
      <c r="T26" s="6">
        <f t="shared" si="11"/>
        <v>-3.8351232137731062E-3</v>
      </c>
    </row>
    <row r="27" spans="1:20" x14ac:dyDescent="0.25">
      <c r="A27" s="10"/>
      <c r="B27" s="9"/>
      <c r="C27" s="9"/>
      <c r="D27" s="9"/>
      <c r="E27" s="9"/>
      <c r="F27" s="9"/>
      <c r="G27" s="9"/>
      <c r="H27" s="9"/>
      <c r="I27" s="9"/>
      <c r="J27" s="50"/>
      <c r="L27" s="10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t="s">
        <v>18</v>
      </c>
      <c r="B28" s="5">
        <f>AVERAGE('Cyberpunk 2077 3060'!B28,'The Witcher 3 3060'!B28,'AC Mirage 3060'!B28,'Diablo IV 3060'!B28,'COD MW III 3060'!B28)</f>
        <v>150.16000000000003</v>
      </c>
      <c r="C28" s="5">
        <f>AVERAGE('Cyberpunk 2077 3060'!C28,'The Witcher 3 3060'!C28,'AC Mirage 3060'!C28,'Diablo IV 3060'!C28,'COD MW III 3060'!C28)</f>
        <v>121.42</v>
      </c>
      <c r="D28" s="5">
        <f>AVERAGE('Cyberpunk 2077 3060'!D28,'The Witcher 3 3060'!D28,'AC Mirage 3060'!D28,'Diablo IV 3060'!D28,'COD MW III 3060'!D28)</f>
        <v>165.70999999999998</v>
      </c>
      <c r="E28" s="5">
        <f>AVERAGE('Cyberpunk 2077 3060'!E28,'The Witcher 3 3060'!E28,'AC Mirage 3060'!E28,'Diablo IV 3060'!E28,'COD MW III 3060'!E28)</f>
        <v>98.06</v>
      </c>
      <c r="F28" s="5">
        <f>AVERAGE('Cyberpunk 2077 3060'!F28,'The Witcher 3 3060'!F28,'AC Mirage 3060'!F28,'Diablo IV 3060'!F28,'COD MW III 3060'!F28)</f>
        <v>75.13</v>
      </c>
      <c r="G28" s="5">
        <f>AVERAGE('Cyberpunk 2077 3060'!G28,'The Witcher 3 3060'!G28,'AC Mirage 3060'!G28,'Diablo IV 3060'!G28,'COD MW III 3060'!G28)</f>
        <v>125.8755456923077</v>
      </c>
      <c r="H28" s="5">
        <f>AVERAGE('Cyberpunk 2077 3060'!H28,'The Witcher 3 3060'!H28,'AC Mirage 3060'!H28,'Diablo IV 3060'!H28,'COD MW III 3060'!H28)</f>
        <v>1.1994232781859986</v>
      </c>
      <c r="I28" s="5">
        <f>AVERAGE('Cyberpunk 2077 3060'!I28,'The Witcher 3 3060'!I28,'AC Mirage 3060'!I28,'Diablo IV 3060'!I28,'COD MW III 3060'!I28)</f>
        <v>91.627384615384614</v>
      </c>
      <c r="J28" s="49"/>
      <c r="K28" s="19"/>
      <c r="L28" t="s">
        <v>18</v>
      </c>
      <c r="M28" s="5">
        <f>AVERAGE('Cyberpunk 2077 3060'!M28,'The Witcher 3 3060'!M28,'AC Mirage 3060'!M28,'Diablo IV 3060'!M28,'COD MW III 3060'!M28)</f>
        <v>119.38</v>
      </c>
      <c r="N28" s="5">
        <f>AVERAGE('Cyberpunk 2077 3060'!N28,'The Witcher 3 3060'!N28,'AC Mirage 3060'!N28,'Diablo IV 3060'!N28,'COD MW III 3060'!N28)</f>
        <v>104.87</v>
      </c>
      <c r="O28" s="5">
        <f>AVERAGE('Cyberpunk 2077 3060'!O28,'The Witcher 3 3060'!O28,'AC Mirage 3060'!O28,'Diablo IV 3060'!O28,'COD MW III 3060'!O28)</f>
        <v>129.47999999999999</v>
      </c>
      <c r="P28" s="5">
        <f>AVERAGE('Cyberpunk 2077 3060'!P28,'The Witcher 3 3060'!P28,'AC Mirage 3060'!P28,'Diablo IV 3060'!P28,'COD MW III 3060'!P28)</f>
        <v>85.5</v>
      </c>
      <c r="Q28" s="5">
        <f>AVERAGE('Cyberpunk 2077 3060'!Q28,'The Witcher 3 3060'!Q28,'AC Mirage 3060'!Q28,'Diablo IV 3060'!Q28,'COD MW III 3060'!Q28)</f>
        <v>66.41</v>
      </c>
      <c r="R28" s="5">
        <f>AVERAGE('Cyberpunk 2077 3060'!R28,'The Witcher 3 3060'!R28,'AC Mirage 3060'!R28,'Diablo IV 3060'!R28,'COD MW III 3060'!R28)</f>
        <v>146.72569523076925</v>
      </c>
      <c r="S28" s="5">
        <f>AVERAGE('Cyberpunk 2077 3060'!S28,'The Witcher 3 3060'!S28,'AC Mirage 3060'!S28,'Diablo IV 3060'!S28,'COD MW III 3060'!S28)</f>
        <v>0.82298514439482084</v>
      </c>
      <c r="T28" s="5">
        <f>AVERAGE('Cyberpunk 2077 3060'!T28,'The Witcher 3 3060'!T28,'AC Mirage 3060'!T28,'Diablo IV 3060'!T28,'COD MW III 3060'!T28)</f>
        <v>97.955076923076916</v>
      </c>
    </row>
    <row r="29" spans="1:20" x14ac:dyDescent="0.25">
      <c r="A29" t="s">
        <v>30</v>
      </c>
      <c r="B29" s="6">
        <f>B28/B$12-1</f>
        <v>0.1791126815861801</v>
      </c>
      <c r="C29" s="6">
        <f t="shared" ref="C29:I29" si="12">C28/C$12-1</f>
        <v>0.13710432665293126</v>
      </c>
      <c r="D29" s="6">
        <f t="shared" si="12"/>
        <v>0.16092195600392301</v>
      </c>
      <c r="E29" s="6">
        <f t="shared" si="12"/>
        <v>0.15242684216711733</v>
      </c>
      <c r="F29" s="6">
        <f t="shared" si="12"/>
        <v>0.22841726618705049</v>
      </c>
      <c r="G29" s="6">
        <f t="shared" si="12"/>
        <v>-0.16271268039531284</v>
      </c>
      <c r="H29" s="6">
        <f t="shared" si="12"/>
        <v>0.39324905183278269</v>
      </c>
      <c r="I29" s="6">
        <f t="shared" si="12"/>
        <v>-5.7230240967676815E-2</v>
      </c>
      <c r="J29" s="51"/>
      <c r="K29" s="52"/>
      <c r="L29" t="s">
        <v>30</v>
      </c>
      <c r="M29" s="6">
        <f>M28/M$12-1</f>
        <v>0.33460033538289546</v>
      </c>
      <c r="N29" s="6">
        <f t="shared" ref="N29:T29" si="13">N28/N$12-1</f>
        <v>0.33083756345177684</v>
      </c>
      <c r="O29" s="6">
        <f t="shared" si="13"/>
        <v>0.26618423626051224</v>
      </c>
      <c r="P29" s="6">
        <f t="shared" si="13"/>
        <v>0.24762877571866326</v>
      </c>
      <c r="Q29" s="6">
        <f t="shared" si="13"/>
        <v>0.31557052297939769</v>
      </c>
      <c r="R29" s="6">
        <f t="shared" si="13"/>
        <v>-8.2809105901784141E-2</v>
      </c>
      <c r="S29" s="6">
        <f t="shared" si="13"/>
        <v>0.45559906897154501</v>
      </c>
      <c r="T29" s="6">
        <f t="shared" si="13"/>
        <v>-4.994671944772211E-3</v>
      </c>
    </row>
    <row r="30" spans="1:20" x14ac:dyDescent="0.25">
      <c r="A30" t="s">
        <v>19</v>
      </c>
      <c r="B30" s="5">
        <f>AVERAGE('Cyberpunk 2077 3060'!B30,'The Witcher 3 3060'!B30,'AC Mirage 3060'!B30,'Diablo IV 3060'!B30,'COD MW III 3060'!B30)</f>
        <v>142.86999999999998</v>
      </c>
      <c r="C30" s="5">
        <f>AVERAGE('Cyberpunk 2077 3060'!C30,'The Witcher 3 3060'!C30,'AC Mirage 3060'!C30,'Diablo IV 3060'!C30,'COD MW III 3060'!C30)</f>
        <v>119.1</v>
      </c>
      <c r="D30" s="5">
        <f>AVERAGE('Cyberpunk 2077 3060'!D30,'The Witcher 3 3060'!D30,'AC Mirage 3060'!D30,'Diablo IV 3060'!D30,'COD MW III 3060'!D30)</f>
        <v>157.06</v>
      </c>
      <c r="E30" s="5">
        <f>AVERAGE('Cyberpunk 2077 3060'!E30,'The Witcher 3 3060'!E30,'AC Mirage 3060'!E30,'Diablo IV 3060'!E30,'COD MW III 3060'!E30)</f>
        <v>93.16</v>
      </c>
      <c r="F30" s="5">
        <f>AVERAGE('Cyberpunk 2077 3060'!F30,'The Witcher 3 3060'!F30,'AC Mirage 3060'!F30,'Diablo IV 3060'!F30,'COD MW III 3060'!F30)</f>
        <v>66.86</v>
      </c>
      <c r="G30" s="5">
        <f>AVERAGE('Cyberpunk 2077 3060'!G30,'The Witcher 3 3060'!G30,'AC Mirage 3060'!G30,'Diablo IV 3060'!G30,'COD MW III 3060'!G30)</f>
        <v>132.07527815384617</v>
      </c>
      <c r="H30" s="5">
        <f>AVERAGE('Cyberpunk 2077 3060'!H30,'The Witcher 3 3060'!H30,'AC Mirage 3060'!H30,'Diablo IV 3060'!H30,'COD MW III 3060'!H30)</f>
        <v>1.0923690421746561</v>
      </c>
      <c r="I30" s="5">
        <f>AVERAGE('Cyberpunk 2077 3060'!I30,'The Witcher 3 3060'!I30,'AC Mirage 3060'!I30,'Diablo IV 3060'!I30,'COD MW III 3060'!I30)</f>
        <v>94.087230769230771</v>
      </c>
      <c r="J30" s="49"/>
      <c r="K30" s="19"/>
      <c r="L30" t="s">
        <v>19</v>
      </c>
      <c r="M30" s="5">
        <f>AVERAGE('Cyberpunk 2077 3060'!M30,'The Witcher 3 3060'!M30,'AC Mirage 3060'!M30,'Diablo IV 3060'!M30,'COD MW III 3060'!M30)</f>
        <v>109.59</v>
      </c>
      <c r="N30" s="5">
        <f>AVERAGE('Cyberpunk 2077 3060'!N30,'The Witcher 3 3060'!N30,'AC Mirage 3060'!N30,'Diablo IV 3060'!N30,'COD MW III 3060'!N30)</f>
        <v>91.820000000000007</v>
      </c>
      <c r="O30" s="5">
        <f>AVERAGE('Cyberpunk 2077 3060'!O30,'The Witcher 3 3060'!O30,'AC Mirage 3060'!O30,'Diablo IV 3060'!O30,'COD MW III 3060'!O30)</f>
        <v>120.57000000000001</v>
      </c>
      <c r="P30" s="5">
        <f>AVERAGE('Cyberpunk 2077 3060'!P30,'The Witcher 3 3060'!P30,'AC Mirage 3060'!P30,'Diablo IV 3060'!P30,'COD MW III 3060'!P30)</f>
        <v>83.7</v>
      </c>
      <c r="Q30" s="5">
        <f>AVERAGE('Cyberpunk 2077 3060'!Q30,'The Witcher 3 3060'!Q30,'AC Mirage 3060'!Q30,'Diablo IV 3060'!Q30,'COD MW III 3060'!Q30)</f>
        <v>59.48</v>
      </c>
      <c r="R30" s="5">
        <f>AVERAGE('Cyberpunk 2077 3060'!R30,'The Witcher 3 3060'!R30,'AC Mirage 3060'!R30,'Diablo IV 3060'!R30,'COD MW III 3060'!R30)</f>
        <v>149.83724615384617</v>
      </c>
      <c r="S30" s="5">
        <f>AVERAGE('Cyberpunk 2077 3060'!S30,'The Witcher 3 3060'!S30,'AC Mirage 3060'!S30,'Diablo IV 3060'!S30,'COD MW III 3060'!S30)</f>
        <v>0.74096325899687288</v>
      </c>
      <c r="T30" s="5">
        <f>AVERAGE('Cyberpunk 2077 3060'!T30,'The Witcher 3 3060'!T30,'AC Mirage 3060'!T30,'Diablo IV 3060'!T30,'COD MW III 3060'!T30)</f>
        <v>98.019230769230759</v>
      </c>
    </row>
    <row r="31" spans="1:20" x14ac:dyDescent="0.25">
      <c r="A31" t="s">
        <v>31</v>
      </c>
      <c r="B31" s="6">
        <f>B30/B$12-1</f>
        <v>0.12186886533176278</v>
      </c>
      <c r="C31" s="6">
        <f t="shared" ref="C31:I31" si="14">C30/C$12-1</f>
        <v>0.1153774115002808</v>
      </c>
      <c r="D31" s="6">
        <f t="shared" si="14"/>
        <v>0.10032226425669033</v>
      </c>
      <c r="E31" s="6">
        <f t="shared" si="14"/>
        <v>9.484075684569282E-2</v>
      </c>
      <c r="F31" s="6">
        <f t="shared" si="14"/>
        <v>9.319816873773723E-2</v>
      </c>
      <c r="G31" s="6">
        <f t="shared" si="14"/>
        <v>-0.12147387307624402</v>
      </c>
      <c r="H31" s="6">
        <f t="shared" si="14"/>
        <v>0.26889494304554606</v>
      </c>
      <c r="I31" s="6">
        <f t="shared" si="14"/>
        <v>-3.1920465124432362E-2</v>
      </c>
      <c r="J31" s="51"/>
      <c r="K31" s="52"/>
      <c r="L31" t="s">
        <v>31</v>
      </c>
      <c r="M31" s="6">
        <f>M30/M$12-1</f>
        <v>0.22515371716042476</v>
      </c>
      <c r="N31" s="6">
        <f t="shared" ref="N31:T31" si="15">N30/N$12-1</f>
        <v>0.16522842639593915</v>
      </c>
      <c r="O31" s="6">
        <f t="shared" si="15"/>
        <v>0.17905339331116754</v>
      </c>
      <c r="P31" s="6">
        <f t="shared" si="15"/>
        <v>0.2213629067561651</v>
      </c>
      <c r="Q31" s="6">
        <f t="shared" si="15"/>
        <v>0.1782884310618067</v>
      </c>
      <c r="R31" s="6">
        <f t="shared" si="15"/>
        <v>-6.3358619273109706E-2</v>
      </c>
      <c r="S31" s="6">
        <f t="shared" si="15"/>
        <v>0.31052843090026183</v>
      </c>
      <c r="T31" s="6">
        <f t="shared" si="15"/>
        <v>-4.3430118088874092E-3</v>
      </c>
    </row>
    <row r="32" spans="1:20" x14ac:dyDescent="0.25">
      <c r="A32" t="s">
        <v>20</v>
      </c>
      <c r="B32" s="5">
        <f>AVERAGE('Cyberpunk 2077 3060'!B32,'The Witcher 3 3060'!B32,'AC Mirage 3060'!B32,'Diablo IV 3060'!B32,'COD MW III 3060'!B32)</f>
        <v>138.62</v>
      </c>
      <c r="C32" s="5">
        <f>AVERAGE('Cyberpunk 2077 3060'!C32,'The Witcher 3 3060'!C32,'AC Mirage 3060'!C32,'Diablo IV 3060'!C32,'COD MW III 3060'!C32)</f>
        <v>115.1</v>
      </c>
      <c r="D32" s="5">
        <f>AVERAGE('Cyberpunk 2077 3060'!D32,'The Witcher 3 3060'!D32,'AC Mirage 3060'!D32,'Diablo IV 3060'!D32,'COD MW III 3060'!D32)</f>
        <v>152.38</v>
      </c>
      <c r="E32" s="5">
        <f>AVERAGE('Cyberpunk 2077 3060'!E32,'The Witcher 3 3060'!E32,'AC Mirage 3060'!E32,'Diablo IV 3060'!E32,'COD MW III 3060'!E32)</f>
        <v>97.86999999999999</v>
      </c>
      <c r="F32" s="5">
        <f>AVERAGE('Cyberpunk 2077 3060'!F32,'The Witcher 3 3060'!F32,'AC Mirage 3060'!F32,'Diablo IV 3060'!F32,'COD MW III 3060'!F32)</f>
        <v>70.02000000000001</v>
      </c>
      <c r="G32" s="5">
        <f>AVERAGE('Cyberpunk 2077 3060'!G32,'The Witcher 3 3060'!G32,'AC Mirage 3060'!G32,'Diablo IV 3060'!G32,'COD MW III 3060'!G32)</f>
        <v>137.78615769230768</v>
      </c>
      <c r="H32" s="5">
        <f>AVERAGE('Cyberpunk 2077 3060'!H32,'The Witcher 3 3060'!H32,'AC Mirage 3060'!H32,'Diablo IV 3060'!H32,'COD MW III 3060'!H32)</f>
        <v>1.0207803017839208</v>
      </c>
      <c r="I32" s="5">
        <f>AVERAGE('Cyberpunk 2077 3060'!I32,'The Witcher 3 3060'!I32,'AC Mirage 3060'!I32,'Diablo IV 3060'!I32,'COD MW III 3060'!I32)</f>
        <v>95.670940170940156</v>
      </c>
      <c r="J32" s="49"/>
      <c r="K32" s="19"/>
      <c r="L32" t="s">
        <v>20</v>
      </c>
      <c r="M32" s="5">
        <f>AVERAGE('Cyberpunk 2077 3060'!M32,'The Witcher 3 3060'!M32,'AC Mirage 3060'!M32,'Diablo IV 3060'!M32,'COD MW III 3060'!M32)</f>
        <v>100.66000000000001</v>
      </c>
      <c r="N32" s="5">
        <f>AVERAGE('Cyberpunk 2077 3060'!N32,'The Witcher 3 3060'!N32,'AC Mirage 3060'!N32,'Diablo IV 3060'!N32,'COD MW III 3060'!N32)</f>
        <v>83.6</v>
      </c>
      <c r="O32" s="5">
        <f>AVERAGE('Cyberpunk 2077 3060'!O32,'The Witcher 3 3060'!O32,'AC Mirage 3060'!O32,'Diablo IV 3060'!O32,'COD MW III 3060'!O32)</f>
        <v>111.53999999999999</v>
      </c>
      <c r="P32" s="5">
        <f>AVERAGE('Cyberpunk 2077 3060'!P32,'The Witcher 3 3060'!P32,'AC Mirage 3060'!P32,'Diablo IV 3060'!P32,'COD MW III 3060'!P32)</f>
        <v>75.08</v>
      </c>
      <c r="Q32" s="5">
        <f>AVERAGE('Cyberpunk 2077 3060'!Q32,'The Witcher 3 3060'!Q32,'AC Mirage 3060'!Q32,'Diablo IV 3060'!Q32,'COD MW III 3060'!Q32)</f>
        <v>52.590000000000011</v>
      </c>
      <c r="R32" s="5">
        <f>AVERAGE('Cyberpunk 2077 3060'!R32,'The Witcher 3 3060'!R32,'AC Mirage 3060'!R32,'Diablo IV 3060'!R32,'COD MW III 3060'!R32)</f>
        <v>152.54932384045583</v>
      </c>
      <c r="S32" s="5">
        <f>AVERAGE('Cyberpunk 2077 3060'!S32,'The Witcher 3 3060'!S32,'AC Mirage 3060'!S32,'Diablo IV 3060'!S32,'COD MW III 3060'!S32)</f>
        <v>0.66818945730372215</v>
      </c>
      <c r="T32" s="5">
        <f>AVERAGE('Cyberpunk 2077 3060'!T32,'The Witcher 3 3060'!T32,'AC Mirage 3060'!T32,'Diablo IV 3060'!T32,'COD MW III 3060'!T32)</f>
        <v>98.304603988603986</v>
      </c>
    </row>
    <row r="33" spans="1:20" x14ac:dyDescent="0.25">
      <c r="A33" t="s">
        <v>32</v>
      </c>
      <c r="B33" s="6">
        <f>B32/B$12-1</f>
        <v>8.8496270121711795E-2</v>
      </c>
      <c r="C33" s="6">
        <f t="shared" ref="C33:F33" si="16">C32/C$12-1</f>
        <v>7.7917212961228666E-2</v>
      </c>
      <c r="D33" s="6">
        <f t="shared" si="16"/>
        <v>6.7535379010788654E-2</v>
      </c>
      <c r="E33" s="6">
        <f t="shared" si="16"/>
        <v>0.15019391232812329</v>
      </c>
      <c r="F33" s="6">
        <f t="shared" si="16"/>
        <v>0.14486592544146548</v>
      </c>
      <c r="G33" s="6">
        <f>G32/G$12-1</f>
        <v>-8.3486772444068547E-2</v>
      </c>
      <c r="H33" s="6">
        <f>H32/H$12-1</f>
        <v>0.18573752357129414</v>
      </c>
      <c r="I33" s="6">
        <f>I32/I$12-1</f>
        <v>-1.5625409478196128E-2</v>
      </c>
      <c r="J33" s="51"/>
      <c r="K33" s="52"/>
      <c r="L33" t="s">
        <v>32</v>
      </c>
      <c r="M33" s="6">
        <f>M32/M$12-1</f>
        <v>0.1253214086081611</v>
      </c>
      <c r="N33" s="6">
        <f t="shared" ref="N33:Q33" si="17">N32/N$12-1</f>
        <v>6.0913705583756306E-2</v>
      </c>
      <c r="O33" s="6">
        <f t="shared" si="17"/>
        <v>9.0749070995501446E-2</v>
      </c>
      <c r="P33" s="6">
        <f t="shared" si="17"/>
        <v>9.5578578724646146E-2</v>
      </c>
      <c r="Q33" s="6">
        <f t="shared" si="17"/>
        <v>4.179873217115726E-2</v>
      </c>
      <c r="R33" s="6">
        <f>R32/R$12-1</f>
        <v>-4.6405263186890311E-2</v>
      </c>
      <c r="S33" s="6">
        <f>S32/S$12-1</f>
        <v>0.18181471266180571</v>
      </c>
      <c r="T33" s="6">
        <f>T32/T$12-1</f>
        <v>-1.4442557394738209E-3</v>
      </c>
    </row>
    <row r="35" spans="1:20" x14ac:dyDescent="0.25">
      <c r="A35" s="88" t="s">
        <v>1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9" t="s">
        <v>2</v>
      </c>
      <c r="N35" s="89"/>
      <c r="O35" s="89"/>
      <c r="P35" s="89"/>
      <c r="Q35" s="89"/>
      <c r="R35" s="89"/>
      <c r="S35" s="89"/>
      <c r="T35" s="89"/>
    </row>
    <row r="37" spans="1:20" x14ac:dyDescent="0.25">
      <c r="A37" s="86" t="s">
        <v>22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</row>
    <row r="39" spans="1:20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47"/>
      <c r="K39" s="48"/>
      <c r="L39" s="28"/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7" t="s">
        <v>33</v>
      </c>
    </row>
    <row r="40" spans="1:20" x14ac:dyDescent="0.25">
      <c r="A40" t="s">
        <v>10</v>
      </c>
      <c r="B40" s="5">
        <f>AVERAGE('Cyberpunk 2077 3060'!B40,'The Witcher 3 3060'!B40,'AC Mirage 3060'!B40,'Diablo IV 3060'!B40,'COD MW III 3060'!B40)</f>
        <v>112.60999999999999</v>
      </c>
      <c r="C40" s="5">
        <f>AVERAGE('Cyberpunk 2077 3060'!C40,'The Witcher 3 3060'!C40,'AC Mirage 3060'!C40,'Diablo IV 3060'!C40,'COD MW III 3060'!C40)</f>
        <v>96.460000000000008</v>
      </c>
      <c r="D40" s="5">
        <f>AVERAGE('Cyberpunk 2077 3060'!D40,'The Witcher 3 3060'!D40,'AC Mirage 3060'!D40,'Diablo IV 3060'!D40,'COD MW III 3060'!D40)</f>
        <v>133.59</v>
      </c>
      <c r="E40" s="5">
        <f>AVERAGE('Cyberpunk 2077 3060'!E40,'The Witcher 3 3060'!E40,'AC Mirage 3060'!E40,'Diablo IV 3060'!E40,'COD MW III 3060'!E40)</f>
        <v>83.44</v>
      </c>
      <c r="F40" s="5">
        <f>AVERAGE('Cyberpunk 2077 3060'!F40,'The Witcher 3 3060'!F40,'AC Mirage 3060'!F40,'Diablo IV 3060'!F40,'COD MW III 3060'!F40)</f>
        <v>63.029999999999994</v>
      </c>
      <c r="G40" s="5">
        <f>AVERAGE('Cyberpunk 2077 3060'!G40,'The Witcher 3 3060'!G40,'AC Mirage 3060'!G40,'Diablo IV 3060'!G40,'COD MW III 3060'!G40)</f>
        <v>151.49641723646727</v>
      </c>
      <c r="H40" s="5">
        <f>AVERAGE('Cyberpunk 2077 3060'!H40,'The Witcher 3 3060'!H40,'AC Mirage 3060'!H40,'Diablo IV 3060'!H40,'COD MW III 3060'!H40)</f>
        <v>0.76404614724487063</v>
      </c>
      <c r="I40" s="5">
        <f>AVERAGE('Cyberpunk 2077 3060'!I40,'The Witcher 3 3060'!I40,'AC Mirage 3060'!I40,'Diablo IV 3060'!I40,'COD MW III 3060'!I40)</f>
        <v>97.94116809116808</v>
      </c>
      <c r="J40" s="49"/>
      <c r="K40" s="19"/>
      <c r="L40" t="s">
        <v>10</v>
      </c>
      <c r="M40" s="5">
        <f>AVERAGE('Cyberpunk 2077 3060'!M40,'The Witcher 3 3060'!M40,'AC Mirage 3060'!M40,'Diablo IV 3060'!M40,'COD MW III 3060'!M40)</f>
        <v>81.96</v>
      </c>
      <c r="N40" s="5">
        <f>AVERAGE('Cyberpunk 2077 3060'!N40,'The Witcher 3 3060'!N40,'AC Mirage 3060'!N40,'Diablo IV 3060'!N40,'COD MW III 3060'!N40)</f>
        <v>71.960000000000008</v>
      </c>
      <c r="O40" s="5">
        <f>AVERAGE('Cyberpunk 2077 3060'!O40,'The Witcher 3 3060'!O40,'AC Mirage 3060'!O40,'Diablo IV 3060'!O40,'COD MW III 3060'!O40)</f>
        <v>93.350000000000009</v>
      </c>
      <c r="P40" s="5">
        <f>AVERAGE('Cyberpunk 2077 3060'!P40,'The Witcher 3 3060'!P40,'AC Mirage 3060'!P40,'Diablo IV 3060'!P40,'COD MW III 3060'!P40)</f>
        <v>63.840000000000011</v>
      </c>
      <c r="Q40" s="5">
        <f>AVERAGE('Cyberpunk 2077 3060'!Q40,'The Witcher 3 3060'!Q40,'AC Mirage 3060'!Q40,'Diablo IV 3060'!Q40,'COD MW III 3060'!Q40)</f>
        <v>47.52</v>
      </c>
      <c r="R40" s="5">
        <f>AVERAGE('Cyberpunk 2077 3060'!R40,'The Witcher 3 3060'!R40,'AC Mirage 3060'!R40,'Diablo IV 3060'!R40,'COD MW III 3060'!R40)</f>
        <v>160.34694615384618</v>
      </c>
      <c r="S40" s="5">
        <f>AVERAGE('Cyberpunk 2077 3060'!S40,'The Witcher 3 3060'!S40,'AC Mirage 3060'!S40,'Diablo IV 3060'!S40,'COD MW III 3060'!S40)</f>
        <v>0.51885814747662595</v>
      </c>
      <c r="T40" s="5">
        <f>AVERAGE('Cyberpunk 2077 3060'!T40,'The Witcher 3 3060'!T40,'AC Mirage 3060'!T40,'Diablo IV 3060'!T40,'COD MW III 3060'!T40)</f>
        <v>98.288461538461547</v>
      </c>
    </row>
    <row r="41" spans="1:20" x14ac:dyDescent="0.25">
      <c r="A41" s="10"/>
      <c r="B41" s="9"/>
      <c r="C41" s="9"/>
      <c r="D41" s="9"/>
      <c r="E41" s="9"/>
      <c r="F41" s="9"/>
      <c r="G41" s="9"/>
      <c r="H41" s="9"/>
      <c r="I41" s="9"/>
      <c r="J41" s="50"/>
      <c r="L41" s="10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t="s">
        <v>11</v>
      </c>
      <c r="B42" s="5">
        <f>AVERAGE('Cyberpunk 2077 3060'!B42,'The Witcher 3 3060'!B42,'AC Mirage 3060'!B42,'Diablo IV 3060'!B42,'COD MW III 3060'!B42)</f>
        <v>152.59</v>
      </c>
      <c r="C42" s="5">
        <f>AVERAGE('Cyberpunk 2077 3060'!C42,'The Witcher 3 3060'!C42,'AC Mirage 3060'!C42,'Diablo IV 3060'!C42,'COD MW III 3060'!C42)</f>
        <v>122.92</v>
      </c>
      <c r="D42" s="5">
        <f>AVERAGE('Cyberpunk 2077 3060'!D42,'The Witcher 3 3060'!D42,'AC Mirage 3060'!D42,'Diablo IV 3060'!D42,'COD MW III 3060'!D42)</f>
        <v>169.22</v>
      </c>
      <c r="E42" s="5">
        <f>AVERAGE('Cyberpunk 2077 3060'!E42,'The Witcher 3 3060'!E42,'AC Mirage 3060'!E42,'Diablo IV 3060'!E42,'COD MW III 3060'!E42)</f>
        <v>103.91</v>
      </c>
      <c r="F42" s="5">
        <f>AVERAGE('Cyberpunk 2077 3060'!F42,'The Witcher 3 3060'!F42,'AC Mirage 3060'!F42,'Diablo IV 3060'!F42,'COD MW III 3060'!F42)</f>
        <v>81.8</v>
      </c>
      <c r="G42" s="5">
        <f>AVERAGE('Cyberpunk 2077 3060'!G42,'The Witcher 3 3060'!G42,'AC Mirage 3060'!G42,'Diablo IV 3060'!G42,'COD MW III 3060'!G42)</f>
        <v>126.38472307692307</v>
      </c>
      <c r="H42" s="5">
        <f>AVERAGE('Cyberpunk 2077 3060'!H42,'The Witcher 3 3060'!H42,'AC Mirage 3060'!H42,'Diablo IV 3060'!H42,'COD MW III 3060'!H42)</f>
        <v>1.2279673353656655</v>
      </c>
      <c r="I42" s="5">
        <f>AVERAGE('Cyberpunk 2077 3060'!I42,'The Witcher 3 3060'!I42,'AC Mirage 3060'!I42,'Diablo IV 3060'!I42,'COD MW III 3060'!I42)</f>
        <v>89.980769230769212</v>
      </c>
      <c r="J42" s="49"/>
      <c r="K42" s="19"/>
      <c r="L42" t="s">
        <v>11</v>
      </c>
      <c r="M42" s="5">
        <f>AVERAGE('Cyberpunk 2077 3060'!M42,'The Witcher 3 3060'!M42,'AC Mirage 3060'!M42,'Diablo IV 3060'!M42,'COD MW III 3060'!M42)</f>
        <v>126.47</v>
      </c>
      <c r="N42" s="5">
        <f>AVERAGE('Cyberpunk 2077 3060'!N42,'The Witcher 3 3060'!N42,'AC Mirage 3060'!N42,'Diablo IV 3060'!N42,'COD MW III 3060'!N42)</f>
        <v>104.21999999999998</v>
      </c>
      <c r="O42" s="5">
        <f>AVERAGE('Cyberpunk 2077 3060'!O42,'The Witcher 3 3060'!O42,'AC Mirage 3060'!O42,'Diablo IV 3060'!O42,'COD MW III 3060'!O42)</f>
        <v>140.73999999999998</v>
      </c>
      <c r="P42" s="5">
        <f>AVERAGE('Cyberpunk 2077 3060'!P42,'The Witcher 3 3060'!P42,'AC Mirage 3060'!P42,'Diablo IV 3060'!P42,'COD MW III 3060'!P42)</f>
        <v>88.46</v>
      </c>
      <c r="Q42" s="5">
        <f>AVERAGE('Cyberpunk 2077 3060'!Q42,'The Witcher 3 3060'!Q42,'AC Mirage 3060'!Q42,'Diablo IV 3060'!Q42,'COD MW III 3060'!Q42)</f>
        <v>68.099999999999994</v>
      </c>
      <c r="R42" s="5">
        <f>AVERAGE('Cyberpunk 2077 3060'!R42,'The Witcher 3 3060'!R42,'AC Mirage 3060'!R42,'Diablo IV 3060'!R42,'COD MW III 3060'!R42)</f>
        <v>148.43430384615385</v>
      </c>
      <c r="S42" s="5">
        <f>AVERAGE('Cyberpunk 2077 3060'!S42,'The Witcher 3 3060'!S42,'AC Mirage 3060'!S42,'Diablo IV 3060'!S42,'COD MW III 3060'!S42)</f>
        <v>0.86715480994517757</v>
      </c>
      <c r="T42" s="5">
        <f>AVERAGE('Cyberpunk 2077 3060'!T42,'The Witcher 3 3060'!T42,'AC Mirage 3060'!T42,'Diablo IV 3060'!T42,'COD MW III 3060'!T42)</f>
        <v>96.638034188034183</v>
      </c>
    </row>
    <row r="43" spans="1:20" x14ac:dyDescent="0.25">
      <c r="A43" t="s">
        <v>24</v>
      </c>
      <c r="B43" s="6">
        <f>B42/B$40-1</f>
        <v>0.35503063671077184</v>
      </c>
      <c r="C43" s="6">
        <f t="shared" ref="C43:I43" si="18">C42/C$40-1</f>
        <v>0.27431059506531197</v>
      </c>
      <c r="D43" s="6">
        <f t="shared" si="18"/>
        <v>0.26671158020809926</v>
      </c>
      <c r="E43" s="6">
        <f t="shared" si="18"/>
        <v>0.24532598274209017</v>
      </c>
      <c r="F43" s="6">
        <f t="shared" si="18"/>
        <v>0.2977947009360622</v>
      </c>
      <c r="G43" s="6">
        <f t="shared" si="18"/>
        <v>-0.16575767676636166</v>
      </c>
      <c r="H43" s="6">
        <f t="shared" si="18"/>
        <v>0.60719001043808918</v>
      </c>
      <c r="I43" s="6">
        <f t="shared" si="18"/>
        <v>-8.1277352675526271E-2</v>
      </c>
      <c r="J43" s="51"/>
      <c r="K43" s="52"/>
      <c r="L43" t="s">
        <v>24</v>
      </c>
      <c r="M43" s="6">
        <f>M42/M$40-1</f>
        <v>0.54306979014153245</v>
      </c>
      <c r="N43" s="6">
        <f t="shared" ref="N43:T43" si="19">N42/N$40-1</f>
        <v>0.448304613674263</v>
      </c>
      <c r="O43" s="6">
        <f t="shared" si="19"/>
        <v>0.50765934654525946</v>
      </c>
      <c r="P43" s="6">
        <f t="shared" si="19"/>
        <v>0.38565162907268147</v>
      </c>
      <c r="Q43" s="6">
        <f t="shared" si="19"/>
        <v>0.43308080808080796</v>
      </c>
      <c r="R43" s="6">
        <f t="shared" si="19"/>
        <v>-7.4292916662489161E-2</v>
      </c>
      <c r="S43" s="6">
        <f t="shared" si="19"/>
        <v>0.67127530744661201</v>
      </c>
      <c r="T43" s="6">
        <f t="shared" si="19"/>
        <v>-1.6791669384117136E-2</v>
      </c>
    </row>
    <row r="44" spans="1:20" x14ac:dyDescent="0.25">
      <c r="A44" t="s">
        <v>12</v>
      </c>
      <c r="B44" s="5">
        <f>AVERAGE('Cyberpunk 2077 3060'!B44,'The Witcher 3 3060'!B44,'AC Mirage 3060'!B44,'Diablo IV 3060'!B44,'COD MW III 3060'!B44)</f>
        <v>145.79000000000002</v>
      </c>
      <c r="C44" s="5">
        <f>AVERAGE('Cyberpunk 2077 3060'!C44,'The Witcher 3 3060'!C44,'AC Mirage 3060'!C44,'Diablo IV 3060'!C44,'COD MW III 3060'!C44)</f>
        <v>118.92999999999999</v>
      </c>
      <c r="D44" s="5">
        <f>AVERAGE('Cyberpunk 2077 3060'!D44,'The Witcher 3 3060'!D44,'AC Mirage 3060'!D44,'Diablo IV 3060'!D44,'COD MW III 3060'!D44)</f>
        <v>159.87</v>
      </c>
      <c r="E44" s="5">
        <f>AVERAGE('Cyberpunk 2077 3060'!E44,'The Witcher 3 3060'!E44,'AC Mirage 3060'!E44,'Diablo IV 3060'!E44,'COD MW III 3060'!E44)</f>
        <v>102.97</v>
      </c>
      <c r="F44" s="5">
        <f>AVERAGE('Cyberpunk 2077 3060'!F44,'The Witcher 3 3060'!F44,'AC Mirage 3060'!F44,'Diablo IV 3060'!F44,'COD MW III 3060'!F44)</f>
        <v>75.67</v>
      </c>
      <c r="G44" s="5">
        <f>AVERAGE('Cyberpunk 2077 3060'!G44,'The Witcher 3 3060'!G44,'AC Mirage 3060'!G44,'Diablo IV 3060'!G44,'COD MW III 3060'!G44)</f>
        <v>133.85314017094018</v>
      </c>
      <c r="H44" s="5">
        <f>AVERAGE('Cyberpunk 2077 3060'!H44,'The Witcher 3 3060'!H44,'AC Mirage 3060'!H44,'Diablo IV 3060'!H44,'COD MW III 3060'!H44)</f>
        <v>1.1103062931579681</v>
      </c>
      <c r="I44" s="5">
        <f>AVERAGE('Cyberpunk 2077 3060'!I44,'The Witcher 3 3060'!I44,'AC Mirage 3060'!I44,'Diablo IV 3060'!I44,'COD MW III 3060'!I44)</f>
        <v>92.947863247863239</v>
      </c>
      <c r="J44" s="49"/>
      <c r="K44" s="19"/>
      <c r="L44" t="s">
        <v>12</v>
      </c>
      <c r="M44" s="5">
        <f>AVERAGE('Cyberpunk 2077 3060'!M44,'The Witcher 3 3060'!M44,'AC Mirage 3060'!M44,'Diablo IV 3060'!M44,'COD MW III 3060'!M44)</f>
        <v>116.97999999999999</v>
      </c>
      <c r="N44" s="5">
        <f>AVERAGE('Cyberpunk 2077 3060'!N44,'The Witcher 3 3060'!N44,'AC Mirage 3060'!N44,'Diablo IV 3060'!N44,'COD MW III 3060'!N44)</f>
        <v>98.37</v>
      </c>
      <c r="O44" s="5">
        <f>AVERAGE('Cyberpunk 2077 3060'!O44,'The Witcher 3 3060'!O44,'AC Mirage 3060'!O44,'Diablo IV 3060'!O44,'COD MW III 3060'!O44)</f>
        <v>129.18</v>
      </c>
      <c r="P44" s="5">
        <f>AVERAGE('Cyberpunk 2077 3060'!P44,'The Witcher 3 3060'!P44,'AC Mirage 3060'!P44,'Diablo IV 3060'!P44,'COD MW III 3060'!P44)</f>
        <v>87.7</v>
      </c>
      <c r="Q44" s="5">
        <f>AVERAGE('Cyberpunk 2077 3060'!Q44,'The Witcher 3 3060'!Q44,'AC Mirage 3060'!Q44,'Diablo IV 3060'!Q44,'COD MW III 3060'!Q44)</f>
        <v>69.059999999999988</v>
      </c>
      <c r="R44" s="5">
        <f>AVERAGE('Cyberpunk 2077 3060'!R44,'The Witcher 3 3060'!R44,'AC Mirage 3060'!R44,'Diablo IV 3060'!R44,'COD MW III 3060'!R44)</f>
        <v>152.24647015384616</v>
      </c>
      <c r="S44" s="5">
        <f>AVERAGE('Cyberpunk 2077 3060'!S44,'The Witcher 3 3060'!S44,'AC Mirage 3060'!S44,'Diablo IV 3060'!S44,'COD MW III 3060'!S44)</f>
        <v>0.78244384719203031</v>
      </c>
      <c r="T44" s="5">
        <f>AVERAGE('Cyberpunk 2077 3060'!T44,'The Witcher 3 3060'!T44,'AC Mirage 3060'!T44,'Diablo IV 3060'!T44,'COD MW III 3060'!T44)</f>
        <v>96.920923076923074</v>
      </c>
    </row>
    <row r="45" spans="1:20" x14ac:dyDescent="0.25">
      <c r="A45" t="s">
        <v>25</v>
      </c>
      <c r="B45" s="6">
        <f>B44/B$40-1</f>
        <v>0.29464523576947022</v>
      </c>
      <c r="C45" s="6">
        <f t="shared" ref="C45:I45" si="20">C44/C$40-1</f>
        <v>0.23294629898403474</v>
      </c>
      <c r="D45" s="6">
        <f t="shared" si="20"/>
        <v>0.19672131147540983</v>
      </c>
      <c r="E45" s="6">
        <f t="shared" si="20"/>
        <v>0.23406040268456385</v>
      </c>
      <c r="F45" s="6">
        <f t="shared" si="20"/>
        <v>0.20053942567031591</v>
      </c>
      <c r="G45" s="6">
        <f t="shared" si="20"/>
        <v>-0.11646002847703063</v>
      </c>
      <c r="H45" s="6">
        <f>H44/H$40-1</f>
        <v>0.45319271245814408</v>
      </c>
      <c r="I45" s="6">
        <f t="shared" si="20"/>
        <v>-5.0982696455660448E-2</v>
      </c>
      <c r="J45" s="51"/>
      <c r="K45" s="52"/>
      <c r="L45" t="s">
        <v>25</v>
      </c>
      <c r="M45" s="6">
        <f>M44/M$40-1</f>
        <v>0.42728160078086863</v>
      </c>
      <c r="N45" s="6">
        <f t="shared" ref="N45:T45" si="21">N44/N$40-1</f>
        <v>0.3670094496942744</v>
      </c>
      <c r="O45" s="6">
        <f t="shared" si="21"/>
        <v>0.38382431708623455</v>
      </c>
      <c r="P45" s="6">
        <f t="shared" si="21"/>
        <v>0.37374686716791961</v>
      </c>
      <c r="Q45" s="6">
        <f t="shared" si="21"/>
        <v>0.45328282828282784</v>
      </c>
      <c r="R45" s="6">
        <f t="shared" si="21"/>
        <v>-5.0518430155993999E-2</v>
      </c>
      <c r="S45" s="6">
        <f>S44/S$40-1</f>
        <v>0.50801110283669315</v>
      </c>
      <c r="T45" s="6">
        <f t="shared" si="21"/>
        <v>-1.3913519859127477E-2</v>
      </c>
    </row>
    <row r="46" spans="1:20" x14ac:dyDescent="0.25">
      <c r="A46" t="s">
        <v>13</v>
      </c>
      <c r="B46" s="5">
        <f>AVERAGE('Cyberpunk 2077 3060'!B46,'The Witcher 3 3060'!B46,'AC Mirage 3060'!B46,'Diablo IV 3060'!B46,'COD MW III 3060'!B46)</f>
        <v>140.94</v>
      </c>
      <c r="C46" s="5">
        <f>AVERAGE('Cyberpunk 2077 3060'!C46,'The Witcher 3 3060'!C46,'AC Mirage 3060'!C46,'Diablo IV 3060'!C46,'COD MW III 3060'!C46)</f>
        <v>114.84</v>
      </c>
      <c r="D46" s="5">
        <f>AVERAGE('Cyberpunk 2077 3060'!D46,'The Witcher 3 3060'!D46,'AC Mirage 3060'!D46,'Diablo IV 3060'!D46,'COD MW III 3060'!D46)</f>
        <v>156.93</v>
      </c>
      <c r="E46" s="5">
        <f>AVERAGE('Cyberpunk 2077 3060'!E46,'The Witcher 3 3060'!E46,'AC Mirage 3060'!E46,'Diablo IV 3060'!E46,'COD MW III 3060'!E46)</f>
        <v>93.19</v>
      </c>
      <c r="F46" s="5">
        <f>AVERAGE('Cyberpunk 2077 3060'!F46,'The Witcher 3 3060'!F46,'AC Mirage 3060'!F46,'Diablo IV 3060'!F46,'COD MW III 3060'!F46)</f>
        <v>73.650000000000006</v>
      </c>
      <c r="G46" s="5">
        <f>AVERAGE('Cyberpunk 2077 3060'!G46,'The Witcher 3 3060'!G46,'AC Mirage 3060'!G46,'Diablo IV 3060'!G46,'COD MW III 3060'!G46)</f>
        <v>139.74496552706552</v>
      </c>
      <c r="H46" s="5">
        <f>AVERAGE('Cyberpunk 2077 3060'!H46,'The Witcher 3 3060'!H46,'AC Mirage 3060'!H46,'Diablo IV 3060'!H46,'COD MW III 3060'!H46)</f>
        <v>1.0349693706155809</v>
      </c>
      <c r="I46" s="5">
        <f>AVERAGE('Cyberpunk 2077 3060'!I46,'The Witcher 3 3060'!I46,'AC Mirage 3060'!I46,'Diablo IV 3060'!I46,'COD MW III 3060'!I46)</f>
        <v>96.094586894586911</v>
      </c>
      <c r="J46" s="49"/>
      <c r="K46" s="19"/>
      <c r="L46" t="s">
        <v>13</v>
      </c>
      <c r="M46" s="5">
        <f>AVERAGE('Cyberpunk 2077 3060'!M46,'The Witcher 3 3060'!M46,'AC Mirage 3060'!M46,'Diablo IV 3060'!M46,'COD MW III 3060'!M46)</f>
        <v>106.55999999999999</v>
      </c>
      <c r="N46" s="5">
        <f>AVERAGE('Cyberpunk 2077 3060'!N46,'The Witcher 3 3060'!N46,'AC Mirage 3060'!N46,'Diablo IV 3060'!N46,'COD MW III 3060'!N46)</f>
        <v>86.13</v>
      </c>
      <c r="O46" s="5">
        <f>AVERAGE('Cyberpunk 2077 3060'!O46,'The Witcher 3 3060'!O46,'AC Mirage 3060'!O46,'Diablo IV 3060'!O46,'COD MW III 3060'!O46)</f>
        <v>119.93000000000002</v>
      </c>
      <c r="P46" s="5">
        <f>AVERAGE('Cyberpunk 2077 3060'!P46,'The Witcher 3 3060'!P46,'AC Mirage 3060'!P46,'Diablo IV 3060'!P46,'COD MW III 3060'!P46)</f>
        <v>76.52000000000001</v>
      </c>
      <c r="Q46" s="5">
        <f>AVERAGE('Cyberpunk 2077 3060'!Q46,'The Witcher 3 3060'!Q46,'AC Mirage 3060'!Q46,'Diablo IV 3060'!Q46,'COD MW III 3060'!Q46)</f>
        <v>60.85</v>
      </c>
      <c r="R46" s="5">
        <f>AVERAGE('Cyberpunk 2077 3060'!R46,'The Witcher 3 3060'!R46,'AC Mirage 3060'!R46,'Diablo IV 3060'!R46,'COD MW III 3060'!R46)</f>
        <v>154.56119092307694</v>
      </c>
      <c r="S46" s="5">
        <f>AVERAGE('Cyberpunk 2077 3060'!S46,'The Witcher 3 3060'!S46,'AC Mirage 3060'!S46,'Diablo IV 3060'!S46,'COD MW III 3060'!S46)</f>
        <v>0.70302953791863276</v>
      </c>
      <c r="T46" s="5">
        <f>AVERAGE('Cyberpunk 2077 3060'!T46,'The Witcher 3 3060'!T46,'AC Mirage 3060'!T46,'Diablo IV 3060'!T46,'COD MW III 3060'!T46)</f>
        <v>97.637076923076918</v>
      </c>
    </row>
    <row r="47" spans="1:20" x14ac:dyDescent="0.25">
      <c r="A47" t="s">
        <v>26</v>
      </c>
      <c r="B47" s="6">
        <f>B46/B$40-1</f>
        <v>0.25157623656868844</v>
      </c>
      <c r="C47" s="6">
        <f t="shared" ref="C47:I47" si="22">C46/C$40-1</f>
        <v>0.19054530375285084</v>
      </c>
      <c r="D47" s="6">
        <f t="shared" si="22"/>
        <v>0.17471367617336631</v>
      </c>
      <c r="E47" s="6">
        <f t="shared" si="22"/>
        <v>0.11685043144774698</v>
      </c>
      <c r="F47" s="6">
        <f t="shared" si="22"/>
        <v>0.16849119466920537</v>
      </c>
      <c r="G47" s="6">
        <f t="shared" si="22"/>
        <v>-7.7569172418507915E-2</v>
      </c>
      <c r="H47" s="6">
        <f>H46/H$40-1</f>
        <v>0.35459013090721281</v>
      </c>
      <c r="I47" s="6">
        <f t="shared" si="22"/>
        <v>-1.8853983800379948E-2</v>
      </c>
      <c r="J47" s="51"/>
      <c r="K47" s="52"/>
      <c r="L47" t="s">
        <v>26</v>
      </c>
      <c r="M47" s="6">
        <f>M46/M$40-1</f>
        <v>0.30014641288433386</v>
      </c>
      <c r="N47" s="6">
        <f t="shared" ref="N47:T47" si="23">N46/N$40-1</f>
        <v>0.19691495275152837</v>
      </c>
      <c r="O47" s="6">
        <f t="shared" si="23"/>
        <v>0.28473486877343346</v>
      </c>
      <c r="P47" s="6">
        <f t="shared" si="23"/>
        <v>0.19862155388471181</v>
      </c>
      <c r="Q47" s="6">
        <f t="shared" si="23"/>
        <v>0.28051346801346799</v>
      </c>
      <c r="R47" s="6">
        <f t="shared" si="23"/>
        <v>-3.6082727919358404E-2</v>
      </c>
      <c r="S47" s="6">
        <f>S46/S$40-1</f>
        <v>0.35495518637934387</v>
      </c>
      <c r="T47" s="6">
        <f t="shared" si="23"/>
        <v>-6.627274505967673E-3</v>
      </c>
    </row>
    <row r="48" spans="1:20" x14ac:dyDescent="0.25">
      <c r="A48" s="10"/>
      <c r="B48" s="9"/>
      <c r="C48" s="9"/>
      <c r="D48" s="9"/>
      <c r="E48" s="9"/>
      <c r="F48" s="9"/>
      <c r="G48" s="9"/>
      <c r="H48" s="9"/>
      <c r="I48" s="9"/>
      <c r="J48" s="50"/>
      <c r="L48" s="10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t="s">
        <v>15</v>
      </c>
      <c r="B49" s="5">
        <f>AVERAGE('Cyberpunk 2077 3060'!B49,'The Witcher 3 3060'!B49,'AC Mirage 3060'!B49,'Diablo IV 3060'!B49,'COD MW III 3060'!B49)</f>
        <v>153.13</v>
      </c>
      <c r="C49" s="5">
        <f>AVERAGE('Cyberpunk 2077 3060'!C49,'The Witcher 3 3060'!C49,'AC Mirage 3060'!C49,'Diablo IV 3060'!C49,'COD MW III 3060'!C49)</f>
        <v>126.66</v>
      </c>
      <c r="D49" s="5">
        <f>AVERAGE('Cyberpunk 2077 3060'!D49,'The Witcher 3 3060'!D49,'AC Mirage 3060'!D49,'Diablo IV 3060'!D49,'COD MW III 3060'!D49)</f>
        <v>169.28000000000003</v>
      </c>
      <c r="E49" s="5">
        <f>AVERAGE('Cyberpunk 2077 3060'!E49,'The Witcher 3 3060'!E49,'AC Mirage 3060'!E49,'Diablo IV 3060'!E49,'COD MW III 3060'!E49)</f>
        <v>105.43000000000002</v>
      </c>
      <c r="F49" s="5">
        <f>AVERAGE('Cyberpunk 2077 3060'!F49,'The Witcher 3 3060'!F49,'AC Mirage 3060'!F49,'Diablo IV 3060'!F49,'COD MW III 3060'!F49)</f>
        <v>80.210000000000008</v>
      </c>
      <c r="G49" s="5">
        <f>AVERAGE('Cyberpunk 2077 3060'!G49,'The Witcher 3 3060'!G49,'AC Mirage 3060'!G49,'Diablo IV 3060'!G49,'COD MW III 3060'!G49)</f>
        <v>129.4429220797721</v>
      </c>
      <c r="H49" s="5">
        <f>AVERAGE('Cyberpunk 2077 3060'!H49,'The Witcher 3 3060'!H49,'AC Mirage 3060'!H49,'Diablo IV 3060'!H49,'COD MW III 3060'!H49)</f>
        <v>1.1979245188786618</v>
      </c>
      <c r="I49" s="5">
        <f>AVERAGE('Cyberpunk 2077 3060'!I49,'The Witcher 3 3060'!I49,'AC Mirage 3060'!I49,'Diablo IV 3060'!I49,'COD MW III 3060'!I49)</f>
        <v>91.789743589743594</v>
      </c>
      <c r="J49" s="49"/>
      <c r="K49" s="19"/>
      <c r="L49" t="s">
        <v>15</v>
      </c>
      <c r="M49" s="5">
        <f>AVERAGE('Cyberpunk 2077 3060'!M49,'The Witcher 3 3060'!M49,'AC Mirage 3060'!M49,'Diablo IV 3060'!M49,'COD MW III 3060'!M49)</f>
        <v>125.12</v>
      </c>
      <c r="N49" s="5">
        <f>AVERAGE('Cyberpunk 2077 3060'!N49,'The Witcher 3 3060'!N49,'AC Mirage 3060'!N49,'Diablo IV 3060'!N49,'COD MW III 3060'!N49)</f>
        <v>102.15</v>
      </c>
      <c r="O49" s="5">
        <f>AVERAGE('Cyberpunk 2077 3060'!O49,'The Witcher 3 3060'!O49,'AC Mirage 3060'!O49,'Diablo IV 3060'!O49,'COD MW III 3060'!O49)</f>
        <v>140.57999999999998</v>
      </c>
      <c r="P49" s="5">
        <f>AVERAGE('Cyberpunk 2077 3060'!P49,'The Witcher 3 3060'!P49,'AC Mirage 3060'!P49,'Diablo IV 3060'!P49,'COD MW III 3060'!P49)</f>
        <v>94.93</v>
      </c>
      <c r="Q49" s="5">
        <f>AVERAGE('Cyberpunk 2077 3060'!Q49,'The Witcher 3 3060'!Q49,'AC Mirage 3060'!Q49,'Diablo IV 3060'!Q49,'COD MW III 3060'!Q49)</f>
        <v>68.099999999999994</v>
      </c>
      <c r="R49" s="5">
        <f>AVERAGE('Cyberpunk 2077 3060'!R49,'The Witcher 3 3060'!R49,'AC Mirage 3060'!R49,'Diablo IV 3060'!R49,'COD MW III 3060'!R49)</f>
        <v>150.29073817663817</v>
      </c>
      <c r="S49" s="5">
        <f>AVERAGE('Cyberpunk 2077 3060'!S49,'The Witcher 3 3060'!S49,'AC Mirage 3060'!S49,'Diablo IV 3060'!S49,'COD MW III 3060'!S49)</f>
        <v>0.84824714432345982</v>
      </c>
      <c r="T49" s="5">
        <f>AVERAGE('Cyberpunk 2077 3060'!T49,'The Witcher 3 3060'!T49,'AC Mirage 3060'!T49,'Diablo IV 3060'!T49,'COD MW III 3060'!T49)</f>
        <v>97.338603988603992</v>
      </c>
    </row>
    <row r="50" spans="1:20" x14ac:dyDescent="0.25">
      <c r="A50" t="s">
        <v>27</v>
      </c>
      <c r="B50" s="6">
        <f>B49/B$40-1</f>
        <v>0.35982594796199296</v>
      </c>
      <c r="C50" s="6">
        <f t="shared" ref="C50:I50" si="24">C49/C$40-1</f>
        <v>0.31308314327182241</v>
      </c>
      <c r="D50" s="6">
        <f t="shared" si="24"/>
        <v>0.26716071562242694</v>
      </c>
      <c r="E50" s="6">
        <f t="shared" si="24"/>
        <v>0.26354266538830329</v>
      </c>
      <c r="F50" s="6">
        <f t="shared" si="24"/>
        <v>0.27256861811835664</v>
      </c>
      <c r="G50" s="6">
        <f t="shared" si="24"/>
        <v>-0.14557106734921899</v>
      </c>
      <c r="H50" s="6">
        <f t="shared" si="24"/>
        <v>0.56786932726294692</v>
      </c>
      <c r="I50" s="6">
        <f t="shared" si="24"/>
        <v>-6.2807342625303964E-2</v>
      </c>
      <c r="J50" s="51"/>
      <c r="K50" s="52"/>
      <c r="L50" t="s">
        <v>27</v>
      </c>
      <c r="M50" s="6">
        <f>M49/M$40-1</f>
        <v>0.52659834065397781</v>
      </c>
      <c r="N50" s="6">
        <f t="shared" ref="N50:T50" si="25">N49/N$40-1</f>
        <v>0.41953863257365187</v>
      </c>
      <c r="O50" s="6">
        <f t="shared" si="25"/>
        <v>0.50594536689876768</v>
      </c>
      <c r="P50" s="6">
        <f t="shared" si="25"/>
        <v>0.48699874686716771</v>
      </c>
      <c r="Q50" s="6">
        <f t="shared" si="25"/>
        <v>0.43308080808080796</v>
      </c>
      <c r="R50" s="6">
        <f t="shared" si="25"/>
        <v>-6.2715307141300247E-2</v>
      </c>
      <c r="S50" s="6">
        <f t="shared" si="25"/>
        <v>0.63483439249968132</v>
      </c>
      <c r="T50" s="6">
        <f t="shared" si="25"/>
        <v>-9.6639782024247056E-3</v>
      </c>
    </row>
    <row r="51" spans="1:20" x14ac:dyDescent="0.25">
      <c r="A51" t="s">
        <v>16</v>
      </c>
      <c r="B51" s="5">
        <f>AVERAGE('Cyberpunk 2077 3060'!B51,'The Witcher 3 3060'!B51,'AC Mirage 3060'!B51,'Diablo IV 3060'!B51,'COD MW III 3060'!B51)</f>
        <v>144.9</v>
      </c>
      <c r="C51" s="5">
        <f>AVERAGE('Cyberpunk 2077 3060'!C51,'The Witcher 3 3060'!C51,'AC Mirage 3060'!C51,'Diablo IV 3060'!C51,'COD MW III 3060'!C51)</f>
        <v>121.22999999999999</v>
      </c>
      <c r="D51" s="5">
        <f>AVERAGE('Cyberpunk 2077 3060'!D51,'The Witcher 3 3060'!D51,'AC Mirage 3060'!D51,'Diablo IV 3060'!D51,'COD MW III 3060'!D51)</f>
        <v>161.47</v>
      </c>
      <c r="E51" s="5">
        <f>AVERAGE('Cyberpunk 2077 3060'!E51,'The Witcher 3 3060'!E51,'AC Mirage 3060'!E51,'Diablo IV 3060'!E51,'COD MW III 3060'!E51)</f>
        <v>101.47</v>
      </c>
      <c r="F51" s="5">
        <f>AVERAGE('Cyberpunk 2077 3060'!F51,'The Witcher 3 3060'!F51,'AC Mirage 3060'!F51,'Diablo IV 3060'!F51,'COD MW III 3060'!F51)</f>
        <v>74.690000000000012</v>
      </c>
      <c r="G51" s="5">
        <f>AVERAGE('Cyberpunk 2077 3060'!G51,'The Witcher 3 3060'!G51,'AC Mirage 3060'!G51,'Diablo IV 3060'!G51,'COD MW III 3060'!G51)</f>
        <v>138.59398789173787</v>
      </c>
      <c r="H51" s="5">
        <f>AVERAGE('Cyberpunk 2077 3060'!H51,'The Witcher 3 3060'!H51,'AC Mirage 3060'!H51,'Diablo IV 3060'!H51,'COD MW III 3060'!H51)</f>
        <v>1.0654155817428381</v>
      </c>
      <c r="I51" s="5">
        <f>AVERAGE('Cyberpunk 2077 3060'!I51,'The Witcher 3 3060'!I51,'AC Mirage 3060'!I51,'Diablo IV 3060'!I51,'COD MW III 3060'!I51)</f>
        <v>95.638176638176645</v>
      </c>
      <c r="J51" s="49"/>
      <c r="K51" s="19"/>
      <c r="L51" t="s">
        <v>16</v>
      </c>
      <c r="M51" s="5">
        <f>AVERAGE('Cyberpunk 2077 3060'!M51,'The Witcher 3 3060'!M51,'AC Mirage 3060'!M51,'Diablo IV 3060'!M51,'COD MW III 3060'!M51)</f>
        <v>111.37</v>
      </c>
      <c r="N51" s="5">
        <f>AVERAGE('Cyberpunk 2077 3060'!N51,'The Witcher 3 3060'!N51,'AC Mirage 3060'!N51,'Diablo IV 3060'!N51,'COD MW III 3060'!N51)</f>
        <v>92.65</v>
      </c>
      <c r="O51" s="5">
        <f>AVERAGE('Cyberpunk 2077 3060'!O51,'The Witcher 3 3060'!O51,'AC Mirage 3060'!O51,'Diablo IV 3060'!O51,'COD MW III 3060'!O51)</f>
        <v>125.65</v>
      </c>
      <c r="P51" s="5">
        <f>AVERAGE('Cyberpunk 2077 3060'!P51,'The Witcher 3 3060'!P51,'AC Mirage 3060'!P51,'Diablo IV 3060'!P51,'COD MW III 3060'!P51)</f>
        <v>82.23</v>
      </c>
      <c r="Q51" s="5">
        <f>AVERAGE('Cyberpunk 2077 3060'!Q51,'The Witcher 3 3060'!Q51,'AC Mirage 3060'!Q51,'Diablo IV 3060'!Q51,'COD MW III 3060'!Q51)</f>
        <v>60.5</v>
      </c>
      <c r="R51" s="5">
        <f>AVERAGE('Cyberpunk 2077 3060'!R51,'The Witcher 3 3060'!R51,'AC Mirage 3060'!R51,'Diablo IV 3060'!R51,'COD MW III 3060'!R51)</f>
        <v>154.89444707692309</v>
      </c>
      <c r="S51" s="5">
        <f>AVERAGE('Cyberpunk 2077 3060'!S51,'The Witcher 3 3060'!S51,'AC Mirage 3060'!S51,'Diablo IV 3060'!S51,'COD MW III 3060'!S51)</f>
        <v>0.73070779934399344</v>
      </c>
      <c r="T51" s="5">
        <f>AVERAGE('Cyberpunk 2077 3060'!T51,'The Witcher 3 3060'!T51,'AC Mirage 3060'!T51,'Diablo IV 3060'!T51,'COD MW III 3060'!T51)</f>
        <v>97.756461538461537</v>
      </c>
    </row>
    <row r="52" spans="1:20" x14ac:dyDescent="0.25">
      <c r="A52" t="s">
        <v>28</v>
      </c>
      <c r="B52" s="6">
        <f>B51/B$40-1</f>
        <v>0.28674185241097616</v>
      </c>
      <c r="C52" s="6">
        <f t="shared" ref="C52:I52" si="26">C51/C$40-1</f>
        <v>0.25679037943188865</v>
      </c>
      <c r="D52" s="6">
        <f t="shared" si="26"/>
        <v>0.20869825585747437</v>
      </c>
      <c r="E52" s="6">
        <f t="shared" si="26"/>
        <v>0.21608341323106428</v>
      </c>
      <c r="F52" s="6">
        <f t="shared" si="26"/>
        <v>0.18499127399650983</v>
      </c>
      <c r="G52" s="6">
        <f t="shared" si="26"/>
        <v>-8.5166564200592876E-2</v>
      </c>
      <c r="H52" s="6">
        <f t="shared" si="26"/>
        <v>0.39443878564756507</v>
      </c>
      <c r="I52" s="6">
        <f t="shared" si="26"/>
        <v>-2.3514028859117797E-2</v>
      </c>
      <c r="J52" s="51"/>
      <c r="K52" s="52"/>
      <c r="L52" t="s">
        <v>28</v>
      </c>
      <c r="M52" s="6">
        <f>M51/M$40-1</f>
        <v>0.35883357735480748</v>
      </c>
      <c r="N52" s="6">
        <f t="shared" ref="N52:T52" si="27">N51/N$40-1</f>
        <v>0.28752084491384089</v>
      </c>
      <c r="O52" s="6">
        <f t="shared" si="27"/>
        <v>0.34600964113551136</v>
      </c>
      <c r="P52" s="6">
        <f t="shared" si="27"/>
        <v>0.28806390977443597</v>
      </c>
      <c r="Q52" s="6">
        <f t="shared" si="27"/>
        <v>0.27314814814814814</v>
      </c>
      <c r="R52" s="6">
        <f t="shared" si="27"/>
        <v>-3.4004383667473492E-2</v>
      </c>
      <c r="S52" s="6">
        <f t="shared" si="27"/>
        <v>0.40829974993678042</v>
      </c>
      <c r="T52" s="6">
        <f t="shared" si="27"/>
        <v>-5.4126394052045335E-3</v>
      </c>
    </row>
    <row r="53" spans="1:20" x14ac:dyDescent="0.25">
      <c r="A53" t="s">
        <v>17</v>
      </c>
      <c r="B53" s="5">
        <f>AVERAGE('Cyberpunk 2077 3060'!B53,'The Witcher 3 3060'!B53,'AC Mirage 3060'!B53,'Diablo IV 3060'!B53,'COD MW III 3060'!B53)</f>
        <v>138.91</v>
      </c>
      <c r="C53" s="5">
        <f>AVERAGE('Cyberpunk 2077 3060'!C53,'The Witcher 3 3060'!C53,'AC Mirage 3060'!C53,'Diablo IV 3060'!C53,'COD MW III 3060'!C53)</f>
        <v>115.43999999999998</v>
      </c>
      <c r="D53" s="5">
        <f>AVERAGE('Cyberpunk 2077 3060'!D53,'The Witcher 3 3060'!D53,'AC Mirage 3060'!D53,'Diablo IV 3060'!D53,'COD MW III 3060'!D53)</f>
        <v>155.51999999999998</v>
      </c>
      <c r="E53" s="5">
        <f>AVERAGE('Cyberpunk 2077 3060'!E53,'The Witcher 3 3060'!E53,'AC Mirage 3060'!E53,'Diablo IV 3060'!E53,'COD MW III 3060'!E53)</f>
        <v>96.77000000000001</v>
      </c>
      <c r="F53" s="5">
        <f>AVERAGE('Cyberpunk 2077 3060'!F53,'The Witcher 3 3060'!F53,'AC Mirage 3060'!F53,'Diablo IV 3060'!F53,'COD MW III 3060'!F53)</f>
        <v>78.41</v>
      </c>
      <c r="G53" s="5">
        <f>AVERAGE('Cyberpunk 2077 3060'!G53,'The Witcher 3 3060'!G53,'AC Mirage 3060'!G53,'Diablo IV 3060'!G53,'COD MW III 3060'!G53)</f>
        <v>142.88180261538463</v>
      </c>
      <c r="H53" s="5">
        <f>AVERAGE('Cyberpunk 2077 3060'!H53,'The Witcher 3 3060'!H53,'AC Mirage 3060'!H53,'Diablo IV 3060'!H53,'COD MW III 3060'!H53)</f>
        <v>0.99611014550465593</v>
      </c>
      <c r="I53" s="5">
        <f>AVERAGE('Cyberpunk 2077 3060'!I53,'The Witcher 3 3060'!I53,'AC Mirage 3060'!I53,'Diablo IV 3060'!I53,'COD MW III 3060'!I53)</f>
        <v>96.78</v>
      </c>
      <c r="J53" s="49"/>
      <c r="K53" s="19"/>
      <c r="L53" t="s">
        <v>17</v>
      </c>
      <c r="M53" s="5">
        <f>AVERAGE('Cyberpunk 2077 3060'!M53,'The Witcher 3 3060'!M53,'AC Mirage 3060'!M53,'Diablo IV 3060'!M53,'COD MW III 3060'!M53)</f>
        <v>102.16</v>
      </c>
      <c r="N53" s="5">
        <f>AVERAGE('Cyberpunk 2077 3060'!N53,'The Witcher 3 3060'!N53,'AC Mirage 3060'!N53,'Diablo IV 3060'!N53,'COD MW III 3060'!N53)</f>
        <v>85.72999999999999</v>
      </c>
      <c r="O53" s="5">
        <f>AVERAGE('Cyberpunk 2077 3060'!O53,'The Witcher 3 3060'!O53,'AC Mirage 3060'!O53,'Diablo IV 3060'!O53,'COD MW III 3060'!O53)</f>
        <v>112.92999999999999</v>
      </c>
      <c r="P53" s="5">
        <f>AVERAGE('Cyberpunk 2077 3060'!P53,'The Witcher 3 3060'!P53,'AC Mirage 3060'!P53,'Diablo IV 3060'!P53,'COD MW III 3060'!P53)</f>
        <v>72.599999999999994</v>
      </c>
      <c r="Q53" s="5">
        <f>AVERAGE('Cyberpunk 2077 3060'!Q53,'The Witcher 3 3060'!Q53,'AC Mirage 3060'!Q53,'Diablo IV 3060'!Q53,'COD MW III 3060'!Q53)</f>
        <v>57.58</v>
      </c>
      <c r="R53" s="5">
        <f>AVERAGE('Cyberpunk 2077 3060'!R53,'The Witcher 3 3060'!R53,'AC Mirage 3060'!R53,'Diablo IV 3060'!R53,'COD MW III 3060'!R53)</f>
        <v>157.29942353846155</v>
      </c>
      <c r="S53" s="5">
        <f>AVERAGE('Cyberpunk 2077 3060'!S53,'The Witcher 3 3060'!S53,'AC Mirage 3060'!S53,'Diablo IV 3060'!S53,'COD MW III 3060'!S53)</f>
        <v>0.65991856974437135</v>
      </c>
      <c r="T53" s="5">
        <f>AVERAGE('Cyberpunk 2077 3060'!T53,'The Witcher 3 3060'!T53,'AC Mirage 3060'!T53,'Diablo IV 3060'!T53,'COD MW III 3060'!T53)</f>
        <v>97.713538461538477</v>
      </c>
    </row>
    <row r="54" spans="1:20" x14ac:dyDescent="0.25">
      <c r="A54" t="s">
        <v>29</v>
      </c>
      <c r="B54" s="6">
        <f>B53/B$40-1</f>
        <v>0.23354941834650567</v>
      </c>
      <c r="C54" s="6">
        <f t="shared" ref="C54:I54" si="28">C53/C$40-1</f>
        <v>0.19676549865229087</v>
      </c>
      <c r="D54" s="6">
        <f t="shared" si="28"/>
        <v>0.16415899393667166</v>
      </c>
      <c r="E54" s="6">
        <f t="shared" si="28"/>
        <v>0.15975551294343249</v>
      </c>
      <c r="F54" s="6">
        <f t="shared" si="28"/>
        <v>0.24401078851340641</v>
      </c>
      <c r="G54" s="6">
        <f t="shared" si="28"/>
        <v>-5.686348745552372E-2</v>
      </c>
      <c r="H54" s="6">
        <f t="shared" si="28"/>
        <v>0.30373034285507705</v>
      </c>
      <c r="I54" s="6">
        <f t="shared" si="28"/>
        <v>-1.185577131454274E-2</v>
      </c>
      <c r="J54" s="51"/>
      <c r="K54" s="52"/>
      <c r="L54" t="s">
        <v>29</v>
      </c>
      <c r="M54" s="6">
        <f>M53/M$40-1</f>
        <v>0.2464616886285993</v>
      </c>
      <c r="N54" s="6">
        <f t="shared" ref="N54:T54" si="29">N53/N$40-1</f>
        <v>0.19135630906058898</v>
      </c>
      <c r="O54" s="6">
        <f t="shared" si="29"/>
        <v>0.20974825923942131</v>
      </c>
      <c r="P54" s="6">
        <f t="shared" si="29"/>
        <v>0.13721804511278157</v>
      </c>
      <c r="Q54" s="6">
        <f t="shared" si="29"/>
        <v>0.2117003367003365</v>
      </c>
      <c r="R54" s="6">
        <f t="shared" si="29"/>
        <v>-1.9005803905118634E-2</v>
      </c>
      <c r="S54" s="6">
        <f t="shared" si="29"/>
        <v>0.27186702753684711</v>
      </c>
      <c r="T54" s="6">
        <f t="shared" si="29"/>
        <v>-5.8493445509684161E-3</v>
      </c>
    </row>
    <row r="55" spans="1:20" x14ac:dyDescent="0.25">
      <c r="A55" s="10"/>
      <c r="B55" s="9"/>
      <c r="C55" s="9"/>
      <c r="D55" s="9"/>
      <c r="E55" s="9"/>
      <c r="F55" s="9"/>
      <c r="G55" s="9"/>
      <c r="H55" s="9"/>
      <c r="I55" s="9"/>
      <c r="J55" s="50"/>
      <c r="L55" s="10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t="s">
        <v>18</v>
      </c>
      <c r="B56" s="5">
        <f>AVERAGE('Cyberpunk 2077 3060'!B56,'The Witcher 3 3060'!B56,'AC Mirage 3060'!B56,'Diablo IV 3060'!B56,'COD MW III 3060'!B56)</f>
        <v>142.16999999999999</v>
      </c>
      <c r="C56" s="5">
        <f>AVERAGE('Cyberpunk 2077 3060'!C56,'The Witcher 3 3060'!C56,'AC Mirage 3060'!C56,'Diablo IV 3060'!C56,'COD MW III 3060'!C56)</f>
        <v>115.80999999999999</v>
      </c>
      <c r="D56" s="5">
        <f>AVERAGE('Cyberpunk 2077 3060'!D56,'The Witcher 3 3060'!D56,'AC Mirage 3060'!D56,'Diablo IV 3060'!D56,'COD MW III 3060'!D56)</f>
        <v>155.74</v>
      </c>
      <c r="E56" s="5">
        <f>AVERAGE('Cyberpunk 2077 3060'!E56,'The Witcher 3 3060'!E56,'AC Mirage 3060'!E56,'Diablo IV 3060'!E56,'COD MW III 3060'!E56)</f>
        <v>93.59</v>
      </c>
      <c r="F56" s="5">
        <f>AVERAGE('Cyberpunk 2077 3060'!F56,'The Witcher 3 3060'!F56,'AC Mirage 3060'!F56,'Diablo IV 3060'!F56,'COD MW III 3060'!F56)</f>
        <v>71.8</v>
      </c>
      <c r="G56" s="5">
        <f>AVERAGE('Cyberpunk 2077 3060'!G56,'The Witcher 3 3060'!G56,'AC Mirage 3060'!G56,'Diablo IV 3060'!G56,'COD MW III 3060'!G56)</f>
        <v>127.33122533333335</v>
      </c>
      <c r="H56" s="5">
        <f>AVERAGE('Cyberpunk 2077 3060'!H56,'The Witcher 3 3060'!H56,'AC Mirage 3060'!H56,'Diablo IV 3060'!H56,'COD MW III 3060'!H56)</f>
        <v>1.1281022546758643</v>
      </c>
      <c r="I56" s="5">
        <f>AVERAGE('Cyberpunk 2077 3060'!I56,'The Witcher 3 3060'!I56,'AC Mirage 3060'!I56,'Diablo IV 3060'!I56,'COD MW III 3060'!I56)</f>
        <v>92.79529914529914</v>
      </c>
      <c r="J56" s="49"/>
      <c r="K56" s="19"/>
      <c r="L56" t="s">
        <v>18</v>
      </c>
      <c r="M56" s="5">
        <f>AVERAGE('Cyberpunk 2077 3060'!M56,'The Witcher 3 3060'!M56,'AC Mirage 3060'!M56,'Diablo IV 3060'!M56,'COD MW III 3060'!M56)</f>
        <v>110.22</v>
      </c>
      <c r="N56" s="5">
        <f>AVERAGE('Cyberpunk 2077 3060'!N56,'The Witcher 3 3060'!N56,'AC Mirage 3060'!N56,'Diablo IV 3060'!N56,'COD MW III 3060'!N56)</f>
        <v>88.16</v>
      </c>
      <c r="O56" s="5">
        <f>AVERAGE('Cyberpunk 2077 3060'!O56,'The Witcher 3 3060'!O56,'AC Mirage 3060'!O56,'Diablo IV 3060'!O56,'COD MW III 3060'!O56)</f>
        <v>120.39000000000001</v>
      </c>
      <c r="P56" s="5">
        <f>AVERAGE('Cyberpunk 2077 3060'!P56,'The Witcher 3 3060'!P56,'AC Mirage 3060'!P56,'Diablo IV 3060'!P56,'COD MW III 3060'!P56)</f>
        <v>74.510000000000005</v>
      </c>
      <c r="Q56" s="5">
        <f>AVERAGE('Cyberpunk 2077 3060'!Q56,'The Witcher 3 3060'!Q56,'AC Mirage 3060'!Q56,'Diablo IV 3060'!Q56,'COD MW III 3060'!Q56)</f>
        <v>58.839999999999996</v>
      </c>
      <c r="R56" s="5">
        <f>AVERAGE('Cyberpunk 2077 3060'!R56,'The Witcher 3 3060'!R56,'AC Mirage 3060'!R56,'Diablo IV 3060'!R56,'COD MW III 3060'!R56)</f>
        <v>146.74935430769227</v>
      </c>
      <c r="S56" s="5">
        <f>AVERAGE('Cyberpunk 2077 3060'!S56,'The Witcher 3 3060'!S56,'AC Mirage 3060'!S56,'Diablo IV 3060'!S56,'COD MW III 3060'!S56)</f>
        <v>0.76307243760829702</v>
      </c>
      <c r="T56" s="5">
        <f>AVERAGE('Cyberpunk 2077 3060'!T56,'The Witcher 3 3060'!T56,'AC Mirage 3060'!T56,'Diablo IV 3060'!T56,'COD MW III 3060'!T56)</f>
        <v>97.297538461538466</v>
      </c>
    </row>
    <row r="57" spans="1:20" x14ac:dyDescent="0.25">
      <c r="A57" t="s">
        <v>30</v>
      </c>
      <c r="B57" s="6">
        <f>B56/B$40-1</f>
        <v>0.26249888997424753</v>
      </c>
      <c r="C57" s="6">
        <f t="shared" ref="C57:I57" si="30">C56/C$40-1</f>
        <v>0.20060128550694567</v>
      </c>
      <c r="D57" s="6">
        <f t="shared" si="30"/>
        <v>0.16580582378920572</v>
      </c>
      <c r="E57" s="6">
        <f t="shared" si="30"/>
        <v>0.12164429530201359</v>
      </c>
      <c r="F57" s="6">
        <f t="shared" si="30"/>
        <v>0.13914009201967326</v>
      </c>
      <c r="G57" s="6">
        <f t="shared" si="30"/>
        <v>-0.15950998937100291</v>
      </c>
      <c r="H57" s="6">
        <f t="shared" si="30"/>
        <v>0.47648444893514608</v>
      </c>
      <c r="I57" s="6">
        <f t="shared" si="30"/>
        <v>-5.2540408146643069E-2</v>
      </c>
      <c r="J57" s="51"/>
      <c r="K57" s="52"/>
      <c r="L57" t="s">
        <v>30</v>
      </c>
      <c r="M57" s="6">
        <f>M56/M$40-1</f>
        <v>0.3448023426061495</v>
      </c>
      <c r="N57" s="6">
        <f t="shared" ref="N57:T57" si="31">N56/N$40-1</f>
        <v>0.225125069483046</v>
      </c>
      <c r="O57" s="6">
        <f t="shared" si="31"/>
        <v>0.28966256025709702</v>
      </c>
      <c r="P57" s="6">
        <f t="shared" si="31"/>
        <v>0.16713659147869664</v>
      </c>
      <c r="Q57" s="6">
        <f t="shared" si="31"/>
        <v>0.2382154882154881</v>
      </c>
      <c r="R57" s="6">
        <f t="shared" si="31"/>
        <v>-8.4801065266984166E-2</v>
      </c>
      <c r="S57" s="6">
        <f t="shared" si="31"/>
        <v>0.47067640995783466</v>
      </c>
      <c r="T57" s="6">
        <f t="shared" si="31"/>
        <v>-1.008178438661711E-2</v>
      </c>
    </row>
    <row r="58" spans="1:20" x14ac:dyDescent="0.25">
      <c r="A58" t="s">
        <v>19</v>
      </c>
      <c r="B58" s="5">
        <f>AVERAGE('Cyberpunk 2077 3060'!B58,'The Witcher 3 3060'!B58,'AC Mirage 3060'!B58,'Diablo IV 3060'!B58,'COD MW III 3060'!B58)</f>
        <v>133.02000000000001</v>
      </c>
      <c r="C58" s="5">
        <f>AVERAGE('Cyberpunk 2077 3060'!C58,'The Witcher 3 3060'!C58,'AC Mirage 3060'!C58,'Diablo IV 3060'!C58,'COD MW III 3060'!C58)</f>
        <v>108.17</v>
      </c>
      <c r="D58" s="5">
        <f>AVERAGE('Cyberpunk 2077 3060'!D58,'The Witcher 3 3060'!D58,'AC Mirage 3060'!D58,'Diablo IV 3060'!D58,'COD MW III 3060'!D58)</f>
        <v>146.01</v>
      </c>
      <c r="E58" s="5">
        <f>AVERAGE('Cyberpunk 2077 3060'!E58,'The Witcher 3 3060'!E58,'AC Mirage 3060'!E58,'Diablo IV 3060'!E58,'COD MW III 3060'!E58)</f>
        <v>98.860000000000014</v>
      </c>
      <c r="F58" s="5">
        <f>AVERAGE('Cyberpunk 2077 3060'!F58,'The Witcher 3 3060'!F58,'AC Mirage 3060'!F58,'Diablo IV 3060'!F58,'COD MW III 3060'!F58)</f>
        <v>72.740000000000009</v>
      </c>
      <c r="G58" s="5">
        <f>AVERAGE('Cyberpunk 2077 3060'!G58,'The Witcher 3 3060'!G58,'AC Mirage 3060'!G58,'Diablo IV 3060'!G58,'COD MW III 3060'!G58)</f>
        <v>132.48803433048434</v>
      </c>
      <c r="H58" s="5">
        <f>AVERAGE('Cyberpunk 2077 3060'!H58,'The Witcher 3 3060'!H58,'AC Mirage 3060'!H58,'Diablo IV 3060'!H58,'COD MW III 3060'!H58)</f>
        <v>1.0188508376049998</v>
      </c>
      <c r="I58" s="5">
        <f>AVERAGE('Cyberpunk 2077 3060'!I58,'The Witcher 3 3060'!I58,'AC Mirage 3060'!I58,'Diablo IV 3060'!I58,'COD MW III 3060'!I58)</f>
        <v>94.471225071225064</v>
      </c>
      <c r="J58" s="49"/>
      <c r="K58" s="19"/>
      <c r="L58" t="s">
        <v>19</v>
      </c>
      <c r="M58" s="5">
        <f>AVERAGE('Cyberpunk 2077 3060'!M58,'The Witcher 3 3060'!M58,'AC Mirage 3060'!M58,'Diablo IV 3060'!M58,'COD MW III 3060'!M58)</f>
        <v>101.72</v>
      </c>
      <c r="N58" s="5">
        <f>AVERAGE('Cyberpunk 2077 3060'!N58,'The Witcher 3 3060'!N58,'AC Mirage 3060'!N58,'Diablo IV 3060'!N58,'COD MW III 3060'!N58)</f>
        <v>84.77000000000001</v>
      </c>
      <c r="O58" s="5">
        <f>AVERAGE('Cyberpunk 2077 3060'!O58,'The Witcher 3 3060'!O58,'AC Mirage 3060'!O58,'Diablo IV 3060'!O58,'COD MW III 3060'!O58)</f>
        <v>112.36000000000001</v>
      </c>
      <c r="P58" s="5">
        <f>AVERAGE('Cyberpunk 2077 3060'!P58,'The Witcher 3 3060'!P58,'AC Mirage 3060'!P58,'Diablo IV 3060'!P58,'COD MW III 3060'!P58)</f>
        <v>76.559999999999988</v>
      </c>
      <c r="Q58" s="5">
        <f>AVERAGE('Cyberpunk 2077 3060'!Q58,'The Witcher 3 3060'!Q58,'AC Mirage 3060'!Q58,'Diablo IV 3060'!Q58,'COD MW III 3060'!Q58)</f>
        <v>59.370000000000005</v>
      </c>
      <c r="R58" s="5">
        <f>AVERAGE('Cyberpunk 2077 3060'!R58,'The Witcher 3 3060'!R58,'AC Mirage 3060'!R58,'Diablo IV 3060'!R58,'COD MW III 3060'!R58)</f>
        <v>150.81096169230767</v>
      </c>
      <c r="S58" s="5">
        <f>AVERAGE('Cyberpunk 2077 3060'!S58,'The Witcher 3 3060'!S58,'AC Mirage 3060'!S58,'Diablo IV 3060'!S58,'COD MW III 3060'!S58)</f>
        <v>0.6865377583140484</v>
      </c>
      <c r="T58" s="5">
        <f>AVERAGE('Cyberpunk 2077 3060'!T58,'The Witcher 3 3060'!T58,'AC Mirage 3060'!T58,'Diablo IV 3060'!T58,'COD MW III 3060'!T58)</f>
        <v>97.981846153846163</v>
      </c>
    </row>
    <row r="59" spans="1:20" x14ac:dyDescent="0.25">
      <c r="A59" t="s">
        <v>31</v>
      </c>
      <c r="B59" s="6">
        <f>B58/B$40-1</f>
        <v>0.18124500488411366</v>
      </c>
      <c r="C59" s="6">
        <f t="shared" ref="C59:I59" si="32">C58/C$40-1</f>
        <v>0.12139747045407412</v>
      </c>
      <c r="D59" s="6">
        <f t="shared" si="32"/>
        <v>9.2971030765775842E-2</v>
      </c>
      <c r="E59" s="6">
        <f t="shared" si="32"/>
        <v>0.1848034515819752</v>
      </c>
      <c r="F59" s="6">
        <f t="shared" si="32"/>
        <v>0.15405362525781396</v>
      </c>
      <c r="G59" s="6">
        <f t="shared" si="32"/>
        <v>-0.12547084117714269</v>
      </c>
      <c r="H59" s="6">
        <f t="shared" si="32"/>
        <v>0.33349384887149536</v>
      </c>
      <c r="I59" s="6">
        <f t="shared" si="32"/>
        <v>-3.5428850682207913E-2</v>
      </c>
      <c r="J59" s="51"/>
      <c r="K59" s="52"/>
      <c r="L59" t="s">
        <v>31</v>
      </c>
      <c r="M59" s="6">
        <f>M58/M$40-1</f>
        <v>0.24109321620302593</v>
      </c>
      <c r="N59" s="6">
        <f t="shared" ref="N59:T59" si="33">N58/N$40-1</f>
        <v>0.17801556420233466</v>
      </c>
      <c r="O59" s="6">
        <f t="shared" si="33"/>
        <v>0.20364220674879485</v>
      </c>
      <c r="P59" s="6">
        <f t="shared" si="33"/>
        <v>0.19924812030075145</v>
      </c>
      <c r="Q59" s="6">
        <f t="shared" si="33"/>
        <v>0.24936868686868685</v>
      </c>
      <c r="R59" s="6">
        <f t="shared" si="33"/>
        <v>-5.9470945286286492E-2</v>
      </c>
      <c r="S59" s="6">
        <f t="shared" si="33"/>
        <v>0.32317043040164695</v>
      </c>
      <c r="T59" s="6">
        <f t="shared" si="33"/>
        <v>-3.1195460770886418E-3</v>
      </c>
    </row>
    <row r="60" spans="1:20" x14ac:dyDescent="0.25">
      <c r="A60" t="s">
        <v>20</v>
      </c>
      <c r="B60" s="5">
        <f>AVERAGE('Cyberpunk 2077 3060'!B60,'The Witcher 3 3060'!B60,'AC Mirage 3060'!B60,'Diablo IV 3060'!B60,'COD MW III 3060'!B60)</f>
        <v>127.6</v>
      </c>
      <c r="C60" s="5">
        <f>AVERAGE('Cyberpunk 2077 3060'!C60,'The Witcher 3 3060'!C60,'AC Mirage 3060'!C60,'Diablo IV 3060'!C60,'COD MW III 3060'!C60)</f>
        <v>101.60000000000001</v>
      </c>
      <c r="D60" s="5">
        <f>AVERAGE('Cyberpunk 2077 3060'!D60,'The Witcher 3 3060'!D60,'AC Mirage 3060'!D60,'Diablo IV 3060'!D60,'COD MW III 3060'!D60)</f>
        <v>142.41</v>
      </c>
      <c r="E60" s="5">
        <f>AVERAGE('Cyberpunk 2077 3060'!E60,'The Witcher 3 3060'!E60,'AC Mirage 3060'!E60,'Diablo IV 3060'!E60,'COD MW III 3060'!E60)</f>
        <v>85.44</v>
      </c>
      <c r="F60" s="5">
        <f>AVERAGE('Cyberpunk 2077 3060'!F60,'The Witcher 3 3060'!F60,'AC Mirage 3060'!F60,'Diablo IV 3060'!F60,'COD MW III 3060'!F60)</f>
        <v>67.3</v>
      </c>
      <c r="G60" s="5">
        <f>AVERAGE('Cyberpunk 2077 3060'!G60,'The Witcher 3 3060'!G60,'AC Mirage 3060'!G60,'Diablo IV 3060'!G60,'COD MW III 3060'!G60)</f>
        <v>139.43678404558403</v>
      </c>
      <c r="H60" s="5">
        <f>AVERAGE('Cyberpunk 2077 3060'!H60,'The Witcher 3 3060'!H60,'AC Mirage 3060'!H60,'Diablo IV 3060'!H60,'COD MW III 3060'!H60)</f>
        <v>0.93495105712134485</v>
      </c>
      <c r="I60" s="5">
        <f>AVERAGE('Cyberpunk 2077 3060'!I60,'The Witcher 3 3060'!I60,'AC Mirage 3060'!I60,'Diablo IV 3060'!I60,'COD MW III 3060'!I60)</f>
        <v>96.041128205128217</v>
      </c>
      <c r="J60" s="49"/>
      <c r="K60" s="19"/>
      <c r="L60" t="s">
        <v>20</v>
      </c>
      <c r="M60" s="5">
        <f>AVERAGE('Cyberpunk 2077 3060'!M60,'The Witcher 3 3060'!M60,'AC Mirage 3060'!M60,'Diablo IV 3060'!M60,'COD MW III 3060'!M60)</f>
        <v>93.070000000000007</v>
      </c>
      <c r="N60" s="5">
        <f>AVERAGE('Cyberpunk 2077 3060'!N60,'The Witcher 3 3060'!N60,'AC Mirage 3060'!N60,'Diablo IV 3060'!N60,'COD MW III 3060'!N60)</f>
        <v>74.72999999999999</v>
      </c>
      <c r="O60" s="5">
        <f>AVERAGE('Cyberpunk 2077 3060'!O60,'The Witcher 3 3060'!O60,'AC Mirage 3060'!O60,'Diablo IV 3060'!O60,'COD MW III 3060'!O60)</f>
        <v>102.22</v>
      </c>
      <c r="P60" s="5">
        <f>AVERAGE('Cyberpunk 2077 3060'!P60,'The Witcher 3 3060'!P60,'AC Mirage 3060'!P60,'Diablo IV 3060'!P60,'COD MW III 3060'!P60)</f>
        <v>72.42</v>
      </c>
      <c r="Q60" s="5">
        <f>AVERAGE('Cyberpunk 2077 3060'!Q60,'The Witcher 3 3060'!Q60,'AC Mirage 3060'!Q60,'Diablo IV 3060'!Q60,'COD MW III 3060'!Q60)</f>
        <v>52.330000000000005</v>
      </c>
      <c r="R60" s="5">
        <f>AVERAGE('Cyberpunk 2077 3060'!R60,'The Witcher 3 3060'!R60,'AC Mirage 3060'!R60,'Diablo IV 3060'!R60,'COD MW III 3060'!R60)</f>
        <v>153.12360846153845</v>
      </c>
      <c r="S60" s="5">
        <f>AVERAGE('Cyberpunk 2077 3060'!S60,'The Witcher 3 3060'!S60,'AC Mirage 3060'!S60,'Diablo IV 3060'!S60,'COD MW III 3060'!S60)</f>
        <v>0.61921577756308266</v>
      </c>
      <c r="T60" s="5">
        <f>AVERAGE('Cyberpunk 2077 3060'!T60,'The Witcher 3 3060'!T60,'AC Mirage 3060'!T60,'Diablo IV 3060'!T60,'COD MW III 3060'!T60)</f>
        <v>97.98030769230769</v>
      </c>
    </row>
    <row r="61" spans="1:20" x14ac:dyDescent="0.25">
      <c r="A61" t="s">
        <v>32</v>
      </c>
      <c r="B61" s="6">
        <f>B60/B$40-1</f>
        <v>0.13311428825148752</v>
      </c>
      <c r="C61" s="6">
        <f t="shared" ref="C61:I61" si="34">C60/C$40-1</f>
        <v>5.3286336305204296E-2</v>
      </c>
      <c r="D61" s="6">
        <f t="shared" si="34"/>
        <v>6.602290590613058E-2</v>
      </c>
      <c r="E61" s="6">
        <f t="shared" si="34"/>
        <v>2.3969319271332612E-2</v>
      </c>
      <c r="F61" s="6">
        <f t="shared" si="34"/>
        <v>6.7745518007298111E-2</v>
      </c>
      <c r="G61" s="6">
        <f t="shared" si="34"/>
        <v>-7.9603421723562162E-2</v>
      </c>
      <c r="H61" s="6">
        <f t="shared" si="34"/>
        <v>0.22368401502023483</v>
      </c>
      <c r="I61" s="6">
        <f t="shared" si="34"/>
        <v>-1.9399808304013888E-2</v>
      </c>
      <c r="J61" s="51"/>
      <c r="K61" s="52"/>
      <c r="L61" t="s">
        <v>32</v>
      </c>
      <c r="M61" s="6">
        <f>M60/M$40-1</f>
        <v>0.13555392874572969</v>
      </c>
      <c r="N61" s="6">
        <f t="shared" ref="N61:T61" si="35">N60/N$40-1</f>
        <v>3.8493607559755061E-2</v>
      </c>
      <c r="O61" s="6">
        <f t="shared" si="35"/>
        <v>9.5018746652383301E-2</v>
      </c>
      <c r="P61" s="6">
        <f t="shared" si="35"/>
        <v>0.1343984962406013</v>
      </c>
      <c r="Q61" s="6">
        <f t="shared" si="35"/>
        <v>0.10122053872053871</v>
      </c>
      <c r="R61" s="6">
        <f t="shared" si="35"/>
        <v>-4.5048177502409303E-2</v>
      </c>
      <c r="S61" s="6">
        <f t="shared" si="35"/>
        <v>0.19342016806429307</v>
      </c>
      <c r="T61" s="6">
        <f t="shared" si="35"/>
        <v>-3.1351985912738689E-3</v>
      </c>
    </row>
    <row r="62" spans="1:20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M62" s="27"/>
      <c r="N62" s="27"/>
      <c r="O62" s="27"/>
      <c r="P62" s="27"/>
      <c r="Q62" s="27"/>
      <c r="R62" s="27"/>
      <c r="S62" s="27"/>
      <c r="T62" s="27"/>
    </row>
    <row r="63" spans="1:20" x14ac:dyDescent="0.25">
      <c r="A63" s="88" t="s">
        <v>1</v>
      </c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9" t="s">
        <v>2</v>
      </c>
      <c r="N63" s="89"/>
      <c r="O63" s="89"/>
      <c r="P63" s="89"/>
      <c r="Q63" s="89"/>
      <c r="R63" s="89"/>
      <c r="S63" s="89"/>
      <c r="T63" s="89"/>
    </row>
    <row r="64" spans="1:20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1" x14ac:dyDescent="0.25">
      <c r="A65" s="115" t="s">
        <v>23</v>
      </c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</row>
    <row r="66" spans="1:21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1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68</v>
      </c>
      <c r="I67" s="1" t="s">
        <v>9</v>
      </c>
      <c r="J67" s="47"/>
      <c r="K67" s="48"/>
      <c r="L67" s="28"/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" t="s">
        <v>68</v>
      </c>
      <c r="T67" s="17" t="s">
        <v>33</v>
      </c>
    </row>
    <row r="68" spans="1:21" x14ac:dyDescent="0.25">
      <c r="A68" t="s">
        <v>10</v>
      </c>
      <c r="B68" s="5">
        <f>AVERAGE('Cyberpunk 2077 3060'!B68,'The Witcher 3 3060'!B68,'AC Mirage 3060'!B68,'Diablo IV 3060'!B68,'COD MW III 3060'!B68)</f>
        <v>104.1</v>
      </c>
      <c r="C68" s="5">
        <f>AVERAGE('Cyberpunk 2077 3060'!C68,'The Witcher 3 3060'!C68,'AC Mirage 3060'!C68,'Diablo IV 3060'!C68,'COD MW III 3060'!C68)</f>
        <v>90.32</v>
      </c>
      <c r="D68" s="5">
        <f>AVERAGE('Cyberpunk 2077 3060'!D68,'The Witcher 3 3060'!D68,'AC Mirage 3060'!D68,'Diablo IV 3060'!D68,'COD MW III 3060'!D68)</f>
        <v>118.47</v>
      </c>
      <c r="E68" s="5">
        <f>AVERAGE('Cyberpunk 2077 3060'!E68,'The Witcher 3 3060'!E68,'AC Mirage 3060'!E68,'Diablo IV 3060'!E68,'COD MW III 3060'!E68)</f>
        <v>78.039999999999992</v>
      </c>
      <c r="F68" s="5">
        <f>AVERAGE('Cyberpunk 2077 3060'!F68,'The Witcher 3 3060'!F68,'AC Mirage 3060'!F68,'Diablo IV 3060'!F68,'COD MW III 3060'!F68)</f>
        <v>59.3</v>
      </c>
      <c r="G68" s="5">
        <f>AVERAGE('Cyberpunk 2077 3060'!G68,'The Witcher 3 3060'!G68,'AC Mirage 3060'!G68,'Diablo IV 3060'!G68,'COD MW III 3060'!G68)</f>
        <v>152.89815840455842</v>
      </c>
      <c r="H68" s="5">
        <f>AVERAGE('Cyberpunk 2077 3060'!H68,'The Witcher 3 3060'!H68,'AC Mirage 3060'!H68,'Diablo IV 3060'!H68,'COD MW III 3060'!H68)</f>
        <v>0.69853864275985278</v>
      </c>
      <c r="I68" s="5">
        <f>AVERAGE('Cyberpunk 2077 3060'!I68,'The Witcher 3 3060'!I68,'AC Mirage 3060'!I68,'Diablo IV 3060'!I68,'COD MW III 3060'!I68)</f>
        <v>97.728490028490029</v>
      </c>
      <c r="J68" s="53"/>
      <c r="K68" s="54"/>
      <c r="L68" t="s">
        <v>10</v>
      </c>
      <c r="M68" s="5">
        <f>AVERAGE('Cyberpunk 2077 3060'!M68,'The Witcher 3 3060'!M68,'AC Mirage 3060'!M68,'Diablo IV 3060'!M68,'COD MW III 3060'!M68)</f>
        <v>73.5</v>
      </c>
      <c r="N68" s="5">
        <f>AVERAGE('Cyberpunk 2077 3060'!N68,'The Witcher 3 3060'!N68,'AC Mirage 3060'!N68,'Diablo IV 3060'!N68,'COD MW III 3060'!N68)</f>
        <v>64.22</v>
      </c>
      <c r="O68" s="5">
        <f>AVERAGE('Cyberpunk 2077 3060'!O68,'The Witcher 3 3060'!O68,'AC Mirage 3060'!O68,'Diablo IV 3060'!O68,'COD MW III 3060'!O68)</f>
        <v>88.26</v>
      </c>
      <c r="P68" s="5">
        <f>AVERAGE('Cyberpunk 2077 3060'!P68,'The Witcher 3 3060'!P68,'AC Mirage 3060'!P68,'Diablo IV 3060'!P68,'COD MW III 3060'!P68)</f>
        <v>57.339999999999996</v>
      </c>
      <c r="Q68" s="5">
        <f>AVERAGE('Cyberpunk 2077 3060'!Q68,'The Witcher 3 3060'!Q68,'AC Mirage 3060'!Q68,'Diablo IV 3060'!Q68,'COD MW III 3060'!Q68)</f>
        <v>47.17</v>
      </c>
      <c r="R68" s="5">
        <f>AVERAGE('Cyberpunk 2077 3060'!R68,'The Witcher 3 3060'!R68,'AC Mirage 3060'!R68,'Diablo IV 3060'!R68,'COD MW III 3060'!R68)</f>
        <v>160.4616653846154</v>
      </c>
      <c r="S68" s="5">
        <f>AVERAGE('Cyberpunk 2077 3060'!S68,'The Witcher 3 3060'!S68,'AC Mirage 3060'!S68,'Diablo IV 3060'!S68,'COD MW III 3060'!S68)</f>
        <v>0.46479721573666366</v>
      </c>
      <c r="T68" s="5">
        <f>AVERAGE('Cyberpunk 2077 3060'!T68,'The Witcher 3 3060'!T68,'AC Mirage 3060'!T68,'Diablo IV 3060'!T68,'COD MW III 3060'!T68)</f>
        <v>98.292307692307688</v>
      </c>
    </row>
    <row r="69" spans="1:21" x14ac:dyDescent="0.25">
      <c r="A69" s="10"/>
      <c r="B69" s="9"/>
      <c r="C69" s="9"/>
      <c r="D69" s="9"/>
      <c r="E69" s="9"/>
      <c r="F69" s="9"/>
      <c r="G69" s="9"/>
      <c r="H69" s="9"/>
      <c r="I69" s="9"/>
      <c r="J69" s="50"/>
      <c r="L69" s="10"/>
      <c r="M69" s="9"/>
      <c r="N69" s="9"/>
      <c r="O69" s="9"/>
      <c r="P69" s="9"/>
      <c r="Q69" s="9"/>
      <c r="R69" s="9"/>
      <c r="S69" s="9"/>
      <c r="T69" s="9"/>
    </row>
    <row r="70" spans="1:21" x14ac:dyDescent="0.25">
      <c r="A70" t="s">
        <v>11</v>
      </c>
      <c r="B70" s="5">
        <f>AVERAGE('Cyberpunk 2077 3060'!B70,'The Witcher 3 3060'!B70,'AC Mirage 3060'!B70,'Diablo IV 3060'!B70,'COD MW III 3060'!B70)</f>
        <v>140.32999999999998</v>
      </c>
      <c r="C70" s="5">
        <f>AVERAGE('Cyberpunk 2077 3060'!C70,'The Witcher 3 3060'!C70,'AC Mirage 3060'!C70,'Diablo IV 3060'!C70,'COD MW III 3060'!C70)</f>
        <v>110.22</v>
      </c>
      <c r="D70" s="5">
        <f>AVERAGE('Cyberpunk 2077 3060'!D70,'The Witcher 3 3060'!D70,'AC Mirage 3060'!D70,'Diablo IV 3060'!D70,'COD MW III 3060'!D70)</f>
        <v>159.25</v>
      </c>
      <c r="E70" s="5">
        <f>AVERAGE('Cyberpunk 2077 3060'!E70,'The Witcher 3 3060'!E70,'AC Mirage 3060'!E70,'Diablo IV 3060'!E70,'COD MW III 3060'!E70)</f>
        <v>92.35</v>
      </c>
      <c r="F70" s="5">
        <f>AVERAGE('Cyberpunk 2077 3060'!F70,'The Witcher 3 3060'!F70,'AC Mirage 3060'!F70,'Diablo IV 3060'!F70,'COD MW III 3060'!F70)</f>
        <v>65.760000000000005</v>
      </c>
      <c r="G70" s="5">
        <f>AVERAGE('Cyberpunk 2077 3060'!G70,'The Witcher 3 3060'!G70,'AC Mirage 3060'!G70,'Diablo IV 3060'!G70,'COD MW III 3060'!G70)</f>
        <v>127.94073846153847</v>
      </c>
      <c r="H70" s="5">
        <f>AVERAGE('Cyberpunk 2077 3060'!H70,'The Witcher 3 3060'!H70,'AC Mirage 3060'!H70,'Diablo IV 3060'!H70,'COD MW III 3060'!H70)</f>
        <v>1.1260112841187975</v>
      </c>
      <c r="I70" s="5">
        <f>AVERAGE('Cyberpunk 2077 3060'!I70,'The Witcher 3 3060'!I70,'AC Mirage 3060'!I70,'Diablo IV 3060'!I70,'COD MW III 3060'!I70)</f>
        <v>90.3</v>
      </c>
      <c r="J70" s="53"/>
      <c r="K70" s="54"/>
      <c r="L70" t="s">
        <v>11</v>
      </c>
      <c r="M70" s="5">
        <f>AVERAGE('Cyberpunk 2077 3060'!M70,'The Witcher 3 3060'!M70,'AC Mirage 3060'!M70,'Diablo IV 3060'!M70,'COD MW III 3060'!M70)</f>
        <v>116.17999999999998</v>
      </c>
      <c r="N70" s="5">
        <f>AVERAGE('Cyberpunk 2077 3060'!N70,'The Witcher 3 3060'!N70,'AC Mirage 3060'!N70,'Diablo IV 3060'!N70,'COD MW III 3060'!N70)</f>
        <v>93.960000000000008</v>
      </c>
      <c r="O70" s="5">
        <f>AVERAGE('Cyberpunk 2077 3060'!O70,'The Witcher 3 3060'!O70,'AC Mirage 3060'!O70,'Diablo IV 3060'!O70,'COD MW III 3060'!O70)</f>
        <v>133.54000000000002</v>
      </c>
      <c r="P70" s="5">
        <f>AVERAGE('Cyberpunk 2077 3060'!P70,'The Witcher 3 3060'!P70,'AC Mirage 3060'!P70,'Diablo IV 3060'!P70,'COD MW III 3060'!P70)</f>
        <v>80.460000000000008</v>
      </c>
      <c r="Q70" s="5">
        <f>AVERAGE('Cyberpunk 2077 3060'!Q70,'The Witcher 3 3060'!Q70,'AC Mirage 3060'!Q70,'Diablo IV 3060'!Q70,'COD MW III 3060'!Q70)</f>
        <v>63.660000000000004</v>
      </c>
      <c r="R70" s="5">
        <f>AVERAGE('Cyberpunk 2077 3060'!R70,'The Witcher 3 3060'!R70,'AC Mirage 3060'!R70,'Diablo IV 3060'!R70,'COD MW III 3060'!R70)</f>
        <v>149.53989692307692</v>
      </c>
      <c r="S70" s="5">
        <f>AVERAGE('Cyberpunk 2077 3060'!S70,'The Witcher 3 3060'!S70,'AC Mirage 3060'!S70,'Diablo IV 3060'!S70,'COD MW III 3060'!S70)</f>
        <v>0.79179789834245218</v>
      </c>
      <c r="T70" s="5">
        <f>AVERAGE('Cyberpunk 2077 3060'!T70,'The Witcher 3 3060'!T70,'AC Mirage 3060'!T70,'Diablo IV 3060'!T70,'COD MW III 3060'!T70)</f>
        <v>96.92938461538462</v>
      </c>
      <c r="U70" s="19"/>
    </row>
    <row r="71" spans="1:21" x14ac:dyDescent="0.25">
      <c r="A71" t="s">
        <v>24</v>
      </c>
      <c r="B71" s="6">
        <f>B70/B68-1</f>
        <v>0.34803073967339082</v>
      </c>
      <c r="C71" s="6">
        <f t="shared" ref="C71:I71" si="36">C70/C68-1</f>
        <v>0.22032772364924713</v>
      </c>
      <c r="D71" s="6">
        <f t="shared" si="36"/>
        <v>0.34422216594918553</v>
      </c>
      <c r="E71" s="6">
        <f t="shared" si="36"/>
        <v>0.18336750384418243</v>
      </c>
      <c r="F71" s="6">
        <f t="shared" si="36"/>
        <v>0.10893760539629027</v>
      </c>
      <c r="G71" s="6">
        <f t="shared" si="36"/>
        <v>-0.16322904215094769</v>
      </c>
      <c r="H71" s="6">
        <f t="shared" si="36"/>
        <v>0.61195274705211045</v>
      </c>
      <c r="I71" s="6">
        <f t="shared" si="36"/>
        <v>-7.6011509298101965E-2</v>
      </c>
      <c r="J71" s="51"/>
      <c r="K71" s="52"/>
      <c r="L71" t="s">
        <v>24</v>
      </c>
      <c r="M71" s="6">
        <f>M70/M68-1</f>
        <v>0.58068027210884332</v>
      </c>
      <c r="N71" s="6">
        <f t="shared" ref="N71:T71" si="37">N70/N68-1</f>
        <v>0.46309560884459677</v>
      </c>
      <c r="O71" s="6">
        <f t="shared" si="37"/>
        <v>0.51302968502152746</v>
      </c>
      <c r="P71" s="6">
        <f t="shared" si="37"/>
        <v>0.40320892919427997</v>
      </c>
      <c r="Q71" s="6">
        <f t="shared" si="37"/>
        <v>0.34958660165359334</v>
      </c>
      <c r="R71" s="6">
        <f t="shared" si="37"/>
        <v>-6.8064658529872313E-2</v>
      </c>
      <c r="S71" s="6">
        <f t="shared" si="37"/>
        <v>0.70353408225030023</v>
      </c>
      <c r="T71" s="6">
        <f t="shared" si="37"/>
        <v>-1.3866019721396006E-2</v>
      </c>
    </row>
    <row r="72" spans="1:21" x14ac:dyDescent="0.25">
      <c r="A72" t="s">
        <v>12</v>
      </c>
      <c r="B72" s="5">
        <f>AVERAGE('Cyberpunk 2077 3060'!B72,'The Witcher 3 3060'!B72,'AC Mirage 3060'!B72,'Diablo IV 3060'!B72,'COD MW III 3060'!B72)</f>
        <v>135.30000000000001</v>
      </c>
      <c r="C72" s="5">
        <f>AVERAGE('Cyberpunk 2077 3060'!C72,'The Witcher 3 3060'!C72,'AC Mirage 3060'!C72,'Diablo IV 3060'!C72,'COD MW III 3060'!C72)</f>
        <v>113.66</v>
      </c>
      <c r="D72" s="5">
        <f>AVERAGE('Cyberpunk 2077 3060'!D72,'The Witcher 3 3060'!D72,'AC Mirage 3060'!D72,'Diablo IV 3060'!D72,'COD MW III 3060'!D72)</f>
        <v>150.39000000000001</v>
      </c>
      <c r="E72" s="5">
        <f>AVERAGE('Cyberpunk 2077 3060'!E72,'The Witcher 3 3060'!E72,'AC Mirage 3060'!E72,'Diablo IV 3060'!E72,'COD MW III 3060'!E72)</f>
        <v>92.210000000000008</v>
      </c>
      <c r="F72" s="5">
        <f>AVERAGE('Cyberpunk 2077 3060'!F72,'The Witcher 3 3060'!F72,'AC Mirage 3060'!F72,'Diablo IV 3060'!F72,'COD MW III 3060'!F72)</f>
        <v>65</v>
      </c>
      <c r="G72" s="5">
        <f>AVERAGE('Cyberpunk 2077 3060'!G72,'The Witcher 3 3060'!G72,'AC Mirage 3060'!G72,'Diablo IV 3060'!G72,'COD MW III 3060'!G72)</f>
        <v>134.89397692307693</v>
      </c>
      <c r="H72" s="5">
        <f>AVERAGE('Cyberpunk 2077 3060'!H72,'The Witcher 3 3060'!H72,'AC Mirage 3060'!H72,'Diablo IV 3060'!H72,'COD MW III 3060'!H72)</f>
        <v>1.0341908603222425</v>
      </c>
      <c r="I72" s="5">
        <f>AVERAGE('Cyberpunk 2077 3060'!I72,'The Witcher 3 3060'!I72,'AC Mirage 3060'!I72,'Diablo IV 3060'!I72,'COD MW III 3060'!I72)</f>
        <v>93.107692307692304</v>
      </c>
      <c r="J72" s="53"/>
      <c r="K72" s="54"/>
      <c r="L72" t="s">
        <v>12</v>
      </c>
      <c r="M72" s="5">
        <f>AVERAGE('Cyberpunk 2077 3060'!M72,'The Witcher 3 3060'!M72,'AC Mirage 3060'!M72,'Diablo IV 3060'!M72,'COD MW III 3060'!M72)</f>
        <v>106.62</v>
      </c>
      <c r="N72" s="5">
        <f>AVERAGE('Cyberpunk 2077 3060'!N72,'The Witcher 3 3060'!N72,'AC Mirage 3060'!N72,'Diablo IV 3060'!N72,'COD MW III 3060'!N72)</f>
        <v>89.34</v>
      </c>
      <c r="O72" s="5">
        <f>AVERAGE('Cyberpunk 2077 3060'!O72,'The Witcher 3 3060'!O72,'AC Mirage 3060'!O72,'Diablo IV 3060'!O72,'COD MW III 3060'!O72)</f>
        <v>121.17999999999999</v>
      </c>
      <c r="P72" s="5">
        <f>AVERAGE('Cyberpunk 2077 3060'!P72,'The Witcher 3 3060'!P72,'AC Mirage 3060'!P72,'Diablo IV 3060'!P72,'COD MW III 3060'!P72)</f>
        <v>80.02</v>
      </c>
      <c r="Q72" s="5">
        <f>AVERAGE('Cyberpunk 2077 3060'!Q72,'The Witcher 3 3060'!Q72,'AC Mirage 3060'!Q72,'Diablo IV 3060'!Q72,'COD MW III 3060'!Q72)</f>
        <v>62.679999999999993</v>
      </c>
      <c r="R72" s="5">
        <f>AVERAGE('Cyberpunk 2077 3060'!R72,'The Witcher 3 3060'!R72,'AC Mirage 3060'!R72,'Diablo IV 3060'!R72,'COD MW III 3060'!R72)</f>
        <v>153.44847122507122</v>
      </c>
      <c r="S72" s="5">
        <f>AVERAGE('Cyberpunk 2077 3060'!S72,'The Witcher 3 3060'!S72,'AC Mirage 3060'!S72,'Diablo IV 3060'!S72,'COD MW III 3060'!S72)</f>
        <v>0.70979513535905048</v>
      </c>
      <c r="T72" s="5">
        <f>AVERAGE('Cyberpunk 2077 3060'!T72,'The Witcher 3 3060'!T72,'AC Mirage 3060'!T72,'Diablo IV 3060'!T72,'COD MW III 3060'!T72)</f>
        <v>97.990313390313389</v>
      </c>
      <c r="U72" s="19"/>
    </row>
    <row r="73" spans="1:21" x14ac:dyDescent="0.25">
      <c r="A73" t="s">
        <v>25</v>
      </c>
      <c r="B73" s="6">
        <f>B72/B68-1</f>
        <v>0.2997118155619598</v>
      </c>
      <c r="C73" s="6">
        <f t="shared" ref="C73:I73" si="38">C72/C68-1</f>
        <v>0.25841452612931803</v>
      </c>
      <c r="D73" s="6">
        <f t="shared" si="38"/>
        <v>0.26943530007596883</v>
      </c>
      <c r="E73" s="6">
        <f t="shared" si="38"/>
        <v>0.1815735520246029</v>
      </c>
      <c r="F73" s="6">
        <f t="shared" si="38"/>
        <v>9.612141652613837E-2</v>
      </c>
      <c r="G73" s="6">
        <f t="shared" si="38"/>
        <v>-0.11775276870139673</v>
      </c>
      <c r="H73" s="6">
        <f t="shared" si="38"/>
        <v>0.480506298457968</v>
      </c>
      <c r="I73" s="6">
        <f t="shared" si="38"/>
        <v>-4.7281992379608617E-2</v>
      </c>
      <c r="J73" s="51"/>
      <c r="K73" s="52"/>
      <c r="L73" t="s">
        <v>25</v>
      </c>
      <c r="M73" s="6">
        <f>M72/M68-1</f>
        <v>0.45061224489795926</v>
      </c>
      <c r="N73" s="6">
        <f t="shared" ref="N73:T73" si="39">N72/N68-1</f>
        <v>0.39115540330115239</v>
      </c>
      <c r="O73" s="6">
        <f t="shared" si="39"/>
        <v>0.37298889644232935</v>
      </c>
      <c r="P73" s="6">
        <f t="shared" si="39"/>
        <v>0.39553540286013256</v>
      </c>
      <c r="Q73" s="6">
        <f t="shared" si="39"/>
        <v>0.32881068475726072</v>
      </c>
      <c r="R73" s="6">
        <f t="shared" si="39"/>
        <v>-4.3706352808529414E-2</v>
      </c>
      <c r="S73" s="6">
        <f t="shared" si="39"/>
        <v>0.52710711537737187</v>
      </c>
      <c r="T73" s="6">
        <f t="shared" si="39"/>
        <v>-3.0724103348926946E-3</v>
      </c>
    </row>
    <row r="74" spans="1:21" x14ac:dyDescent="0.25">
      <c r="A74" t="s">
        <v>13</v>
      </c>
      <c r="B74" s="5">
        <f>AVERAGE('Cyberpunk 2077 3060'!B74,'The Witcher 3 3060'!B74,'AC Mirage 3060'!B74,'Diablo IV 3060'!B74,'COD MW III 3060'!B74)</f>
        <v>129.44999999999999</v>
      </c>
      <c r="C74" s="5">
        <f>AVERAGE('Cyberpunk 2077 3060'!C74,'The Witcher 3 3060'!C74,'AC Mirage 3060'!C74,'Diablo IV 3060'!C74,'COD MW III 3060'!C74)</f>
        <v>107.4</v>
      </c>
      <c r="D74" s="5">
        <f>AVERAGE('Cyberpunk 2077 3060'!D74,'The Witcher 3 3060'!D74,'AC Mirage 3060'!D74,'Diablo IV 3060'!D74,'COD MW III 3060'!D74)</f>
        <v>144.04</v>
      </c>
      <c r="E74" s="5">
        <f>AVERAGE('Cyberpunk 2077 3060'!E74,'The Witcher 3 3060'!E74,'AC Mirage 3060'!E74,'Diablo IV 3060'!E74,'COD MW III 3060'!E74)</f>
        <v>92.9</v>
      </c>
      <c r="F74" s="5">
        <f>AVERAGE('Cyberpunk 2077 3060'!F74,'The Witcher 3 3060'!F74,'AC Mirage 3060'!F74,'Diablo IV 3060'!F74,'COD MW III 3060'!F74)</f>
        <v>65.47</v>
      </c>
      <c r="G74" s="5">
        <f>AVERAGE('Cyberpunk 2077 3060'!G74,'The Witcher 3 3060'!G74,'AC Mirage 3060'!G74,'Diablo IV 3060'!G74,'COD MW III 3060'!G74)</f>
        <v>140.15725061538461</v>
      </c>
      <c r="H74" s="5">
        <f>AVERAGE('Cyberpunk 2077 3060'!H74,'The Witcher 3 3060'!H74,'AC Mirage 3060'!H74,'Diablo IV 3060'!H74,'COD MW III 3060'!H74)</f>
        <v>0.95353616204360647</v>
      </c>
      <c r="I74" s="5">
        <f>AVERAGE('Cyberpunk 2077 3060'!I74,'The Witcher 3 3060'!I74,'AC Mirage 3060'!I74,'Diablo IV 3060'!I74,'COD MW III 3060'!I74)</f>
        <v>95.340153846153839</v>
      </c>
      <c r="J74" s="53"/>
      <c r="K74" s="54"/>
      <c r="L74" t="s">
        <v>13</v>
      </c>
      <c r="M74" s="5">
        <f>AVERAGE('Cyberpunk 2077 3060'!M74,'The Witcher 3 3060'!M74,'AC Mirage 3060'!M74,'Diablo IV 3060'!M74,'COD MW III 3060'!M74)</f>
        <v>96.61999999999999</v>
      </c>
      <c r="N74" s="5">
        <f>AVERAGE('Cyberpunk 2077 3060'!N74,'The Witcher 3 3060'!N74,'AC Mirage 3060'!N74,'Diablo IV 3060'!N74,'COD MW III 3060'!N74)</f>
        <v>81.02000000000001</v>
      </c>
      <c r="O74" s="5">
        <f>AVERAGE('Cyberpunk 2077 3060'!O74,'The Witcher 3 3060'!O74,'AC Mirage 3060'!O74,'Diablo IV 3060'!O74,'COD MW III 3060'!O74)</f>
        <v>110.32000000000001</v>
      </c>
      <c r="P74" s="5">
        <f>AVERAGE('Cyberpunk 2077 3060'!P74,'The Witcher 3 3060'!P74,'AC Mirage 3060'!P74,'Diablo IV 3060'!P74,'COD MW III 3060'!P74)</f>
        <v>70.75</v>
      </c>
      <c r="Q74" s="5">
        <f>AVERAGE('Cyberpunk 2077 3060'!Q74,'The Witcher 3 3060'!Q74,'AC Mirage 3060'!Q74,'Diablo IV 3060'!Q74,'COD MW III 3060'!Q74)</f>
        <v>51.64</v>
      </c>
      <c r="R74" s="5">
        <f>AVERAGE('Cyberpunk 2077 3060'!R74,'The Witcher 3 3060'!R74,'AC Mirage 3060'!R74,'Diablo IV 3060'!R74,'COD MW III 3060'!R74)</f>
        <v>155.73998076923075</v>
      </c>
      <c r="S74" s="5">
        <f>AVERAGE('Cyberpunk 2077 3060'!S74,'The Witcher 3 3060'!S74,'AC Mirage 3060'!S74,'Diablo IV 3060'!S74,'COD MW III 3060'!S74)</f>
        <v>0.63220100514594435</v>
      </c>
      <c r="T74" s="5">
        <f>AVERAGE('Cyberpunk 2077 3060'!T74,'The Witcher 3 3060'!T74,'AC Mirage 3060'!T74,'Diablo IV 3060'!T74,'COD MW III 3060'!T74)</f>
        <v>98.123076923076923</v>
      </c>
      <c r="U74" s="19"/>
    </row>
    <row r="75" spans="1:21" x14ac:dyDescent="0.25">
      <c r="A75" t="s">
        <v>26</v>
      </c>
      <c r="B75" s="6">
        <f>B74/B68-1</f>
        <v>0.24351585014409216</v>
      </c>
      <c r="C75" s="6">
        <f t="shared" ref="C75:I75" si="40">C74/C68-1</f>
        <v>0.18910540301151468</v>
      </c>
      <c r="D75" s="6">
        <f t="shared" si="40"/>
        <v>0.21583523254832437</v>
      </c>
      <c r="E75" s="6">
        <f t="shared" si="40"/>
        <v>0.19041517170681721</v>
      </c>
      <c r="F75" s="6">
        <f t="shared" si="40"/>
        <v>0.10404721753794277</v>
      </c>
      <c r="G75" s="6">
        <f t="shared" si="40"/>
        <v>-8.3329373761730996E-2</v>
      </c>
      <c r="H75" s="6">
        <f t="shared" si="40"/>
        <v>0.3650442562150682</v>
      </c>
      <c r="I75" s="6">
        <f t="shared" si="40"/>
        <v>-2.443848443416996E-2</v>
      </c>
      <c r="J75" s="51"/>
      <c r="K75" s="52"/>
      <c r="L75" t="s">
        <v>26</v>
      </c>
      <c r="M75" s="6">
        <f>M74/M68-1</f>
        <v>0.31455782312925162</v>
      </c>
      <c r="N75" s="6">
        <f t="shared" ref="N75:T75" si="41">N74/N68-1</f>
        <v>0.26160074743070716</v>
      </c>
      <c r="O75" s="6">
        <f t="shared" si="41"/>
        <v>0.2499433491955585</v>
      </c>
      <c r="P75" s="6">
        <f t="shared" si="41"/>
        <v>0.23386815486571333</v>
      </c>
      <c r="Q75" s="6">
        <f t="shared" si="41"/>
        <v>9.4763620945516269E-2</v>
      </c>
      <c r="R75" s="6">
        <f t="shared" si="41"/>
        <v>-2.9425623896318753E-2</v>
      </c>
      <c r="S75" s="6">
        <f t="shared" si="41"/>
        <v>0.36016521558538184</v>
      </c>
      <c r="T75" s="6">
        <f t="shared" si="41"/>
        <v>-1.7217091876662316E-3</v>
      </c>
    </row>
    <row r="76" spans="1:21" x14ac:dyDescent="0.25">
      <c r="A76" s="10"/>
      <c r="B76" s="9"/>
      <c r="C76" s="9"/>
      <c r="D76" s="9"/>
      <c r="E76" s="9"/>
      <c r="F76" s="9"/>
      <c r="G76" s="9"/>
      <c r="H76" s="9"/>
      <c r="I76" s="9"/>
      <c r="J76" s="50"/>
      <c r="L76" s="10"/>
      <c r="M76" s="9"/>
      <c r="N76" s="9"/>
      <c r="O76" s="9"/>
      <c r="P76" s="9"/>
      <c r="Q76" s="9"/>
      <c r="R76" s="9"/>
      <c r="S76" s="9"/>
      <c r="T76" s="9"/>
    </row>
    <row r="77" spans="1:21" x14ac:dyDescent="0.25">
      <c r="A77" t="s">
        <v>15</v>
      </c>
      <c r="B77" s="5">
        <f>AVERAGE('Cyberpunk 2077 3060'!B77,'The Witcher 3 3060'!B77,'AC Mirage 3060'!B77,'Diablo IV 3060'!B77,'COD MW III 3060'!B77)</f>
        <v>140.32999999999998</v>
      </c>
      <c r="C77" s="5">
        <f>AVERAGE('Cyberpunk 2077 3060'!C77,'The Witcher 3 3060'!C77,'AC Mirage 3060'!C77,'Diablo IV 3060'!C77,'COD MW III 3060'!C77)</f>
        <v>114</v>
      </c>
      <c r="D77" s="5">
        <f>AVERAGE('Cyberpunk 2077 3060'!D77,'The Witcher 3 3060'!D77,'AC Mirage 3060'!D77,'Diablo IV 3060'!D77,'COD MW III 3060'!D77)</f>
        <v>154.94</v>
      </c>
      <c r="E77" s="5">
        <f>AVERAGE('Cyberpunk 2077 3060'!E77,'The Witcher 3 3060'!E77,'AC Mirage 3060'!E77,'Diablo IV 3060'!E77,'COD MW III 3060'!E77)</f>
        <v>92.289999999999992</v>
      </c>
      <c r="F77" s="5">
        <f>AVERAGE('Cyberpunk 2077 3060'!F77,'The Witcher 3 3060'!F77,'AC Mirage 3060'!F77,'Diablo IV 3060'!F77,'COD MW III 3060'!F77)</f>
        <v>69.37</v>
      </c>
      <c r="G77" s="5">
        <f>AVERAGE('Cyberpunk 2077 3060'!G77,'The Witcher 3 3060'!G77,'AC Mirage 3060'!G77,'Diablo IV 3060'!G77,'COD MW III 3060'!G77)</f>
        <v>132.0519547692308</v>
      </c>
      <c r="H77" s="5">
        <f>AVERAGE('Cyberpunk 2077 3060'!H77,'The Witcher 3 3060'!H77,'AC Mirage 3060'!H77,'Diablo IV 3060'!H77,'COD MW III 3060'!H77)</f>
        <v>1.0907429847095331</v>
      </c>
      <c r="I77" s="5">
        <f>AVERAGE('Cyberpunk 2077 3060'!I77,'The Witcher 3 3060'!I77,'AC Mirage 3060'!I77,'Diablo IV 3060'!I77,'COD MW III 3060'!I77)</f>
        <v>92.319538461538471</v>
      </c>
      <c r="J77" s="53"/>
      <c r="K77" s="54"/>
      <c r="L77" t="s">
        <v>15</v>
      </c>
      <c r="M77" s="5">
        <f>AVERAGE('Cyberpunk 2077 3060'!M77,'The Witcher 3 3060'!M77,'AC Mirage 3060'!M77,'Diablo IV 3060'!M77,'COD MW III 3060'!M77)</f>
        <v>112.52000000000001</v>
      </c>
      <c r="N77" s="5">
        <f>AVERAGE('Cyberpunk 2077 3060'!N77,'The Witcher 3 3060'!N77,'AC Mirage 3060'!N77,'Diablo IV 3060'!N77,'COD MW III 3060'!N77)</f>
        <v>97.61</v>
      </c>
      <c r="O77" s="5">
        <f>AVERAGE('Cyberpunk 2077 3060'!O77,'The Witcher 3 3060'!O77,'AC Mirage 3060'!O77,'Diablo IV 3060'!O77,'COD MW III 3060'!O77)</f>
        <v>128.97</v>
      </c>
      <c r="P77" s="5">
        <f>AVERAGE('Cyberpunk 2077 3060'!P77,'The Witcher 3 3060'!P77,'AC Mirage 3060'!P77,'Diablo IV 3060'!P77,'COD MW III 3060'!P77)</f>
        <v>83.080000000000013</v>
      </c>
      <c r="Q77" s="5">
        <f>AVERAGE('Cyberpunk 2077 3060'!Q77,'The Witcher 3 3060'!Q77,'AC Mirage 3060'!Q77,'Diablo IV 3060'!Q77,'COD MW III 3060'!Q77)</f>
        <v>59.879999999999995</v>
      </c>
      <c r="R77" s="5">
        <f>AVERAGE('Cyberpunk 2077 3060'!R77,'The Witcher 3 3060'!R77,'AC Mirage 3060'!R77,'Diablo IV 3060'!R77,'COD MW III 3060'!R77)</f>
        <v>151.82784903703705</v>
      </c>
      <c r="S77" s="5">
        <f>AVERAGE('Cyberpunk 2077 3060'!S77,'The Witcher 3 3060'!S77,'AC Mirage 3060'!S77,'Diablo IV 3060'!S77,'COD MW III 3060'!S77)</f>
        <v>0.75574262485390076</v>
      </c>
      <c r="T77" s="5">
        <f>AVERAGE('Cyberpunk 2077 3060'!T77,'The Witcher 3 3060'!T77,'AC Mirage 3060'!T77,'Diablo IV 3060'!T77,'COD MW III 3060'!T77)</f>
        <v>97.845264957264959</v>
      </c>
    </row>
    <row r="78" spans="1:21" x14ac:dyDescent="0.25">
      <c r="A78" t="s">
        <v>27</v>
      </c>
      <c r="B78" s="6">
        <f>B77/B68-1</f>
        <v>0.34803073967339082</v>
      </c>
      <c r="C78" s="6">
        <f t="shared" ref="C78:I78" si="42">C77/C68-1</f>
        <v>0.26217891939769711</v>
      </c>
      <c r="D78" s="6">
        <f t="shared" si="42"/>
        <v>0.30784164767451672</v>
      </c>
      <c r="E78" s="6">
        <f t="shared" si="42"/>
        <v>0.18259866735007679</v>
      </c>
      <c r="F78" s="6">
        <f t="shared" si="42"/>
        <v>0.16981450252951102</v>
      </c>
      <c r="G78" s="6">
        <f t="shared" si="42"/>
        <v>-0.13634044943935775</v>
      </c>
      <c r="H78" s="6">
        <f t="shared" si="42"/>
        <v>0.56146405931119592</v>
      </c>
      <c r="I78" s="6">
        <f t="shared" si="42"/>
        <v>-5.5346721978153268E-2</v>
      </c>
      <c r="J78" s="51"/>
      <c r="K78" s="52"/>
      <c r="L78" t="s">
        <v>27</v>
      </c>
      <c r="M78" s="6">
        <f>M77/M68-1</f>
        <v>0.53088435374149667</v>
      </c>
      <c r="N78" s="6">
        <f t="shared" ref="N78:T78" si="43">N77/N68-1</f>
        <v>0.51993148551852997</v>
      </c>
      <c r="O78" s="6">
        <f t="shared" si="43"/>
        <v>0.46125084976206643</v>
      </c>
      <c r="P78" s="6">
        <f t="shared" si="43"/>
        <v>0.44890129054761108</v>
      </c>
      <c r="Q78" s="6">
        <f t="shared" si="43"/>
        <v>0.26945092219631106</v>
      </c>
      <c r="R78" s="6">
        <f t="shared" si="43"/>
        <v>-5.3806099586986678E-2</v>
      </c>
      <c r="S78" s="6">
        <f t="shared" si="43"/>
        <v>0.62596203089580382</v>
      </c>
      <c r="T78" s="6">
        <f t="shared" si="43"/>
        <v>-4.548094815742254E-3</v>
      </c>
    </row>
    <row r="79" spans="1:21" x14ac:dyDescent="0.25">
      <c r="A79" t="s">
        <v>16</v>
      </c>
      <c r="B79" s="5">
        <f>AVERAGE('Cyberpunk 2077 3060'!B79,'The Witcher 3 3060'!B79,'AC Mirage 3060'!B79,'Diablo IV 3060'!B79,'COD MW III 3060'!B79)</f>
        <v>130.78000000000003</v>
      </c>
      <c r="C79" s="5">
        <f>AVERAGE('Cyberpunk 2077 3060'!C79,'The Witcher 3 3060'!C79,'AC Mirage 3060'!C79,'Diablo IV 3060'!C79,'COD MW III 3060'!C79)</f>
        <v>109.13</v>
      </c>
      <c r="D79" s="5">
        <f>AVERAGE('Cyberpunk 2077 3060'!D79,'The Witcher 3 3060'!D79,'AC Mirage 3060'!D79,'Diablo IV 3060'!D79,'COD MW III 3060'!D79)</f>
        <v>145.85999999999999</v>
      </c>
      <c r="E79" s="5">
        <f>AVERAGE('Cyberpunk 2077 3060'!E79,'The Witcher 3 3060'!E79,'AC Mirage 3060'!E79,'Diablo IV 3060'!E79,'COD MW III 3060'!E79)</f>
        <v>89.62</v>
      </c>
      <c r="F79" s="5">
        <f>AVERAGE('Cyberpunk 2077 3060'!F79,'The Witcher 3 3060'!F79,'AC Mirage 3060'!F79,'Diablo IV 3060'!F79,'COD MW III 3060'!F79)</f>
        <v>66.33</v>
      </c>
      <c r="G79" s="5">
        <f>AVERAGE('Cyberpunk 2077 3060'!G79,'The Witcher 3 3060'!G79,'AC Mirage 3060'!G79,'Diablo IV 3060'!G79,'COD MW III 3060'!G79)</f>
        <v>138.88976923076922</v>
      </c>
      <c r="H79" s="5">
        <f>AVERAGE('Cyberpunk 2077 3060'!H79,'The Witcher 3 3060'!H79,'AC Mirage 3060'!H79,'Diablo IV 3060'!H79,'COD MW III 3060'!H79)</f>
        <v>0.96538660115039365</v>
      </c>
      <c r="I79" s="5">
        <f>AVERAGE('Cyberpunk 2077 3060'!I79,'The Witcher 3 3060'!I79,'AC Mirage 3060'!I79,'Diablo IV 3060'!I79,'COD MW III 3060'!I79)</f>
        <v>95.038461538461547</v>
      </c>
      <c r="J79" s="53"/>
      <c r="K79" s="54"/>
      <c r="L79" t="s">
        <v>16</v>
      </c>
      <c r="M79" s="5">
        <f>AVERAGE('Cyberpunk 2077 3060'!M79,'The Witcher 3 3060'!M79,'AC Mirage 3060'!M79,'Diablo IV 3060'!M79,'COD MW III 3060'!M79)</f>
        <v>100.13000000000001</v>
      </c>
      <c r="N79" s="5">
        <f>AVERAGE('Cyberpunk 2077 3060'!N79,'The Witcher 3 3060'!N79,'AC Mirage 3060'!N79,'Diablo IV 3060'!N79,'COD MW III 3060'!N79)</f>
        <v>87.06</v>
      </c>
      <c r="O79" s="5">
        <f>AVERAGE('Cyberpunk 2077 3060'!O79,'The Witcher 3 3060'!O79,'AC Mirage 3060'!O79,'Diablo IV 3060'!O79,'COD MW III 3060'!O79)</f>
        <v>116.09</v>
      </c>
      <c r="P79" s="5">
        <f>AVERAGE('Cyberpunk 2077 3060'!P79,'The Witcher 3 3060'!P79,'AC Mirage 3060'!P79,'Diablo IV 3060'!P79,'COD MW III 3060'!P79)</f>
        <v>71.009999999999991</v>
      </c>
      <c r="Q79" s="5">
        <f>AVERAGE('Cyberpunk 2077 3060'!Q79,'The Witcher 3 3060'!Q79,'AC Mirage 3060'!Q79,'Diablo IV 3060'!Q79,'COD MW III 3060'!Q79)</f>
        <v>56.160000000000011</v>
      </c>
      <c r="R79" s="5">
        <f>AVERAGE('Cyberpunk 2077 3060'!R79,'The Witcher 3 3060'!R79,'AC Mirage 3060'!R79,'Diablo IV 3060'!R79,'COD MW III 3060'!R79)</f>
        <v>154.95017692307692</v>
      </c>
      <c r="S79" s="5">
        <f>AVERAGE('Cyberpunk 2077 3060'!S79,'The Witcher 3 3060'!S79,'AC Mirage 3060'!S79,'Diablo IV 3060'!S79,'COD MW III 3060'!S79)</f>
        <v>0.65805257791031901</v>
      </c>
      <c r="T79" s="5">
        <f>AVERAGE('Cyberpunk 2077 3060'!T79,'The Witcher 3 3060'!T79,'AC Mirage 3060'!T79,'Diablo IV 3060'!T79,'COD MW III 3060'!T79)</f>
        <v>97.834615384615375</v>
      </c>
    </row>
    <row r="80" spans="1:21" x14ac:dyDescent="0.25">
      <c r="A80" t="s">
        <v>28</v>
      </c>
      <c r="B80" s="6">
        <f>B79/B68-1</f>
        <v>0.25629202689721464</v>
      </c>
      <c r="C80" s="6">
        <f t="shared" ref="C80:I80" si="44">C79/C68-1</f>
        <v>0.20825952170062001</v>
      </c>
      <c r="D80" s="6">
        <f t="shared" si="44"/>
        <v>0.23119777158774357</v>
      </c>
      <c r="E80" s="6">
        <f t="shared" si="44"/>
        <v>0.14838544336237836</v>
      </c>
      <c r="F80" s="6">
        <f t="shared" si="44"/>
        <v>0.11854974704890386</v>
      </c>
      <c r="G80" s="6">
        <f t="shared" si="44"/>
        <v>-9.1619083708803895E-2</v>
      </c>
      <c r="H80" s="6">
        <f t="shared" si="44"/>
        <v>0.38200887117175464</v>
      </c>
      <c r="I80" s="6">
        <f t="shared" si="44"/>
        <v>-2.7525530060315884E-2</v>
      </c>
      <c r="J80" s="51"/>
      <c r="K80" s="52"/>
      <c r="L80" t="s">
        <v>28</v>
      </c>
      <c r="M80" s="6">
        <f>M79/M68-1</f>
        <v>0.36231292517006808</v>
      </c>
      <c r="N80" s="6">
        <f t="shared" ref="N80:T80" si="45">N79/N68-1</f>
        <v>0.35565244472127078</v>
      </c>
      <c r="O80" s="6">
        <f t="shared" si="45"/>
        <v>0.3153183775209607</v>
      </c>
      <c r="P80" s="6">
        <f t="shared" si="45"/>
        <v>0.23840251133589119</v>
      </c>
      <c r="Q80" s="6">
        <f t="shared" si="45"/>
        <v>0.19058723765104957</v>
      </c>
      <c r="R80" s="6">
        <f t="shared" si="45"/>
        <v>-3.4347695746070106E-2</v>
      </c>
      <c r="S80" s="6">
        <f t="shared" si="45"/>
        <v>0.41578425091760107</v>
      </c>
      <c r="T80" s="6">
        <f t="shared" si="45"/>
        <v>-4.6564407575521161E-3</v>
      </c>
    </row>
    <row r="81" spans="1:20" x14ac:dyDescent="0.25">
      <c r="A81" t="s">
        <v>17</v>
      </c>
      <c r="B81" s="5">
        <f>AVERAGE('Cyberpunk 2077 3060'!B81,'The Witcher 3 3060'!B81,'AC Mirage 3060'!B81,'Diablo IV 3060'!B81,'COD MW III 3060'!B81)</f>
        <v>125.16</v>
      </c>
      <c r="C81" s="5">
        <f>AVERAGE('Cyberpunk 2077 3060'!C81,'The Witcher 3 3060'!C81,'AC Mirage 3060'!C81,'Diablo IV 3060'!C81,'COD MW III 3060'!C81)</f>
        <v>105.25999999999999</v>
      </c>
      <c r="D81" s="5">
        <f>AVERAGE('Cyberpunk 2077 3060'!D81,'The Witcher 3 3060'!D81,'AC Mirage 3060'!D81,'Diablo IV 3060'!D81,'COD MW III 3060'!D81)</f>
        <v>139.93</v>
      </c>
      <c r="E81" s="5">
        <f>AVERAGE('Cyberpunk 2077 3060'!E81,'The Witcher 3 3060'!E81,'AC Mirage 3060'!E81,'Diablo IV 3060'!E81,'COD MW III 3060'!E81)</f>
        <v>85.64</v>
      </c>
      <c r="F81" s="5">
        <f>AVERAGE('Cyberpunk 2077 3060'!F81,'The Witcher 3 3060'!F81,'AC Mirage 3060'!F81,'Diablo IV 3060'!F81,'COD MW III 3060'!F81)</f>
        <v>62.14</v>
      </c>
      <c r="G81" s="5">
        <f>AVERAGE('Cyberpunk 2077 3060'!G81,'The Witcher 3 3060'!G81,'AC Mirage 3060'!G81,'Diablo IV 3060'!G81,'COD MW III 3060'!G81)</f>
        <v>144.55974230769229</v>
      </c>
      <c r="H81" s="5">
        <f>AVERAGE('Cyberpunk 2077 3060'!H81,'The Witcher 3 3060'!H81,'AC Mirage 3060'!H81,'Diablo IV 3060'!H81,'COD MW III 3060'!H81)</f>
        <v>0.88948841154577529</v>
      </c>
      <c r="I81" s="5">
        <f>AVERAGE('Cyberpunk 2077 3060'!I81,'The Witcher 3 3060'!I81,'AC Mirage 3060'!I81,'Diablo IV 3060'!I81,'COD MW III 3060'!I81)</f>
        <v>96.51153846153845</v>
      </c>
      <c r="J81" s="53"/>
      <c r="K81" s="54"/>
      <c r="L81" t="s">
        <v>17</v>
      </c>
      <c r="M81" s="5">
        <f>AVERAGE('Cyberpunk 2077 3060'!M81,'The Witcher 3 3060'!M81,'AC Mirage 3060'!M81,'Diablo IV 3060'!M81,'COD MW III 3060'!M81)</f>
        <v>93.14</v>
      </c>
      <c r="N81" s="5">
        <f>AVERAGE('Cyberpunk 2077 3060'!N81,'The Witcher 3 3060'!N81,'AC Mirage 3060'!N81,'Diablo IV 3060'!N81,'COD MW III 3060'!N81)</f>
        <v>80.03</v>
      </c>
      <c r="O81" s="5">
        <f>AVERAGE('Cyberpunk 2077 3060'!O81,'The Witcher 3 3060'!O81,'AC Mirage 3060'!O81,'Diablo IV 3060'!O81,'COD MW III 3060'!O81)</f>
        <v>105.84</v>
      </c>
      <c r="P81" s="5">
        <f>AVERAGE('Cyberpunk 2077 3060'!P81,'The Witcher 3 3060'!P81,'AC Mirage 3060'!P81,'Diablo IV 3060'!P81,'COD MW III 3060'!P81)</f>
        <v>67.17</v>
      </c>
      <c r="Q81" s="5">
        <f>AVERAGE('Cyberpunk 2077 3060'!Q81,'The Witcher 3 3060'!Q81,'AC Mirage 3060'!Q81,'Diablo IV 3060'!Q81,'COD MW III 3060'!Q81)</f>
        <v>53.08</v>
      </c>
      <c r="R81" s="5">
        <f>AVERAGE('Cyberpunk 2077 3060'!R81,'The Witcher 3 3060'!R81,'AC Mirage 3060'!R81,'Diablo IV 3060'!R81,'COD MW III 3060'!R81)</f>
        <v>157.61813460923076</v>
      </c>
      <c r="S81" s="5">
        <f>AVERAGE('Cyberpunk 2077 3060'!S81,'The Witcher 3 3060'!S81,'AC Mirage 3060'!S81,'Diablo IV 3060'!S81,'COD MW III 3060'!S81)</f>
        <v>0.60003406508026558</v>
      </c>
      <c r="T81" s="5">
        <f>AVERAGE('Cyberpunk 2077 3060'!T81,'The Witcher 3 3060'!T81,'AC Mirage 3060'!T81,'Diablo IV 3060'!T81,'COD MW III 3060'!T81)</f>
        <v>98.003846154615388</v>
      </c>
    </row>
    <row r="82" spans="1:20" x14ac:dyDescent="0.25">
      <c r="A82" t="s">
        <v>29</v>
      </c>
      <c r="B82" s="6">
        <f>B81/B68-1</f>
        <v>0.20230547550432276</v>
      </c>
      <c r="C82" s="6">
        <f t="shared" ref="C82:I82" si="46">C81/C68-1</f>
        <v>0.16541186891054038</v>
      </c>
      <c r="D82" s="6">
        <f t="shared" si="46"/>
        <v>0.18114290537688871</v>
      </c>
      <c r="E82" s="6">
        <f t="shared" si="46"/>
        <v>9.7385955920041178E-2</v>
      </c>
      <c r="F82" s="6">
        <f t="shared" si="46"/>
        <v>4.7892074198988333E-2</v>
      </c>
      <c r="G82" s="6">
        <f t="shared" si="46"/>
        <v>-5.4535752319548769E-2</v>
      </c>
      <c r="H82" s="6">
        <f t="shared" si="46"/>
        <v>0.27335605662630202</v>
      </c>
      <c r="I82" s="6">
        <f t="shared" si="46"/>
        <v>-1.2452372553764079E-2</v>
      </c>
      <c r="J82" s="51"/>
      <c r="K82" s="52"/>
      <c r="L82" t="s">
        <v>29</v>
      </c>
      <c r="M82" s="6">
        <f>M81/M68-1</f>
        <v>0.26721088435374152</v>
      </c>
      <c r="N82" s="6">
        <f t="shared" ref="N82:T82" si="47">N81/N68-1</f>
        <v>0.246184989099969</v>
      </c>
      <c r="O82" s="6">
        <f t="shared" si="47"/>
        <v>0.19918422841604344</v>
      </c>
      <c r="P82" s="6">
        <f t="shared" si="47"/>
        <v>0.17143355423787932</v>
      </c>
      <c r="Q82" s="6">
        <f t="shared" si="47"/>
        <v>0.12529149883400459</v>
      </c>
      <c r="R82" s="6">
        <f t="shared" si="47"/>
        <v>-1.7720935206355315E-2</v>
      </c>
      <c r="S82" s="6">
        <f t="shared" si="47"/>
        <v>0.29095881981406269</v>
      </c>
      <c r="T82" s="6">
        <f t="shared" si="47"/>
        <v>-2.9347315620597003E-3</v>
      </c>
    </row>
    <row r="83" spans="1:20" x14ac:dyDescent="0.25">
      <c r="A83" s="10"/>
      <c r="B83" s="9"/>
      <c r="C83" s="9"/>
      <c r="D83" s="9"/>
      <c r="E83" s="9"/>
      <c r="F83" s="9"/>
      <c r="G83" s="9"/>
      <c r="H83" s="9"/>
      <c r="I83" s="9"/>
      <c r="J83" s="50"/>
      <c r="L83" s="10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t="s">
        <v>18</v>
      </c>
      <c r="B84" s="5">
        <f>AVERAGE('Cyberpunk 2077 3060'!B84,'The Witcher 3 3060'!B84,'AC Mirage 3060'!B84,'Diablo IV 3060'!B84,'COD MW III 3060'!B84)</f>
        <v>130.27000000000001</v>
      </c>
      <c r="C84" s="5">
        <f>AVERAGE('Cyberpunk 2077 3060'!C84,'The Witcher 3 3060'!C84,'AC Mirage 3060'!C84,'Diablo IV 3060'!C84,'COD MW III 3060'!C84)</f>
        <v>102.24000000000001</v>
      </c>
      <c r="D84" s="5">
        <f>AVERAGE('Cyberpunk 2077 3060'!D84,'The Witcher 3 3060'!D84,'AC Mirage 3060'!D84,'Diablo IV 3060'!D84,'COD MW III 3060'!D84)</f>
        <v>145.20999999999998</v>
      </c>
      <c r="E84" s="5">
        <f>AVERAGE('Cyberpunk 2077 3060'!E84,'The Witcher 3 3060'!E84,'AC Mirage 3060'!E84,'Diablo IV 3060'!E84,'COD MW III 3060'!E84)</f>
        <v>91.250000000000014</v>
      </c>
      <c r="F84" s="5">
        <f>AVERAGE('Cyberpunk 2077 3060'!F84,'The Witcher 3 3060'!F84,'AC Mirage 3060'!F84,'Diablo IV 3060'!F84,'COD MW III 3060'!F84)</f>
        <v>68.539999999999992</v>
      </c>
      <c r="G84" s="5">
        <f>AVERAGE('Cyberpunk 2077 3060'!G84,'The Witcher 3 3060'!G84,'AC Mirage 3060'!G84,'Diablo IV 3060'!G84,'COD MW III 3060'!G84)</f>
        <v>134.71017846153845</v>
      </c>
      <c r="H84" s="5">
        <f>AVERAGE('Cyberpunk 2077 3060'!H84,'The Witcher 3 3060'!H84,'AC Mirage 3060'!H84,'Diablo IV 3060'!H84,'COD MW III 3060'!H84)</f>
        <v>0.98823522330261182</v>
      </c>
      <c r="I84" s="5">
        <f>AVERAGE('Cyberpunk 2077 3060'!I84,'The Witcher 3 3060'!I84,'AC Mirage 3060'!I84,'Diablo IV 3060'!I84,'COD MW III 3060'!I84)</f>
        <v>96.059384615384616</v>
      </c>
      <c r="J84" s="53"/>
      <c r="K84" s="54"/>
      <c r="L84" t="s">
        <v>18</v>
      </c>
      <c r="M84" s="5">
        <f>AVERAGE('Cyberpunk 2077 3060'!M84,'The Witcher 3 3060'!M84,'AC Mirage 3060'!M84,'Diablo IV 3060'!M84,'COD MW III 3060'!M84)</f>
        <v>101.48</v>
      </c>
      <c r="N84" s="5">
        <f>AVERAGE('Cyberpunk 2077 3060'!N84,'The Witcher 3 3060'!N84,'AC Mirage 3060'!N84,'Diablo IV 3060'!N84,'COD MW III 3060'!N84)</f>
        <v>85.75</v>
      </c>
      <c r="O84" s="5">
        <f>AVERAGE('Cyberpunk 2077 3060'!O84,'The Witcher 3 3060'!O84,'AC Mirage 3060'!O84,'Diablo IV 3060'!O84,'COD MW III 3060'!O84)</f>
        <v>112.16</v>
      </c>
      <c r="P84" s="5">
        <f>AVERAGE('Cyberpunk 2077 3060'!P84,'The Witcher 3 3060'!P84,'AC Mirage 3060'!P84,'Diablo IV 3060'!P84,'COD MW III 3060'!P84)</f>
        <v>77.02000000000001</v>
      </c>
      <c r="Q84" s="5">
        <f>AVERAGE('Cyberpunk 2077 3060'!Q84,'The Witcher 3 3060'!Q84,'AC Mirage 3060'!Q84,'Diablo IV 3060'!Q84,'COD MW III 3060'!Q84)</f>
        <v>60.709999999999994</v>
      </c>
      <c r="R84" s="5">
        <f>AVERAGE('Cyberpunk 2077 3060'!R84,'The Witcher 3 3060'!R84,'AC Mirage 3060'!R84,'Diablo IV 3060'!R84,'COD MW III 3060'!R84)</f>
        <v>148.62731923076922</v>
      </c>
      <c r="S84" s="5">
        <f>AVERAGE('Cyberpunk 2077 3060'!S84,'The Witcher 3 3060'!S84,'AC Mirage 3060'!S84,'Diablo IV 3060'!S84,'COD MW III 3060'!S84)</f>
        <v>0.69618693490557837</v>
      </c>
      <c r="T84" s="5">
        <f>AVERAGE('Cyberpunk 2077 3060'!T84,'The Witcher 3 3060'!T84,'AC Mirage 3060'!T84,'Diablo IV 3060'!T84,'COD MW III 3060'!T84)</f>
        <v>97.930769230769243</v>
      </c>
    </row>
    <row r="85" spans="1:20" x14ac:dyDescent="0.25">
      <c r="A85" t="s">
        <v>30</v>
      </c>
      <c r="B85" s="6">
        <f>B84/B68-1</f>
        <v>0.25139289145052857</v>
      </c>
      <c r="C85" s="6">
        <f t="shared" ref="C85:I85" si="48">C84/C68-1</f>
        <v>0.13197519929140844</v>
      </c>
      <c r="D85" s="6">
        <f t="shared" si="48"/>
        <v>0.22571115050223667</v>
      </c>
      <c r="E85" s="6">
        <f t="shared" si="48"/>
        <v>0.16927216811891377</v>
      </c>
      <c r="F85" s="6">
        <f t="shared" si="48"/>
        <v>0.1558178752107926</v>
      </c>
      <c r="G85" s="6">
        <f t="shared" si="48"/>
        <v>-0.11895486598926708</v>
      </c>
      <c r="H85" s="6">
        <f t="shared" si="48"/>
        <v>0.41471804537283474</v>
      </c>
      <c r="I85" s="6">
        <f t="shared" si="48"/>
        <v>-1.707900544272023E-2</v>
      </c>
      <c r="J85" s="51"/>
      <c r="K85" s="52"/>
      <c r="L85" t="s">
        <v>30</v>
      </c>
      <c r="M85" s="6">
        <f>M84/M68-1</f>
        <v>0.38068027210884359</v>
      </c>
      <c r="N85" s="6">
        <f t="shared" ref="N85:T85" si="49">N84/N68-1</f>
        <v>0.33525381501090012</v>
      </c>
      <c r="O85" s="6">
        <f t="shared" si="49"/>
        <v>0.27079084523000208</v>
      </c>
      <c r="P85" s="6">
        <f t="shared" si="49"/>
        <v>0.34321590512731115</v>
      </c>
      <c r="Q85" s="6">
        <f t="shared" si="49"/>
        <v>0.2870468518125926</v>
      </c>
      <c r="R85" s="6">
        <f t="shared" si="49"/>
        <v>-7.37518592087405E-2</v>
      </c>
      <c r="S85" s="6">
        <f t="shared" si="49"/>
        <v>0.4978294002948831</v>
      </c>
      <c r="T85" s="6">
        <f t="shared" si="49"/>
        <v>-3.6781969009233029E-3</v>
      </c>
    </row>
    <row r="86" spans="1:20" x14ac:dyDescent="0.25">
      <c r="A86" t="s">
        <v>19</v>
      </c>
      <c r="B86" s="5">
        <f>AVERAGE('Cyberpunk 2077 3060'!B86,'The Witcher 3 3060'!B86,'AC Mirage 3060'!B86,'Diablo IV 3060'!B86,'COD MW III 3060'!B86)</f>
        <v>121.03</v>
      </c>
      <c r="C86" s="5">
        <f>AVERAGE('Cyberpunk 2077 3060'!C86,'The Witcher 3 3060'!C86,'AC Mirage 3060'!C86,'Diablo IV 3060'!C86,'COD MW III 3060'!C86)</f>
        <v>100.25</v>
      </c>
      <c r="D86" s="5">
        <f>AVERAGE('Cyberpunk 2077 3060'!D86,'The Witcher 3 3060'!D86,'AC Mirage 3060'!D86,'Diablo IV 3060'!D86,'COD MW III 3060'!D86)</f>
        <v>135.94</v>
      </c>
      <c r="E86" s="5">
        <f>AVERAGE('Cyberpunk 2077 3060'!E86,'The Witcher 3 3060'!E86,'AC Mirage 3060'!E86,'Diablo IV 3060'!E86,'COD MW III 3060'!E86)</f>
        <v>88.17</v>
      </c>
      <c r="F86" s="5">
        <f>AVERAGE('Cyberpunk 2077 3060'!F86,'The Witcher 3 3060'!F86,'AC Mirage 3060'!F86,'Diablo IV 3060'!F86,'COD MW III 3060'!F86)</f>
        <v>65.72999999999999</v>
      </c>
      <c r="G86" s="5">
        <f>AVERAGE('Cyberpunk 2077 3060'!G86,'The Witcher 3 3060'!G86,'AC Mirage 3060'!G86,'Diablo IV 3060'!G86,'COD MW III 3060'!G86)</f>
        <v>137.43075883190883</v>
      </c>
      <c r="H86" s="5">
        <f>AVERAGE('Cyberpunk 2077 3060'!H86,'The Witcher 3 3060'!H86,'AC Mirage 3060'!H86,'Diablo IV 3060'!H86,'COD MW III 3060'!H86)</f>
        <v>0.90376812645295423</v>
      </c>
      <c r="I86" s="5">
        <f>AVERAGE('Cyberpunk 2077 3060'!I86,'The Witcher 3 3060'!I86,'AC Mirage 3060'!I86,'Diablo IV 3060'!I86,'COD MW III 3060'!I86)</f>
        <v>96.708404558404553</v>
      </c>
      <c r="J86" s="53"/>
      <c r="K86" s="54"/>
      <c r="L86" t="s">
        <v>19</v>
      </c>
      <c r="M86" s="5">
        <f>AVERAGE('Cyberpunk 2077 3060'!M86,'The Witcher 3 3060'!M86,'AC Mirage 3060'!M86,'Diablo IV 3060'!M86,'COD MW III 3060'!M86)</f>
        <v>92.72</v>
      </c>
      <c r="N86" s="5">
        <f>AVERAGE('Cyberpunk 2077 3060'!N86,'The Witcher 3 3060'!N86,'AC Mirage 3060'!N86,'Diablo IV 3060'!N86,'COD MW III 3060'!N86)</f>
        <v>74.760000000000005</v>
      </c>
      <c r="O86" s="5">
        <f>AVERAGE('Cyberpunk 2077 3060'!O86,'The Witcher 3 3060'!O86,'AC Mirage 3060'!O86,'Diablo IV 3060'!O86,'COD MW III 3060'!O86)</f>
        <v>102.01</v>
      </c>
      <c r="P86" s="5">
        <f>AVERAGE('Cyberpunk 2077 3060'!P86,'The Witcher 3 3060'!P86,'AC Mirage 3060'!P86,'Diablo IV 3060'!P86,'COD MW III 3060'!P86)</f>
        <v>73.099999999999994</v>
      </c>
      <c r="Q86" s="5">
        <f>AVERAGE('Cyberpunk 2077 3060'!Q86,'The Witcher 3 3060'!Q86,'AC Mirage 3060'!Q86,'Diablo IV 3060'!Q86,'COD MW III 3060'!Q86)</f>
        <v>56.059999999999988</v>
      </c>
      <c r="R86" s="5">
        <f>AVERAGE('Cyberpunk 2077 3060'!R86,'The Witcher 3 3060'!R86,'AC Mirage 3060'!R86,'Diablo IV 3060'!R86,'COD MW III 3060'!R86)</f>
        <v>151.81569501424502</v>
      </c>
      <c r="S86" s="5">
        <f>AVERAGE('Cyberpunk 2077 3060'!S86,'The Witcher 3 3060'!S86,'AC Mirage 3060'!S86,'Diablo IV 3060'!S86,'COD MW III 3060'!S86)</f>
        <v>0.62341711282450152</v>
      </c>
      <c r="T86" s="5">
        <f>AVERAGE('Cyberpunk 2077 3060'!T86,'The Witcher 3 3060'!T86,'AC Mirage 3060'!T86,'Diablo IV 3060'!T86,'COD MW III 3060'!T86)</f>
        <v>98.033190883190883</v>
      </c>
    </row>
    <row r="87" spans="1:20" x14ac:dyDescent="0.25">
      <c r="A87" t="s">
        <v>31</v>
      </c>
      <c r="B87" s="6">
        <f>B86/B68-1</f>
        <v>0.16263208453410183</v>
      </c>
      <c r="C87" s="6">
        <f t="shared" ref="C87:I87" si="50">C86/C68-1</f>
        <v>0.10994242692648371</v>
      </c>
      <c r="D87" s="6">
        <f t="shared" si="50"/>
        <v>0.14746349286739258</v>
      </c>
      <c r="E87" s="6">
        <f t="shared" si="50"/>
        <v>0.12980522808816009</v>
      </c>
      <c r="F87" s="6">
        <f t="shared" si="50"/>
        <v>0.10843170320404716</v>
      </c>
      <c r="G87" s="6">
        <f t="shared" si="50"/>
        <v>-0.10116145108644059</v>
      </c>
      <c r="H87" s="6">
        <f t="shared" si="50"/>
        <v>0.29379832571933506</v>
      </c>
      <c r="I87" s="6">
        <f t="shared" si="50"/>
        <v>-1.0437953863690064E-2</v>
      </c>
      <c r="J87" s="51"/>
      <c r="K87" s="52"/>
      <c r="L87" t="s">
        <v>31</v>
      </c>
      <c r="M87" s="6">
        <f>M86/M68-1</f>
        <v>0.26149659863945574</v>
      </c>
      <c r="N87" s="6">
        <f t="shared" ref="N87:T87" si="51">N86/N68-1</f>
        <v>0.16412332606664592</v>
      </c>
      <c r="O87" s="6">
        <f t="shared" si="51"/>
        <v>0.15578971221391336</v>
      </c>
      <c r="P87" s="6">
        <f t="shared" si="51"/>
        <v>0.27485176142309031</v>
      </c>
      <c r="Q87" s="6">
        <f t="shared" si="51"/>
        <v>0.18846724613101529</v>
      </c>
      <c r="R87" s="6">
        <f t="shared" si="51"/>
        <v>-5.3881843676784724E-2</v>
      </c>
      <c r="S87" s="6">
        <f t="shared" si="51"/>
        <v>0.34126688309963082</v>
      </c>
      <c r="T87" s="6">
        <f t="shared" si="51"/>
        <v>-2.6361860373442791E-3</v>
      </c>
    </row>
    <row r="88" spans="1:20" x14ac:dyDescent="0.25">
      <c r="A88" t="s">
        <v>20</v>
      </c>
      <c r="B88" s="5">
        <f>AVERAGE('Cyberpunk 2077 3060'!B88,'The Witcher 3 3060'!B88,'AC Mirage 3060'!B88,'Diablo IV 3060'!B88,'COD MW III 3060'!B88)</f>
        <v>115.75</v>
      </c>
      <c r="C88" s="5">
        <f>AVERAGE('Cyberpunk 2077 3060'!C88,'The Witcher 3 3060'!C88,'AC Mirage 3060'!C88,'Diablo IV 3060'!C88,'COD MW III 3060'!C88)</f>
        <v>96.71</v>
      </c>
      <c r="D88" s="5">
        <f>AVERAGE('Cyberpunk 2077 3060'!D88,'The Witcher 3 3060'!D88,'AC Mirage 3060'!D88,'Diablo IV 3060'!D88,'COD MW III 3060'!D88)</f>
        <v>130.51</v>
      </c>
      <c r="E88" s="5">
        <f>AVERAGE('Cyberpunk 2077 3060'!E88,'The Witcher 3 3060'!E88,'AC Mirage 3060'!E88,'Diablo IV 3060'!E88,'COD MW III 3060'!E88)</f>
        <v>81.03</v>
      </c>
      <c r="F88" s="5">
        <f>AVERAGE('Cyberpunk 2077 3060'!F88,'The Witcher 3 3060'!F88,'AC Mirage 3060'!F88,'Diablo IV 3060'!F88,'COD MW III 3060'!F88)</f>
        <v>61.160000000000004</v>
      </c>
      <c r="G88" s="5">
        <f>AVERAGE('Cyberpunk 2077 3060'!G88,'The Witcher 3 3060'!G88,'AC Mirage 3060'!G88,'Diablo IV 3060'!G88,'COD MW III 3060'!G88)</f>
        <v>141.10673846153847</v>
      </c>
      <c r="H88" s="5">
        <f>AVERAGE('Cyberpunk 2077 3060'!H88,'The Witcher 3 3060'!H88,'AC Mirage 3060'!H88,'Diablo IV 3060'!H88,'COD MW III 3060'!H88)</f>
        <v>0.84239145101842694</v>
      </c>
      <c r="I88" s="5">
        <f>AVERAGE('Cyberpunk 2077 3060'!I88,'The Witcher 3 3060'!I88,'AC Mirage 3060'!I88,'Diablo IV 3060'!I88,'COD MW III 3060'!I88)</f>
        <v>96.8517094017094</v>
      </c>
      <c r="J88" s="53"/>
      <c r="K88" s="54"/>
      <c r="L88" t="s">
        <v>20</v>
      </c>
      <c r="M88" s="5">
        <f>AVERAGE('Cyberpunk 2077 3060'!M88,'The Witcher 3 3060'!M88,'AC Mirage 3060'!M88,'Diablo IV 3060'!M88,'COD MW III 3060'!M88)</f>
        <v>85.17</v>
      </c>
      <c r="N88" s="5">
        <f>AVERAGE('Cyberpunk 2077 3060'!N88,'The Witcher 3 3060'!N88,'AC Mirage 3060'!N88,'Diablo IV 3060'!N88,'COD MW III 3060'!N88)</f>
        <v>71.680000000000007</v>
      </c>
      <c r="O88" s="5">
        <f>AVERAGE('Cyberpunk 2077 3060'!O88,'The Witcher 3 3060'!O88,'AC Mirage 3060'!O88,'Diablo IV 3060'!O88,'COD MW III 3060'!O88)</f>
        <v>93.84</v>
      </c>
      <c r="P88" s="5">
        <f>AVERAGE('Cyberpunk 2077 3060'!P88,'The Witcher 3 3060'!P88,'AC Mirage 3060'!P88,'Diablo IV 3060'!P88,'COD MW III 3060'!P88)</f>
        <v>68.22999999999999</v>
      </c>
      <c r="Q88" s="5">
        <f>AVERAGE('Cyberpunk 2077 3060'!Q88,'The Witcher 3 3060'!Q88,'AC Mirage 3060'!Q88,'Diablo IV 3060'!Q88,'COD MW III 3060'!Q88)</f>
        <v>54.69</v>
      </c>
      <c r="R88" s="5">
        <f>AVERAGE('Cyberpunk 2077 3060'!R88,'The Witcher 3 3060'!R88,'AC Mirage 3060'!R88,'Diablo IV 3060'!R88,'COD MW III 3060'!R88)</f>
        <v>154.65167165242164</v>
      </c>
      <c r="S88" s="5">
        <f>AVERAGE('Cyberpunk 2077 3060'!S88,'The Witcher 3 3060'!S88,'AC Mirage 3060'!S88,'Diablo IV 3060'!S88,'COD MW III 3060'!S88)</f>
        <v>0.56229443350709007</v>
      </c>
      <c r="T88" s="5">
        <f>AVERAGE('Cyberpunk 2077 3060'!T88,'The Witcher 3 3060'!T88,'AC Mirage 3060'!T88,'Diablo IV 3060'!T88,'COD MW III 3060'!T88)</f>
        <v>98.323219373219359</v>
      </c>
    </row>
    <row r="89" spans="1:20" x14ac:dyDescent="0.25">
      <c r="A89" t="s">
        <v>32</v>
      </c>
      <c r="B89" s="6">
        <f>B88/B68-1</f>
        <v>0.11191162343900096</v>
      </c>
      <c r="C89" s="6">
        <f t="shared" ref="C89:I89" si="52">C88/C68-1</f>
        <v>7.0748449955712944E-2</v>
      </c>
      <c r="D89" s="6">
        <f t="shared" si="52"/>
        <v>0.10162910441461959</v>
      </c>
      <c r="E89" s="6">
        <f t="shared" si="52"/>
        <v>3.8313685289595112E-2</v>
      </c>
      <c r="F89" s="6">
        <f t="shared" si="52"/>
        <v>3.1365935919055676E-2</v>
      </c>
      <c r="G89" s="6">
        <f t="shared" si="52"/>
        <v>-7.7119437317358819E-2</v>
      </c>
      <c r="H89" s="6">
        <f t="shared" si="52"/>
        <v>0.2059339304268506</v>
      </c>
      <c r="I89" s="6">
        <f t="shared" si="52"/>
        <v>-8.9715969879922142E-3</v>
      </c>
      <c r="J89" s="51"/>
      <c r="K89" s="52"/>
      <c r="L89" t="s">
        <v>32</v>
      </c>
      <c r="M89" s="6">
        <f>M88/M68-1</f>
        <v>0.15877551020408176</v>
      </c>
      <c r="N89" s="6">
        <f t="shared" ref="N89:T89" si="53">N88/N68-1</f>
        <v>0.11616318903768308</v>
      </c>
      <c r="O89" s="6">
        <f t="shared" si="53"/>
        <v>6.3222297756628132E-2</v>
      </c>
      <c r="P89" s="6">
        <f t="shared" si="53"/>
        <v>0.18991977677014282</v>
      </c>
      <c r="Q89" s="6">
        <f t="shared" si="53"/>
        <v>0.15942336230655063</v>
      </c>
      <c r="R89" s="6">
        <f t="shared" si="53"/>
        <v>-3.620798599009678E-2</v>
      </c>
      <c r="S89" s="6">
        <f t="shared" si="53"/>
        <v>0.20976291266267966</v>
      </c>
      <c r="T89" s="6">
        <f t="shared" si="53"/>
        <v>3.1448728427907469E-4</v>
      </c>
    </row>
  </sheetData>
  <mergeCells count="11">
    <mergeCell ref="A37:T37"/>
    <mergeCell ref="A63:L63"/>
    <mergeCell ref="M63:T63"/>
    <mergeCell ref="A65:T65"/>
    <mergeCell ref="A1:T2"/>
    <mergeCell ref="A4:T4"/>
    <mergeCell ref="A7:L7"/>
    <mergeCell ref="M7:T7"/>
    <mergeCell ref="A9:T9"/>
    <mergeCell ref="A35:L35"/>
    <mergeCell ref="M35:T3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B079-CAB0-4355-8982-D54473C1557B}">
  <sheetPr>
    <tabColor theme="8" tint="0.59999389629810485"/>
  </sheetPr>
  <dimension ref="A1:U171"/>
  <sheetViews>
    <sheetView topLeftCell="A85" workbookViewId="0">
      <selection activeCell="A3" sqref="A3"/>
    </sheetView>
  </sheetViews>
  <sheetFormatPr defaultRowHeight="15" x14ac:dyDescent="0.25"/>
  <cols>
    <col min="1" max="1" width="28.4257812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7109375" bestFit="1" customWidth="1"/>
    <col min="20" max="20" width="14.28515625" customWidth="1"/>
    <col min="21" max="21" width="27.7109375" customWidth="1"/>
  </cols>
  <sheetData>
    <row r="1" spans="1:21" x14ac:dyDescent="0.25">
      <c r="A1" s="120" t="s">
        <v>100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30"/>
    </row>
    <row r="2" spans="1:21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30"/>
    </row>
    <row r="4" spans="1:21" x14ac:dyDescent="0.25">
      <c r="A4" s="121" t="s">
        <v>14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</row>
    <row r="7" spans="1:21" x14ac:dyDescent="0.25">
      <c r="A7" s="88" t="s">
        <v>1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9" t="s">
        <v>2</v>
      </c>
      <c r="N7" s="89"/>
      <c r="O7" s="89"/>
      <c r="P7" s="89"/>
      <c r="Q7" s="89"/>
      <c r="R7" s="89"/>
      <c r="S7" s="89"/>
      <c r="T7" s="89"/>
    </row>
    <row r="9" spans="1:21" x14ac:dyDescent="0.25">
      <c r="A9" s="85" t="s">
        <v>21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</row>
    <row r="11" spans="1:21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47"/>
      <c r="K11" s="48"/>
      <c r="L11" s="28"/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48"/>
    </row>
    <row r="12" spans="1:21" x14ac:dyDescent="0.25">
      <c r="A12" t="s">
        <v>71</v>
      </c>
      <c r="B12" s="5">
        <f>'Average RTX 4060'!B12</f>
        <v>146.81</v>
      </c>
      <c r="C12" s="5">
        <f>'Average RTX 4060'!C12</f>
        <v>114.29</v>
      </c>
      <c r="D12" s="5">
        <f>'Average RTX 4060'!D12</f>
        <v>165.66</v>
      </c>
      <c r="E12" s="5">
        <f>'Average RTX 4060'!E12</f>
        <v>113.58000000000001</v>
      </c>
      <c r="F12" s="5">
        <f>'Average RTX 4060'!F12</f>
        <v>91.820000000000007</v>
      </c>
      <c r="G12" s="5">
        <f>'Average RTX 4060'!G12</f>
        <v>104.3858216923077</v>
      </c>
      <c r="H12" s="5">
        <f>'Average RTX 4060'!H12</f>
        <v>1.4241953788651807</v>
      </c>
      <c r="I12" s="5">
        <f>'Average RTX 4060'!I12</f>
        <v>91.295999999999978</v>
      </c>
      <c r="J12" s="49"/>
      <c r="K12" s="19"/>
      <c r="L12" t="s">
        <v>71</v>
      </c>
      <c r="M12" s="5">
        <f>'Average RTX 4060'!M12</f>
        <v>98.940000000000012</v>
      </c>
      <c r="N12" s="5">
        <f>'Average RTX 4060'!N12</f>
        <v>83.08</v>
      </c>
      <c r="O12" s="5">
        <f>'Average RTX 4060'!O12</f>
        <v>110.77000000000001</v>
      </c>
      <c r="P12" s="5">
        <f>'Average RTX 4060'!P12</f>
        <v>74.92</v>
      </c>
      <c r="Q12" s="5">
        <f>'Average RTX 4060'!Q12</f>
        <v>60.779999999999994</v>
      </c>
      <c r="R12" s="5">
        <f>'Average RTX 4060'!R12</f>
        <v>110.66455200470705</v>
      </c>
      <c r="S12" s="5">
        <f>'Average RTX 4060'!S12</f>
        <v>0.90038172051940779</v>
      </c>
      <c r="T12" s="5">
        <f>'Average RTX 4060'!T12</f>
        <v>96.279909327387585</v>
      </c>
    </row>
    <row r="13" spans="1:21" x14ac:dyDescent="0.25">
      <c r="A13" t="s">
        <v>72</v>
      </c>
      <c r="B13" s="5">
        <f>'Average RTX 3060'!B12</f>
        <v>127.35</v>
      </c>
      <c r="C13" s="5">
        <f>'Average RTX 3060'!C12</f>
        <v>106.78</v>
      </c>
      <c r="D13" s="5">
        <f>'Average RTX 3060'!D12</f>
        <v>142.74</v>
      </c>
      <c r="E13" s="5">
        <f>'Average RTX 3060'!E12</f>
        <v>85.089999999999989</v>
      </c>
      <c r="F13" s="5">
        <f>'Average RTX 3060'!F12</f>
        <v>61.159999999999989</v>
      </c>
      <c r="G13" s="5">
        <f>'Average RTX 3060'!G12</f>
        <v>150.33733671225067</v>
      </c>
      <c r="H13" s="5">
        <f>'Average RTX 3060'!H12</f>
        <v>0.86088217796250321</v>
      </c>
      <c r="I13" s="5">
        <f>'Average RTX 3060'!I12</f>
        <v>97.189566951566945</v>
      </c>
      <c r="J13" s="49"/>
      <c r="K13" s="19"/>
      <c r="L13" t="s">
        <v>72</v>
      </c>
      <c r="M13" s="5">
        <f>'Average RTX 3060'!M12</f>
        <v>89.45</v>
      </c>
      <c r="N13" s="5">
        <f>'Average RTX 3060'!N12</f>
        <v>78.8</v>
      </c>
      <c r="O13" s="5">
        <f>'Average RTX 3060'!O12</f>
        <v>102.26</v>
      </c>
      <c r="P13" s="5">
        <f>'Average RTX 3060'!P12</f>
        <v>68.53</v>
      </c>
      <c r="Q13" s="5">
        <f>'Average RTX 3060'!Q12</f>
        <v>50.48</v>
      </c>
      <c r="R13" s="5">
        <f>'Average RTX 3060'!R12</f>
        <v>159.97290877492878</v>
      </c>
      <c r="S13" s="5">
        <f>'Average RTX 3060'!S12</f>
        <v>0.5653927389334632</v>
      </c>
      <c r="T13" s="5">
        <f>'Average RTX 3060'!T12</f>
        <v>98.446786324786316</v>
      </c>
    </row>
    <row r="14" spans="1:21" x14ac:dyDescent="0.25">
      <c r="A14" t="s">
        <v>73</v>
      </c>
      <c r="B14" s="5">
        <f>B12-B13</f>
        <v>19.460000000000008</v>
      </c>
      <c r="C14" s="5">
        <f t="shared" ref="C14:I14" si="0">C12-C13</f>
        <v>7.5100000000000051</v>
      </c>
      <c r="D14" s="5">
        <f t="shared" si="0"/>
        <v>22.919999999999987</v>
      </c>
      <c r="E14" s="5">
        <f t="shared" si="0"/>
        <v>28.490000000000023</v>
      </c>
      <c r="F14" s="5">
        <f t="shared" si="0"/>
        <v>30.660000000000018</v>
      </c>
      <c r="G14" s="5">
        <f t="shared" si="0"/>
        <v>-45.951515019942974</v>
      </c>
      <c r="H14" s="5">
        <f t="shared" si="0"/>
        <v>0.56331320090267745</v>
      </c>
      <c r="I14" s="5">
        <f t="shared" si="0"/>
        <v>-5.8935669515669673</v>
      </c>
      <c r="J14" s="49"/>
      <c r="K14" s="19"/>
      <c r="L14" t="s">
        <v>73</v>
      </c>
      <c r="M14" s="5">
        <f>M12-M13</f>
        <v>9.4900000000000091</v>
      </c>
      <c r="N14" s="5">
        <f t="shared" ref="N14" si="1">N12-N13</f>
        <v>4.2800000000000011</v>
      </c>
      <c r="O14" s="5">
        <f t="shared" ref="O14" si="2">O12-O13</f>
        <v>8.5100000000000051</v>
      </c>
      <c r="P14" s="5">
        <f t="shared" ref="P14" si="3">P12-P13</f>
        <v>6.3900000000000006</v>
      </c>
      <c r="Q14" s="5">
        <f t="shared" ref="Q14" si="4">Q12-Q13</f>
        <v>10.299999999999997</v>
      </c>
      <c r="R14" s="5">
        <f t="shared" ref="R14" si="5">R12-R13</f>
        <v>-49.308356770221735</v>
      </c>
      <c r="S14" s="5">
        <f t="shared" ref="S14" si="6">S12-S13</f>
        <v>0.33498898158594459</v>
      </c>
      <c r="T14" s="5">
        <f t="shared" ref="T14" si="7">T12-T13</f>
        <v>-2.166876997398731</v>
      </c>
    </row>
    <row r="15" spans="1:21" x14ac:dyDescent="0.25">
      <c r="A15" t="s">
        <v>74</v>
      </c>
      <c r="B15" s="6">
        <f>B12/B13-1</f>
        <v>0.15280722418531623</v>
      </c>
      <c r="C15" s="6">
        <f t="shared" ref="C15:I15" si="8">C12/C13-1</f>
        <v>7.0331522757070664E-2</v>
      </c>
      <c r="D15" s="6">
        <f t="shared" si="8"/>
        <v>0.16057166876839002</v>
      </c>
      <c r="E15" s="6">
        <f t="shared" si="8"/>
        <v>0.33482195322599639</v>
      </c>
      <c r="F15" s="6">
        <f t="shared" si="8"/>
        <v>0.50130804447351252</v>
      </c>
      <c r="G15" s="6">
        <f t="shared" si="8"/>
        <v>-0.30565604010862113</v>
      </c>
      <c r="H15" s="6">
        <f t="shared" si="8"/>
        <v>0.65434413131411495</v>
      </c>
      <c r="I15" s="6">
        <f t="shared" si="8"/>
        <v>-6.0639913690570757E-2</v>
      </c>
      <c r="J15" s="49"/>
      <c r="K15" s="19"/>
      <c r="L15" t="s">
        <v>74</v>
      </c>
      <c r="M15" s="6">
        <f>M12/M13-1</f>
        <v>0.10609278926774746</v>
      </c>
      <c r="N15" s="6">
        <f t="shared" ref="N15:T15" si="9">N12/N13-1</f>
        <v>5.4314720812182804E-2</v>
      </c>
      <c r="O15" s="6">
        <f t="shared" si="9"/>
        <v>8.3219245061607605E-2</v>
      </c>
      <c r="P15" s="6">
        <f t="shared" si="9"/>
        <v>9.3243834816868487E-2</v>
      </c>
      <c r="Q15" s="6">
        <f t="shared" si="9"/>
        <v>0.20404120443740092</v>
      </c>
      <c r="R15" s="6">
        <f t="shared" si="9"/>
        <v>-0.30822941926745429</v>
      </c>
      <c r="S15" s="6">
        <f t="shared" si="9"/>
        <v>0.59248900546168293</v>
      </c>
      <c r="T15" s="6">
        <f t="shared" si="9"/>
        <v>-2.201064227988081E-2</v>
      </c>
    </row>
    <row r="16" spans="1:21" x14ac:dyDescent="0.25">
      <c r="B16" s="6"/>
      <c r="C16" s="6"/>
      <c r="D16" s="6"/>
      <c r="E16" s="6"/>
      <c r="F16" s="6"/>
      <c r="G16" s="6"/>
      <c r="H16" s="6"/>
      <c r="I16" s="6"/>
      <c r="J16" s="49"/>
      <c r="K16" s="19"/>
      <c r="M16" s="5"/>
      <c r="N16" s="5"/>
      <c r="O16" s="5"/>
      <c r="P16" s="5"/>
      <c r="Q16" s="5"/>
      <c r="R16" s="5"/>
      <c r="S16" s="5"/>
      <c r="T16" s="5"/>
    </row>
    <row r="17" spans="1:20" x14ac:dyDescent="0.25">
      <c r="A17" t="s">
        <v>75</v>
      </c>
      <c r="B17" s="55">
        <f>'Average RTX 4060'!B14</f>
        <v>165.59</v>
      </c>
      <c r="C17" s="55">
        <f>'Average RTX 4060'!C14</f>
        <v>119.97999999999999</v>
      </c>
      <c r="D17" s="55">
        <f>'Average RTX 4060'!D14</f>
        <v>177.7</v>
      </c>
      <c r="E17" s="55">
        <f>'Average RTX 4060'!E14</f>
        <v>129.69999999999999</v>
      </c>
      <c r="F17" s="55">
        <f>'Average RTX 4060'!F14</f>
        <v>103.64000000000001</v>
      </c>
      <c r="G17" s="55">
        <f>'Average RTX 4060'!G14</f>
        <v>88.896145960113955</v>
      </c>
      <c r="H17" s="55">
        <f>'Average RTX 4060'!H14</f>
        <v>1.8635069803834561</v>
      </c>
      <c r="I17" s="55">
        <f>'Average RTX 4060'!I14</f>
        <v>70.951407407407402</v>
      </c>
      <c r="J17" s="49"/>
      <c r="K17" s="19"/>
      <c r="L17" t="s">
        <v>75</v>
      </c>
      <c r="M17" s="55">
        <f>'Average RTX 4060'!M14</f>
        <v>146.14000000000001</v>
      </c>
      <c r="N17" s="55">
        <f>'Average RTX 4060'!N14</f>
        <v>111.1</v>
      </c>
      <c r="O17" s="55">
        <f>'Average RTX 4060'!O14</f>
        <v>164</v>
      </c>
      <c r="P17" s="55">
        <f>'Average RTX 4060'!P14</f>
        <v>111.16000000000001</v>
      </c>
      <c r="Q17" s="55">
        <f>'Average RTX 4060'!Q14</f>
        <v>89.92</v>
      </c>
      <c r="R17" s="55">
        <f>'Average RTX 4060'!R14</f>
        <v>101.69701481481482</v>
      </c>
      <c r="S17" s="55">
        <f>'Average RTX 4060'!S14</f>
        <v>1.4412791710862891</v>
      </c>
      <c r="T17" s="55">
        <f>'Average RTX 4060'!T14</f>
        <v>87.388228438228452</v>
      </c>
    </row>
    <row r="18" spans="1:20" x14ac:dyDescent="0.25">
      <c r="A18" t="s">
        <v>76</v>
      </c>
      <c r="B18" s="55">
        <f>'Average RTX 3060'!B14</f>
        <v>158.22999999999999</v>
      </c>
      <c r="C18" s="55">
        <f>'Average RTX 3060'!C14</f>
        <v>127.36000000000001</v>
      </c>
      <c r="D18" s="55">
        <f>'Average RTX 3060'!D14</f>
        <v>176.29000000000002</v>
      </c>
      <c r="E18" s="55">
        <f>'Average RTX 3060'!E14</f>
        <v>106.93000000000002</v>
      </c>
      <c r="F18" s="55">
        <f>'Average RTX 3060'!F14</f>
        <v>75.900000000000006</v>
      </c>
      <c r="G18" s="55">
        <f>'Average RTX 3060'!G14</f>
        <v>121.13619949857548</v>
      </c>
      <c r="H18" s="55">
        <f>'Average RTX 3060'!H14</f>
        <v>1.3214934185871354</v>
      </c>
      <c r="I18" s="55">
        <f>'Average RTX 3060'!I14</f>
        <v>85.25789173789174</v>
      </c>
      <c r="J18" s="49"/>
      <c r="K18" s="19"/>
      <c r="L18" t="s">
        <v>76</v>
      </c>
      <c r="M18" s="55">
        <f>'Average RTX 3060'!M14</f>
        <v>137.53</v>
      </c>
      <c r="N18" s="55">
        <f>'Average RTX 3060'!N14</f>
        <v>113.38</v>
      </c>
      <c r="O18" s="55">
        <f>'Average RTX 3060'!O14</f>
        <v>151.11999999999998</v>
      </c>
      <c r="P18" s="55">
        <f>'Average RTX 3060'!P14</f>
        <v>98.88000000000001</v>
      </c>
      <c r="Q18" s="55">
        <f>'Average RTX 3060'!Q14</f>
        <v>78.38000000000001</v>
      </c>
      <c r="R18" s="55">
        <f>'Average RTX 3060'!R14</f>
        <v>146.11371753846157</v>
      </c>
      <c r="S18" s="55">
        <f>'Average RTX 3060'!S14</f>
        <v>0.95235164617827306</v>
      </c>
      <c r="T18" s="55">
        <f>'Average RTX 3060'!T14</f>
        <v>96.546769230769229</v>
      </c>
    </row>
    <row r="19" spans="1:20" x14ac:dyDescent="0.25">
      <c r="A19" t="s">
        <v>73</v>
      </c>
      <c r="B19" s="55">
        <f>B17-B18</f>
        <v>7.3600000000000136</v>
      </c>
      <c r="C19" s="55">
        <f t="shared" ref="C19:I19" si="10">C17-C18</f>
        <v>-7.3800000000000239</v>
      </c>
      <c r="D19" s="55">
        <f t="shared" si="10"/>
        <v>1.4099999999999682</v>
      </c>
      <c r="E19" s="55">
        <f t="shared" si="10"/>
        <v>22.769999999999968</v>
      </c>
      <c r="F19" s="55">
        <f t="shared" si="10"/>
        <v>27.740000000000009</v>
      </c>
      <c r="G19" s="55">
        <f t="shared" si="10"/>
        <v>-32.240053538461524</v>
      </c>
      <c r="H19" s="55">
        <f t="shared" si="10"/>
        <v>0.54201356179632065</v>
      </c>
      <c r="I19" s="55">
        <f t="shared" si="10"/>
        <v>-14.306484330484338</v>
      </c>
      <c r="J19" s="49"/>
      <c r="K19" s="19"/>
      <c r="L19" t="s">
        <v>73</v>
      </c>
      <c r="M19" s="55">
        <f>M17-M18</f>
        <v>8.6100000000000136</v>
      </c>
      <c r="N19" s="55">
        <f t="shared" ref="N19" si="11">N17-N18</f>
        <v>-2.2800000000000011</v>
      </c>
      <c r="O19" s="55">
        <f t="shared" ref="O19" si="12">O17-O18</f>
        <v>12.880000000000024</v>
      </c>
      <c r="P19" s="55">
        <f t="shared" ref="P19" si="13">P17-P18</f>
        <v>12.280000000000001</v>
      </c>
      <c r="Q19" s="55">
        <f t="shared" ref="Q19" si="14">Q17-Q18</f>
        <v>11.539999999999992</v>
      </c>
      <c r="R19" s="55">
        <f t="shared" ref="R19" si="15">R17-R18</f>
        <v>-44.41670272364675</v>
      </c>
      <c r="S19" s="55">
        <f t="shared" ref="S19" si="16">S17-S18</f>
        <v>0.48892752490801605</v>
      </c>
      <c r="T19" s="55">
        <f t="shared" ref="T19" si="17">T17-T18</f>
        <v>-9.1585407925407765</v>
      </c>
    </row>
    <row r="20" spans="1:20" x14ac:dyDescent="0.25">
      <c r="A20" t="s">
        <v>74</v>
      </c>
      <c r="B20" s="6">
        <f>B17/B18-1</f>
        <v>4.6514567401883422E-2</v>
      </c>
      <c r="C20" s="6">
        <f t="shared" ref="C20:I20" si="18">C17/C18-1</f>
        <v>-5.7945979899497679E-2</v>
      </c>
      <c r="D20" s="6">
        <f t="shared" si="18"/>
        <v>7.9981848091210672E-3</v>
      </c>
      <c r="E20" s="6">
        <f t="shared" si="18"/>
        <v>0.21294304685308107</v>
      </c>
      <c r="F20" s="6">
        <f t="shared" si="18"/>
        <v>0.36548089591567856</v>
      </c>
      <c r="G20" s="6">
        <f t="shared" si="18"/>
        <v>-0.26614714405697248</v>
      </c>
      <c r="H20" s="6">
        <f t="shared" si="18"/>
        <v>0.41015229752397131</v>
      </c>
      <c r="I20" s="6">
        <f t="shared" si="18"/>
        <v>-0.1678024642512479</v>
      </c>
      <c r="J20" s="49"/>
      <c r="K20" s="19"/>
      <c r="L20" t="s">
        <v>74</v>
      </c>
      <c r="M20" s="6">
        <f>M17/M18-1</f>
        <v>6.2604522649603922E-2</v>
      </c>
      <c r="N20" s="6">
        <f t="shared" ref="N20:T20" si="19">N17/N18-1</f>
        <v>-2.010936673134589E-2</v>
      </c>
      <c r="O20" s="6">
        <f t="shared" si="19"/>
        <v>8.5230280571731321E-2</v>
      </c>
      <c r="P20" s="6">
        <f t="shared" si="19"/>
        <v>0.1241909385113269</v>
      </c>
      <c r="Q20" s="6">
        <f t="shared" si="19"/>
        <v>0.14723143659096705</v>
      </c>
      <c r="R20" s="6">
        <f t="shared" si="19"/>
        <v>-0.30398721948851193</v>
      </c>
      <c r="S20" s="6">
        <f t="shared" si="19"/>
        <v>0.51338969893111575</v>
      </c>
      <c r="T20" s="6">
        <f t="shared" si="19"/>
        <v>-9.4861183502160884E-2</v>
      </c>
    </row>
    <row r="21" spans="1:20" x14ac:dyDescent="0.25">
      <c r="B21" s="6"/>
      <c r="C21" s="6"/>
      <c r="D21" s="6"/>
      <c r="E21" s="6"/>
      <c r="F21" s="6"/>
      <c r="G21" s="6"/>
      <c r="H21" s="6"/>
      <c r="I21" s="6"/>
      <c r="J21" s="49"/>
      <c r="K21" s="19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t="s">
        <v>78</v>
      </c>
      <c r="B22" s="55">
        <f>'Average RTX 4060'!B16</f>
        <v>165.28000000000003</v>
      </c>
      <c r="C22" s="55">
        <f>'Average RTX 4060'!C16</f>
        <v>122.12</v>
      </c>
      <c r="D22" s="55">
        <f>'Average RTX 4060'!D16</f>
        <v>179.63</v>
      </c>
      <c r="E22" s="55">
        <f>'Average RTX 4060'!E16</f>
        <v>124.35</v>
      </c>
      <c r="F22" s="55">
        <f>'Average RTX 4060'!F16</f>
        <v>99.710000000000008</v>
      </c>
      <c r="G22" s="55">
        <f>'Average RTX 4060'!G16</f>
        <v>92.382920039886045</v>
      </c>
      <c r="H22" s="55">
        <f>'Average RTX 4060'!H16</f>
        <v>1.798061753020799</v>
      </c>
      <c r="I22" s="55">
        <f>'Average RTX 4060'!I16</f>
        <v>76.705105413105414</v>
      </c>
      <c r="J22" s="49"/>
      <c r="K22" s="19"/>
      <c r="L22" t="s">
        <v>78</v>
      </c>
      <c r="M22" s="55">
        <f>'Average RTX 4060'!M16</f>
        <v>138.41</v>
      </c>
      <c r="N22" s="55">
        <f>'Average RTX 4060'!N16</f>
        <v>102.22</v>
      </c>
      <c r="O22" s="55">
        <f>'Average RTX 4060'!O16</f>
        <v>157.38999999999999</v>
      </c>
      <c r="P22" s="55">
        <f>'Average RTX 4060'!P16</f>
        <v>98.65</v>
      </c>
      <c r="Q22" s="55">
        <f>'Average RTX 4060'!Q16</f>
        <v>72.810000000000016</v>
      </c>
      <c r="R22" s="55">
        <f>'Average RTX 4060'!R16</f>
        <v>104.66625225330226</v>
      </c>
      <c r="S22" s="55">
        <f>'Average RTX 4060'!S16</f>
        <v>1.3308997090317176</v>
      </c>
      <c r="T22" s="55">
        <f>'Average RTX 4060'!T16</f>
        <v>90.254273504273513</v>
      </c>
    </row>
    <row r="23" spans="1:20" x14ac:dyDescent="0.25">
      <c r="A23" t="s">
        <v>77</v>
      </c>
      <c r="B23" s="55">
        <f>'Average RTX 3060'!B16</f>
        <v>151.41</v>
      </c>
      <c r="C23" s="55">
        <f>'Average RTX 3060'!C16</f>
        <v>118.69000000000001</v>
      </c>
      <c r="D23" s="55">
        <f>'Average RTX 3060'!D16</f>
        <v>168.54</v>
      </c>
      <c r="E23" s="55">
        <f>'Average RTX 3060'!E16</f>
        <v>103.08</v>
      </c>
      <c r="F23" s="55">
        <f>'Average RTX 3060'!F16</f>
        <v>82.1</v>
      </c>
      <c r="G23" s="55">
        <f>'Average RTX 3060'!G16</f>
        <v>126.34395384615384</v>
      </c>
      <c r="H23" s="55">
        <f>'Average RTX 3060'!H16</f>
        <v>1.2150271044386536</v>
      </c>
      <c r="I23" s="55">
        <f>'Average RTX 3060'!I16</f>
        <v>86.780769230769238</v>
      </c>
      <c r="J23" s="49"/>
      <c r="K23" s="19"/>
      <c r="L23" t="s">
        <v>77</v>
      </c>
      <c r="M23" s="55">
        <f>'Average RTX 3060'!M16</f>
        <v>126.32000000000001</v>
      </c>
      <c r="N23" s="55">
        <f>'Average RTX 3060'!N16</f>
        <v>107.42</v>
      </c>
      <c r="O23" s="55">
        <f>'Average RTX 3060'!O16</f>
        <v>139.27000000000001</v>
      </c>
      <c r="P23" s="55">
        <f>'Average RTX 3060'!P16</f>
        <v>95.109999999999985</v>
      </c>
      <c r="Q23" s="55">
        <f>'Average RTX 3060'!Q16</f>
        <v>66.61</v>
      </c>
      <c r="R23" s="55">
        <f>'Average RTX 3060'!R16</f>
        <v>150.93832892307691</v>
      </c>
      <c r="S23" s="55">
        <f>'Average RTX 3060'!S16</f>
        <v>0.84747430822959191</v>
      </c>
      <c r="T23" s="55">
        <f>'Average RTX 3060'!T16</f>
        <v>97.810153846153852</v>
      </c>
    </row>
    <row r="24" spans="1:20" x14ac:dyDescent="0.25">
      <c r="A24" t="s">
        <v>73</v>
      </c>
      <c r="B24" s="55">
        <f>B22-B23</f>
        <v>13.870000000000033</v>
      </c>
      <c r="C24" s="55">
        <f t="shared" ref="C24:I24" si="20">C22-C23</f>
        <v>3.4299999999999926</v>
      </c>
      <c r="D24" s="55">
        <f t="shared" si="20"/>
        <v>11.090000000000003</v>
      </c>
      <c r="E24" s="55">
        <f t="shared" si="20"/>
        <v>21.269999999999996</v>
      </c>
      <c r="F24" s="55">
        <f t="shared" si="20"/>
        <v>17.610000000000014</v>
      </c>
      <c r="G24" s="55">
        <f t="shared" si="20"/>
        <v>-33.961033806267793</v>
      </c>
      <c r="H24" s="55">
        <f t="shared" si="20"/>
        <v>0.58303464858214538</v>
      </c>
      <c r="I24" s="55">
        <f t="shared" si="20"/>
        <v>-10.075663817663823</v>
      </c>
      <c r="J24" s="49"/>
      <c r="K24" s="19"/>
      <c r="L24" t="s">
        <v>73</v>
      </c>
      <c r="M24" s="55">
        <f>M22-M23</f>
        <v>12.089999999999989</v>
      </c>
      <c r="N24" s="55">
        <f t="shared" ref="N24" si="21">N22-N23</f>
        <v>-5.2000000000000028</v>
      </c>
      <c r="O24" s="55">
        <f t="shared" ref="O24" si="22">O22-O23</f>
        <v>18.119999999999976</v>
      </c>
      <c r="P24" s="55">
        <f t="shared" ref="P24" si="23">P22-P23</f>
        <v>3.5400000000000205</v>
      </c>
      <c r="Q24" s="55">
        <f t="shared" ref="Q24" si="24">Q22-Q23</f>
        <v>6.2000000000000171</v>
      </c>
      <c r="R24" s="55">
        <f t="shared" ref="R24" si="25">R22-R23</f>
        <v>-46.272076669774648</v>
      </c>
      <c r="S24" s="55">
        <f t="shared" ref="S24" si="26">S22-S23</f>
        <v>0.4834254008021257</v>
      </c>
      <c r="T24" s="55">
        <f t="shared" ref="T24" si="27">T22-T23</f>
        <v>-7.5558803418803393</v>
      </c>
    </row>
    <row r="25" spans="1:20" x14ac:dyDescent="0.25">
      <c r="A25" t="s">
        <v>74</v>
      </c>
      <c r="B25" s="6">
        <f>B22/B23-1</f>
        <v>9.1605574268542656E-2</v>
      </c>
      <c r="C25" s="6">
        <f t="shared" ref="C25:I25" si="28">C22/C23-1</f>
        <v>2.8898812031342036E-2</v>
      </c>
      <c r="D25" s="6">
        <f t="shared" si="28"/>
        <v>6.5800403465052781E-2</v>
      </c>
      <c r="E25" s="6">
        <f t="shared" si="28"/>
        <v>0.20634458672875433</v>
      </c>
      <c r="F25" s="6">
        <f t="shared" si="28"/>
        <v>0.21449451887941562</v>
      </c>
      <c r="G25" s="6">
        <f t="shared" si="28"/>
        <v>-0.26879825090499676</v>
      </c>
      <c r="H25" s="6">
        <f t="shared" si="28"/>
        <v>0.4798532036464398</v>
      </c>
      <c r="I25" s="6">
        <f t="shared" si="28"/>
        <v>-0.11610479956533237</v>
      </c>
      <c r="J25" s="49"/>
      <c r="K25" s="19"/>
      <c r="L25" t="s">
        <v>74</v>
      </c>
      <c r="M25" s="6">
        <f>M22/M23-1</f>
        <v>9.5709309689676836E-2</v>
      </c>
      <c r="N25" s="6">
        <f t="shared" ref="N25:T25" si="29">N22/N23-1</f>
        <v>-4.8408117668963024E-2</v>
      </c>
      <c r="O25" s="6">
        <f t="shared" si="29"/>
        <v>0.1301069864292379</v>
      </c>
      <c r="P25" s="6">
        <f t="shared" si="29"/>
        <v>3.7220060982021019E-2</v>
      </c>
      <c r="Q25" s="6">
        <f t="shared" si="29"/>
        <v>9.3079117249662557E-2</v>
      </c>
      <c r="R25" s="6">
        <f t="shared" si="29"/>
        <v>-0.30656279952162724</v>
      </c>
      <c r="S25" s="6">
        <f t="shared" si="29"/>
        <v>0.57043074475262956</v>
      </c>
      <c r="T25" s="6">
        <f t="shared" si="29"/>
        <v>-7.7250469861902316E-2</v>
      </c>
    </row>
    <row r="26" spans="1:20" x14ac:dyDescent="0.25">
      <c r="B26" s="6"/>
      <c r="C26" s="6"/>
      <c r="D26" s="6"/>
      <c r="E26" s="6"/>
      <c r="F26" s="6"/>
      <c r="G26" s="6"/>
      <c r="H26" s="6"/>
      <c r="I26" s="6"/>
      <c r="J26" s="49"/>
      <c r="K26" s="19"/>
      <c r="M26" s="5"/>
      <c r="N26" s="5"/>
      <c r="O26" s="5"/>
      <c r="P26" s="5"/>
      <c r="Q26" s="5"/>
      <c r="R26" s="5"/>
      <c r="S26" s="5"/>
      <c r="T26" s="5"/>
    </row>
    <row r="27" spans="1:20" x14ac:dyDescent="0.25">
      <c r="A27" t="s">
        <v>79</v>
      </c>
      <c r="B27" s="55">
        <f>'Average RTX 4060'!B18</f>
        <v>158.35999999999999</v>
      </c>
      <c r="C27" s="55">
        <f>'Average RTX 4060'!C18</f>
        <v>119.63000000000002</v>
      </c>
      <c r="D27" s="55">
        <f>'Average RTX 4060'!D18</f>
        <v>174.41</v>
      </c>
      <c r="E27" s="55">
        <f>'Average RTX 4060'!E18</f>
        <v>118.39000000000001</v>
      </c>
      <c r="F27" s="55">
        <f>'Average RTX 4060'!F18</f>
        <v>97.51</v>
      </c>
      <c r="G27" s="55">
        <f>'Average RTX 4060'!G18</f>
        <v>95.072048769230776</v>
      </c>
      <c r="H27" s="55">
        <f>'Average RTX 4060'!H18</f>
        <v>1.6745327213300107</v>
      </c>
      <c r="I27" s="55">
        <f>'Average RTX 4060'!I18</f>
        <v>79.681384615384616</v>
      </c>
      <c r="J27" s="49"/>
      <c r="K27" s="19"/>
      <c r="L27" t="s">
        <v>79</v>
      </c>
      <c r="M27" s="55">
        <f>'Average RTX 4060'!M18</f>
        <v>126.79</v>
      </c>
      <c r="N27" s="55">
        <f>'Average RTX 4060'!N18</f>
        <v>103.34</v>
      </c>
      <c r="O27" s="55">
        <f>'Average RTX 4060'!O18</f>
        <v>144</v>
      </c>
      <c r="P27" s="55">
        <f>'Average RTX 4060'!P18</f>
        <v>92.490000000000009</v>
      </c>
      <c r="Q27" s="55">
        <f>'Average RTX 4060'!Q18</f>
        <v>72.23</v>
      </c>
      <c r="R27" s="55">
        <f>'Average RTX 4060'!R18</f>
        <v>106.82958358107271</v>
      </c>
      <c r="S27" s="55">
        <f>'Average RTX 4060'!S18</f>
        <v>1.1969939335484965</v>
      </c>
      <c r="T27" s="55">
        <f>'Average RTX 4060'!T18</f>
        <v>93.458094884181847</v>
      </c>
    </row>
    <row r="28" spans="1:20" x14ac:dyDescent="0.25">
      <c r="A28" t="s">
        <v>80</v>
      </c>
      <c r="B28" s="55">
        <f>'Average RTX 3060'!B18</f>
        <v>149.07999999999998</v>
      </c>
      <c r="C28" s="55">
        <f>'Average RTX 3060'!C18</f>
        <v>121.92999999999999</v>
      </c>
      <c r="D28" s="55">
        <f>'Average RTX 3060'!D18</f>
        <v>164.11</v>
      </c>
      <c r="E28" s="55">
        <f>'Average RTX 3060'!E18</f>
        <v>108.05999999999999</v>
      </c>
      <c r="F28" s="55">
        <f>'Average RTX 3060'!F18</f>
        <v>80.41</v>
      </c>
      <c r="G28" s="55">
        <f>'Average RTX 3060'!G18</f>
        <v>132.81286538461541</v>
      </c>
      <c r="H28" s="55">
        <f>'Average RTX 3060'!H18</f>
        <v>1.140750493730099</v>
      </c>
      <c r="I28" s="55">
        <f>'Average RTX 3060'!I18</f>
        <v>90.680769230769229</v>
      </c>
      <c r="J28" s="49"/>
      <c r="K28" s="19"/>
      <c r="L28" t="s">
        <v>80</v>
      </c>
      <c r="M28" s="55">
        <f>'Average RTX 3060'!M18</f>
        <v>117.07000000000001</v>
      </c>
      <c r="N28" s="55">
        <f>'Average RTX 3060'!N18</f>
        <v>96.82</v>
      </c>
      <c r="O28" s="55">
        <f>'Average RTX 3060'!O18</f>
        <v>131.47000000000003</v>
      </c>
      <c r="P28" s="55">
        <f>'Average RTX 3060'!P18</f>
        <v>88.74</v>
      </c>
      <c r="Q28" s="55">
        <f>'Average RTX 3060'!Q18</f>
        <v>59.390000000000008</v>
      </c>
      <c r="R28" s="55">
        <f>'Average RTX 3060'!R18</f>
        <v>154.1305573846154</v>
      </c>
      <c r="S28" s="55">
        <f>'Average RTX 3060'!S18</f>
        <v>0.76937501276729092</v>
      </c>
      <c r="T28" s="55">
        <f>'Average RTX 3060'!T18</f>
        <v>97.760769230769228</v>
      </c>
    </row>
    <row r="29" spans="1:20" x14ac:dyDescent="0.25">
      <c r="A29" t="s">
        <v>73</v>
      </c>
      <c r="B29" s="55">
        <f>B27-B28</f>
        <v>9.2800000000000011</v>
      </c>
      <c r="C29" s="55">
        <f t="shared" ref="C29" si="30">C27-C28</f>
        <v>-2.2999999999999687</v>
      </c>
      <c r="D29" s="55">
        <f t="shared" ref="D29" si="31">D27-D28</f>
        <v>10.299999999999983</v>
      </c>
      <c r="E29" s="55">
        <f t="shared" ref="E29" si="32">E27-E28</f>
        <v>10.330000000000027</v>
      </c>
      <c r="F29" s="55">
        <f t="shared" ref="F29" si="33">F27-F28</f>
        <v>17.100000000000009</v>
      </c>
      <c r="G29" s="55">
        <f t="shared" ref="G29" si="34">G27-G28</f>
        <v>-37.740816615384631</v>
      </c>
      <c r="H29" s="55">
        <f t="shared" ref="H29" si="35">H27-H28</f>
        <v>0.53378222759991178</v>
      </c>
      <c r="I29" s="55">
        <f t="shared" ref="I29" si="36">I27-I28</f>
        <v>-10.999384615384614</v>
      </c>
      <c r="J29" s="49"/>
      <c r="K29" s="19"/>
      <c r="L29" t="s">
        <v>73</v>
      </c>
      <c r="M29" s="55">
        <f>M27-M28</f>
        <v>9.7199999999999989</v>
      </c>
      <c r="N29" s="55">
        <f t="shared" ref="N29" si="37">N27-N28</f>
        <v>6.5200000000000102</v>
      </c>
      <c r="O29" s="55">
        <f t="shared" ref="O29" si="38">O27-O28</f>
        <v>12.529999999999973</v>
      </c>
      <c r="P29" s="55">
        <f t="shared" ref="P29" si="39">P27-P28</f>
        <v>3.7500000000000142</v>
      </c>
      <c r="Q29" s="55">
        <f t="shared" ref="Q29" si="40">Q27-Q28</f>
        <v>12.839999999999996</v>
      </c>
      <c r="R29" s="55">
        <f t="shared" ref="R29" si="41">R27-R28</f>
        <v>-47.300973803542689</v>
      </c>
      <c r="S29" s="55">
        <f t="shared" ref="S29" si="42">S27-S28</f>
        <v>0.42761892078120556</v>
      </c>
      <c r="T29" s="55">
        <f t="shared" ref="T29" si="43">T27-T28</f>
        <v>-4.3026743465873807</v>
      </c>
    </row>
    <row r="30" spans="1:20" x14ac:dyDescent="0.25">
      <c r="A30" t="s">
        <v>74</v>
      </c>
      <c r="B30" s="6">
        <f>B27/B28-1</f>
        <v>6.2248457204185703E-2</v>
      </c>
      <c r="C30" s="6">
        <f t="shared" ref="C30:I30" si="44">C27/C28-1</f>
        <v>-1.8863282211104448E-2</v>
      </c>
      <c r="D30" s="6">
        <f t="shared" si="44"/>
        <v>6.2762781061483031E-2</v>
      </c>
      <c r="E30" s="6">
        <f t="shared" si="44"/>
        <v>9.5595039792708114E-2</v>
      </c>
      <c r="F30" s="6">
        <f t="shared" si="44"/>
        <v>0.21266011690088304</v>
      </c>
      <c r="G30" s="6">
        <f t="shared" si="44"/>
        <v>-0.28416536685727134</v>
      </c>
      <c r="H30" s="6">
        <f t="shared" si="44"/>
        <v>0.46792197814836478</v>
      </c>
      <c r="I30" s="6">
        <f t="shared" si="44"/>
        <v>-0.12129787504771594</v>
      </c>
      <c r="J30" s="49"/>
      <c r="K30" s="19"/>
      <c r="L30" t="s">
        <v>74</v>
      </c>
      <c r="M30" s="6">
        <f>M27/M28-1</f>
        <v>8.3027248654651054E-2</v>
      </c>
      <c r="N30" s="6">
        <f t="shared" ref="N30:T30" si="45">N27/N28-1</f>
        <v>6.7341458376368735E-2</v>
      </c>
      <c r="O30" s="6">
        <f t="shared" si="45"/>
        <v>9.5306914124895226E-2</v>
      </c>
      <c r="P30" s="6">
        <f t="shared" si="45"/>
        <v>4.2258282623394372E-2</v>
      </c>
      <c r="Q30" s="6">
        <f t="shared" si="45"/>
        <v>0.21619801313352416</v>
      </c>
      <c r="R30" s="6">
        <f t="shared" si="45"/>
        <v>-0.30688900764504767</v>
      </c>
      <c r="S30" s="6">
        <f t="shared" si="45"/>
        <v>0.55580037522032888</v>
      </c>
      <c r="T30" s="6">
        <f t="shared" si="45"/>
        <v>-4.4012279981458624E-2</v>
      </c>
    </row>
    <row r="31" spans="1:20" x14ac:dyDescent="0.25">
      <c r="B31" s="6"/>
      <c r="C31" s="6"/>
      <c r="D31" s="6"/>
      <c r="E31" s="6"/>
      <c r="F31" s="6"/>
      <c r="G31" s="6"/>
      <c r="H31" s="6"/>
      <c r="I31" s="6"/>
      <c r="J31" s="49"/>
      <c r="K31" s="19"/>
      <c r="M31" s="6"/>
      <c r="N31" s="6"/>
      <c r="O31" s="6"/>
      <c r="P31" s="6"/>
      <c r="Q31" s="6"/>
      <c r="R31" s="6"/>
      <c r="S31" s="6"/>
      <c r="T31" s="6"/>
    </row>
    <row r="32" spans="1:20" x14ac:dyDescent="0.25">
      <c r="A32" t="s">
        <v>81</v>
      </c>
      <c r="B32" s="55">
        <f>'Average RTX 4060'!B21</f>
        <v>167.21999999999997</v>
      </c>
      <c r="C32" s="55">
        <f>'Average RTX 4060'!C21</f>
        <v>121.56999999999998</v>
      </c>
      <c r="D32" s="55">
        <f>'Average RTX 4060'!D21</f>
        <v>176.75</v>
      </c>
      <c r="E32" s="55">
        <f>'Average RTX 4060'!E21</f>
        <v>129.18</v>
      </c>
      <c r="F32" s="55">
        <f>'Average RTX 4060'!F21</f>
        <v>105.54</v>
      </c>
      <c r="G32" s="55">
        <f>'Average RTX 4060'!G21</f>
        <v>89.393701509971521</v>
      </c>
      <c r="H32" s="55">
        <f>'Average RTX 4060'!H21</f>
        <v>1.873746368326962</v>
      </c>
      <c r="I32" s="55">
        <f>'Average RTX 4060'!I21</f>
        <v>72.433401709401707</v>
      </c>
      <c r="J32" s="49"/>
      <c r="K32" s="19"/>
      <c r="L32" t="s">
        <v>81</v>
      </c>
      <c r="M32" s="55">
        <f>'Average RTX 4060'!M21</f>
        <v>147.49</v>
      </c>
      <c r="N32" s="55">
        <f>'Average RTX 4060'!N21</f>
        <v>115.32000000000001</v>
      </c>
      <c r="O32" s="55">
        <f>'Average RTX 4060'!O21</f>
        <v>165.88000000000002</v>
      </c>
      <c r="P32" s="55">
        <f>'Average RTX 4060'!P21</f>
        <v>98.91</v>
      </c>
      <c r="Q32" s="55">
        <f>'Average RTX 4060'!Q21</f>
        <v>79.009999999999991</v>
      </c>
      <c r="R32" s="55">
        <f>'Average RTX 4060'!R21</f>
        <v>102.44199899665553</v>
      </c>
      <c r="S32" s="55">
        <f>'Average RTX 4060'!S21</f>
        <v>1.4426040559121778</v>
      </c>
      <c r="T32" s="55">
        <f>'Average RTX 4060'!T21</f>
        <v>89.234448160535109</v>
      </c>
    </row>
    <row r="33" spans="1:20" x14ac:dyDescent="0.25">
      <c r="A33" t="s">
        <v>82</v>
      </c>
      <c r="B33" s="55">
        <f>'Average RTX 3060'!B21</f>
        <v>158.69</v>
      </c>
      <c r="C33" s="55">
        <f>'Average RTX 3060'!C21</f>
        <v>127.71</v>
      </c>
      <c r="D33" s="55">
        <f>'Average RTX 3060'!D21</f>
        <v>177.2</v>
      </c>
      <c r="E33" s="55">
        <f>'Average RTX 3060'!E21</f>
        <v>105.25</v>
      </c>
      <c r="F33" s="55">
        <f>'Average RTX 3060'!F21</f>
        <v>84.78</v>
      </c>
      <c r="G33" s="55">
        <f>'Average RTX 3060'!G21</f>
        <v>124.38958433048433</v>
      </c>
      <c r="H33" s="55">
        <f>'Average RTX 3060'!H21</f>
        <v>1.2882070968342492</v>
      </c>
      <c r="I33" s="55">
        <f>'Average RTX 3060'!I21</f>
        <v>86.384330484330476</v>
      </c>
      <c r="J33" s="49"/>
      <c r="K33" s="19"/>
      <c r="L33" t="s">
        <v>82</v>
      </c>
      <c r="M33" s="55">
        <f>'Average RTX 3060'!M21</f>
        <v>135.65</v>
      </c>
      <c r="N33" s="55">
        <f>'Average RTX 3060'!N21</f>
        <v>113.88999999999999</v>
      </c>
      <c r="O33" s="55">
        <f>'Average RTX 3060'!O21</f>
        <v>150</v>
      </c>
      <c r="P33" s="55">
        <f>'Average RTX 3060'!P21</f>
        <v>90.22999999999999</v>
      </c>
      <c r="Q33" s="55">
        <f>'Average RTX 3060'!Q21</f>
        <v>76.099999999999994</v>
      </c>
      <c r="R33" s="55">
        <f>'Average RTX 3060'!R21</f>
        <v>149.23756092307693</v>
      </c>
      <c r="S33" s="55">
        <f>'Average RTX 3060'!S21</f>
        <v>0.9195397787321552</v>
      </c>
      <c r="T33" s="55">
        <f>'Average RTX 3060'!T21</f>
        <v>97.027538461538455</v>
      </c>
    </row>
    <row r="34" spans="1:20" x14ac:dyDescent="0.25">
      <c r="A34" t="s">
        <v>73</v>
      </c>
      <c r="B34" s="55">
        <f>B32-B33</f>
        <v>8.5299999999999727</v>
      </c>
      <c r="C34" s="55">
        <f t="shared" ref="C34" si="46">C32-C33</f>
        <v>-6.1400000000000148</v>
      </c>
      <c r="D34" s="55">
        <f t="shared" ref="D34" si="47">D32-D33</f>
        <v>-0.44999999999998863</v>
      </c>
      <c r="E34" s="55">
        <f t="shared" ref="E34" si="48">E32-E33</f>
        <v>23.930000000000007</v>
      </c>
      <c r="F34" s="55">
        <f t="shared" ref="F34" si="49">F32-F33</f>
        <v>20.760000000000005</v>
      </c>
      <c r="G34" s="55">
        <f t="shared" ref="G34" si="50">G32-G33</f>
        <v>-34.995882820512804</v>
      </c>
      <c r="H34" s="55">
        <f t="shared" ref="H34" si="51">H32-H33</f>
        <v>0.58553927149271279</v>
      </c>
      <c r="I34" s="55">
        <f t="shared" ref="I34" si="52">I32-I33</f>
        <v>-13.950928774928769</v>
      </c>
      <c r="J34" s="49"/>
      <c r="K34" s="19"/>
      <c r="L34" t="s">
        <v>73</v>
      </c>
      <c r="M34" s="55">
        <f>M32-M33</f>
        <v>11.840000000000003</v>
      </c>
      <c r="N34" s="55">
        <f t="shared" ref="N34" si="53">N32-N33</f>
        <v>1.430000000000021</v>
      </c>
      <c r="O34" s="55">
        <f t="shared" ref="O34" si="54">O32-O33</f>
        <v>15.880000000000024</v>
      </c>
      <c r="P34" s="55">
        <f t="shared" ref="P34" si="55">P32-P33</f>
        <v>8.6800000000000068</v>
      </c>
      <c r="Q34" s="55">
        <f t="shared" ref="Q34" si="56">Q32-Q33</f>
        <v>2.9099999999999966</v>
      </c>
      <c r="R34" s="55">
        <f t="shared" ref="R34" si="57">R32-R33</f>
        <v>-46.795561926421399</v>
      </c>
      <c r="S34" s="55">
        <f t="shared" ref="S34" si="58">S32-S33</f>
        <v>0.52306427718002257</v>
      </c>
      <c r="T34" s="55">
        <f t="shared" ref="T34" si="59">T32-T33</f>
        <v>-7.7930903010033461</v>
      </c>
    </row>
    <row r="35" spans="1:20" x14ac:dyDescent="0.25">
      <c r="A35" t="s">
        <v>74</v>
      </c>
      <c r="B35" s="6">
        <f>B32/B33-1</f>
        <v>5.3752599407649981E-2</v>
      </c>
      <c r="C35" s="6">
        <f t="shared" ref="C35:I35" si="60">C32/C33-1</f>
        <v>-4.8077675984652846E-2</v>
      </c>
      <c r="D35" s="6">
        <f t="shared" si="60"/>
        <v>-2.5395033860045046E-3</v>
      </c>
      <c r="E35" s="6">
        <f t="shared" si="60"/>
        <v>0.22736342042755342</v>
      </c>
      <c r="F35" s="6">
        <f t="shared" si="60"/>
        <v>0.24486907289455062</v>
      </c>
      <c r="G35" s="6">
        <f t="shared" si="60"/>
        <v>-0.2813409419194941</v>
      </c>
      <c r="H35" s="6">
        <f t="shared" si="60"/>
        <v>0.4545381506837427</v>
      </c>
      <c r="I35" s="6">
        <f t="shared" si="60"/>
        <v>-0.16149837240978993</v>
      </c>
      <c r="J35" s="49"/>
      <c r="K35" s="19"/>
      <c r="L35" t="s">
        <v>74</v>
      </c>
      <c r="M35" s="6">
        <f>M32/M33-1</f>
        <v>8.728345005528948E-2</v>
      </c>
      <c r="N35" s="6">
        <f t="shared" ref="N35:T35" si="61">N32/N33-1</f>
        <v>1.2555975063658131E-2</v>
      </c>
      <c r="O35" s="6">
        <f t="shared" si="61"/>
        <v>0.10586666666666678</v>
      </c>
      <c r="P35" s="6">
        <f t="shared" si="61"/>
        <v>9.6198603568657948E-2</v>
      </c>
      <c r="Q35" s="6">
        <f t="shared" si="61"/>
        <v>3.8239159001314027E-2</v>
      </c>
      <c r="R35" s="6">
        <f t="shared" si="61"/>
        <v>-0.31356423702570246</v>
      </c>
      <c r="S35" s="6">
        <f t="shared" si="61"/>
        <v>0.56883268051895941</v>
      </c>
      <c r="T35" s="6">
        <f t="shared" si="61"/>
        <v>-8.0318334614790987E-2</v>
      </c>
    </row>
    <row r="36" spans="1:20" x14ac:dyDescent="0.25">
      <c r="B36" s="6"/>
      <c r="C36" s="6"/>
      <c r="D36" s="6"/>
      <c r="E36" s="6"/>
      <c r="F36" s="6"/>
      <c r="G36" s="6"/>
      <c r="H36" s="6"/>
      <c r="I36" s="6"/>
      <c r="J36" s="49"/>
      <c r="K36" s="19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A37" t="s">
        <v>83</v>
      </c>
      <c r="B37" s="55">
        <f>'Average RTX 4060'!B23</f>
        <v>167.2</v>
      </c>
      <c r="C37" s="55">
        <f>'Average RTX 4060'!C23</f>
        <v>123.65</v>
      </c>
      <c r="D37" s="55">
        <f>'Average RTX 4060'!D23</f>
        <v>178.1</v>
      </c>
      <c r="E37" s="55">
        <f>'Average RTX 4060'!E23</f>
        <v>126.29</v>
      </c>
      <c r="F37" s="55">
        <f>'Average RTX 4060'!F23</f>
        <v>102.6</v>
      </c>
      <c r="G37" s="55">
        <f>'Average RTX 4060'!G23</f>
        <v>93.202296000000004</v>
      </c>
      <c r="H37" s="55">
        <f>'Average RTX 4060'!H23</f>
        <v>1.8003686932245977</v>
      </c>
      <c r="I37" s="55">
        <f>'Average RTX 4060'!I23</f>
        <v>77.679999999999993</v>
      </c>
      <c r="J37" s="49"/>
      <c r="K37" s="19"/>
      <c r="L37" t="s">
        <v>83</v>
      </c>
      <c r="M37" s="55">
        <f>'Average RTX 4060'!M23</f>
        <v>135.21999999999997</v>
      </c>
      <c r="N37" s="55">
        <f>'Average RTX 4060'!N23</f>
        <v>102.32000000000001</v>
      </c>
      <c r="O37" s="55">
        <f>'Average RTX 4060'!O23</f>
        <v>151.26</v>
      </c>
      <c r="P37" s="55">
        <f>'Average RTX 4060'!P23</f>
        <v>95.75</v>
      </c>
      <c r="Q37" s="55">
        <f>'Average RTX 4060'!Q23</f>
        <v>77.249999999999986</v>
      </c>
      <c r="R37" s="55">
        <f>'Average RTX 4060'!R23</f>
        <v>106.0974364922115</v>
      </c>
      <c r="S37" s="55">
        <f>'Average RTX 4060'!S23</f>
        <v>1.2821214780138992</v>
      </c>
      <c r="T37" s="55">
        <f>'Average RTX 4060'!T23</f>
        <v>92.107143782143766</v>
      </c>
    </row>
    <row r="38" spans="1:20" x14ac:dyDescent="0.25">
      <c r="A38" t="s">
        <v>84</v>
      </c>
      <c r="B38" s="55">
        <f>'Average RTX 3060'!B23</f>
        <v>152.58000000000001</v>
      </c>
      <c r="C38" s="55">
        <f>'Average RTX 3060'!C23</f>
        <v>124.53</v>
      </c>
      <c r="D38" s="55">
        <f>'Average RTX 3060'!D23</f>
        <v>168.73999999999995</v>
      </c>
      <c r="E38" s="55">
        <f>'Average RTX 3060'!E23</f>
        <v>103.59</v>
      </c>
      <c r="F38" s="55">
        <f>'Average RTX 3060'!F23</f>
        <v>77.58</v>
      </c>
      <c r="G38" s="55">
        <f>'Average RTX 3060'!G23</f>
        <v>132.81530235897435</v>
      </c>
      <c r="H38" s="55">
        <f>'Average RTX 3060'!H23</f>
        <v>1.162060008521256</v>
      </c>
      <c r="I38" s="55">
        <f>'Average RTX 3060'!I23</f>
        <v>90.926923076923089</v>
      </c>
      <c r="J38" s="49"/>
      <c r="K38" s="19"/>
      <c r="L38" t="s">
        <v>84</v>
      </c>
      <c r="M38" s="55">
        <f>'Average RTX 3060'!M23</f>
        <v>121.87</v>
      </c>
      <c r="N38" s="55">
        <f>'Average RTX 3060'!N23</f>
        <v>101.15</v>
      </c>
      <c r="O38" s="55">
        <f>'Average RTX 3060'!O23</f>
        <v>134.82</v>
      </c>
      <c r="P38" s="55">
        <f>'Average RTX 3060'!P23</f>
        <v>86.22999999999999</v>
      </c>
      <c r="Q38" s="55">
        <f>'Average RTX 3060'!Q23</f>
        <v>63.720000000000006</v>
      </c>
      <c r="R38" s="55">
        <f>'Average RTX 3060'!R23</f>
        <v>153.4574653846154</v>
      </c>
      <c r="S38" s="55">
        <f>'Average RTX 3060'!S23</f>
        <v>0.8041289058418315</v>
      </c>
      <c r="T38" s="55">
        <f>'Average RTX 3060'!T23</f>
        <v>97.923076923076934</v>
      </c>
    </row>
    <row r="39" spans="1:20" x14ac:dyDescent="0.25">
      <c r="A39" t="s">
        <v>73</v>
      </c>
      <c r="B39" s="55">
        <f>B37-B38</f>
        <v>14.619999999999976</v>
      </c>
      <c r="C39" s="55">
        <f t="shared" ref="C39" si="62">C37-C38</f>
        <v>-0.87999999999999545</v>
      </c>
      <c r="D39" s="55">
        <f t="shared" ref="D39" si="63">D37-D38</f>
        <v>9.3600000000000421</v>
      </c>
      <c r="E39" s="55">
        <f t="shared" ref="E39" si="64">E37-E38</f>
        <v>22.700000000000003</v>
      </c>
      <c r="F39" s="55">
        <f t="shared" ref="F39" si="65">F37-F38</f>
        <v>25.019999999999996</v>
      </c>
      <c r="G39" s="55">
        <f t="shared" ref="G39" si="66">G37-G38</f>
        <v>-39.613006358974346</v>
      </c>
      <c r="H39" s="55">
        <f t="shared" ref="H39" si="67">H37-H38</f>
        <v>0.63830868470334168</v>
      </c>
      <c r="I39" s="55">
        <f t="shared" ref="I39" si="68">I37-I38</f>
        <v>-13.246923076923096</v>
      </c>
      <c r="J39" s="49"/>
      <c r="K39" s="19"/>
      <c r="L39" t="s">
        <v>73</v>
      </c>
      <c r="M39" s="55">
        <f>M37-M38</f>
        <v>13.349999999999966</v>
      </c>
      <c r="N39" s="55">
        <f t="shared" ref="N39" si="69">N37-N38</f>
        <v>1.1700000000000017</v>
      </c>
      <c r="O39" s="55">
        <f t="shared" ref="O39" si="70">O37-O38</f>
        <v>16.439999999999998</v>
      </c>
      <c r="P39" s="55">
        <f t="shared" ref="P39" si="71">P37-P38</f>
        <v>9.5200000000000102</v>
      </c>
      <c r="Q39" s="55">
        <f t="shared" ref="Q39" si="72">Q37-Q38</f>
        <v>13.52999999999998</v>
      </c>
      <c r="R39" s="55">
        <f t="shared" ref="R39" si="73">R37-R38</f>
        <v>-47.360028892403903</v>
      </c>
      <c r="S39" s="55">
        <f t="shared" ref="S39" si="74">S37-S38</f>
        <v>0.4779925721720677</v>
      </c>
      <c r="T39" s="55">
        <f t="shared" ref="T39" si="75">T37-T38</f>
        <v>-5.8159331409331685</v>
      </c>
    </row>
    <row r="40" spans="1:20" x14ac:dyDescent="0.25">
      <c r="A40" t="s">
        <v>74</v>
      </c>
      <c r="B40" s="6">
        <f>B37/B38-1</f>
        <v>9.5818586970769282E-2</v>
      </c>
      <c r="C40" s="6">
        <f t="shared" ref="C40:I40" si="76">C37/C38-1</f>
        <v>-7.0665703043443218E-3</v>
      </c>
      <c r="D40" s="6">
        <f t="shared" si="76"/>
        <v>5.5469953775038716E-2</v>
      </c>
      <c r="E40" s="6">
        <f t="shared" si="76"/>
        <v>0.2191331209576215</v>
      </c>
      <c r="F40" s="6">
        <f t="shared" si="76"/>
        <v>0.3225058004640371</v>
      </c>
      <c r="G40" s="6">
        <f t="shared" si="76"/>
        <v>-0.29825634287160652</v>
      </c>
      <c r="H40" s="6">
        <f t="shared" si="76"/>
        <v>0.54929063905710152</v>
      </c>
      <c r="I40" s="6">
        <f t="shared" si="76"/>
        <v>-0.14568757666765386</v>
      </c>
      <c r="J40" s="49"/>
      <c r="K40" s="19"/>
      <c r="L40" t="s">
        <v>74</v>
      </c>
      <c r="M40" s="6">
        <f>M37/M38-1</f>
        <v>0.10954295560843486</v>
      </c>
      <c r="N40" s="6">
        <f t="shared" ref="N40:T40" si="77">N37/N38-1</f>
        <v>1.1566979733069749E-2</v>
      </c>
      <c r="O40" s="6">
        <f t="shared" si="77"/>
        <v>0.12194036493101912</v>
      </c>
      <c r="P40" s="6">
        <f t="shared" si="77"/>
        <v>0.11040241215354296</v>
      </c>
      <c r="Q40" s="6">
        <f t="shared" si="77"/>
        <v>0.21233521657250432</v>
      </c>
      <c r="R40" s="6">
        <f t="shared" si="77"/>
        <v>-0.30861990828340569</v>
      </c>
      <c r="S40" s="6">
        <f t="shared" si="77"/>
        <v>0.5944228203955233</v>
      </c>
      <c r="T40" s="6">
        <f t="shared" si="77"/>
        <v>-5.9392875751870577E-2</v>
      </c>
    </row>
    <row r="41" spans="1:20" x14ac:dyDescent="0.25">
      <c r="B41" s="56"/>
      <c r="C41" s="56"/>
      <c r="D41" s="56"/>
      <c r="E41" s="56"/>
      <c r="F41" s="56"/>
      <c r="G41" s="56"/>
      <c r="H41" s="56"/>
      <c r="I41" s="56"/>
      <c r="J41" s="19"/>
      <c r="K41" s="19"/>
      <c r="M41" s="56"/>
      <c r="N41" s="56"/>
      <c r="O41" s="56"/>
      <c r="P41" s="56"/>
      <c r="Q41" s="56"/>
      <c r="R41" s="56"/>
      <c r="S41" s="56"/>
      <c r="T41" s="32"/>
    </row>
    <row r="42" spans="1:20" x14ac:dyDescent="0.25">
      <c r="A42" t="s">
        <v>85</v>
      </c>
      <c r="B42" s="55">
        <f>'Average RTX 4060'!B25</f>
        <v>163.45999999999998</v>
      </c>
      <c r="C42" s="55">
        <f>'Average RTX 4060'!C25</f>
        <v>124.64000000000001</v>
      </c>
      <c r="D42" s="55">
        <f>'Average RTX 4060'!D25</f>
        <v>178.31</v>
      </c>
      <c r="E42" s="55">
        <f>'Average RTX 4060'!E25</f>
        <v>116.3</v>
      </c>
      <c r="F42" s="55">
        <f>'Average RTX 4060'!F25</f>
        <v>94.490000000000009</v>
      </c>
      <c r="G42" s="55">
        <f>'Average RTX 4060'!G25</f>
        <v>98.07401046153845</v>
      </c>
      <c r="H42" s="55">
        <f>'Average RTX 4060'!H25</f>
        <v>1.6765744507274873</v>
      </c>
      <c r="I42" s="55">
        <f>'Average RTX 4060'!I25</f>
        <v>83.474923076923076</v>
      </c>
      <c r="J42" s="49"/>
      <c r="K42" s="19"/>
      <c r="L42" t="s">
        <v>85</v>
      </c>
      <c r="M42" s="55">
        <f>'Average RTX 4060'!M25</f>
        <v>124.74000000000001</v>
      </c>
      <c r="N42" s="55">
        <f>'Average RTX 4060'!N25</f>
        <v>100.96000000000001</v>
      </c>
      <c r="O42" s="55">
        <f>'Average RTX 4060'!O25</f>
        <v>138.49</v>
      </c>
      <c r="P42" s="55">
        <f>'Average RTX 4060'!P25</f>
        <v>91.66</v>
      </c>
      <c r="Q42" s="55">
        <f>'Average RTX 4060'!Q25</f>
        <v>73.09</v>
      </c>
      <c r="R42" s="55">
        <f>'Average RTX 4060'!R25</f>
        <v>108.76333446553447</v>
      </c>
      <c r="S42" s="55">
        <f>'Average RTX 4060'!S25</f>
        <v>1.1539252983576223</v>
      </c>
      <c r="T42" s="55">
        <f>'Average RTX 4060'!T25</f>
        <v>94.655469530469531</v>
      </c>
    </row>
    <row r="43" spans="1:20" x14ac:dyDescent="0.25">
      <c r="A43" t="s">
        <v>86</v>
      </c>
      <c r="B43" s="55">
        <f>'Average RTX 3060'!B25</f>
        <v>146.76000000000002</v>
      </c>
      <c r="C43" s="55">
        <f>'Average RTX 3060'!C25</f>
        <v>121.35</v>
      </c>
      <c r="D43" s="55">
        <f>'Average RTX 3060'!D25</f>
        <v>160.36999999999998</v>
      </c>
      <c r="E43" s="55">
        <f>'Average RTX 3060'!E25</f>
        <v>98.63</v>
      </c>
      <c r="F43" s="55">
        <f>'Average RTX 3060'!F25</f>
        <v>72.760000000000019</v>
      </c>
      <c r="G43" s="55">
        <f>'Average RTX 3060'!G25</f>
        <v>140.14581153846157</v>
      </c>
      <c r="H43" s="55">
        <f>'Average RTX 3060'!H25</f>
        <v>1.0609250018812595</v>
      </c>
      <c r="I43" s="55">
        <f>'Average RTX 3060'!I25</f>
        <v>93.873076923076923</v>
      </c>
      <c r="J43" s="49"/>
      <c r="K43" s="19"/>
      <c r="L43" t="s">
        <v>86</v>
      </c>
      <c r="M43" s="55">
        <f>'Average RTX 3060'!M25</f>
        <v>110.78</v>
      </c>
      <c r="N43" s="55">
        <f>'Average RTX 3060'!N25</f>
        <v>95.570000000000007</v>
      </c>
      <c r="O43" s="55">
        <f>'Average RTX 3060'!O25</f>
        <v>123.67</v>
      </c>
      <c r="P43" s="55">
        <f>'Average RTX 3060'!P25</f>
        <v>82.85</v>
      </c>
      <c r="Q43" s="55">
        <f>'Average RTX 3060'!Q25</f>
        <v>65.859999999999985</v>
      </c>
      <c r="R43" s="55">
        <f>'Average RTX 3060'!R25</f>
        <v>157.35414230769231</v>
      </c>
      <c r="S43" s="55">
        <f>'Average RTX 3060'!S25</f>
        <v>0.7110224588004499</v>
      </c>
      <c r="T43" s="55">
        <f>'Average RTX 3060'!T25</f>
        <v>98.069230769230771</v>
      </c>
    </row>
    <row r="44" spans="1:20" x14ac:dyDescent="0.25">
      <c r="A44" t="s">
        <v>73</v>
      </c>
      <c r="B44" s="55">
        <f>B42-B43</f>
        <v>16.69999999999996</v>
      </c>
      <c r="C44" s="55">
        <f t="shared" ref="C44" si="78">C42-C43</f>
        <v>3.2900000000000205</v>
      </c>
      <c r="D44" s="55">
        <f t="shared" ref="D44" si="79">D42-D43</f>
        <v>17.940000000000026</v>
      </c>
      <c r="E44" s="55">
        <f t="shared" ref="E44" si="80">E42-E43</f>
        <v>17.670000000000002</v>
      </c>
      <c r="F44" s="55">
        <f t="shared" ref="F44" si="81">F42-F43</f>
        <v>21.72999999999999</v>
      </c>
      <c r="G44" s="55">
        <f t="shared" ref="G44" si="82">G42-G43</f>
        <v>-42.071801076923123</v>
      </c>
      <c r="H44" s="55">
        <f t="shared" ref="H44" si="83">H42-H43</f>
        <v>0.61564944884622785</v>
      </c>
      <c r="I44" s="55">
        <f t="shared" ref="I44" si="84">I42-I43</f>
        <v>-10.398153846153846</v>
      </c>
      <c r="J44" s="49"/>
      <c r="K44" s="19"/>
      <c r="L44" t="s">
        <v>73</v>
      </c>
      <c r="M44" s="55">
        <f>M42-M43</f>
        <v>13.960000000000008</v>
      </c>
      <c r="N44" s="55">
        <f t="shared" ref="N44" si="85">N42-N43</f>
        <v>5.3900000000000006</v>
      </c>
      <c r="O44" s="55">
        <f t="shared" ref="O44" si="86">O42-O43</f>
        <v>14.820000000000007</v>
      </c>
      <c r="P44" s="55">
        <f t="shared" ref="P44" si="87">P42-P43</f>
        <v>8.8100000000000023</v>
      </c>
      <c r="Q44" s="55">
        <f t="shared" ref="Q44" si="88">Q42-Q43</f>
        <v>7.2300000000000182</v>
      </c>
      <c r="R44" s="55">
        <f t="shared" ref="R44" si="89">R42-R43</f>
        <v>-48.590807842157844</v>
      </c>
      <c r="S44" s="55">
        <f t="shared" ref="S44" si="90">S42-S43</f>
        <v>0.44290283955717236</v>
      </c>
      <c r="T44" s="55">
        <f t="shared" ref="T44" si="91">T42-T43</f>
        <v>-3.4137612387612393</v>
      </c>
    </row>
    <row r="45" spans="1:20" x14ac:dyDescent="0.25">
      <c r="A45" t="s">
        <v>74</v>
      </c>
      <c r="B45" s="6">
        <f>B42/B43-1</f>
        <v>0.11379122376669359</v>
      </c>
      <c r="C45" s="6">
        <f t="shared" ref="C45:I45" si="92">C42/C43-1</f>
        <v>2.7111660486197176E-2</v>
      </c>
      <c r="D45" s="6">
        <f t="shared" si="92"/>
        <v>0.11186630916006757</v>
      </c>
      <c r="E45" s="6">
        <f t="shared" si="92"/>
        <v>0.17915441549224376</v>
      </c>
      <c r="F45" s="6">
        <f t="shared" si="92"/>
        <v>0.29865310610225371</v>
      </c>
      <c r="G45" s="6">
        <f t="shared" si="92"/>
        <v>-0.30020020302481143</v>
      </c>
      <c r="H45" s="6">
        <f t="shared" si="92"/>
        <v>0.58029497632211746</v>
      </c>
      <c r="I45" s="6">
        <f t="shared" si="92"/>
        <v>-0.1107682222313271</v>
      </c>
      <c r="J45" s="49"/>
      <c r="K45" s="19"/>
      <c r="L45" t="s">
        <v>74</v>
      </c>
      <c r="M45" s="6">
        <f>M42/M43-1</f>
        <v>0.12601552626827961</v>
      </c>
      <c r="N45" s="6">
        <f t="shared" ref="N45:T45" si="93">N42/N43-1</f>
        <v>5.6398451396881821E-2</v>
      </c>
      <c r="O45" s="6">
        <f t="shared" si="93"/>
        <v>0.11983504487749652</v>
      </c>
      <c r="P45" s="6">
        <f t="shared" si="93"/>
        <v>0.10633675316837654</v>
      </c>
      <c r="Q45" s="6">
        <f t="shared" si="93"/>
        <v>0.10977831764348656</v>
      </c>
      <c r="R45" s="6">
        <f t="shared" si="93"/>
        <v>-0.30879903845901147</v>
      </c>
      <c r="S45" s="6">
        <f t="shared" si="93"/>
        <v>0.62290977461441077</v>
      </c>
      <c r="T45" s="6">
        <f t="shared" si="93"/>
        <v>-3.4809707509527055E-2</v>
      </c>
    </row>
    <row r="46" spans="1:20" x14ac:dyDescent="0.25">
      <c r="B46" s="6"/>
      <c r="C46" s="6"/>
      <c r="D46" s="6"/>
      <c r="E46" s="6"/>
      <c r="F46" s="6"/>
      <c r="G46" s="6"/>
      <c r="H46" s="6"/>
      <c r="I46" s="6"/>
      <c r="J46" s="49"/>
      <c r="K46" s="19"/>
      <c r="M46" s="5"/>
      <c r="N46" s="5"/>
      <c r="O46" s="5"/>
      <c r="P46" s="5"/>
      <c r="Q46" s="5"/>
      <c r="R46" s="5"/>
      <c r="S46" s="5"/>
      <c r="T46" s="5"/>
    </row>
    <row r="47" spans="1:20" x14ac:dyDescent="0.25">
      <c r="A47" t="s">
        <v>87</v>
      </c>
      <c r="B47" s="55">
        <f>'Average RTX 4060'!B28</f>
        <v>163.62999999999997</v>
      </c>
      <c r="C47" s="55">
        <f>'Average RTX 4060'!C28</f>
        <v>128.79000000000002</v>
      </c>
      <c r="D47" s="55">
        <f>'Average RTX 4060'!D28</f>
        <v>176.21999999999997</v>
      </c>
      <c r="E47" s="55">
        <f>'Average RTX 4060'!E28</f>
        <v>127.63000000000002</v>
      </c>
      <c r="F47" s="55">
        <f>'Average RTX 4060'!F28</f>
        <v>97.890000000000015</v>
      </c>
      <c r="G47" s="55">
        <f>'Average RTX 4060'!G28</f>
        <v>93.749344498168497</v>
      </c>
      <c r="H47" s="55">
        <f>'Average RTX 4060'!H28</f>
        <v>1.7393138964558652</v>
      </c>
      <c r="I47" s="55">
        <f>'Average RTX 4060'!I28</f>
        <v>80.853067562067551</v>
      </c>
      <c r="J47" s="49"/>
      <c r="K47" s="19"/>
      <c r="L47" t="s">
        <v>87</v>
      </c>
      <c r="M47" s="55">
        <f>'Average RTX 4060'!M28</f>
        <v>135.24</v>
      </c>
      <c r="N47" s="55">
        <f>'Average RTX 4060'!N28</f>
        <v>107.11000000000001</v>
      </c>
      <c r="O47" s="55">
        <f>'Average RTX 4060'!O28</f>
        <v>147.10000000000002</v>
      </c>
      <c r="P47" s="55">
        <f>'Average RTX 4060'!P28</f>
        <v>94.000000000000014</v>
      </c>
      <c r="Q47" s="55">
        <f>'Average RTX 4060'!Q28</f>
        <v>74.59</v>
      </c>
      <c r="R47" s="55">
        <f>'Average RTX 4060'!R28</f>
        <v>105.61467052842811</v>
      </c>
      <c r="S47" s="55">
        <f>'Average RTX 4060'!S28</f>
        <v>1.2847202026041009</v>
      </c>
      <c r="T47" s="55">
        <f>'Average RTX 4060'!T28</f>
        <v>91.899986622073584</v>
      </c>
    </row>
    <row r="48" spans="1:20" x14ac:dyDescent="0.25">
      <c r="A48" t="s">
        <v>88</v>
      </c>
      <c r="B48" s="55">
        <f>'Average RTX 3060'!B28</f>
        <v>150.16000000000003</v>
      </c>
      <c r="C48" s="55">
        <f>'Average RTX 3060'!C28</f>
        <v>121.42</v>
      </c>
      <c r="D48" s="55">
        <f>'Average RTX 3060'!D28</f>
        <v>165.70999999999998</v>
      </c>
      <c r="E48" s="55">
        <f>'Average RTX 3060'!E28</f>
        <v>98.06</v>
      </c>
      <c r="F48" s="55">
        <f>'Average RTX 3060'!F28</f>
        <v>75.13</v>
      </c>
      <c r="G48" s="55">
        <f>'Average RTX 3060'!G28</f>
        <v>125.8755456923077</v>
      </c>
      <c r="H48" s="55">
        <f>'Average RTX 3060'!H28</f>
        <v>1.1994232781859986</v>
      </c>
      <c r="I48" s="55">
        <f>'Average RTX 3060'!I28</f>
        <v>91.627384615384614</v>
      </c>
      <c r="J48" s="49"/>
      <c r="K48" s="19"/>
      <c r="L48" t="s">
        <v>88</v>
      </c>
      <c r="M48" s="55">
        <f>'Average RTX 3060'!M28</f>
        <v>119.38</v>
      </c>
      <c r="N48" s="55">
        <f>'Average RTX 3060'!N28</f>
        <v>104.87</v>
      </c>
      <c r="O48" s="55">
        <f>'Average RTX 3060'!O28</f>
        <v>129.47999999999999</v>
      </c>
      <c r="P48" s="55">
        <f>'Average RTX 3060'!P28</f>
        <v>85.5</v>
      </c>
      <c r="Q48" s="55">
        <f>'Average RTX 3060'!Q28</f>
        <v>66.41</v>
      </c>
      <c r="R48" s="55">
        <f>'Average RTX 3060'!R28</f>
        <v>146.72569523076925</v>
      </c>
      <c r="S48" s="55">
        <f>'Average RTX 3060'!S28</f>
        <v>0.82298514439482084</v>
      </c>
      <c r="T48" s="55">
        <f>'Average RTX 3060'!T28</f>
        <v>97.955076923076916</v>
      </c>
    </row>
    <row r="49" spans="1:20" x14ac:dyDescent="0.25">
      <c r="A49" t="s">
        <v>73</v>
      </c>
      <c r="B49" s="55">
        <f>B47-B48</f>
        <v>13.469999999999942</v>
      </c>
      <c r="C49" s="55">
        <f t="shared" ref="C49" si="94">C47-C48</f>
        <v>7.3700000000000188</v>
      </c>
      <c r="D49" s="55">
        <f t="shared" ref="D49" si="95">D47-D48</f>
        <v>10.509999999999991</v>
      </c>
      <c r="E49" s="55">
        <f t="shared" ref="E49" si="96">E47-E48</f>
        <v>29.570000000000022</v>
      </c>
      <c r="F49" s="55">
        <f t="shared" ref="F49" si="97">F47-F48</f>
        <v>22.760000000000019</v>
      </c>
      <c r="G49" s="55">
        <f t="shared" ref="G49" si="98">G47-G48</f>
        <v>-32.126201194139199</v>
      </c>
      <c r="H49" s="55">
        <f t="shared" ref="H49" si="99">H47-H48</f>
        <v>0.53989061826986662</v>
      </c>
      <c r="I49" s="55">
        <f t="shared" ref="I49" si="100">I47-I48</f>
        <v>-10.774317053317063</v>
      </c>
      <c r="J49" s="49"/>
      <c r="K49" s="19"/>
      <c r="L49" t="s">
        <v>73</v>
      </c>
      <c r="M49" s="55">
        <f>M47-M48</f>
        <v>15.860000000000014</v>
      </c>
      <c r="N49" s="55">
        <f t="shared" ref="N49" si="101">N47-N48</f>
        <v>2.2400000000000091</v>
      </c>
      <c r="O49" s="55">
        <f t="shared" ref="O49" si="102">O47-O48</f>
        <v>17.620000000000033</v>
      </c>
      <c r="P49" s="55">
        <f t="shared" ref="P49" si="103">P47-P48</f>
        <v>8.5000000000000142</v>
      </c>
      <c r="Q49" s="55">
        <f t="shared" ref="Q49" si="104">Q47-Q48</f>
        <v>8.1800000000000068</v>
      </c>
      <c r="R49" s="55">
        <f t="shared" ref="R49" si="105">R47-R48</f>
        <v>-41.11102470234114</v>
      </c>
      <c r="S49" s="55">
        <f t="shared" ref="S49" si="106">S47-S48</f>
        <v>0.46173505820928007</v>
      </c>
      <c r="T49" s="55">
        <f t="shared" ref="T49" si="107">T47-T48</f>
        <v>-6.0550903010033323</v>
      </c>
    </row>
    <row r="50" spans="1:20" x14ac:dyDescent="0.25">
      <c r="A50" t="s">
        <v>74</v>
      </c>
      <c r="B50" s="6">
        <f>B47/B48-1</f>
        <v>8.9704315396909484E-2</v>
      </c>
      <c r="C50" s="6">
        <f t="shared" ref="C50:I50" si="108">C47/C48-1</f>
        <v>6.0698402240158211E-2</v>
      </c>
      <c r="D50" s="6">
        <f t="shared" si="108"/>
        <v>6.3424054070363889E-2</v>
      </c>
      <c r="E50" s="6">
        <f t="shared" si="108"/>
        <v>0.30155007138486667</v>
      </c>
      <c r="F50" s="6">
        <f t="shared" si="108"/>
        <v>0.30294156794888893</v>
      </c>
      <c r="G50" s="6">
        <f t="shared" si="108"/>
        <v>-0.25522194177945434</v>
      </c>
      <c r="H50" s="6">
        <f t="shared" si="108"/>
        <v>0.4501251793998815</v>
      </c>
      <c r="I50" s="6">
        <f t="shared" si="108"/>
        <v>-0.11758839454540115</v>
      </c>
      <c r="J50" s="49"/>
      <c r="K50" s="19"/>
      <c r="L50" t="s">
        <v>74</v>
      </c>
      <c r="M50" s="6">
        <f>M47/M48-1</f>
        <v>0.13285307421678683</v>
      </c>
      <c r="N50" s="6">
        <f t="shared" ref="N50:T50" si="109">N47/N48-1</f>
        <v>2.1359778773719862E-2</v>
      </c>
      <c r="O50" s="6">
        <f t="shared" si="109"/>
        <v>0.13608279270929891</v>
      </c>
      <c r="P50" s="6">
        <f t="shared" si="109"/>
        <v>9.9415204678362734E-2</v>
      </c>
      <c r="Q50" s="6">
        <f t="shared" si="109"/>
        <v>0.12317422074988715</v>
      </c>
      <c r="R50" s="6">
        <f t="shared" si="109"/>
        <v>-0.28018967391963612</v>
      </c>
      <c r="S50" s="6">
        <f t="shared" si="109"/>
        <v>0.56104908011288024</v>
      </c>
      <c r="T50" s="6">
        <f t="shared" si="109"/>
        <v>-6.1814971629886362E-2</v>
      </c>
    </row>
    <row r="51" spans="1:20" x14ac:dyDescent="0.25">
      <c r="B51" s="6"/>
      <c r="C51" s="6"/>
      <c r="D51" s="6"/>
      <c r="E51" s="6"/>
      <c r="F51" s="6"/>
      <c r="G51" s="6"/>
      <c r="H51" s="6"/>
      <c r="I51" s="6"/>
      <c r="J51" s="49"/>
      <c r="K51" s="19"/>
      <c r="M51" s="6"/>
      <c r="N51" s="6"/>
      <c r="O51" s="6"/>
      <c r="P51" s="6"/>
      <c r="Q51" s="6"/>
      <c r="R51" s="6"/>
      <c r="S51" s="6"/>
      <c r="T51" s="6"/>
    </row>
    <row r="52" spans="1:20" x14ac:dyDescent="0.25">
      <c r="A52" t="s">
        <v>89</v>
      </c>
      <c r="B52" s="55">
        <f>'Average RTX 4060'!B30</f>
        <v>161.06</v>
      </c>
      <c r="C52" s="55">
        <f>'Average RTX 4060'!C30</f>
        <v>122.69000000000001</v>
      </c>
      <c r="D52" s="55">
        <f>'Average RTX 4060'!D30</f>
        <v>175.15</v>
      </c>
      <c r="E52" s="55">
        <f>'Average RTX 4060'!E30</f>
        <v>120.04</v>
      </c>
      <c r="F52" s="55">
        <f>'Average RTX 4060'!F30</f>
        <v>97.789999999999992</v>
      </c>
      <c r="G52" s="55">
        <f>'Average RTX 4060'!G30</f>
        <v>96.96958780626781</v>
      </c>
      <c r="H52" s="55">
        <f>'Average RTX 4060'!H30</f>
        <v>1.6588271927996368</v>
      </c>
      <c r="I52" s="55">
        <f>'Average RTX 4060'!I30</f>
        <v>84.632096866096873</v>
      </c>
      <c r="J52" s="49"/>
      <c r="K52" s="19"/>
      <c r="L52" t="s">
        <v>89</v>
      </c>
      <c r="M52" s="55">
        <f>'Average RTX 4060'!M30</f>
        <v>124.69000000000001</v>
      </c>
      <c r="N52" s="55">
        <f>'Average RTX 4060'!N30</f>
        <v>100.83</v>
      </c>
      <c r="O52" s="55">
        <f>'Average RTX 4060'!O30</f>
        <v>135.94999999999999</v>
      </c>
      <c r="P52" s="55">
        <f>'Average RTX 4060'!P30</f>
        <v>88.07</v>
      </c>
      <c r="Q52" s="55">
        <f>'Average RTX 4060'!Q30</f>
        <v>67.61</v>
      </c>
      <c r="R52" s="55">
        <f>'Average RTX 4060'!R30</f>
        <v>107.98574237626303</v>
      </c>
      <c r="S52" s="55">
        <f>'Average RTX 4060'!S30</f>
        <v>1.1599645701901751</v>
      </c>
      <c r="T52" s="55">
        <f>'Average RTX 4060'!T30</f>
        <v>94.749305002565876</v>
      </c>
    </row>
    <row r="53" spans="1:20" x14ac:dyDescent="0.25">
      <c r="A53" t="s">
        <v>90</v>
      </c>
      <c r="B53" s="55">
        <f>'Average RTX 3060'!B30</f>
        <v>142.86999999999998</v>
      </c>
      <c r="C53" s="55">
        <f>'Average RTX 3060'!C30</f>
        <v>119.1</v>
      </c>
      <c r="D53" s="55">
        <f>'Average RTX 3060'!D30</f>
        <v>157.06</v>
      </c>
      <c r="E53" s="55">
        <f>'Average RTX 3060'!E30</f>
        <v>93.16</v>
      </c>
      <c r="F53" s="55">
        <f>'Average RTX 3060'!F30</f>
        <v>66.86</v>
      </c>
      <c r="G53" s="55">
        <f>'Average RTX 3060'!G30</f>
        <v>132.07527815384617</v>
      </c>
      <c r="H53" s="55">
        <f>'Average RTX 3060'!H30</f>
        <v>1.0923690421746561</v>
      </c>
      <c r="I53" s="55">
        <f>'Average RTX 3060'!I30</f>
        <v>94.087230769230771</v>
      </c>
      <c r="J53" s="49"/>
      <c r="K53" s="19"/>
      <c r="L53" t="s">
        <v>90</v>
      </c>
      <c r="M53" s="55">
        <f>'Average RTX 3060'!M30</f>
        <v>109.59</v>
      </c>
      <c r="N53" s="55">
        <f>'Average RTX 3060'!N30</f>
        <v>91.820000000000007</v>
      </c>
      <c r="O53" s="55">
        <f>'Average RTX 3060'!O30</f>
        <v>120.57000000000001</v>
      </c>
      <c r="P53" s="55">
        <f>'Average RTX 3060'!P30</f>
        <v>83.7</v>
      </c>
      <c r="Q53" s="55">
        <f>'Average RTX 3060'!Q30</f>
        <v>59.48</v>
      </c>
      <c r="R53" s="55">
        <f>'Average RTX 3060'!R30</f>
        <v>149.83724615384617</v>
      </c>
      <c r="S53" s="55">
        <f>'Average RTX 3060'!S30</f>
        <v>0.74096325899687288</v>
      </c>
      <c r="T53" s="55">
        <f>'Average RTX 3060'!T30</f>
        <v>98.019230769230759</v>
      </c>
    </row>
    <row r="54" spans="1:20" x14ac:dyDescent="0.25">
      <c r="A54" t="s">
        <v>73</v>
      </c>
      <c r="B54" s="55">
        <f>B52-B53</f>
        <v>18.190000000000026</v>
      </c>
      <c r="C54" s="55">
        <f t="shared" ref="C54" si="110">C52-C53</f>
        <v>3.5900000000000176</v>
      </c>
      <c r="D54" s="55">
        <f t="shared" ref="D54" si="111">D52-D53</f>
        <v>18.090000000000003</v>
      </c>
      <c r="E54" s="55">
        <f t="shared" ref="E54" si="112">E52-E53</f>
        <v>26.88000000000001</v>
      </c>
      <c r="F54" s="55">
        <f t="shared" ref="F54" si="113">F52-F53</f>
        <v>30.929999999999993</v>
      </c>
      <c r="G54" s="55">
        <f t="shared" ref="G54" si="114">G52-G53</f>
        <v>-35.10569034757836</v>
      </c>
      <c r="H54" s="55">
        <f t="shared" ref="H54" si="115">H52-H53</f>
        <v>0.56645815062498062</v>
      </c>
      <c r="I54" s="55">
        <f t="shared" ref="I54" si="116">I52-I53</f>
        <v>-9.4551339031338983</v>
      </c>
      <c r="J54" s="49"/>
      <c r="K54" s="19"/>
      <c r="L54" t="s">
        <v>73</v>
      </c>
      <c r="M54" s="55">
        <f>M52-M53</f>
        <v>15.100000000000009</v>
      </c>
      <c r="N54" s="55">
        <f t="shared" ref="N54" si="117">N52-N53</f>
        <v>9.0099999999999909</v>
      </c>
      <c r="O54" s="55">
        <f t="shared" ref="O54" si="118">O52-O53</f>
        <v>15.379999999999981</v>
      </c>
      <c r="P54" s="55">
        <f t="shared" ref="P54" si="119">P52-P53</f>
        <v>4.3699999999999903</v>
      </c>
      <c r="Q54" s="55">
        <f t="shared" ref="Q54" si="120">Q52-Q53</f>
        <v>8.1300000000000026</v>
      </c>
      <c r="R54" s="55">
        <f t="shared" ref="R54" si="121">R52-R53</f>
        <v>-41.851503777583133</v>
      </c>
      <c r="S54" s="55">
        <f t="shared" ref="S54" si="122">S52-S53</f>
        <v>0.41900131119330219</v>
      </c>
      <c r="T54" s="55">
        <f t="shared" ref="T54" si="123">T52-T53</f>
        <v>-3.2699257666648833</v>
      </c>
    </row>
    <row r="55" spans="1:20" x14ac:dyDescent="0.25">
      <c r="A55" t="s">
        <v>74</v>
      </c>
      <c r="B55" s="6">
        <f>B52/B53-1</f>
        <v>0.12731854133128029</v>
      </c>
      <c r="C55" s="6">
        <f t="shared" ref="C55:I55" si="124">C52/C53-1</f>
        <v>3.0142737195633984E-2</v>
      </c>
      <c r="D55" s="6">
        <f t="shared" si="124"/>
        <v>0.11517891251750934</v>
      </c>
      <c r="E55" s="6">
        <f t="shared" si="124"/>
        <v>0.28853585229712331</v>
      </c>
      <c r="F55" s="6">
        <f t="shared" si="124"/>
        <v>0.46260843553694286</v>
      </c>
      <c r="G55" s="6">
        <f t="shared" si="124"/>
        <v>-0.26580061642335484</v>
      </c>
      <c r="H55" s="6">
        <f t="shared" si="124"/>
        <v>0.51855932267843508</v>
      </c>
      <c r="I55" s="6">
        <f t="shared" si="124"/>
        <v>-0.10049327444150902</v>
      </c>
      <c r="J55" s="49"/>
      <c r="K55" s="19"/>
      <c r="L55" t="s">
        <v>74</v>
      </c>
      <c r="M55" s="6">
        <f>M52/M53-1</f>
        <v>0.1377862943699244</v>
      </c>
      <c r="N55" s="6">
        <f t="shared" ref="N55:T55" si="125">N52/N53-1</f>
        <v>9.812676976693524E-2</v>
      </c>
      <c r="O55" s="6">
        <f t="shared" si="125"/>
        <v>0.12756075308949133</v>
      </c>
      <c r="P55" s="6">
        <f t="shared" si="125"/>
        <v>5.2210274790919886E-2</v>
      </c>
      <c r="Q55" s="6">
        <f t="shared" si="125"/>
        <v>0.13668459986550108</v>
      </c>
      <c r="R55" s="6">
        <f t="shared" si="125"/>
        <v>-0.27931308704520563</v>
      </c>
      <c r="S55" s="6">
        <f t="shared" si="125"/>
        <v>0.56548189954863948</v>
      </c>
      <c r="T55" s="6">
        <f t="shared" si="125"/>
        <v>-3.3360043136467343E-2</v>
      </c>
    </row>
    <row r="56" spans="1:20" x14ac:dyDescent="0.25">
      <c r="B56" s="6"/>
      <c r="C56" s="6"/>
      <c r="D56" s="6"/>
      <c r="E56" s="6"/>
      <c r="F56" s="6"/>
      <c r="G56" s="6"/>
      <c r="H56" s="6"/>
      <c r="I56" s="6"/>
      <c r="J56" s="49"/>
      <c r="K56" s="19"/>
      <c r="M56" s="6"/>
      <c r="N56" s="6"/>
      <c r="O56" s="6"/>
      <c r="P56" s="6"/>
      <c r="Q56" s="6"/>
      <c r="R56" s="6"/>
      <c r="S56" s="6"/>
      <c r="T56" s="6"/>
    </row>
    <row r="57" spans="1:20" x14ac:dyDescent="0.25">
      <c r="A57" t="s">
        <v>91</v>
      </c>
      <c r="B57" s="55">
        <f>'Average RTX 4060'!B32</f>
        <v>155.72</v>
      </c>
      <c r="C57" s="55">
        <f>'Average RTX 4060'!C32</f>
        <v>115.76999999999998</v>
      </c>
      <c r="D57" s="55">
        <f>'Average RTX 4060'!D32</f>
        <v>174.04000000000002</v>
      </c>
      <c r="E57" s="55">
        <f>'Average RTX 4060'!E32</f>
        <v>115.96</v>
      </c>
      <c r="F57" s="55">
        <f>'Average RTX 4060'!F32</f>
        <v>94.02000000000001</v>
      </c>
      <c r="G57" s="55">
        <f>'Average RTX 4060'!G32</f>
        <v>99.424118153846138</v>
      </c>
      <c r="H57" s="55">
        <f>'Average RTX 4060'!H32</f>
        <v>1.5705420158634815</v>
      </c>
      <c r="I57" s="55">
        <f>'Average RTX 4060'!I32</f>
        <v>86.697538461538457</v>
      </c>
      <c r="J57" s="49"/>
      <c r="K57" s="19"/>
      <c r="L57" t="s">
        <v>91</v>
      </c>
      <c r="M57" s="55">
        <f>'Average RTX 4060'!M32</f>
        <v>117.43000000000002</v>
      </c>
      <c r="N57" s="55">
        <f>'Average RTX 4060'!N32</f>
        <v>98.06</v>
      </c>
      <c r="O57" s="55">
        <f>'Average RTX 4060'!O32</f>
        <v>128.95999999999998</v>
      </c>
      <c r="P57" s="55">
        <f>'Average RTX 4060'!P32</f>
        <v>85.740000000000009</v>
      </c>
      <c r="Q57" s="55">
        <f>'Average RTX 4060'!Q32</f>
        <v>65.78</v>
      </c>
      <c r="R57" s="55">
        <f>'Average RTX 4060'!R32</f>
        <v>109.66102892357242</v>
      </c>
      <c r="S57" s="55">
        <f>'Average RTX 4060'!S32</f>
        <v>1.0752932063303864</v>
      </c>
      <c r="T57" s="55">
        <f>'Average RTX 4060'!T32</f>
        <v>95.693137619224586</v>
      </c>
    </row>
    <row r="58" spans="1:20" x14ac:dyDescent="0.25">
      <c r="A58" t="s">
        <v>92</v>
      </c>
      <c r="B58" s="55">
        <f>'Average RTX 3060'!B32</f>
        <v>138.62</v>
      </c>
      <c r="C58" s="55">
        <f>'Average RTX 3060'!C32</f>
        <v>115.1</v>
      </c>
      <c r="D58" s="55">
        <f>'Average RTX 3060'!D32</f>
        <v>152.38</v>
      </c>
      <c r="E58" s="55">
        <f>'Average RTX 3060'!E32</f>
        <v>97.86999999999999</v>
      </c>
      <c r="F58" s="55">
        <f>'Average RTX 3060'!F32</f>
        <v>70.02000000000001</v>
      </c>
      <c r="G58" s="55">
        <f>'Average RTX 3060'!G32</f>
        <v>137.78615769230768</v>
      </c>
      <c r="H58" s="55">
        <f>'Average RTX 3060'!H32</f>
        <v>1.0207803017839208</v>
      </c>
      <c r="I58" s="55">
        <f>'Average RTX 3060'!I32</f>
        <v>95.670940170940156</v>
      </c>
      <c r="J58" s="49"/>
      <c r="K58" s="19"/>
      <c r="L58" t="s">
        <v>92</v>
      </c>
      <c r="M58" s="55">
        <f>'Average RTX 3060'!M32</f>
        <v>100.66000000000001</v>
      </c>
      <c r="N58" s="55">
        <f>'Average RTX 3060'!N32</f>
        <v>83.6</v>
      </c>
      <c r="O58" s="55">
        <f>'Average RTX 3060'!O32</f>
        <v>111.53999999999999</v>
      </c>
      <c r="P58" s="55">
        <f>'Average RTX 3060'!P32</f>
        <v>75.08</v>
      </c>
      <c r="Q58" s="55">
        <f>'Average RTX 3060'!Q32</f>
        <v>52.590000000000011</v>
      </c>
      <c r="R58" s="55">
        <f>'Average RTX 3060'!R32</f>
        <v>152.54932384045583</v>
      </c>
      <c r="S58" s="55">
        <f>'Average RTX 3060'!S32</f>
        <v>0.66818945730372215</v>
      </c>
      <c r="T58" s="55">
        <f>'Average RTX 3060'!T32</f>
        <v>98.304603988603986</v>
      </c>
    </row>
    <row r="59" spans="1:20" x14ac:dyDescent="0.25">
      <c r="A59" t="s">
        <v>73</v>
      </c>
      <c r="B59" s="55">
        <f>B57-B58</f>
        <v>17.099999999999994</v>
      </c>
      <c r="C59" s="55">
        <f t="shared" ref="C59" si="126">C57-C58</f>
        <v>0.66999999999998749</v>
      </c>
      <c r="D59" s="55">
        <f t="shared" ref="D59" si="127">D57-D58</f>
        <v>21.660000000000025</v>
      </c>
      <c r="E59" s="55">
        <f t="shared" ref="E59" si="128">E57-E58</f>
        <v>18.090000000000003</v>
      </c>
      <c r="F59" s="55">
        <f t="shared" ref="F59" si="129">F57-F58</f>
        <v>24</v>
      </c>
      <c r="G59" s="55">
        <f t="shared" ref="G59" si="130">G57-G58</f>
        <v>-38.362039538461545</v>
      </c>
      <c r="H59" s="55">
        <f t="shared" ref="H59" si="131">H57-H58</f>
        <v>0.54976171407956076</v>
      </c>
      <c r="I59" s="55">
        <f t="shared" ref="I59" si="132">I57-I58</f>
        <v>-8.9734017094016991</v>
      </c>
      <c r="J59" s="49"/>
      <c r="K59" s="19"/>
      <c r="L59" t="s">
        <v>73</v>
      </c>
      <c r="M59" s="55">
        <f>M57-M58</f>
        <v>16.77000000000001</v>
      </c>
      <c r="N59" s="55">
        <f t="shared" ref="N59" si="133">N57-N58</f>
        <v>14.460000000000008</v>
      </c>
      <c r="O59" s="55">
        <f t="shared" ref="O59" si="134">O57-O58</f>
        <v>17.419999999999987</v>
      </c>
      <c r="P59" s="55">
        <f t="shared" ref="P59" si="135">P57-P58</f>
        <v>10.660000000000011</v>
      </c>
      <c r="Q59" s="55">
        <f t="shared" ref="Q59" si="136">Q57-Q58</f>
        <v>13.189999999999991</v>
      </c>
      <c r="R59" s="55">
        <f t="shared" ref="R59" si="137">R57-R58</f>
        <v>-42.88829491688341</v>
      </c>
      <c r="S59" s="55">
        <f t="shared" ref="S59" si="138">S57-S58</f>
        <v>0.40710374902666424</v>
      </c>
      <c r="T59" s="55">
        <f t="shared" ref="T59" si="139">T57-T58</f>
        <v>-2.6114663693794</v>
      </c>
    </row>
    <row r="60" spans="1:20" x14ac:dyDescent="0.25">
      <c r="A60" t="s">
        <v>74</v>
      </c>
      <c r="B60" s="6">
        <f>B57/B58-1</f>
        <v>0.12335882268070986</v>
      </c>
      <c r="C60" s="6">
        <f t="shared" ref="C60:I60" si="140">C57/C58-1</f>
        <v>5.8210251954819991E-3</v>
      </c>
      <c r="D60" s="6">
        <f t="shared" si="140"/>
        <v>0.14214463840399016</v>
      </c>
      <c r="E60" s="6">
        <f t="shared" si="140"/>
        <v>0.18483702871155616</v>
      </c>
      <c r="F60" s="6">
        <f t="shared" si="140"/>
        <v>0.34275921165381318</v>
      </c>
      <c r="G60" s="6">
        <f t="shared" si="140"/>
        <v>-0.27841722405909874</v>
      </c>
      <c r="H60" s="6">
        <f t="shared" si="140"/>
        <v>0.53857006558492015</v>
      </c>
      <c r="I60" s="6">
        <f t="shared" si="140"/>
        <v>-9.3794434269888649E-2</v>
      </c>
      <c r="J60" s="49"/>
      <c r="K60" s="19"/>
      <c r="L60" t="s">
        <v>74</v>
      </c>
      <c r="M60" s="6">
        <f>M57/M58-1</f>
        <v>0.16660043711504091</v>
      </c>
      <c r="N60" s="6">
        <f t="shared" ref="N60:T60" si="141">N57/N58-1</f>
        <v>0.17296650717703366</v>
      </c>
      <c r="O60" s="6">
        <f t="shared" si="141"/>
        <v>0.15617715617715611</v>
      </c>
      <c r="P60" s="6">
        <f t="shared" si="141"/>
        <v>0.14198188598827932</v>
      </c>
      <c r="Q60" s="6">
        <f t="shared" si="141"/>
        <v>0.25080813842935901</v>
      </c>
      <c r="R60" s="6">
        <f t="shared" si="141"/>
        <v>-0.2811437890195978</v>
      </c>
      <c r="S60" s="6">
        <f t="shared" si="141"/>
        <v>0.60926395137901324</v>
      </c>
      <c r="T60" s="6">
        <f t="shared" si="141"/>
        <v>-2.6565046431417771E-2</v>
      </c>
    </row>
    <row r="62" spans="1:20" x14ac:dyDescent="0.25">
      <c r="A62" s="88" t="s">
        <v>1</v>
      </c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9" t="s">
        <v>2</v>
      </c>
      <c r="N62" s="89"/>
      <c r="O62" s="89"/>
      <c r="P62" s="89"/>
      <c r="Q62" s="89"/>
      <c r="R62" s="89"/>
      <c r="S62" s="89"/>
      <c r="T62" s="89"/>
    </row>
    <row r="64" spans="1:20" x14ac:dyDescent="0.25">
      <c r="A64" s="86" t="s">
        <v>22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</row>
    <row r="65" spans="1:20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B66" s="1" t="s">
        <v>3</v>
      </c>
      <c r="C66" s="1" t="s">
        <v>4</v>
      </c>
      <c r="D66" s="1" t="s">
        <v>5</v>
      </c>
      <c r="E66" s="1" t="s">
        <v>6</v>
      </c>
      <c r="F66" s="1" t="s">
        <v>7</v>
      </c>
      <c r="G66" s="1" t="s">
        <v>8</v>
      </c>
      <c r="H66" s="1" t="s">
        <v>68</v>
      </c>
      <c r="I66" s="1" t="s">
        <v>9</v>
      </c>
      <c r="J66" s="47"/>
      <c r="K66" s="48"/>
      <c r="L66" s="28"/>
      <c r="M66" s="1" t="s">
        <v>3</v>
      </c>
      <c r="N66" s="1" t="s">
        <v>4</v>
      </c>
      <c r="O66" s="1" t="s">
        <v>5</v>
      </c>
      <c r="P66" s="1" t="s">
        <v>6</v>
      </c>
      <c r="Q66" s="1" t="s">
        <v>7</v>
      </c>
      <c r="R66" s="1" t="s">
        <v>8</v>
      </c>
      <c r="S66" s="1" t="s">
        <v>68</v>
      </c>
      <c r="T66" s="1" t="s">
        <v>9</v>
      </c>
    </row>
    <row r="67" spans="1:20" x14ac:dyDescent="0.25">
      <c r="A67" t="s">
        <v>71</v>
      </c>
      <c r="B67" s="5">
        <f>'Average RTX 4060'!B40</f>
        <v>133.99</v>
      </c>
      <c r="C67" s="5">
        <f>'Average RTX 4060'!C40</f>
        <v>109.44000000000001</v>
      </c>
      <c r="D67" s="5">
        <f>'Average RTX 4060'!D40</f>
        <v>149.44999999999999</v>
      </c>
      <c r="E67" s="5">
        <f>'Average RTX 4060'!E40</f>
        <v>95.410000000000011</v>
      </c>
      <c r="F67" s="5">
        <f>'Average RTX 4060'!F40</f>
        <v>74.88000000000001</v>
      </c>
      <c r="G67" s="5">
        <f>'Average RTX 4060'!G40</f>
        <v>107.26406758974358</v>
      </c>
      <c r="H67" s="5">
        <f>'Average RTX 4060'!H40</f>
        <v>1.2657993386483899</v>
      </c>
      <c r="I67" s="5">
        <f>'Average RTX 4060'!I40</f>
        <v>94.791538461538465</v>
      </c>
      <c r="J67" s="49"/>
      <c r="K67" s="19"/>
      <c r="L67" t="s">
        <v>71</v>
      </c>
      <c r="M67" s="5">
        <f>'Average RTX 4060'!M40</f>
        <v>89.74</v>
      </c>
      <c r="N67" s="5">
        <f>'Average RTX 4060'!N40</f>
        <v>77.569999999999993</v>
      </c>
      <c r="O67" s="5">
        <f>'Average RTX 4060'!O40</f>
        <v>100.61</v>
      </c>
      <c r="P67" s="5">
        <f>'Average RTX 4060'!P40</f>
        <v>71.429999999999993</v>
      </c>
      <c r="Q67" s="5">
        <f>'Average RTX 4060'!Q40</f>
        <v>60.620000000000005</v>
      </c>
      <c r="R67" s="5">
        <f>'Average RTX 4060'!R40</f>
        <v>111.33349566174566</v>
      </c>
      <c r="S67" s="5">
        <f>'Average RTX 4060'!S40</f>
        <v>0.81111668543203341</v>
      </c>
      <c r="T67" s="5">
        <f>'Average RTX 4060'!T40</f>
        <v>98.110890960890956</v>
      </c>
    </row>
    <row r="68" spans="1:20" x14ac:dyDescent="0.25">
      <c r="A68" t="s">
        <v>72</v>
      </c>
      <c r="B68" s="5">
        <f>'Average RTX 3060'!B40</f>
        <v>112.60999999999999</v>
      </c>
      <c r="C68" s="5">
        <f>'Average RTX 3060'!C40</f>
        <v>96.460000000000008</v>
      </c>
      <c r="D68" s="5">
        <f>'Average RTX 3060'!D40</f>
        <v>133.59</v>
      </c>
      <c r="E68" s="5">
        <f>'Average RTX 3060'!E40</f>
        <v>83.44</v>
      </c>
      <c r="F68" s="5">
        <f>'Average RTX 3060'!F40</f>
        <v>63.029999999999994</v>
      </c>
      <c r="G68" s="5">
        <f>'Average RTX 3060'!G40</f>
        <v>151.49641723646727</v>
      </c>
      <c r="H68" s="5">
        <f>'Average RTX 3060'!H40</f>
        <v>0.76404614724487063</v>
      </c>
      <c r="I68" s="5">
        <f>'Average RTX 3060'!I40</f>
        <v>97.94116809116808</v>
      </c>
      <c r="J68" s="49"/>
      <c r="K68" s="19"/>
      <c r="L68" t="s">
        <v>72</v>
      </c>
      <c r="M68" s="5">
        <f>'Average RTX 3060'!M40</f>
        <v>81.96</v>
      </c>
      <c r="N68" s="5">
        <f>'Average RTX 3060'!N40</f>
        <v>71.960000000000008</v>
      </c>
      <c r="O68" s="5">
        <f>'Average RTX 3060'!O40</f>
        <v>93.350000000000009</v>
      </c>
      <c r="P68" s="5">
        <f>'Average RTX 3060'!P40</f>
        <v>63.840000000000011</v>
      </c>
      <c r="Q68" s="5">
        <f>'Average RTX 3060'!Q40</f>
        <v>47.52</v>
      </c>
      <c r="R68" s="5">
        <f>'Average RTX 3060'!R40</f>
        <v>160.34694615384618</v>
      </c>
      <c r="S68" s="5">
        <f>'Average RTX 3060'!S40</f>
        <v>0.51885814747662595</v>
      </c>
      <c r="T68" s="5">
        <f>'Average RTX 3060'!T40</f>
        <v>98.288461538461547</v>
      </c>
    </row>
    <row r="69" spans="1:20" x14ac:dyDescent="0.25">
      <c r="A69" t="s">
        <v>73</v>
      </c>
      <c r="B69" s="5">
        <f>B67-B68</f>
        <v>21.380000000000024</v>
      </c>
      <c r="C69" s="5">
        <f t="shared" ref="C69" si="142">C67-C68</f>
        <v>12.980000000000004</v>
      </c>
      <c r="D69" s="5">
        <f t="shared" ref="D69" si="143">D67-D68</f>
        <v>15.859999999999985</v>
      </c>
      <c r="E69" s="5">
        <f t="shared" ref="E69" si="144">E67-E68</f>
        <v>11.970000000000013</v>
      </c>
      <c r="F69" s="5">
        <f t="shared" ref="F69" si="145">F67-F68</f>
        <v>11.850000000000016</v>
      </c>
      <c r="G69" s="5">
        <f t="shared" ref="G69" si="146">G67-G68</f>
        <v>-44.232349646723691</v>
      </c>
      <c r="H69" s="5">
        <f t="shared" ref="H69" si="147">H67-H68</f>
        <v>0.50175319140351926</v>
      </c>
      <c r="I69" s="5">
        <f t="shared" ref="I69" si="148">I67-I68</f>
        <v>-3.1496296296296151</v>
      </c>
      <c r="J69" s="49"/>
      <c r="K69" s="19"/>
      <c r="L69" t="s">
        <v>73</v>
      </c>
      <c r="M69" s="5">
        <f>M67-M68</f>
        <v>7.7800000000000011</v>
      </c>
      <c r="N69" s="5">
        <f t="shared" ref="N69" si="149">N67-N68</f>
        <v>5.6099999999999852</v>
      </c>
      <c r="O69" s="5">
        <f t="shared" ref="O69" si="150">O67-O68</f>
        <v>7.2599999999999909</v>
      </c>
      <c r="P69" s="5">
        <f t="shared" ref="P69" si="151">P67-P68</f>
        <v>7.5899999999999821</v>
      </c>
      <c r="Q69" s="5">
        <f t="shared" ref="Q69" si="152">Q67-Q68</f>
        <v>13.100000000000001</v>
      </c>
      <c r="R69" s="5">
        <f t="shared" ref="R69" si="153">R67-R68</f>
        <v>-49.013450492100517</v>
      </c>
      <c r="S69" s="5">
        <f t="shared" ref="S69" si="154">S67-S68</f>
        <v>0.29225853795540746</v>
      </c>
      <c r="T69" s="5">
        <f t="shared" ref="T69" si="155">T67-T68</f>
        <v>-0.17757057757059158</v>
      </c>
    </row>
    <row r="70" spans="1:20" x14ac:dyDescent="0.25">
      <c r="A70" t="s">
        <v>74</v>
      </c>
      <c r="B70" s="6">
        <f>B67/B68-1</f>
        <v>0.18985880472426975</v>
      </c>
      <c r="C70" s="6">
        <f t="shared" ref="C70:I70" si="156">C67/C68-1</f>
        <v>0.13456354965788941</v>
      </c>
      <c r="D70" s="6">
        <f t="shared" si="156"/>
        <v>0.11872146118721449</v>
      </c>
      <c r="E70" s="6">
        <f t="shared" si="156"/>
        <v>0.14345637583892623</v>
      </c>
      <c r="F70" s="6">
        <f t="shared" si="156"/>
        <v>0.18800571156592127</v>
      </c>
      <c r="G70" s="6">
        <f t="shared" si="156"/>
        <v>-0.29196960861247589</v>
      </c>
      <c r="H70" s="6">
        <f t="shared" si="156"/>
        <v>0.65670534850915407</v>
      </c>
      <c r="I70" s="6">
        <f t="shared" si="156"/>
        <v>-3.2158383354155995E-2</v>
      </c>
      <c r="J70" s="49"/>
      <c r="K70" s="19"/>
      <c r="L70" t="s">
        <v>74</v>
      </c>
      <c r="M70" s="6">
        <f>M67/M68-1</f>
        <v>9.4924353343094126E-2</v>
      </c>
      <c r="N70" s="6">
        <f t="shared" ref="N70:T70" si="157">N67/N68-1</f>
        <v>7.7959977765424959E-2</v>
      </c>
      <c r="O70" s="6">
        <f t="shared" si="157"/>
        <v>7.77718264595606E-2</v>
      </c>
      <c r="P70" s="6">
        <f t="shared" si="157"/>
        <v>0.11889097744360866</v>
      </c>
      <c r="Q70" s="6">
        <f t="shared" si="157"/>
        <v>0.27567340067340074</v>
      </c>
      <c r="R70" s="6">
        <f t="shared" si="157"/>
        <v>-0.30567124393547329</v>
      </c>
      <c r="S70" s="6">
        <f t="shared" si="157"/>
        <v>0.56327252328358868</v>
      </c>
      <c r="T70" s="6">
        <f t="shared" si="157"/>
        <v>-1.80662688978106E-3</v>
      </c>
    </row>
    <row r="71" spans="1:20" x14ac:dyDescent="0.25">
      <c r="B71" s="6"/>
      <c r="C71" s="6"/>
      <c r="D71" s="6"/>
      <c r="E71" s="6"/>
      <c r="F71" s="6"/>
      <c r="G71" s="6"/>
      <c r="H71" s="6"/>
      <c r="I71" s="6"/>
      <c r="J71" s="49"/>
      <c r="K71" s="19"/>
      <c r="M71" s="6"/>
      <c r="N71" s="6"/>
      <c r="O71" s="6"/>
      <c r="P71" s="6"/>
      <c r="Q71" s="6"/>
      <c r="R71" s="6"/>
      <c r="S71" s="6"/>
      <c r="T71" s="6"/>
    </row>
    <row r="72" spans="1:20" x14ac:dyDescent="0.25">
      <c r="A72" t="s">
        <v>75</v>
      </c>
      <c r="B72" s="55">
        <f>'Average RTX 4060'!B42</f>
        <v>163.55000000000001</v>
      </c>
      <c r="C72" s="55">
        <f>'Average RTX 4060'!C42</f>
        <v>114.92999999999999</v>
      </c>
      <c r="D72" s="55">
        <f>'Average RTX 4060'!D42</f>
        <v>178.09</v>
      </c>
      <c r="E72" s="55">
        <f>'Average RTX 4060'!E42</f>
        <v>125.9</v>
      </c>
      <c r="F72" s="55">
        <f>'Average RTX 4060'!F42</f>
        <v>100.19</v>
      </c>
      <c r="G72" s="55">
        <f>'Average RTX 4060'!G42</f>
        <v>93.163407384615368</v>
      </c>
      <c r="H72" s="55">
        <f>'Average RTX 4060'!H42</f>
        <v>1.7578192003131814</v>
      </c>
      <c r="I72" s="55">
        <f>'Average RTX 4060'!I42</f>
        <v>79.145384615384614</v>
      </c>
      <c r="J72" s="49"/>
      <c r="K72" s="19"/>
      <c r="L72" t="s">
        <v>75</v>
      </c>
      <c r="M72" s="55">
        <f>'Average RTX 4060'!M42</f>
        <v>137.57</v>
      </c>
      <c r="N72" s="55">
        <f>'Average RTX 4060'!N42</f>
        <v>107.14000000000001</v>
      </c>
      <c r="O72" s="55">
        <f>'Average RTX 4060'!O42</f>
        <v>155.38000000000002</v>
      </c>
      <c r="P72" s="55">
        <f>'Average RTX 4060'!P42</f>
        <v>96.910000000000011</v>
      </c>
      <c r="Q72" s="55">
        <f>'Average RTX 4060'!Q42</f>
        <v>77.03</v>
      </c>
      <c r="R72" s="55">
        <f>'Average RTX 4060'!R42</f>
        <v>104.1310564433827</v>
      </c>
      <c r="S72" s="55">
        <f>'Average RTX 4060'!S42</f>
        <v>1.328615892942222</v>
      </c>
      <c r="T72" s="55">
        <f>'Average RTX 4060'!T42</f>
        <v>90.873229335881504</v>
      </c>
    </row>
    <row r="73" spans="1:20" x14ac:dyDescent="0.25">
      <c r="A73" t="s">
        <v>76</v>
      </c>
      <c r="B73" s="55">
        <f>'Average RTX 3060'!B42</f>
        <v>152.59</v>
      </c>
      <c r="C73" s="55">
        <f>'Average RTX 3060'!C42</f>
        <v>122.92</v>
      </c>
      <c r="D73" s="55">
        <f>'Average RTX 3060'!D42</f>
        <v>169.22</v>
      </c>
      <c r="E73" s="55">
        <f>'Average RTX 3060'!E42</f>
        <v>103.91</v>
      </c>
      <c r="F73" s="55">
        <f>'Average RTX 3060'!F42</f>
        <v>81.8</v>
      </c>
      <c r="G73" s="55">
        <f>'Average RTX 3060'!G42</f>
        <v>126.38472307692307</v>
      </c>
      <c r="H73" s="55">
        <f>'Average RTX 3060'!H42</f>
        <v>1.2279673353656655</v>
      </c>
      <c r="I73" s="55">
        <f>'Average RTX 3060'!I42</f>
        <v>89.980769230769212</v>
      </c>
      <c r="J73" s="49"/>
      <c r="K73" s="19"/>
      <c r="L73" t="s">
        <v>76</v>
      </c>
      <c r="M73" s="55">
        <f>'Average RTX 3060'!M42</f>
        <v>126.47</v>
      </c>
      <c r="N73" s="55">
        <f>'Average RTX 3060'!N42</f>
        <v>104.21999999999998</v>
      </c>
      <c r="O73" s="55">
        <f>'Average RTX 3060'!O42</f>
        <v>140.73999999999998</v>
      </c>
      <c r="P73" s="55">
        <f>'Average RTX 3060'!P42</f>
        <v>88.46</v>
      </c>
      <c r="Q73" s="55">
        <f>'Average RTX 3060'!Q42</f>
        <v>68.099999999999994</v>
      </c>
      <c r="R73" s="55">
        <f>'Average RTX 3060'!R42</f>
        <v>148.43430384615385</v>
      </c>
      <c r="S73" s="55">
        <f>'Average RTX 3060'!S42</f>
        <v>0.86715480994517757</v>
      </c>
      <c r="T73" s="55">
        <f>'Average RTX 3060'!T42</f>
        <v>96.638034188034183</v>
      </c>
    </row>
    <row r="74" spans="1:20" x14ac:dyDescent="0.25">
      <c r="A74" t="s">
        <v>73</v>
      </c>
      <c r="B74" s="55">
        <f>B72-B73</f>
        <v>10.960000000000008</v>
      </c>
      <c r="C74" s="55">
        <f t="shared" ref="C74" si="158">C72-C73</f>
        <v>-7.9900000000000091</v>
      </c>
      <c r="D74" s="55">
        <f t="shared" ref="D74" si="159">D72-D73</f>
        <v>8.8700000000000045</v>
      </c>
      <c r="E74" s="55">
        <f t="shared" ref="E74" si="160">E72-E73</f>
        <v>21.990000000000009</v>
      </c>
      <c r="F74" s="55">
        <f t="shared" ref="F74" si="161">F72-F73</f>
        <v>18.39</v>
      </c>
      <c r="G74" s="55">
        <f t="shared" ref="G74" si="162">G72-G73</f>
        <v>-33.221315692307698</v>
      </c>
      <c r="H74" s="55">
        <f t="shared" ref="H74" si="163">H72-H73</f>
        <v>0.5298518649475159</v>
      </c>
      <c r="I74" s="55">
        <f t="shared" ref="I74" si="164">I72-I73</f>
        <v>-10.835384615384598</v>
      </c>
      <c r="J74" s="49"/>
      <c r="K74" s="19"/>
      <c r="L74" t="s">
        <v>73</v>
      </c>
      <c r="M74" s="55">
        <f>M72-M73</f>
        <v>11.099999999999994</v>
      </c>
      <c r="N74" s="55">
        <f t="shared" ref="N74" si="165">N72-N73</f>
        <v>2.9200000000000301</v>
      </c>
      <c r="O74" s="55">
        <f t="shared" ref="O74" si="166">O72-O73</f>
        <v>14.640000000000043</v>
      </c>
      <c r="P74" s="55">
        <f t="shared" ref="P74" si="167">P72-P73</f>
        <v>8.4500000000000171</v>
      </c>
      <c r="Q74" s="55">
        <f t="shared" ref="Q74" si="168">Q72-Q73</f>
        <v>8.9300000000000068</v>
      </c>
      <c r="R74" s="55">
        <f t="shared" ref="R74" si="169">R72-R73</f>
        <v>-44.303247402771149</v>
      </c>
      <c r="S74" s="55">
        <f t="shared" ref="S74" si="170">S72-S73</f>
        <v>0.46146108299704447</v>
      </c>
      <c r="T74" s="55">
        <f t="shared" ref="T74" si="171">T72-T73</f>
        <v>-5.7648048521526789</v>
      </c>
    </row>
    <row r="75" spans="1:20" x14ac:dyDescent="0.25">
      <c r="A75" t="s">
        <v>74</v>
      </c>
      <c r="B75" s="6">
        <f>B72/B73-1</f>
        <v>7.1826463070974622E-2</v>
      </c>
      <c r="C75" s="6">
        <f t="shared" ref="C75:I75" si="172">C72/C73-1</f>
        <v>-6.5001627074520063E-2</v>
      </c>
      <c r="D75" s="6">
        <f t="shared" si="172"/>
        <v>5.2416971989126537E-2</v>
      </c>
      <c r="E75" s="6">
        <f t="shared" si="172"/>
        <v>0.21162544509671832</v>
      </c>
      <c r="F75" s="6">
        <f t="shared" si="172"/>
        <v>0.22481662591687046</v>
      </c>
      <c r="G75" s="6">
        <f t="shared" si="172"/>
        <v>-0.26285863420445055</v>
      </c>
      <c r="H75" s="6">
        <f t="shared" si="172"/>
        <v>0.43148693754930867</v>
      </c>
      <c r="I75" s="6">
        <f t="shared" si="172"/>
        <v>-0.12041889292583874</v>
      </c>
      <c r="J75" s="49"/>
      <c r="K75" s="19"/>
      <c r="L75" t="s">
        <v>74</v>
      </c>
      <c r="M75" s="6">
        <f>M72/M73-1</f>
        <v>8.776785008302368E-2</v>
      </c>
      <c r="N75" s="6">
        <f t="shared" ref="N75:T75" si="173">N72/N73-1</f>
        <v>2.8017654960660332E-2</v>
      </c>
      <c r="O75" s="6">
        <f t="shared" si="173"/>
        <v>0.10402160011368511</v>
      </c>
      <c r="P75" s="6">
        <f t="shared" si="173"/>
        <v>9.5523400406963832E-2</v>
      </c>
      <c r="Q75" s="6">
        <f t="shared" si="173"/>
        <v>0.13113069016152723</v>
      </c>
      <c r="R75" s="6">
        <f t="shared" si="173"/>
        <v>-0.29847040916289591</v>
      </c>
      <c r="S75" s="6">
        <f t="shared" si="173"/>
        <v>0.53215536338455927</v>
      </c>
      <c r="T75" s="6">
        <f t="shared" si="173"/>
        <v>-5.9653581538463119E-2</v>
      </c>
    </row>
    <row r="76" spans="1:20" x14ac:dyDescent="0.25">
      <c r="B76" s="6"/>
      <c r="C76" s="6"/>
      <c r="D76" s="6"/>
      <c r="E76" s="6"/>
      <c r="F76" s="6"/>
      <c r="G76" s="6"/>
      <c r="H76" s="6"/>
      <c r="I76" s="6"/>
      <c r="J76" s="49"/>
      <c r="K76" s="19"/>
      <c r="M76" s="6"/>
      <c r="N76" s="6"/>
      <c r="O76" s="6"/>
      <c r="P76" s="6"/>
      <c r="Q76" s="6"/>
      <c r="R76" s="6"/>
      <c r="S76" s="6"/>
      <c r="T76" s="6"/>
    </row>
    <row r="77" spans="1:20" x14ac:dyDescent="0.25">
      <c r="A77" t="s">
        <v>78</v>
      </c>
      <c r="B77" s="55">
        <f>'Average RTX 4060'!B44</f>
        <v>159.08999999999997</v>
      </c>
      <c r="C77" s="55">
        <f>'Average RTX 4060'!C44</f>
        <v>114.04</v>
      </c>
      <c r="D77" s="55">
        <f>'Average RTX 4060'!D44</f>
        <v>176.66</v>
      </c>
      <c r="E77" s="55">
        <f>'Average RTX 4060'!E44</f>
        <v>117.05</v>
      </c>
      <c r="F77" s="55">
        <f>'Average RTX 4060'!F44</f>
        <v>95.26</v>
      </c>
      <c r="G77" s="55">
        <f>'Average RTX 4060'!G44</f>
        <v>95.345594729344725</v>
      </c>
      <c r="H77" s="55">
        <f>'Average RTX 4060'!H44</f>
        <v>1.6778646996441942</v>
      </c>
      <c r="I77" s="55">
        <f>'Average RTX 4060'!I44</f>
        <v>81.126780626780629</v>
      </c>
      <c r="J77" s="49"/>
      <c r="K77" s="19"/>
      <c r="L77" t="s">
        <v>78</v>
      </c>
      <c r="M77" s="55">
        <f>'Average RTX 4060'!M44</f>
        <v>128.67000000000002</v>
      </c>
      <c r="N77" s="55">
        <f>'Average RTX 4060'!N44</f>
        <v>104.63999999999999</v>
      </c>
      <c r="O77" s="55">
        <f>'Average RTX 4060'!O44</f>
        <v>143.38000000000002</v>
      </c>
      <c r="P77" s="55">
        <f>'Average RTX 4060'!P44</f>
        <v>94.240000000000009</v>
      </c>
      <c r="Q77" s="55">
        <f>'Average RTX 4060'!Q44</f>
        <v>80.64</v>
      </c>
      <c r="R77" s="55">
        <f>'Average RTX 4060'!R44</f>
        <v>106.36642763584561</v>
      </c>
      <c r="S77" s="55">
        <f>'Average RTX 4060'!S44</f>
        <v>1.2206202194247386</v>
      </c>
      <c r="T77" s="55">
        <f>'Average RTX 4060'!T44</f>
        <v>93.418136234136227</v>
      </c>
    </row>
    <row r="78" spans="1:20" x14ac:dyDescent="0.25">
      <c r="A78" t="s">
        <v>77</v>
      </c>
      <c r="B78" s="55">
        <f>'Average RTX 3060'!B44</f>
        <v>145.79000000000002</v>
      </c>
      <c r="C78" s="55">
        <f>'Average RTX 3060'!C44</f>
        <v>118.92999999999999</v>
      </c>
      <c r="D78" s="55">
        <f>'Average RTX 3060'!D44</f>
        <v>159.87</v>
      </c>
      <c r="E78" s="55">
        <f>'Average RTX 3060'!E44</f>
        <v>102.97</v>
      </c>
      <c r="F78" s="55">
        <f>'Average RTX 3060'!F44</f>
        <v>75.67</v>
      </c>
      <c r="G78" s="55">
        <f>'Average RTX 3060'!G44</f>
        <v>133.85314017094018</v>
      </c>
      <c r="H78" s="55">
        <f>'Average RTX 3060'!H44</f>
        <v>1.1103062931579681</v>
      </c>
      <c r="I78" s="55">
        <f>'Average RTX 3060'!I44</f>
        <v>92.947863247863239</v>
      </c>
      <c r="J78" s="49"/>
      <c r="K78" s="19"/>
      <c r="L78" t="s">
        <v>77</v>
      </c>
      <c r="M78" s="55">
        <f>'Average RTX 3060'!M44</f>
        <v>116.97999999999999</v>
      </c>
      <c r="N78" s="55">
        <f>'Average RTX 3060'!N44</f>
        <v>98.37</v>
      </c>
      <c r="O78" s="55">
        <f>'Average RTX 3060'!O44</f>
        <v>129.18</v>
      </c>
      <c r="P78" s="55">
        <f>'Average RTX 3060'!P44</f>
        <v>87.7</v>
      </c>
      <c r="Q78" s="55">
        <f>'Average RTX 3060'!Q44</f>
        <v>69.059999999999988</v>
      </c>
      <c r="R78" s="55">
        <f>'Average RTX 3060'!R44</f>
        <v>152.24647015384616</v>
      </c>
      <c r="S78" s="55">
        <f>'Average RTX 3060'!S44</f>
        <v>0.78244384719203031</v>
      </c>
      <c r="T78" s="55">
        <f>'Average RTX 3060'!T44</f>
        <v>96.920923076923074</v>
      </c>
    </row>
    <row r="79" spans="1:20" x14ac:dyDescent="0.25">
      <c r="A79" t="s">
        <v>73</v>
      </c>
      <c r="B79" s="55">
        <f>B77-B78</f>
        <v>13.299999999999955</v>
      </c>
      <c r="C79" s="55">
        <f t="shared" ref="C79" si="174">C77-C78</f>
        <v>-4.8899999999999864</v>
      </c>
      <c r="D79" s="55">
        <f t="shared" ref="D79" si="175">D77-D78</f>
        <v>16.789999999999992</v>
      </c>
      <c r="E79" s="55">
        <f t="shared" ref="E79" si="176">E77-E78</f>
        <v>14.079999999999998</v>
      </c>
      <c r="F79" s="55">
        <f t="shared" ref="F79" si="177">F77-F78</f>
        <v>19.590000000000003</v>
      </c>
      <c r="G79" s="55">
        <f t="shared" ref="G79" si="178">G77-G78</f>
        <v>-38.507545441595454</v>
      </c>
      <c r="H79" s="55">
        <f t="shared" ref="H79" si="179">H77-H78</f>
        <v>0.56755840648622602</v>
      </c>
      <c r="I79" s="55">
        <f t="shared" ref="I79" si="180">I77-I78</f>
        <v>-11.82108262108261</v>
      </c>
      <c r="J79" s="49"/>
      <c r="K79" s="19"/>
      <c r="L79" t="s">
        <v>73</v>
      </c>
      <c r="M79" s="55">
        <f>M77-M78</f>
        <v>11.690000000000026</v>
      </c>
      <c r="N79" s="55">
        <f t="shared" ref="N79" si="181">N77-N78</f>
        <v>6.2699999999999818</v>
      </c>
      <c r="O79" s="55">
        <f t="shared" ref="O79" si="182">O77-O78</f>
        <v>14.200000000000017</v>
      </c>
      <c r="P79" s="55">
        <f t="shared" ref="P79" si="183">P77-P78</f>
        <v>6.5400000000000063</v>
      </c>
      <c r="Q79" s="55">
        <f t="shared" ref="Q79" si="184">Q77-Q78</f>
        <v>11.580000000000013</v>
      </c>
      <c r="R79" s="55">
        <f t="shared" ref="R79" si="185">R77-R78</f>
        <v>-45.88004251800055</v>
      </c>
      <c r="S79" s="55">
        <f t="shared" ref="S79" si="186">S77-S78</f>
        <v>0.43817637223270833</v>
      </c>
      <c r="T79" s="55">
        <f t="shared" ref="T79" si="187">T77-T78</f>
        <v>-3.5027868427868469</v>
      </c>
    </row>
    <row r="80" spans="1:20" x14ac:dyDescent="0.25">
      <c r="A80" t="s">
        <v>74</v>
      </c>
      <c r="B80" s="6">
        <f>B77/B78-1</f>
        <v>9.1227107483366154E-2</v>
      </c>
      <c r="C80" s="6">
        <f t="shared" ref="C80:I80" si="188">C77/C78-1</f>
        <v>-4.1116623223744986E-2</v>
      </c>
      <c r="D80" s="6">
        <f t="shared" si="188"/>
        <v>0.10502283105022836</v>
      </c>
      <c r="E80" s="6">
        <f t="shared" si="188"/>
        <v>0.13673885597746915</v>
      </c>
      <c r="F80" s="6">
        <f t="shared" si="188"/>
        <v>0.25888727368838382</v>
      </c>
      <c r="G80" s="6">
        <f t="shared" si="188"/>
        <v>-0.28768503594625061</v>
      </c>
      <c r="H80" s="6">
        <f t="shared" si="188"/>
        <v>0.51117282679895348</v>
      </c>
      <c r="I80" s="6">
        <f t="shared" si="188"/>
        <v>-0.12717971352993274</v>
      </c>
      <c r="J80" s="49"/>
      <c r="K80" s="19"/>
      <c r="L80" t="s">
        <v>74</v>
      </c>
      <c r="M80" s="6">
        <f>M77/M78-1</f>
        <v>9.9931612241409118E-2</v>
      </c>
      <c r="N80" s="6">
        <f t="shared" ref="N80:T80" si="189">N77/N78-1</f>
        <v>6.3738944800243891E-2</v>
      </c>
      <c r="O80" s="6">
        <f t="shared" si="189"/>
        <v>0.10992413686329172</v>
      </c>
      <c r="P80" s="6">
        <f t="shared" si="189"/>
        <v>7.4572405929304475E-2</v>
      </c>
      <c r="Q80" s="6">
        <f t="shared" si="189"/>
        <v>0.167680278019114</v>
      </c>
      <c r="R80" s="6">
        <f t="shared" si="189"/>
        <v>-0.30135373563432</v>
      </c>
      <c r="S80" s="6">
        <f t="shared" si="189"/>
        <v>0.56000999152233022</v>
      </c>
      <c r="T80" s="6">
        <f t="shared" si="189"/>
        <v>-3.6140667376917124E-2</v>
      </c>
    </row>
    <row r="81" spans="1:20" x14ac:dyDescent="0.25">
      <c r="B81" s="6"/>
      <c r="C81" s="6"/>
      <c r="D81" s="6"/>
      <c r="E81" s="6"/>
      <c r="F81" s="6"/>
      <c r="G81" s="6"/>
      <c r="H81" s="6"/>
      <c r="I81" s="6"/>
      <c r="J81" s="49"/>
      <c r="K81" s="19"/>
      <c r="M81" s="6"/>
      <c r="N81" s="6"/>
      <c r="O81" s="6"/>
      <c r="P81" s="6"/>
      <c r="Q81" s="6"/>
      <c r="R81" s="6"/>
      <c r="S81" s="6"/>
      <c r="T81" s="6"/>
    </row>
    <row r="82" spans="1:20" x14ac:dyDescent="0.25">
      <c r="A82" t="s">
        <v>79</v>
      </c>
      <c r="B82" s="55">
        <f>'Average RTX 4060'!B46</f>
        <v>153.28</v>
      </c>
      <c r="C82" s="55">
        <f>'Average RTX 4060'!C46</f>
        <v>116.53999999999999</v>
      </c>
      <c r="D82" s="55">
        <f>'Average RTX 4060'!D46</f>
        <v>171.07</v>
      </c>
      <c r="E82" s="55">
        <f>'Average RTX 4060'!E46</f>
        <v>111.00999999999999</v>
      </c>
      <c r="F82" s="55">
        <f>'Average RTX 4060'!F46</f>
        <v>88.72999999999999</v>
      </c>
      <c r="G82" s="55">
        <f>'Average RTX 4060'!G46</f>
        <v>98.850803236467229</v>
      </c>
      <c r="H82" s="55">
        <f>'Average RTX 4060'!H46</f>
        <v>1.5628941734702015</v>
      </c>
      <c r="I82" s="55">
        <f>'Average RTX 4060'!I46</f>
        <v>84.210552706552704</v>
      </c>
      <c r="J82" s="49"/>
      <c r="K82" s="19"/>
      <c r="L82" t="s">
        <v>79</v>
      </c>
      <c r="M82" s="55">
        <f>'Average RTX 4060'!M46</f>
        <v>117.9</v>
      </c>
      <c r="N82" s="55">
        <f>'Average RTX 4060'!N46</f>
        <v>94.23</v>
      </c>
      <c r="O82" s="55">
        <f>'Average RTX 4060'!O46</f>
        <v>129.08999999999997</v>
      </c>
      <c r="P82" s="55">
        <f>'Average RTX 4060'!P46</f>
        <v>87.039999999999992</v>
      </c>
      <c r="Q82" s="55">
        <f>'Average RTX 4060'!Q46</f>
        <v>70.67</v>
      </c>
      <c r="R82" s="55">
        <f>'Average RTX 4060'!R46</f>
        <v>108.24671039886042</v>
      </c>
      <c r="S82" s="55">
        <f>'Average RTX 4060'!S46</f>
        <v>1.0994990549024042</v>
      </c>
      <c r="T82" s="55">
        <f>'Average RTX 4060'!T46</f>
        <v>95.180639730639726</v>
      </c>
    </row>
    <row r="83" spans="1:20" x14ac:dyDescent="0.25">
      <c r="A83" t="s">
        <v>80</v>
      </c>
      <c r="B83" s="55">
        <f>'Average RTX 3060'!B46</f>
        <v>140.94</v>
      </c>
      <c r="C83" s="55">
        <f>'Average RTX 3060'!C46</f>
        <v>114.84</v>
      </c>
      <c r="D83" s="55">
        <f>'Average RTX 3060'!D46</f>
        <v>156.93</v>
      </c>
      <c r="E83" s="55">
        <f>'Average RTX 3060'!E46</f>
        <v>93.19</v>
      </c>
      <c r="F83" s="55">
        <f>'Average RTX 3060'!F46</f>
        <v>73.650000000000006</v>
      </c>
      <c r="G83" s="55">
        <f>'Average RTX 3060'!G46</f>
        <v>139.74496552706552</v>
      </c>
      <c r="H83" s="55">
        <f>'Average RTX 3060'!H46</f>
        <v>1.0349693706155809</v>
      </c>
      <c r="I83" s="55">
        <f>'Average RTX 3060'!I46</f>
        <v>96.094586894586911</v>
      </c>
      <c r="J83" s="49"/>
      <c r="K83" s="19"/>
      <c r="L83" t="s">
        <v>80</v>
      </c>
      <c r="M83" s="55">
        <f>'Average RTX 3060'!M46</f>
        <v>106.55999999999999</v>
      </c>
      <c r="N83" s="55">
        <f>'Average RTX 3060'!N46</f>
        <v>86.13</v>
      </c>
      <c r="O83" s="55">
        <f>'Average RTX 3060'!O46</f>
        <v>119.93000000000002</v>
      </c>
      <c r="P83" s="55">
        <f>'Average RTX 3060'!P46</f>
        <v>76.52000000000001</v>
      </c>
      <c r="Q83" s="55">
        <f>'Average RTX 3060'!Q46</f>
        <v>60.85</v>
      </c>
      <c r="R83" s="55">
        <f>'Average RTX 3060'!R46</f>
        <v>154.56119092307694</v>
      </c>
      <c r="S83" s="55">
        <f>'Average RTX 3060'!S46</f>
        <v>0.70302953791863276</v>
      </c>
      <c r="T83" s="55">
        <f>'Average RTX 3060'!T46</f>
        <v>97.637076923076918</v>
      </c>
    </row>
    <row r="84" spans="1:20" x14ac:dyDescent="0.25">
      <c r="A84" t="s">
        <v>73</v>
      </c>
      <c r="B84" s="55">
        <f>B82-B83</f>
        <v>12.340000000000003</v>
      </c>
      <c r="C84" s="55">
        <f t="shared" ref="C84" si="190">C82-C83</f>
        <v>1.6999999999999886</v>
      </c>
      <c r="D84" s="55">
        <f t="shared" ref="D84" si="191">D82-D83</f>
        <v>14.139999999999986</v>
      </c>
      <c r="E84" s="55">
        <f t="shared" ref="E84" si="192">E82-E83</f>
        <v>17.819999999999993</v>
      </c>
      <c r="F84" s="55">
        <f t="shared" ref="F84" si="193">F82-F83</f>
        <v>15.079999999999984</v>
      </c>
      <c r="G84" s="55">
        <f t="shared" ref="G84" si="194">G82-G83</f>
        <v>-40.894162290598288</v>
      </c>
      <c r="H84" s="55">
        <f t="shared" ref="H84" si="195">H82-H83</f>
        <v>0.52792480285462062</v>
      </c>
      <c r="I84" s="55">
        <f t="shared" ref="I84" si="196">I82-I83</f>
        <v>-11.884034188034207</v>
      </c>
      <c r="J84" s="49"/>
      <c r="K84" s="19"/>
      <c r="L84" t="s">
        <v>73</v>
      </c>
      <c r="M84" s="55">
        <f>M82-M83</f>
        <v>11.340000000000018</v>
      </c>
      <c r="N84" s="55">
        <f t="shared" ref="N84" si="197">N82-N83</f>
        <v>8.1000000000000085</v>
      </c>
      <c r="O84" s="55">
        <f t="shared" ref="O84" si="198">O82-O83</f>
        <v>9.159999999999954</v>
      </c>
      <c r="P84" s="55">
        <f t="shared" ref="P84" si="199">P82-P83</f>
        <v>10.519999999999982</v>
      </c>
      <c r="Q84" s="55">
        <f t="shared" ref="Q84" si="200">Q82-Q83</f>
        <v>9.82</v>
      </c>
      <c r="R84" s="55">
        <f t="shared" ref="R84" si="201">R82-R83</f>
        <v>-46.314480524216521</v>
      </c>
      <c r="S84" s="55">
        <f t="shared" ref="S84" si="202">S82-S83</f>
        <v>0.39646951698377142</v>
      </c>
      <c r="T84" s="55">
        <f t="shared" ref="T84" si="203">T82-T83</f>
        <v>-2.4564371924371926</v>
      </c>
    </row>
    <row r="85" spans="1:20" x14ac:dyDescent="0.25">
      <c r="A85" t="s">
        <v>74</v>
      </c>
      <c r="B85" s="6">
        <f>B82/B83-1</f>
        <v>8.7554987938129658E-2</v>
      </c>
      <c r="C85" s="6">
        <f t="shared" ref="C85:I85" si="204">C82/C83-1</f>
        <v>1.4803204458376795E-2</v>
      </c>
      <c r="D85" s="6">
        <f t="shared" si="204"/>
        <v>9.0103867966609297E-2</v>
      </c>
      <c r="E85" s="6">
        <f t="shared" si="204"/>
        <v>0.19122223414529449</v>
      </c>
      <c r="F85" s="6">
        <f t="shared" si="204"/>
        <v>0.20475220638153413</v>
      </c>
      <c r="G85" s="6">
        <f t="shared" si="204"/>
        <v>-0.29263424364778268</v>
      </c>
      <c r="H85" s="6">
        <f t="shared" si="204"/>
        <v>0.51008736861518966</v>
      </c>
      <c r="I85" s="6">
        <f t="shared" si="204"/>
        <v>-0.12367017302515348</v>
      </c>
      <c r="J85" s="49"/>
      <c r="K85" s="19"/>
      <c r="L85" t="s">
        <v>74</v>
      </c>
      <c r="M85" s="6">
        <f>M82/M83-1</f>
        <v>0.10641891891891908</v>
      </c>
      <c r="N85" s="6">
        <f t="shared" ref="N85:T85" si="205">N82/N83-1</f>
        <v>9.404388714733547E-2</v>
      </c>
      <c r="O85" s="6">
        <f t="shared" si="205"/>
        <v>7.6377887100808506E-2</v>
      </c>
      <c r="P85" s="6">
        <f t="shared" si="205"/>
        <v>0.13748039728175621</v>
      </c>
      <c r="Q85" s="6">
        <f t="shared" si="205"/>
        <v>0.16138044371405091</v>
      </c>
      <c r="R85" s="6">
        <f t="shared" si="205"/>
        <v>-0.29965142121133514</v>
      </c>
      <c r="S85" s="6">
        <f t="shared" si="205"/>
        <v>0.56394432324642674</v>
      </c>
      <c r="T85" s="6">
        <f t="shared" si="205"/>
        <v>-2.5158856346882308E-2</v>
      </c>
    </row>
    <row r="86" spans="1:20" x14ac:dyDescent="0.25">
      <c r="B86" s="6"/>
      <c r="C86" s="6"/>
      <c r="D86" s="6"/>
      <c r="E86" s="6"/>
      <c r="F86" s="6"/>
      <c r="G86" s="6"/>
      <c r="H86" s="6"/>
      <c r="I86" s="6"/>
      <c r="J86" s="49"/>
      <c r="K86" s="19"/>
      <c r="M86" s="6"/>
      <c r="N86" s="6"/>
      <c r="O86" s="6"/>
      <c r="P86" s="6"/>
      <c r="Q86" s="6"/>
      <c r="R86" s="6"/>
      <c r="S86" s="6"/>
      <c r="T86" s="6"/>
    </row>
    <row r="87" spans="1:20" x14ac:dyDescent="0.25">
      <c r="A87" t="s">
        <v>81</v>
      </c>
      <c r="B87" s="55">
        <f>'Average RTX 4060'!B49</f>
        <v>167.5</v>
      </c>
      <c r="C87" s="55">
        <f>'Average RTX 4060'!C49</f>
        <v>126.34</v>
      </c>
      <c r="D87" s="55">
        <f>'Average RTX 4060'!D49</f>
        <v>180.38000000000002</v>
      </c>
      <c r="E87" s="55">
        <f>'Average RTX 4060'!E49</f>
        <v>132.26</v>
      </c>
      <c r="F87" s="55">
        <f>'Average RTX 4060'!F49</f>
        <v>99.72</v>
      </c>
      <c r="G87" s="55">
        <f>'Average RTX 4060'!G49</f>
        <v>93.72641478021977</v>
      </c>
      <c r="H87" s="55">
        <f>'Average RTX 4060'!H49</f>
        <v>1.7905104351594254</v>
      </c>
      <c r="I87" s="55">
        <f>'Average RTX 4060'!I49</f>
        <v>80.183285714285716</v>
      </c>
      <c r="J87" s="49"/>
      <c r="K87" s="19"/>
      <c r="L87" t="s">
        <v>81</v>
      </c>
      <c r="M87" s="55">
        <f>'Average RTX 4060'!M49</f>
        <v>138.02000000000001</v>
      </c>
      <c r="N87" s="55">
        <f>'Average RTX 4060'!N49</f>
        <v>110.9</v>
      </c>
      <c r="O87" s="55">
        <f>'Average RTX 4060'!O49</f>
        <v>158.24</v>
      </c>
      <c r="P87" s="55">
        <f>'Average RTX 4060'!P49</f>
        <v>94.53</v>
      </c>
      <c r="Q87" s="55">
        <f>'Average RTX 4060'!Q49</f>
        <v>77.97</v>
      </c>
      <c r="R87" s="55">
        <f>'Average RTX 4060'!R49</f>
        <v>104.97300524475524</v>
      </c>
      <c r="S87" s="55">
        <f>'Average RTX 4060'!S49</f>
        <v>1.3239045296556593</v>
      </c>
      <c r="T87" s="55">
        <f>'Average RTX 4060'!T49</f>
        <v>91.802447552447546</v>
      </c>
    </row>
    <row r="88" spans="1:20" x14ac:dyDescent="0.25">
      <c r="A88" t="s">
        <v>82</v>
      </c>
      <c r="B88" s="55">
        <f>'Average RTX 3060'!B49</f>
        <v>153.13</v>
      </c>
      <c r="C88" s="55">
        <f>'Average RTX 3060'!C49</f>
        <v>126.66</v>
      </c>
      <c r="D88" s="55">
        <f>'Average RTX 3060'!D49</f>
        <v>169.28000000000003</v>
      </c>
      <c r="E88" s="55">
        <f>'Average RTX 3060'!E49</f>
        <v>105.43000000000002</v>
      </c>
      <c r="F88" s="55">
        <f>'Average RTX 3060'!F49</f>
        <v>80.210000000000008</v>
      </c>
      <c r="G88" s="55">
        <f>'Average RTX 3060'!G49</f>
        <v>129.4429220797721</v>
      </c>
      <c r="H88" s="55">
        <f>'Average RTX 3060'!H49</f>
        <v>1.1979245188786618</v>
      </c>
      <c r="I88" s="55">
        <f>'Average RTX 3060'!I49</f>
        <v>91.789743589743594</v>
      </c>
      <c r="J88" s="49"/>
      <c r="K88" s="19"/>
      <c r="L88" t="s">
        <v>82</v>
      </c>
      <c r="M88" s="55">
        <f>'Average RTX 3060'!M49</f>
        <v>125.12</v>
      </c>
      <c r="N88" s="55">
        <f>'Average RTX 3060'!N49</f>
        <v>102.15</v>
      </c>
      <c r="O88" s="55">
        <f>'Average RTX 3060'!O49</f>
        <v>140.57999999999998</v>
      </c>
      <c r="P88" s="55">
        <f>'Average RTX 3060'!P49</f>
        <v>94.93</v>
      </c>
      <c r="Q88" s="55">
        <f>'Average RTX 3060'!Q49</f>
        <v>68.099999999999994</v>
      </c>
      <c r="R88" s="55">
        <f>'Average RTX 3060'!R49</f>
        <v>150.29073817663817</v>
      </c>
      <c r="S88" s="55">
        <f>'Average RTX 3060'!S49</f>
        <v>0.84824714432345982</v>
      </c>
      <c r="T88" s="55">
        <f>'Average RTX 3060'!T49</f>
        <v>97.338603988603992</v>
      </c>
    </row>
    <row r="89" spans="1:20" x14ac:dyDescent="0.25">
      <c r="A89" t="s">
        <v>73</v>
      </c>
      <c r="B89" s="55">
        <f>B87-B88</f>
        <v>14.370000000000005</v>
      </c>
      <c r="C89" s="55">
        <f t="shared" ref="C89" si="206">C87-C88</f>
        <v>-0.31999999999999318</v>
      </c>
      <c r="D89" s="55">
        <f t="shared" ref="D89" si="207">D87-D88</f>
        <v>11.099999999999994</v>
      </c>
      <c r="E89" s="55">
        <f t="shared" ref="E89" si="208">E87-E88</f>
        <v>26.82999999999997</v>
      </c>
      <c r="F89" s="55">
        <f t="shared" ref="F89" si="209">F87-F88</f>
        <v>19.509999999999991</v>
      </c>
      <c r="G89" s="55">
        <f t="shared" ref="G89" si="210">G87-G88</f>
        <v>-35.716507299552333</v>
      </c>
      <c r="H89" s="55">
        <f t="shared" ref="H89" si="211">H87-H88</f>
        <v>0.59258591628076362</v>
      </c>
      <c r="I89" s="55">
        <f t="shared" ref="I89" si="212">I87-I88</f>
        <v>-11.606457875457878</v>
      </c>
      <c r="J89" s="49"/>
      <c r="K89" s="19"/>
      <c r="L89" t="s">
        <v>73</v>
      </c>
      <c r="M89" s="55">
        <f>M87-M88</f>
        <v>12.900000000000006</v>
      </c>
      <c r="N89" s="55">
        <f t="shared" ref="N89" si="213">N87-N88</f>
        <v>8.75</v>
      </c>
      <c r="O89" s="55">
        <f t="shared" ref="O89" si="214">O87-O88</f>
        <v>17.660000000000025</v>
      </c>
      <c r="P89" s="55">
        <f t="shared" ref="P89" si="215">P87-P88</f>
        <v>-0.40000000000000568</v>
      </c>
      <c r="Q89" s="55">
        <f t="shared" ref="Q89" si="216">Q87-Q88</f>
        <v>9.8700000000000045</v>
      </c>
      <c r="R89" s="55">
        <f t="shared" ref="R89" si="217">R87-R88</f>
        <v>-45.317732931882929</v>
      </c>
      <c r="S89" s="55">
        <f t="shared" ref="S89" si="218">S87-S88</f>
        <v>0.47565738533219948</v>
      </c>
      <c r="T89" s="55">
        <f t="shared" ref="T89" si="219">T87-T88</f>
        <v>-5.5361564361564461</v>
      </c>
    </row>
    <row r="90" spans="1:20" x14ac:dyDescent="0.25">
      <c r="A90" t="s">
        <v>74</v>
      </c>
      <c r="B90" s="6">
        <f>B87/B88-1</f>
        <v>9.384183373604138E-2</v>
      </c>
      <c r="C90" s="6">
        <f t="shared" ref="C90:I90" si="220">C87/C88-1</f>
        <v>-2.5264487604610419E-3</v>
      </c>
      <c r="D90" s="6">
        <f t="shared" si="220"/>
        <v>6.5571833648393252E-2</v>
      </c>
      <c r="E90" s="6">
        <f t="shared" si="220"/>
        <v>0.25448164659015426</v>
      </c>
      <c r="F90" s="6">
        <f t="shared" si="220"/>
        <v>0.24323650417653653</v>
      </c>
      <c r="G90" s="6">
        <f t="shared" si="220"/>
        <v>-0.27592476070295469</v>
      </c>
      <c r="H90" s="6">
        <f t="shared" si="220"/>
        <v>0.49467717451468807</v>
      </c>
      <c r="I90" s="6">
        <f t="shared" si="220"/>
        <v>-0.12644613027064566</v>
      </c>
      <c r="J90" s="49"/>
      <c r="K90" s="19"/>
      <c r="L90" t="s">
        <v>74</v>
      </c>
      <c r="M90" s="6">
        <f>M87/M88-1</f>
        <v>0.1031010230179028</v>
      </c>
      <c r="N90" s="6">
        <f t="shared" ref="N90:T90" si="221">N87/N88-1</f>
        <v>8.5658345570239769E-2</v>
      </c>
      <c r="O90" s="6">
        <f t="shared" si="221"/>
        <v>0.12562242139706958</v>
      </c>
      <c r="P90" s="6">
        <f t="shared" si="221"/>
        <v>-4.2136310965975587E-3</v>
      </c>
      <c r="Q90" s="6">
        <f t="shared" si="221"/>
        <v>0.1449339207048459</v>
      </c>
      <c r="R90" s="6">
        <f t="shared" si="221"/>
        <v>-0.30153377035529993</v>
      </c>
      <c r="S90" s="6">
        <f t="shared" si="221"/>
        <v>0.56075329992601586</v>
      </c>
      <c r="T90" s="6">
        <f t="shared" si="221"/>
        <v>-5.6875239723024995E-2</v>
      </c>
    </row>
    <row r="91" spans="1:20" x14ac:dyDescent="0.25">
      <c r="B91" s="6"/>
      <c r="C91" s="6"/>
      <c r="D91" s="6"/>
      <c r="E91" s="6"/>
      <c r="F91" s="6"/>
      <c r="G91" s="6"/>
      <c r="H91" s="6"/>
      <c r="I91" s="6"/>
      <c r="J91" s="49"/>
      <c r="K91" s="19"/>
      <c r="M91" s="6"/>
      <c r="N91" s="6"/>
      <c r="O91" s="6"/>
      <c r="P91" s="6"/>
      <c r="Q91" s="6"/>
      <c r="R91" s="6"/>
      <c r="S91" s="6"/>
      <c r="T91" s="6"/>
    </row>
    <row r="92" spans="1:20" x14ac:dyDescent="0.25">
      <c r="A92" t="s">
        <v>83</v>
      </c>
      <c r="B92" s="55">
        <f>'Average RTX 4060'!B51</f>
        <v>161.87</v>
      </c>
      <c r="C92" s="55">
        <f>'Average RTX 4060'!C51</f>
        <v>119.55999999999999</v>
      </c>
      <c r="D92" s="55">
        <f>'Average RTX 4060'!D51</f>
        <v>179.89</v>
      </c>
      <c r="E92" s="55">
        <f>'Average RTX 4060'!E51</f>
        <v>114.92</v>
      </c>
      <c r="F92" s="55">
        <f>'Average RTX 4060'!F51</f>
        <v>92.53</v>
      </c>
      <c r="G92" s="55">
        <f>'Average RTX 4060'!G51</f>
        <v>97.345376641025638</v>
      </c>
      <c r="H92" s="55">
        <f>'Average RTX 4060'!H51</f>
        <v>1.6718686148096371</v>
      </c>
      <c r="I92" s="55">
        <f>'Average RTX 4060'!I51</f>
        <v>83.597397435897435</v>
      </c>
      <c r="J92" s="49"/>
      <c r="K92" s="19"/>
      <c r="L92" t="s">
        <v>83</v>
      </c>
      <c r="M92" s="55">
        <f>'Average RTX 4060'!M51</f>
        <v>123.91</v>
      </c>
      <c r="N92" s="55">
        <f>'Average RTX 4060'!N51</f>
        <v>98.890000000000015</v>
      </c>
      <c r="O92" s="55">
        <f>'Average RTX 4060'!O51</f>
        <v>137.64000000000001</v>
      </c>
      <c r="P92" s="55">
        <f>'Average RTX 4060'!P51</f>
        <v>88.080000000000013</v>
      </c>
      <c r="Q92" s="55">
        <f>'Average RTX 4060'!Q51</f>
        <v>74.09</v>
      </c>
      <c r="R92" s="55">
        <f>'Average RTX 4060'!R51</f>
        <v>107.44823193360585</v>
      </c>
      <c r="S92" s="55">
        <f>'Average RTX 4060'!S51</f>
        <v>1.1599344413163761</v>
      </c>
      <c r="T92" s="55">
        <f>'Average RTX 4060'!T51</f>
        <v>94.194159544159533</v>
      </c>
    </row>
    <row r="93" spans="1:20" x14ac:dyDescent="0.25">
      <c r="A93" t="s">
        <v>84</v>
      </c>
      <c r="B93" s="55">
        <f>'Average RTX 3060'!B51</f>
        <v>144.9</v>
      </c>
      <c r="C93" s="55">
        <f>'Average RTX 3060'!C51</f>
        <v>121.22999999999999</v>
      </c>
      <c r="D93" s="55">
        <f>'Average RTX 3060'!D51</f>
        <v>161.47</v>
      </c>
      <c r="E93" s="55">
        <f>'Average RTX 3060'!E51</f>
        <v>101.47</v>
      </c>
      <c r="F93" s="55">
        <f>'Average RTX 3060'!F51</f>
        <v>74.690000000000012</v>
      </c>
      <c r="G93" s="55">
        <f>'Average RTX 3060'!G51</f>
        <v>138.59398789173787</v>
      </c>
      <c r="H93" s="55">
        <f>'Average RTX 3060'!H51</f>
        <v>1.0654155817428381</v>
      </c>
      <c r="I93" s="55">
        <f>'Average RTX 3060'!I51</f>
        <v>95.638176638176645</v>
      </c>
      <c r="J93" s="49"/>
      <c r="K93" s="19"/>
      <c r="L93" t="s">
        <v>84</v>
      </c>
      <c r="M93" s="55">
        <f>'Average RTX 3060'!M51</f>
        <v>111.37</v>
      </c>
      <c r="N93" s="55">
        <f>'Average RTX 3060'!N51</f>
        <v>92.65</v>
      </c>
      <c r="O93" s="55">
        <f>'Average RTX 3060'!O51</f>
        <v>125.65</v>
      </c>
      <c r="P93" s="55">
        <f>'Average RTX 3060'!P51</f>
        <v>82.23</v>
      </c>
      <c r="Q93" s="55">
        <f>'Average RTX 3060'!Q51</f>
        <v>60.5</v>
      </c>
      <c r="R93" s="55">
        <f>'Average RTX 3060'!R51</f>
        <v>154.89444707692309</v>
      </c>
      <c r="S93" s="55">
        <f>'Average RTX 3060'!S51</f>
        <v>0.73070779934399344</v>
      </c>
      <c r="T93" s="55">
        <f>'Average RTX 3060'!T51</f>
        <v>97.756461538461537</v>
      </c>
    </row>
    <row r="94" spans="1:20" x14ac:dyDescent="0.25">
      <c r="A94" t="s">
        <v>73</v>
      </c>
      <c r="B94" s="55">
        <f>B92-B93</f>
        <v>16.97</v>
      </c>
      <c r="C94" s="55">
        <f t="shared" ref="C94" si="222">C92-C93</f>
        <v>-1.6700000000000017</v>
      </c>
      <c r="D94" s="55">
        <f t="shared" ref="D94" si="223">D92-D93</f>
        <v>18.419999999999987</v>
      </c>
      <c r="E94" s="55">
        <f t="shared" ref="E94" si="224">E92-E93</f>
        <v>13.450000000000003</v>
      </c>
      <c r="F94" s="55">
        <f t="shared" ref="F94" si="225">F92-F93</f>
        <v>17.839999999999989</v>
      </c>
      <c r="G94" s="55">
        <f t="shared" ref="G94" si="226">G92-G93</f>
        <v>-41.24861125071223</v>
      </c>
      <c r="H94" s="55">
        <f t="shared" ref="H94" si="227">H92-H93</f>
        <v>0.60645303306679899</v>
      </c>
      <c r="I94" s="55">
        <f t="shared" ref="I94" si="228">I92-I93</f>
        <v>-12.040779202279211</v>
      </c>
      <c r="J94" s="49"/>
      <c r="K94" s="19"/>
      <c r="L94" t="s">
        <v>73</v>
      </c>
      <c r="M94" s="55">
        <f>M92-M93</f>
        <v>12.539999999999992</v>
      </c>
      <c r="N94" s="55">
        <f t="shared" ref="N94" si="229">N92-N93</f>
        <v>6.2400000000000091</v>
      </c>
      <c r="O94" s="55">
        <f t="shared" ref="O94" si="230">O92-O93</f>
        <v>11.990000000000009</v>
      </c>
      <c r="P94" s="55">
        <f t="shared" ref="P94" si="231">P92-P93</f>
        <v>5.8500000000000085</v>
      </c>
      <c r="Q94" s="55">
        <f t="shared" ref="Q94" si="232">Q92-Q93</f>
        <v>13.590000000000003</v>
      </c>
      <c r="R94" s="55">
        <f t="shared" ref="R94" si="233">R92-R93</f>
        <v>-47.446215143317232</v>
      </c>
      <c r="S94" s="55">
        <f t="shared" ref="S94" si="234">S92-S93</f>
        <v>0.42922664197238269</v>
      </c>
      <c r="T94" s="55">
        <f t="shared" ref="T94" si="235">T92-T93</f>
        <v>-3.562301994302004</v>
      </c>
    </row>
    <row r="95" spans="1:20" x14ac:dyDescent="0.25">
      <c r="A95" t="s">
        <v>74</v>
      </c>
      <c r="B95" s="6">
        <f>B92/B93-1</f>
        <v>0.11711525189786065</v>
      </c>
      <c r="C95" s="6">
        <f t="shared" ref="C95:I95" si="236">C92/C93-1</f>
        <v>-1.3775468118452538E-2</v>
      </c>
      <c r="D95" s="6">
        <f t="shared" si="236"/>
        <v>0.11407691831299926</v>
      </c>
      <c r="E95" s="6">
        <f t="shared" si="236"/>
        <v>0.13255149305213365</v>
      </c>
      <c r="F95" s="6">
        <f t="shared" si="236"/>
        <v>0.23885392957557894</v>
      </c>
      <c r="G95" s="6">
        <f t="shared" si="236"/>
        <v>-0.29762193785009938</v>
      </c>
      <c r="H95" s="6">
        <f t="shared" si="236"/>
        <v>0.56921734904115562</v>
      </c>
      <c r="I95" s="6">
        <f t="shared" si="236"/>
        <v>-0.12589929697041924</v>
      </c>
      <c r="J95" s="49"/>
      <c r="K95" s="19"/>
      <c r="L95" t="s">
        <v>74</v>
      </c>
      <c r="M95" s="6">
        <f>M92/M93-1</f>
        <v>0.11259764748136836</v>
      </c>
      <c r="N95" s="6">
        <f t="shared" ref="N95:T95" si="237">N92/N93-1</f>
        <v>6.7350242849433473E-2</v>
      </c>
      <c r="O95" s="6">
        <f t="shared" si="237"/>
        <v>9.5423796259450855E-2</v>
      </c>
      <c r="P95" s="6">
        <f t="shared" si="237"/>
        <v>7.1141919007661647E-2</v>
      </c>
      <c r="Q95" s="6">
        <f t="shared" si="237"/>
        <v>0.22462809917355386</v>
      </c>
      <c r="R95" s="6">
        <f t="shared" si="237"/>
        <v>-0.30631320901874992</v>
      </c>
      <c r="S95" s="6">
        <f t="shared" si="237"/>
        <v>0.58741215347328835</v>
      </c>
      <c r="T95" s="6">
        <f t="shared" si="237"/>
        <v>-3.6440578333540086E-2</v>
      </c>
    </row>
    <row r="96" spans="1:20" x14ac:dyDescent="0.25">
      <c r="B96" s="56"/>
      <c r="C96" s="56"/>
      <c r="D96" s="56"/>
      <c r="E96" s="56"/>
      <c r="F96" s="56"/>
      <c r="G96" s="56"/>
      <c r="H96" s="56"/>
      <c r="I96" s="56"/>
      <c r="J96" s="19"/>
      <c r="K96" s="19"/>
      <c r="M96" s="56"/>
      <c r="N96" s="56"/>
      <c r="O96" s="56"/>
      <c r="P96" s="56"/>
      <c r="Q96" s="56"/>
      <c r="R96" s="56"/>
      <c r="S96" s="56"/>
      <c r="T96" s="56"/>
    </row>
    <row r="97" spans="1:20" x14ac:dyDescent="0.25">
      <c r="A97" t="s">
        <v>85</v>
      </c>
      <c r="B97" s="55">
        <f>'Average RTX 4060'!B53</f>
        <v>153.85999999999999</v>
      </c>
      <c r="C97" s="55">
        <f>'Average RTX 4060'!C53</f>
        <v>114.92</v>
      </c>
      <c r="D97" s="55">
        <f>'Average RTX 4060'!D53</f>
        <v>172.15</v>
      </c>
      <c r="E97" s="55">
        <f>'Average RTX 4060'!E53</f>
        <v>114.44000000000001</v>
      </c>
      <c r="F97" s="55">
        <f>'Average RTX 4060'!F53</f>
        <v>96.289999999999992</v>
      </c>
      <c r="G97" s="55">
        <f>'Average RTX 4060'!G53</f>
        <v>100.69168662356</v>
      </c>
      <c r="H97" s="55">
        <f>'Average RTX 4060'!H53</f>
        <v>1.5372136260017693</v>
      </c>
      <c r="I97" s="55">
        <f>'Average RTX 4060'!I53</f>
        <v>87.281262727610539</v>
      </c>
      <c r="J97" s="49"/>
      <c r="K97" s="19"/>
      <c r="L97" t="s">
        <v>85</v>
      </c>
      <c r="M97" s="55">
        <f>'Average RTX 4060'!M53</f>
        <v>113.95</v>
      </c>
      <c r="N97" s="55">
        <f>'Average RTX 4060'!N53</f>
        <v>96.329999999999984</v>
      </c>
      <c r="O97" s="55">
        <f>'Average RTX 4060'!O53</f>
        <v>126.97999999999999</v>
      </c>
      <c r="P97" s="55">
        <f>'Average RTX 4060'!P53</f>
        <v>83.09</v>
      </c>
      <c r="Q97" s="55">
        <f>'Average RTX 4060'!Q53</f>
        <v>71.05</v>
      </c>
      <c r="R97" s="55">
        <f>'Average RTX 4060'!R53</f>
        <v>109.59831034706035</v>
      </c>
      <c r="S97" s="55">
        <f>'Average RTX 4060'!S53</f>
        <v>1.0467062747529998</v>
      </c>
      <c r="T97" s="55">
        <f>'Average RTX 4060'!T53</f>
        <v>95.548860398860398</v>
      </c>
    </row>
    <row r="98" spans="1:20" x14ac:dyDescent="0.25">
      <c r="A98" t="s">
        <v>86</v>
      </c>
      <c r="B98" s="55">
        <f>'Average RTX 3060'!B53</f>
        <v>138.91</v>
      </c>
      <c r="C98" s="55">
        <f>'Average RTX 3060'!C53</f>
        <v>115.43999999999998</v>
      </c>
      <c r="D98" s="55">
        <f>'Average RTX 3060'!D53</f>
        <v>155.51999999999998</v>
      </c>
      <c r="E98" s="55">
        <f>'Average RTX 3060'!E53</f>
        <v>96.77000000000001</v>
      </c>
      <c r="F98" s="55">
        <f>'Average RTX 3060'!F53</f>
        <v>78.41</v>
      </c>
      <c r="G98" s="55">
        <f>'Average RTX 3060'!G53</f>
        <v>142.88180261538463</v>
      </c>
      <c r="H98" s="55">
        <f>'Average RTX 3060'!H53</f>
        <v>0.99611014550465593</v>
      </c>
      <c r="I98" s="55">
        <f>'Average RTX 3060'!I53</f>
        <v>96.78</v>
      </c>
      <c r="J98" s="49"/>
      <c r="K98" s="19"/>
      <c r="L98" t="s">
        <v>86</v>
      </c>
      <c r="M98" s="55">
        <f>'Average RTX 3060'!M53</f>
        <v>102.16</v>
      </c>
      <c r="N98" s="55">
        <f>'Average RTX 3060'!N53</f>
        <v>85.72999999999999</v>
      </c>
      <c r="O98" s="55">
        <f>'Average RTX 3060'!O53</f>
        <v>112.92999999999999</v>
      </c>
      <c r="P98" s="55">
        <f>'Average RTX 3060'!P53</f>
        <v>72.599999999999994</v>
      </c>
      <c r="Q98" s="55">
        <f>'Average RTX 3060'!Q53</f>
        <v>57.58</v>
      </c>
      <c r="R98" s="55">
        <f>'Average RTX 3060'!R53</f>
        <v>157.29942353846155</v>
      </c>
      <c r="S98" s="55">
        <f>'Average RTX 3060'!S53</f>
        <v>0.65991856974437135</v>
      </c>
      <c r="T98" s="55">
        <f>'Average RTX 3060'!T53</f>
        <v>97.713538461538477</v>
      </c>
    </row>
    <row r="99" spans="1:20" x14ac:dyDescent="0.25">
      <c r="A99" t="s">
        <v>73</v>
      </c>
      <c r="B99" s="55">
        <f>B97-B98</f>
        <v>14.949999999999989</v>
      </c>
      <c r="C99" s="55">
        <f t="shared" ref="C99" si="238">C97-C98</f>
        <v>-0.51999999999998181</v>
      </c>
      <c r="D99" s="55">
        <f t="shared" ref="D99" si="239">D97-D98</f>
        <v>16.630000000000024</v>
      </c>
      <c r="E99" s="55">
        <f t="shared" ref="E99" si="240">E97-E98</f>
        <v>17.670000000000002</v>
      </c>
      <c r="F99" s="55">
        <f t="shared" ref="F99" si="241">F97-F98</f>
        <v>17.879999999999995</v>
      </c>
      <c r="G99" s="55">
        <f t="shared" ref="G99" si="242">G97-G98</f>
        <v>-42.190115991824626</v>
      </c>
      <c r="H99" s="55">
        <f t="shared" ref="H99" si="243">H97-H98</f>
        <v>0.54110348049711332</v>
      </c>
      <c r="I99" s="55">
        <f t="shared" ref="I99" si="244">I97-I98</f>
        <v>-9.4987372723894623</v>
      </c>
      <c r="J99" s="49"/>
      <c r="K99" s="19"/>
      <c r="L99" t="s">
        <v>73</v>
      </c>
      <c r="M99" s="55">
        <f>M97-M98</f>
        <v>11.790000000000006</v>
      </c>
      <c r="N99" s="55">
        <f t="shared" ref="N99" si="245">N97-N98</f>
        <v>10.599999999999994</v>
      </c>
      <c r="O99" s="55">
        <f t="shared" ref="O99" si="246">O97-O98</f>
        <v>14.049999999999997</v>
      </c>
      <c r="P99" s="55">
        <f t="shared" ref="P99" si="247">P97-P98</f>
        <v>10.490000000000009</v>
      </c>
      <c r="Q99" s="55">
        <f t="shared" ref="Q99" si="248">Q97-Q98</f>
        <v>13.469999999999999</v>
      </c>
      <c r="R99" s="55">
        <f t="shared" ref="R99" si="249">R97-R98</f>
        <v>-47.701113191401205</v>
      </c>
      <c r="S99" s="55">
        <f t="shared" ref="S99" si="250">S97-S98</f>
        <v>0.38678770500862847</v>
      </c>
      <c r="T99" s="55">
        <f t="shared" ref="T99" si="251">T97-T98</f>
        <v>-2.1646780626780782</v>
      </c>
    </row>
    <row r="100" spans="1:20" x14ac:dyDescent="0.25">
      <c r="A100" t="s">
        <v>74</v>
      </c>
      <c r="B100" s="6">
        <f>B97/B98-1</f>
        <v>0.10762364120653656</v>
      </c>
      <c r="C100" s="6">
        <f t="shared" ref="C100:I100" si="252">C97/C98-1</f>
        <v>-4.5045045045043475E-3</v>
      </c>
      <c r="D100" s="6">
        <f t="shared" si="252"/>
        <v>0.10693158436214012</v>
      </c>
      <c r="E100" s="6">
        <f t="shared" si="252"/>
        <v>0.18259791257621161</v>
      </c>
      <c r="F100" s="6">
        <f t="shared" si="252"/>
        <v>0.22803213875781148</v>
      </c>
      <c r="G100" s="6">
        <f t="shared" si="252"/>
        <v>-0.29527984123628248</v>
      </c>
      <c r="H100" s="6">
        <f t="shared" si="252"/>
        <v>0.54321651369485435</v>
      </c>
      <c r="I100" s="6">
        <f t="shared" si="252"/>
        <v>-9.814772961758067E-2</v>
      </c>
      <c r="J100" s="49"/>
      <c r="K100" s="19"/>
      <c r="L100" t="s">
        <v>74</v>
      </c>
      <c r="M100" s="6">
        <f>M97/M98-1</f>
        <v>0.11540720438527807</v>
      </c>
      <c r="N100" s="6">
        <f t="shared" ref="N100:T100" si="253">N97/N98-1</f>
        <v>0.12364399860025665</v>
      </c>
      <c r="O100" s="6">
        <f t="shared" si="253"/>
        <v>0.124413353404764</v>
      </c>
      <c r="P100" s="6">
        <f t="shared" si="253"/>
        <v>0.14449035812672184</v>
      </c>
      <c r="Q100" s="6">
        <f t="shared" si="253"/>
        <v>0.23393539423410914</v>
      </c>
      <c r="R100" s="6">
        <f t="shared" si="253"/>
        <v>-0.30325040053142804</v>
      </c>
      <c r="S100" s="6">
        <f t="shared" si="253"/>
        <v>0.58611429158366635</v>
      </c>
      <c r="T100" s="6">
        <f t="shared" si="253"/>
        <v>-2.2153307481850404E-2</v>
      </c>
    </row>
    <row r="101" spans="1:20" x14ac:dyDescent="0.25">
      <c r="B101" s="6"/>
      <c r="C101" s="6"/>
      <c r="D101" s="6"/>
      <c r="E101" s="6"/>
      <c r="F101" s="6"/>
      <c r="G101" s="6"/>
      <c r="H101" s="6"/>
      <c r="I101" s="6"/>
      <c r="J101" s="49"/>
      <c r="K101" s="19"/>
      <c r="M101" s="6"/>
      <c r="N101" s="6"/>
      <c r="O101" s="6"/>
      <c r="P101" s="6"/>
      <c r="Q101" s="6"/>
      <c r="R101" s="6"/>
      <c r="S101" s="6"/>
      <c r="T101" s="6"/>
    </row>
    <row r="102" spans="1:20" x14ac:dyDescent="0.25">
      <c r="A102" t="s">
        <v>87</v>
      </c>
      <c r="B102" s="55">
        <f>'Average RTX 4060'!B56</f>
        <v>160.30000000000001</v>
      </c>
      <c r="C102" s="55">
        <f>'Average RTX 4060'!C56</f>
        <v>116.46</v>
      </c>
      <c r="D102" s="55">
        <f>'Average RTX 4060'!D56</f>
        <v>175.69</v>
      </c>
      <c r="E102" s="55">
        <f>'Average RTX 4060'!E56</f>
        <v>125.47</v>
      </c>
      <c r="F102" s="55">
        <f>'Average RTX 4060'!F56</f>
        <v>102.01</v>
      </c>
      <c r="G102" s="55">
        <f>'Average RTX 4060'!G56</f>
        <v>96.253685538461539</v>
      </c>
      <c r="H102" s="55">
        <f>'Average RTX 4060'!H56</f>
        <v>1.6633437377693556</v>
      </c>
      <c r="I102" s="55">
        <f>'Average RTX 4060'!I56</f>
        <v>85.157230769230779</v>
      </c>
      <c r="J102" s="49"/>
      <c r="K102" s="19"/>
      <c r="L102" t="s">
        <v>87</v>
      </c>
      <c r="M102" s="55">
        <f>'Average RTX 4060'!M56</f>
        <v>126.00999999999999</v>
      </c>
      <c r="N102" s="55">
        <f>'Average RTX 4060'!N56</f>
        <v>102.3</v>
      </c>
      <c r="O102" s="55">
        <f>'Average RTX 4060'!O56</f>
        <v>139.66000000000003</v>
      </c>
      <c r="P102" s="55">
        <f>'Average RTX 4060'!P56</f>
        <v>87.46</v>
      </c>
      <c r="Q102" s="55">
        <f>'Average RTX 4060'!Q56</f>
        <v>69.64</v>
      </c>
      <c r="R102" s="55">
        <f>'Average RTX 4060'!R56</f>
        <v>107.430506993007</v>
      </c>
      <c r="S102" s="55">
        <f>'Average RTX 4060'!S56</f>
        <v>1.1792609938783229</v>
      </c>
      <c r="T102" s="55">
        <f>'Average RTX 4060'!T56</f>
        <v>94.977972027972029</v>
      </c>
    </row>
    <row r="103" spans="1:20" x14ac:dyDescent="0.25">
      <c r="A103" t="s">
        <v>88</v>
      </c>
      <c r="B103" s="55">
        <f>'Average RTX 3060'!B56</f>
        <v>142.16999999999999</v>
      </c>
      <c r="C103" s="55">
        <f>'Average RTX 3060'!C56</f>
        <v>115.80999999999999</v>
      </c>
      <c r="D103" s="55">
        <f>'Average RTX 3060'!D56</f>
        <v>155.74</v>
      </c>
      <c r="E103" s="55">
        <f>'Average RTX 3060'!E56</f>
        <v>93.59</v>
      </c>
      <c r="F103" s="55">
        <f>'Average RTX 3060'!F56</f>
        <v>71.8</v>
      </c>
      <c r="G103" s="55">
        <f>'Average RTX 3060'!G56</f>
        <v>127.33122533333335</v>
      </c>
      <c r="H103" s="55">
        <f>'Average RTX 3060'!H56</f>
        <v>1.1281022546758643</v>
      </c>
      <c r="I103" s="55">
        <f>'Average RTX 3060'!I56</f>
        <v>92.79529914529914</v>
      </c>
      <c r="J103" s="49"/>
      <c r="K103" s="19"/>
      <c r="L103" t="s">
        <v>88</v>
      </c>
      <c r="M103" s="55">
        <f>'Average RTX 3060'!M56</f>
        <v>110.22</v>
      </c>
      <c r="N103" s="55">
        <f>'Average RTX 3060'!N56</f>
        <v>88.16</v>
      </c>
      <c r="O103" s="55">
        <f>'Average RTX 3060'!O56</f>
        <v>120.39000000000001</v>
      </c>
      <c r="P103" s="55">
        <f>'Average RTX 3060'!P56</f>
        <v>74.510000000000005</v>
      </c>
      <c r="Q103" s="55">
        <f>'Average RTX 3060'!Q56</f>
        <v>58.839999999999996</v>
      </c>
      <c r="R103" s="55">
        <f>'Average RTX 3060'!R56</f>
        <v>146.74935430769227</v>
      </c>
      <c r="S103" s="55">
        <f>'Average RTX 3060'!S56</f>
        <v>0.76307243760829702</v>
      </c>
      <c r="T103" s="55">
        <f>'Average RTX 3060'!T56</f>
        <v>97.297538461538466</v>
      </c>
    </row>
    <row r="104" spans="1:20" x14ac:dyDescent="0.25">
      <c r="A104" t="s">
        <v>73</v>
      </c>
      <c r="B104" s="55">
        <f>B102-B103</f>
        <v>18.130000000000024</v>
      </c>
      <c r="C104" s="55">
        <f t="shared" ref="C104" si="254">C102-C103</f>
        <v>0.65000000000000568</v>
      </c>
      <c r="D104" s="55">
        <f t="shared" ref="D104" si="255">D102-D103</f>
        <v>19.949999999999989</v>
      </c>
      <c r="E104" s="55">
        <f t="shared" ref="E104" si="256">E102-E103</f>
        <v>31.879999999999995</v>
      </c>
      <c r="F104" s="55">
        <f t="shared" ref="F104" si="257">F102-F103</f>
        <v>30.210000000000008</v>
      </c>
      <c r="G104" s="55">
        <f t="shared" ref="G104" si="258">G102-G103</f>
        <v>-31.077539794871811</v>
      </c>
      <c r="H104" s="55">
        <f t="shared" ref="H104" si="259">H102-H103</f>
        <v>0.53524148309349129</v>
      </c>
      <c r="I104" s="55">
        <f t="shared" ref="I104" si="260">I102-I103</f>
        <v>-7.638068376068361</v>
      </c>
      <c r="J104" s="49"/>
      <c r="K104" s="19"/>
      <c r="L104" t="s">
        <v>73</v>
      </c>
      <c r="M104" s="55">
        <f>M102-M103</f>
        <v>15.789999999999992</v>
      </c>
      <c r="N104" s="55">
        <f t="shared" ref="N104" si="261">N102-N103</f>
        <v>14.14</v>
      </c>
      <c r="O104" s="55">
        <f t="shared" ref="O104" si="262">O102-O103</f>
        <v>19.27000000000001</v>
      </c>
      <c r="P104" s="55">
        <f t="shared" ref="P104" si="263">P102-P103</f>
        <v>12.949999999999989</v>
      </c>
      <c r="Q104" s="55">
        <f t="shared" ref="Q104" si="264">Q102-Q103</f>
        <v>10.800000000000004</v>
      </c>
      <c r="R104" s="55">
        <f t="shared" ref="R104" si="265">R102-R103</f>
        <v>-39.318847314685271</v>
      </c>
      <c r="S104" s="55">
        <f t="shared" ref="S104" si="266">S102-S103</f>
        <v>0.41618855627002593</v>
      </c>
      <c r="T104" s="55">
        <f t="shared" ref="T104" si="267">T102-T103</f>
        <v>-2.3195664335664361</v>
      </c>
    </row>
    <row r="105" spans="1:20" x14ac:dyDescent="0.25">
      <c r="A105" t="s">
        <v>74</v>
      </c>
      <c r="B105" s="6">
        <f>B102/B103-1</f>
        <v>0.12752338749384551</v>
      </c>
      <c r="C105" s="6">
        <f t="shared" ref="C105:I105" si="268">C102/C103-1</f>
        <v>5.6126413953889731E-3</v>
      </c>
      <c r="D105" s="6">
        <f t="shared" si="268"/>
        <v>0.12809811223834577</v>
      </c>
      <c r="E105" s="6">
        <f t="shared" si="268"/>
        <v>0.34063468319264878</v>
      </c>
      <c r="F105" s="6">
        <f t="shared" si="268"/>
        <v>0.42075208913649043</v>
      </c>
      <c r="G105" s="6">
        <f t="shared" si="268"/>
        <v>-0.24406848919827517</v>
      </c>
      <c r="H105" s="6">
        <f t="shared" si="268"/>
        <v>0.47446185031097321</v>
      </c>
      <c r="I105" s="6">
        <f t="shared" si="268"/>
        <v>-8.2310940817256872E-2</v>
      </c>
      <c r="J105" s="49"/>
      <c r="K105" s="19"/>
      <c r="L105" t="s">
        <v>74</v>
      </c>
      <c r="M105" s="6">
        <f>M102/M103-1</f>
        <v>0.1432589366721102</v>
      </c>
      <c r="N105" s="6">
        <f t="shared" ref="N105:T105" si="269">N102/N103-1</f>
        <v>0.16039019963702361</v>
      </c>
      <c r="O105" s="6">
        <f t="shared" si="269"/>
        <v>0.16006312816679125</v>
      </c>
      <c r="P105" s="6">
        <f t="shared" si="269"/>
        <v>0.17380217420480459</v>
      </c>
      <c r="Q105" s="6">
        <f t="shared" si="269"/>
        <v>0.18354860639021076</v>
      </c>
      <c r="R105" s="6">
        <f t="shared" si="269"/>
        <v>-0.26793199534114931</v>
      </c>
      <c r="S105" s="6">
        <f t="shared" si="269"/>
        <v>0.54541159627582481</v>
      </c>
      <c r="T105" s="6">
        <f t="shared" si="269"/>
        <v>-2.3839929254565462E-2</v>
      </c>
    </row>
    <row r="106" spans="1:20" x14ac:dyDescent="0.25">
      <c r="B106" s="6"/>
      <c r="C106" s="6"/>
      <c r="D106" s="6"/>
      <c r="E106" s="6"/>
      <c r="F106" s="6"/>
      <c r="G106" s="6"/>
      <c r="H106" s="6"/>
      <c r="I106" s="6"/>
      <c r="J106" s="49"/>
      <c r="K106" s="19"/>
      <c r="M106" s="6"/>
      <c r="N106" s="6"/>
      <c r="O106" s="6"/>
      <c r="P106" s="6"/>
      <c r="Q106" s="6"/>
      <c r="R106" s="6"/>
      <c r="S106" s="6"/>
      <c r="T106" s="6"/>
    </row>
    <row r="107" spans="1:20" x14ac:dyDescent="0.25">
      <c r="A107" t="s">
        <v>89</v>
      </c>
      <c r="B107" s="55">
        <f>'Average RTX 4060'!B58</f>
        <v>154.03000000000003</v>
      </c>
      <c r="C107" s="55">
        <f>'Average RTX 4060'!C58</f>
        <v>114.05999999999999</v>
      </c>
      <c r="D107" s="55">
        <f>'Average RTX 4060'!D58</f>
        <v>171.56</v>
      </c>
      <c r="E107" s="55">
        <f>'Average RTX 4060'!E58</f>
        <v>114.85</v>
      </c>
      <c r="F107" s="55">
        <f>'Average RTX 4060'!F58</f>
        <v>94.43</v>
      </c>
      <c r="G107" s="55">
        <f>'Average RTX 4060'!G58</f>
        <v>99.64607161823362</v>
      </c>
      <c r="H107" s="55">
        <f>'Average RTX 4060'!H58</f>
        <v>1.5496922401874536</v>
      </c>
      <c r="I107" s="55">
        <f>'Average RTX 4060'!I58</f>
        <v>88.718666666666664</v>
      </c>
      <c r="J107" s="49"/>
      <c r="K107" s="19"/>
      <c r="L107" t="s">
        <v>89</v>
      </c>
      <c r="M107" s="55">
        <f>'Average RTX 4060'!M58</f>
        <v>115.91999999999999</v>
      </c>
      <c r="N107" s="55">
        <f>'Average RTX 4060'!N58</f>
        <v>95.26</v>
      </c>
      <c r="O107" s="55">
        <f>'Average RTX 4060'!O58</f>
        <v>127.52000000000001</v>
      </c>
      <c r="P107" s="55">
        <f>'Average RTX 4060'!P58</f>
        <v>84.03</v>
      </c>
      <c r="Q107" s="55">
        <f>'Average RTX 4060'!Q58</f>
        <v>71.83</v>
      </c>
      <c r="R107" s="55">
        <f>'Average RTX 4060'!R58</f>
        <v>109.08109040059458</v>
      </c>
      <c r="S107" s="55">
        <f>'Average RTX 4060'!S58</f>
        <v>1.0681001088621092</v>
      </c>
      <c r="T107" s="55">
        <f>'Average RTX 4060'!T58</f>
        <v>96.186625046451141</v>
      </c>
    </row>
    <row r="108" spans="1:20" x14ac:dyDescent="0.25">
      <c r="A108" t="s">
        <v>90</v>
      </c>
      <c r="B108" s="55">
        <f>'Average RTX 3060'!B58</f>
        <v>133.02000000000001</v>
      </c>
      <c r="C108" s="55">
        <f>'Average RTX 3060'!C58</f>
        <v>108.17</v>
      </c>
      <c r="D108" s="55">
        <f>'Average RTX 3060'!D58</f>
        <v>146.01</v>
      </c>
      <c r="E108" s="55">
        <f>'Average RTX 3060'!E58</f>
        <v>98.860000000000014</v>
      </c>
      <c r="F108" s="55">
        <f>'Average RTX 3060'!F58</f>
        <v>72.740000000000009</v>
      </c>
      <c r="G108" s="55">
        <f>'Average RTX 3060'!G58</f>
        <v>132.48803433048434</v>
      </c>
      <c r="H108" s="55">
        <f>'Average RTX 3060'!H58</f>
        <v>1.0188508376049998</v>
      </c>
      <c r="I108" s="55">
        <f>'Average RTX 3060'!I58</f>
        <v>94.471225071225064</v>
      </c>
      <c r="J108" s="49"/>
      <c r="K108" s="19"/>
      <c r="L108" t="s">
        <v>90</v>
      </c>
      <c r="M108" s="55">
        <f>'Average RTX 3060'!M58</f>
        <v>101.72</v>
      </c>
      <c r="N108" s="55">
        <f>'Average RTX 3060'!N58</f>
        <v>84.77000000000001</v>
      </c>
      <c r="O108" s="55">
        <f>'Average RTX 3060'!O58</f>
        <v>112.36000000000001</v>
      </c>
      <c r="P108" s="55">
        <f>'Average RTX 3060'!P58</f>
        <v>76.559999999999988</v>
      </c>
      <c r="Q108" s="55">
        <f>'Average RTX 3060'!Q58</f>
        <v>59.370000000000005</v>
      </c>
      <c r="R108" s="55">
        <f>'Average RTX 3060'!R58</f>
        <v>150.81096169230767</v>
      </c>
      <c r="S108" s="55">
        <f>'Average RTX 3060'!S58</f>
        <v>0.6865377583140484</v>
      </c>
      <c r="T108" s="55">
        <f>'Average RTX 3060'!T58</f>
        <v>97.981846153846163</v>
      </c>
    </row>
    <row r="109" spans="1:20" x14ac:dyDescent="0.25">
      <c r="A109" t="s">
        <v>73</v>
      </c>
      <c r="B109" s="55">
        <f>B107-B108</f>
        <v>21.010000000000019</v>
      </c>
      <c r="C109" s="55">
        <f t="shared" ref="C109" si="270">C107-C108</f>
        <v>5.8899999999999864</v>
      </c>
      <c r="D109" s="55">
        <f t="shared" ref="D109" si="271">D107-D108</f>
        <v>25.550000000000011</v>
      </c>
      <c r="E109" s="55">
        <f t="shared" ref="E109" si="272">E107-E108</f>
        <v>15.989999999999981</v>
      </c>
      <c r="F109" s="55">
        <f t="shared" ref="F109" si="273">F107-F108</f>
        <v>21.689999999999998</v>
      </c>
      <c r="G109" s="55">
        <f t="shared" ref="G109" si="274">G107-G108</f>
        <v>-32.841962712250719</v>
      </c>
      <c r="H109" s="55">
        <f t="shared" ref="H109" si="275">H107-H108</f>
        <v>0.53084140258245371</v>
      </c>
      <c r="I109" s="55">
        <f t="shared" ref="I109" si="276">I107-I108</f>
        <v>-5.7525584045583997</v>
      </c>
      <c r="J109" s="49"/>
      <c r="K109" s="19"/>
      <c r="L109" t="s">
        <v>73</v>
      </c>
      <c r="M109" s="55">
        <f>M107-M108</f>
        <v>14.199999999999989</v>
      </c>
      <c r="N109" s="55">
        <f t="shared" ref="N109" si="277">N107-N108</f>
        <v>10.489999999999995</v>
      </c>
      <c r="O109" s="55">
        <f t="shared" ref="O109" si="278">O107-O108</f>
        <v>15.159999999999997</v>
      </c>
      <c r="P109" s="55">
        <f t="shared" ref="P109" si="279">P107-P108</f>
        <v>7.4700000000000131</v>
      </c>
      <c r="Q109" s="55">
        <f t="shared" ref="Q109" si="280">Q107-Q108</f>
        <v>12.459999999999994</v>
      </c>
      <c r="R109" s="55">
        <f t="shared" ref="R109" si="281">R107-R108</f>
        <v>-41.729871291713096</v>
      </c>
      <c r="S109" s="55">
        <f t="shared" ref="S109" si="282">S107-S108</f>
        <v>0.38156235054806076</v>
      </c>
      <c r="T109" s="55">
        <f t="shared" ref="T109" si="283">T107-T108</f>
        <v>-1.7952211073950224</v>
      </c>
    </row>
    <row r="110" spans="1:20" x14ac:dyDescent="0.25">
      <c r="A110" t="s">
        <v>74</v>
      </c>
      <c r="B110" s="6">
        <f>B107/B108-1</f>
        <v>0.15794617350774343</v>
      </c>
      <c r="C110" s="6">
        <f t="shared" ref="C110:I110" si="284">C107/C108-1</f>
        <v>5.4451326615512441E-2</v>
      </c>
      <c r="D110" s="6">
        <f t="shared" si="284"/>
        <v>0.17498801451955348</v>
      </c>
      <c r="E110" s="6">
        <f t="shared" si="284"/>
        <v>0.16174388023467512</v>
      </c>
      <c r="F110" s="6">
        <f t="shared" si="284"/>
        <v>0.29818531756942535</v>
      </c>
      <c r="G110" s="6">
        <f t="shared" si="284"/>
        <v>-0.24788625537554732</v>
      </c>
      <c r="H110" s="6">
        <f t="shared" si="284"/>
        <v>0.52101974399932383</v>
      </c>
      <c r="I110" s="6">
        <f t="shared" si="284"/>
        <v>-6.0892175371086266E-2</v>
      </c>
      <c r="J110" s="49"/>
      <c r="K110" s="19"/>
      <c r="L110" t="s">
        <v>74</v>
      </c>
      <c r="M110" s="6">
        <f>M107/M108-1</f>
        <v>0.13959889893826172</v>
      </c>
      <c r="N110" s="6">
        <f t="shared" ref="N110:T110" si="285">N107/N108-1</f>
        <v>0.12374660846997743</v>
      </c>
      <c r="O110" s="6">
        <f t="shared" si="285"/>
        <v>0.13492346030615865</v>
      </c>
      <c r="P110" s="6">
        <f t="shared" si="285"/>
        <v>9.7570532915360664E-2</v>
      </c>
      <c r="Q110" s="6">
        <f t="shared" si="285"/>
        <v>0.20987030486777813</v>
      </c>
      <c r="R110" s="6">
        <f t="shared" si="285"/>
        <v>-0.27670317080035955</v>
      </c>
      <c r="S110" s="6">
        <f t="shared" si="285"/>
        <v>0.55577766252081306</v>
      </c>
      <c r="T110" s="6">
        <f t="shared" si="285"/>
        <v>-1.8321976752471603E-2</v>
      </c>
    </row>
    <row r="111" spans="1:20" x14ac:dyDescent="0.25">
      <c r="B111" s="6"/>
      <c r="C111" s="6"/>
      <c r="D111" s="6"/>
      <c r="E111" s="6"/>
      <c r="F111" s="6"/>
      <c r="G111" s="6"/>
      <c r="H111" s="6"/>
      <c r="I111" s="6"/>
      <c r="J111" s="49"/>
      <c r="K111" s="19"/>
      <c r="M111" s="6"/>
      <c r="N111" s="6"/>
      <c r="O111" s="6"/>
      <c r="P111" s="6"/>
      <c r="Q111" s="6"/>
      <c r="R111" s="6"/>
      <c r="S111" s="6"/>
      <c r="T111" s="6"/>
    </row>
    <row r="112" spans="1:20" x14ac:dyDescent="0.25">
      <c r="A112" t="s">
        <v>91</v>
      </c>
      <c r="B112" s="55">
        <f>'Average RTX 4060'!B60</f>
        <v>146.25</v>
      </c>
      <c r="C112" s="55">
        <f>'Average RTX 4060'!C60</f>
        <v>112.45</v>
      </c>
      <c r="D112" s="55">
        <f>'Average RTX 4060'!D60</f>
        <v>161.81</v>
      </c>
      <c r="E112" s="55">
        <f>'Average RTX 4060'!E60</f>
        <v>108.44000000000001</v>
      </c>
      <c r="F112" s="55">
        <f>'Average RTX 4060'!F60</f>
        <v>87.460000000000008</v>
      </c>
      <c r="G112" s="55">
        <f>'Average RTX 4060'!G60</f>
        <v>101.62794724358973</v>
      </c>
      <c r="H112" s="55">
        <f>'Average RTX 4060'!H60</f>
        <v>1.4472454559087862</v>
      </c>
      <c r="I112" s="55">
        <f>'Average RTX 4060'!I60</f>
        <v>90.176243589743592</v>
      </c>
      <c r="J112" s="49"/>
      <c r="K112" s="19"/>
      <c r="L112" t="s">
        <v>91</v>
      </c>
      <c r="M112" s="55">
        <f>'Average RTX 4060'!M60</f>
        <v>107.60999999999999</v>
      </c>
      <c r="N112" s="55">
        <f>'Average RTX 4060'!N60</f>
        <v>88.16</v>
      </c>
      <c r="O112" s="55">
        <f>'Average RTX 4060'!O60</f>
        <v>118.35</v>
      </c>
      <c r="P112" s="55">
        <f>'Average RTX 4060'!P60</f>
        <v>79.599999999999994</v>
      </c>
      <c r="Q112" s="55">
        <f>'Average RTX 4060'!Q60</f>
        <v>62.070000000000007</v>
      </c>
      <c r="R112" s="55">
        <f>'Average RTX 4060'!R60</f>
        <v>109.2063241352657</v>
      </c>
      <c r="S112" s="55">
        <f>'Average RTX 4060'!S60</f>
        <v>0.99043480352061763</v>
      </c>
      <c r="T112" s="55">
        <f>'Average RTX 4060'!T60</f>
        <v>96.270632974111237</v>
      </c>
    </row>
    <row r="113" spans="1:20" x14ac:dyDescent="0.25">
      <c r="A113" t="s">
        <v>92</v>
      </c>
      <c r="B113" s="55">
        <f>'Average RTX 3060'!B60</f>
        <v>127.6</v>
      </c>
      <c r="C113" s="55">
        <f>'Average RTX 3060'!C60</f>
        <v>101.60000000000001</v>
      </c>
      <c r="D113" s="55">
        <f>'Average RTX 3060'!D60</f>
        <v>142.41</v>
      </c>
      <c r="E113" s="55">
        <f>'Average RTX 3060'!E60</f>
        <v>85.44</v>
      </c>
      <c r="F113" s="55">
        <f>'Average RTX 3060'!F60</f>
        <v>67.3</v>
      </c>
      <c r="G113" s="55">
        <f>'Average RTX 3060'!G60</f>
        <v>139.43678404558403</v>
      </c>
      <c r="H113" s="55">
        <f>'Average RTX 3060'!H60</f>
        <v>0.93495105712134485</v>
      </c>
      <c r="I113" s="55">
        <f>'Average RTX 3060'!I60</f>
        <v>96.041128205128217</v>
      </c>
      <c r="J113" s="49"/>
      <c r="K113" s="19"/>
      <c r="L113" t="s">
        <v>92</v>
      </c>
      <c r="M113" s="55">
        <f>'Average RTX 3060'!M60</f>
        <v>93.070000000000007</v>
      </c>
      <c r="N113" s="55">
        <f>'Average RTX 3060'!N60</f>
        <v>74.72999999999999</v>
      </c>
      <c r="O113" s="55">
        <f>'Average RTX 3060'!O60</f>
        <v>102.22</v>
      </c>
      <c r="P113" s="55">
        <f>'Average RTX 3060'!P60</f>
        <v>72.42</v>
      </c>
      <c r="Q113" s="55">
        <f>'Average RTX 3060'!Q60</f>
        <v>52.330000000000005</v>
      </c>
      <c r="R113" s="55">
        <f>'Average RTX 3060'!R60</f>
        <v>153.12360846153845</v>
      </c>
      <c r="S113" s="55">
        <f>'Average RTX 3060'!S60</f>
        <v>0.61921577756308266</v>
      </c>
      <c r="T113" s="55">
        <f>'Average RTX 3060'!T60</f>
        <v>97.98030769230769</v>
      </c>
    </row>
    <row r="114" spans="1:20" x14ac:dyDescent="0.25">
      <c r="A114" t="s">
        <v>73</v>
      </c>
      <c r="B114" s="55">
        <f>B112-B113</f>
        <v>18.650000000000006</v>
      </c>
      <c r="C114" s="55">
        <f t="shared" ref="C114" si="286">C112-C113</f>
        <v>10.849999999999994</v>
      </c>
      <c r="D114" s="55">
        <f t="shared" ref="D114" si="287">D112-D113</f>
        <v>19.400000000000006</v>
      </c>
      <c r="E114" s="55">
        <f t="shared" ref="E114" si="288">E112-E113</f>
        <v>23.000000000000014</v>
      </c>
      <c r="F114" s="55">
        <f t="shared" ref="F114" si="289">F112-F113</f>
        <v>20.160000000000011</v>
      </c>
      <c r="G114" s="55">
        <f t="shared" ref="G114" si="290">G112-G113</f>
        <v>-37.808836801994303</v>
      </c>
      <c r="H114" s="55">
        <f t="shared" ref="H114" si="291">H112-H113</f>
        <v>0.51229439878744132</v>
      </c>
      <c r="I114" s="55">
        <f t="shared" ref="I114" si="292">I112-I113</f>
        <v>-5.864884615384625</v>
      </c>
      <c r="J114" s="49"/>
      <c r="K114" s="19"/>
      <c r="L114" t="s">
        <v>73</v>
      </c>
      <c r="M114" s="55">
        <f>M112-M113</f>
        <v>14.539999999999978</v>
      </c>
      <c r="N114" s="55">
        <f t="shared" ref="N114" si="293">N112-N113</f>
        <v>13.430000000000007</v>
      </c>
      <c r="O114" s="55">
        <f t="shared" ref="O114" si="294">O112-O113</f>
        <v>16.129999999999995</v>
      </c>
      <c r="P114" s="55">
        <f t="shared" ref="P114" si="295">P112-P113</f>
        <v>7.1799999999999926</v>
      </c>
      <c r="Q114" s="55">
        <f t="shared" ref="Q114" si="296">Q112-Q113</f>
        <v>9.740000000000002</v>
      </c>
      <c r="R114" s="55">
        <f t="shared" ref="R114" si="297">R112-R113</f>
        <v>-43.91728432627275</v>
      </c>
      <c r="S114" s="55">
        <f t="shared" ref="S114" si="298">S112-S113</f>
        <v>0.37121902595753498</v>
      </c>
      <c r="T114" s="55">
        <f t="shared" ref="T114" si="299">T112-T113</f>
        <v>-1.7096747181964531</v>
      </c>
    </row>
    <row r="115" spans="1:20" x14ac:dyDescent="0.25">
      <c r="A115" t="s">
        <v>74</v>
      </c>
      <c r="B115" s="6">
        <f>B112/B113-1</f>
        <v>0.1461598746081505</v>
      </c>
      <c r="C115" s="6">
        <f t="shared" ref="C115:I115" si="300">C112/C113-1</f>
        <v>0.10679133858267709</v>
      </c>
      <c r="D115" s="6">
        <f t="shared" si="300"/>
        <v>0.13622638859630642</v>
      </c>
      <c r="E115" s="6">
        <f t="shared" si="300"/>
        <v>0.26919475655430736</v>
      </c>
      <c r="F115" s="6">
        <f t="shared" si="300"/>
        <v>0.29955423476968823</v>
      </c>
      <c r="G115" s="6">
        <f t="shared" si="300"/>
        <v>-0.27115396457819918</v>
      </c>
      <c r="H115" s="6">
        <f t="shared" si="300"/>
        <v>0.54793712984801934</v>
      </c>
      <c r="I115" s="6">
        <f t="shared" si="300"/>
        <v>-6.1066386088865832E-2</v>
      </c>
      <c r="J115" s="49"/>
      <c r="K115" s="19"/>
      <c r="L115" t="s">
        <v>74</v>
      </c>
      <c r="M115" s="6">
        <f>M112/M113-1</f>
        <v>0.15622649618566653</v>
      </c>
      <c r="N115" s="6">
        <f t="shared" ref="N115:T115" si="301">N112/N113-1</f>
        <v>0.17971363575538613</v>
      </c>
      <c r="O115" s="6">
        <f t="shared" si="301"/>
        <v>0.15779690862844831</v>
      </c>
      <c r="P115" s="6">
        <f t="shared" si="301"/>
        <v>9.914388290527465E-2</v>
      </c>
      <c r="Q115" s="6">
        <f t="shared" si="301"/>
        <v>0.18612650487292193</v>
      </c>
      <c r="R115" s="6">
        <f t="shared" si="301"/>
        <v>-0.28680936119203249</v>
      </c>
      <c r="S115" s="6">
        <f t="shared" si="301"/>
        <v>0.59949865524819734</v>
      </c>
      <c r="T115" s="6">
        <f t="shared" si="301"/>
        <v>-1.7449166658727311E-2</v>
      </c>
    </row>
    <row r="116" spans="1:20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1:20" x14ac:dyDescent="0.25"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M117" s="27"/>
      <c r="N117" s="27"/>
      <c r="O117" s="27"/>
      <c r="P117" s="27"/>
      <c r="Q117" s="27"/>
      <c r="R117" s="27"/>
      <c r="S117" s="27"/>
      <c r="T117" s="27"/>
    </row>
    <row r="118" spans="1:20" x14ac:dyDescent="0.25">
      <c r="A118" s="88" t="s">
        <v>1</v>
      </c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9" t="s">
        <v>2</v>
      </c>
      <c r="N118" s="89"/>
      <c r="O118" s="89"/>
      <c r="P118" s="89"/>
      <c r="Q118" s="89"/>
      <c r="R118" s="89"/>
      <c r="S118" s="89"/>
      <c r="T118" s="89"/>
    </row>
    <row r="119" spans="1:20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1:20" x14ac:dyDescent="0.25">
      <c r="A120" s="115" t="s">
        <v>23</v>
      </c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</row>
    <row r="121" spans="1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1:20" x14ac:dyDescent="0.25">
      <c r="B122" s="1" t="s">
        <v>3</v>
      </c>
      <c r="C122" s="1" t="s">
        <v>4</v>
      </c>
      <c r="D122" s="1" t="s">
        <v>5</v>
      </c>
      <c r="E122" s="1" t="s">
        <v>6</v>
      </c>
      <c r="F122" s="1" t="s">
        <v>7</v>
      </c>
      <c r="G122" s="1" t="s">
        <v>8</v>
      </c>
      <c r="H122" s="1" t="s">
        <v>68</v>
      </c>
      <c r="I122" s="1" t="s">
        <v>9</v>
      </c>
      <c r="J122" s="47"/>
      <c r="K122" s="48"/>
      <c r="L122" s="28"/>
      <c r="M122" s="1" t="s">
        <v>3</v>
      </c>
      <c r="N122" s="1" t="s">
        <v>4</v>
      </c>
      <c r="O122" s="1" t="s">
        <v>5</v>
      </c>
      <c r="P122" s="1" t="s">
        <v>6</v>
      </c>
      <c r="Q122" s="1" t="s">
        <v>7</v>
      </c>
      <c r="R122" s="1" t="s">
        <v>8</v>
      </c>
      <c r="S122" s="1" t="s">
        <v>68</v>
      </c>
      <c r="T122" s="1" t="s">
        <v>9</v>
      </c>
    </row>
    <row r="123" spans="1:20" x14ac:dyDescent="0.25">
      <c r="A123" t="s">
        <v>71</v>
      </c>
      <c r="B123" s="5">
        <f>'Average RTX 4060'!B68</f>
        <v>120.62</v>
      </c>
      <c r="C123" s="5">
        <f>'Average RTX 4060'!C68</f>
        <v>95.42</v>
      </c>
      <c r="D123" s="5">
        <f>'Average RTX 4060'!D68</f>
        <v>135.73000000000002</v>
      </c>
      <c r="E123" s="5">
        <f>'Average RTX 4060'!E68</f>
        <v>87.359999999999985</v>
      </c>
      <c r="F123" s="5">
        <f>'Average RTX 4060'!F68</f>
        <v>72.080000000000013</v>
      </c>
      <c r="G123" s="5">
        <f>'Average RTX 4060'!G68</f>
        <v>108.12494646153846</v>
      </c>
      <c r="H123" s="5">
        <f>'Average RTX 4060'!H68</f>
        <v>1.1301417523579871</v>
      </c>
      <c r="I123" s="5">
        <f>'Average RTX 4060'!I68</f>
        <v>96.157384615384629</v>
      </c>
      <c r="J123" s="49"/>
      <c r="K123" s="19"/>
      <c r="L123" t="s">
        <v>71</v>
      </c>
      <c r="M123" s="5">
        <f>'Average RTX 4060'!M68</f>
        <v>81.289999999999992</v>
      </c>
      <c r="N123" s="5">
        <f>'Average RTX 4060'!N68</f>
        <v>69.510000000000019</v>
      </c>
      <c r="O123" s="5">
        <f>'Average RTX 4060'!O68</f>
        <v>93.34</v>
      </c>
      <c r="P123" s="5">
        <f>'Average RTX 4060'!P68</f>
        <v>65.540000000000006</v>
      </c>
      <c r="Q123" s="5">
        <f>'Average RTX 4060'!Q68</f>
        <v>57.220000000000006</v>
      </c>
      <c r="R123" s="5">
        <f>'Average RTX 4060'!R68</f>
        <v>111.82387226755853</v>
      </c>
      <c r="S123" s="5">
        <f>'Average RTX 4060'!S68</f>
        <v>0.73038852747259253</v>
      </c>
      <c r="T123" s="5">
        <f>'Average RTX 4060'!T68</f>
        <v>98.282903010033451</v>
      </c>
    </row>
    <row r="124" spans="1:20" x14ac:dyDescent="0.25">
      <c r="A124" t="s">
        <v>72</v>
      </c>
      <c r="B124" s="5">
        <f>'Average RTX 3060'!B68</f>
        <v>104.1</v>
      </c>
      <c r="C124" s="5">
        <f>'Average RTX 3060'!C68</f>
        <v>90.32</v>
      </c>
      <c r="D124" s="5">
        <f>'Average RTX 3060'!D68</f>
        <v>118.47</v>
      </c>
      <c r="E124" s="5">
        <f>'Average RTX 3060'!E68</f>
        <v>78.039999999999992</v>
      </c>
      <c r="F124" s="5">
        <f>'Average RTX 3060'!F68</f>
        <v>59.3</v>
      </c>
      <c r="G124" s="5">
        <f>'Average RTX 3060'!G68</f>
        <v>152.89815840455842</v>
      </c>
      <c r="H124" s="5">
        <f>'Average RTX 3060'!H68</f>
        <v>0.69853864275985278</v>
      </c>
      <c r="I124" s="5">
        <f>'Average RTX 3060'!I68</f>
        <v>97.728490028490029</v>
      </c>
      <c r="J124" s="49"/>
      <c r="K124" s="19"/>
      <c r="L124" t="s">
        <v>72</v>
      </c>
      <c r="M124" s="5">
        <f>'Average RTX 3060'!M68</f>
        <v>73.5</v>
      </c>
      <c r="N124" s="5">
        <f>'Average RTX 3060'!N68</f>
        <v>64.22</v>
      </c>
      <c r="O124" s="5">
        <f>'Average RTX 3060'!O68</f>
        <v>88.26</v>
      </c>
      <c r="P124" s="5">
        <f>'Average RTX 3060'!P68</f>
        <v>57.339999999999996</v>
      </c>
      <c r="Q124" s="5">
        <f>'Average RTX 3060'!Q68</f>
        <v>47.17</v>
      </c>
      <c r="R124" s="5">
        <f>'Average RTX 3060'!R68</f>
        <v>160.4616653846154</v>
      </c>
      <c r="S124" s="5">
        <f>'Average RTX 3060'!S68</f>
        <v>0.46479721573666366</v>
      </c>
      <c r="T124" s="5">
        <f>'Average RTX 3060'!T68</f>
        <v>98.292307692307688</v>
      </c>
    </row>
    <row r="125" spans="1:20" x14ac:dyDescent="0.25">
      <c r="A125" t="s">
        <v>73</v>
      </c>
      <c r="B125" s="5">
        <f>B123-B124</f>
        <v>16.52000000000001</v>
      </c>
      <c r="C125" s="5">
        <f t="shared" ref="C125" si="302">C123-C124</f>
        <v>5.1000000000000085</v>
      </c>
      <c r="D125" s="5">
        <f t="shared" ref="D125" si="303">D123-D124</f>
        <v>17.260000000000019</v>
      </c>
      <c r="E125" s="5">
        <f t="shared" ref="E125" si="304">E123-E124</f>
        <v>9.3199999999999932</v>
      </c>
      <c r="F125" s="5">
        <f t="shared" ref="F125" si="305">F123-F124</f>
        <v>12.780000000000015</v>
      </c>
      <c r="G125" s="5">
        <f t="shared" ref="G125" si="306">G123-G124</f>
        <v>-44.773211943019959</v>
      </c>
      <c r="H125" s="5">
        <f t="shared" ref="H125" si="307">H123-H124</f>
        <v>0.4316031095981343</v>
      </c>
      <c r="I125" s="5">
        <f t="shared" ref="I125" si="308">I123-I124</f>
        <v>-1.5711054131053999</v>
      </c>
      <c r="J125" s="49"/>
      <c r="K125" s="19"/>
      <c r="L125" t="s">
        <v>73</v>
      </c>
      <c r="M125" s="5">
        <f>M123-M124</f>
        <v>7.789999999999992</v>
      </c>
      <c r="N125" s="5">
        <f t="shared" ref="N125" si="309">N123-N124</f>
        <v>5.2900000000000205</v>
      </c>
      <c r="O125" s="5">
        <f t="shared" ref="O125" si="310">O123-O124</f>
        <v>5.0799999999999983</v>
      </c>
      <c r="P125" s="5">
        <f t="shared" ref="P125" si="311">P123-P124</f>
        <v>8.2000000000000099</v>
      </c>
      <c r="Q125" s="5">
        <f t="shared" ref="Q125" si="312">Q123-Q124</f>
        <v>10.050000000000004</v>
      </c>
      <c r="R125" s="5">
        <f t="shared" ref="R125" si="313">R123-R124</f>
        <v>-48.637793117056873</v>
      </c>
      <c r="S125" s="5">
        <f t="shared" ref="S125" si="314">S123-S124</f>
        <v>0.26559131173592887</v>
      </c>
      <c r="T125" s="5">
        <f t="shared" ref="T125" si="315">T123-T124</f>
        <v>-9.404682274237075E-3</v>
      </c>
    </row>
    <row r="126" spans="1:20" x14ac:dyDescent="0.25">
      <c r="A126" t="s">
        <v>74</v>
      </c>
      <c r="B126" s="6">
        <f>B123/B124-1</f>
        <v>0.15869356388088396</v>
      </c>
      <c r="C126" s="6">
        <f t="shared" ref="C126:I126" si="316">C123/C124-1</f>
        <v>5.646589902568655E-2</v>
      </c>
      <c r="D126" s="6">
        <f t="shared" si="316"/>
        <v>0.14569089220899811</v>
      </c>
      <c r="E126" s="6">
        <f t="shared" si="316"/>
        <v>0.1194259354177345</v>
      </c>
      <c r="F126" s="6">
        <f t="shared" si="316"/>
        <v>0.21551433389544705</v>
      </c>
      <c r="G126" s="6">
        <f t="shared" si="316"/>
        <v>-0.29283028919519749</v>
      </c>
      <c r="H126" s="6">
        <f t="shared" si="316"/>
        <v>0.61786576028623963</v>
      </c>
      <c r="I126" s="6">
        <f t="shared" si="316"/>
        <v>-1.6076227235756857E-2</v>
      </c>
      <c r="J126" s="49"/>
      <c r="K126" s="19"/>
      <c r="L126" t="s">
        <v>74</v>
      </c>
      <c r="M126" s="6">
        <f>M123/M124-1</f>
        <v>0.10598639455782299</v>
      </c>
      <c r="N126" s="6">
        <f t="shared" ref="N126:T126" si="317">N123/N124-1</f>
        <v>8.2373092494550271E-2</v>
      </c>
      <c r="O126" s="6">
        <f t="shared" si="317"/>
        <v>5.7557217312485864E-2</v>
      </c>
      <c r="P126" s="6">
        <f t="shared" si="317"/>
        <v>0.14300662713637968</v>
      </c>
      <c r="Q126" s="6">
        <f t="shared" si="317"/>
        <v>0.21305914776340895</v>
      </c>
      <c r="R126" s="6">
        <f t="shared" si="317"/>
        <v>-0.30311160613019617</v>
      </c>
      <c r="S126" s="6">
        <f t="shared" si="317"/>
        <v>0.57141330185248518</v>
      </c>
      <c r="T126" s="6">
        <f t="shared" si="317"/>
        <v>-9.5680755646476712E-5</v>
      </c>
    </row>
    <row r="127" spans="1:20" x14ac:dyDescent="0.25">
      <c r="B127" s="6"/>
      <c r="C127" s="6"/>
      <c r="D127" s="6"/>
      <c r="E127" s="6"/>
      <c r="F127" s="6"/>
      <c r="G127" s="6"/>
      <c r="H127" s="6"/>
      <c r="I127" s="6"/>
      <c r="J127" s="49"/>
      <c r="K127" s="19"/>
      <c r="M127" s="6"/>
      <c r="N127" s="6"/>
      <c r="O127" s="6"/>
      <c r="P127" s="6"/>
      <c r="Q127" s="6"/>
      <c r="R127" s="6"/>
      <c r="S127" s="6"/>
      <c r="T127" s="6"/>
    </row>
    <row r="128" spans="1:20" x14ac:dyDescent="0.25">
      <c r="A128" t="s">
        <v>75</v>
      </c>
      <c r="B128" s="55">
        <f>'Average RTX 4060'!B70</f>
        <v>149.57</v>
      </c>
      <c r="C128" s="55">
        <f>'Average RTX 4060'!C70</f>
        <v>104</v>
      </c>
      <c r="D128" s="55">
        <f>'Average RTX 4060'!D70</f>
        <v>166.31</v>
      </c>
      <c r="E128" s="55">
        <f>'Average RTX 4060'!E70</f>
        <v>109.18000000000002</v>
      </c>
      <c r="F128" s="55">
        <f>'Average RTX 4060'!F70</f>
        <v>83.36</v>
      </c>
      <c r="G128" s="55">
        <f>'Average RTX 4060'!G70</f>
        <v>94.079050427350424</v>
      </c>
      <c r="H128" s="55">
        <f>'Average RTX 4060'!H70</f>
        <v>1.5941898714771328</v>
      </c>
      <c r="I128" s="55">
        <f>'Average RTX 4060'!I70</f>
        <v>79.853988603988597</v>
      </c>
      <c r="J128" s="49"/>
      <c r="K128" s="19"/>
      <c r="L128" t="s">
        <v>75</v>
      </c>
      <c r="M128" s="55">
        <f>'Average RTX 4060'!M70</f>
        <v>125.22</v>
      </c>
      <c r="N128" s="55">
        <f>'Average RTX 4060'!N70</f>
        <v>97.610000000000014</v>
      </c>
      <c r="O128" s="55">
        <f>'Average RTX 4060'!O70</f>
        <v>139.79000000000002</v>
      </c>
      <c r="P128" s="55">
        <f>'Average RTX 4060'!P70</f>
        <v>90.640000000000015</v>
      </c>
      <c r="Q128" s="55">
        <f>'Average RTX 4060'!Q70</f>
        <v>68.31</v>
      </c>
      <c r="R128" s="55">
        <f>'Average RTX 4060'!R70</f>
        <v>104.98547951515152</v>
      </c>
      <c r="S128" s="55">
        <f>'Average RTX 4060'!S70</f>
        <v>1.2023681466008973</v>
      </c>
      <c r="T128" s="55">
        <f>'Average RTX 4060'!T70</f>
        <v>92.847764309764315</v>
      </c>
    </row>
    <row r="129" spans="1:20" x14ac:dyDescent="0.25">
      <c r="A129" t="s">
        <v>76</v>
      </c>
      <c r="B129" s="55">
        <f>'Average RTX 3060'!B70</f>
        <v>140.32999999999998</v>
      </c>
      <c r="C129" s="55">
        <f>'Average RTX 3060'!C70</f>
        <v>110.22</v>
      </c>
      <c r="D129" s="55">
        <f>'Average RTX 3060'!D70</f>
        <v>159.25</v>
      </c>
      <c r="E129" s="55">
        <f>'Average RTX 3060'!E70</f>
        <v>92.35</v>
      </c>
      <c r="F129" s="55">
        <f>'Average RTX 3060'!F70</f>
        <v>65.760000000000005</v>
      </c>
      <c r="G129" s="55">
        <f>'Average RTX 3060'!G70</f>
        <v>127.94073846153847</v>
      </c>
      <c r="H129" s="55">
        <f>'Average RTX 3060'!H70</f>
        <v>1.1260112841187975</v>
      </c>
      <c r="I129" s="55">
        <f>'Average RTX 3060'!I70</f>
        <v>90.3</v>
      </c>
      <c r="J129" s="49"/>
      <c r="K129" s="19"/>
      <c r="L129" t="s">
        <v>76</v>
      </c>
      <c r="M129" s="55">
        <f>'Average RTX 3060'!M70</f>
        <v>116.17999999999998</v>
      </c>
      <c r="N129" s="55">
        <f>'Average RTX 3060'!N70</f>
        <v>93.960000000000008</v>
      </c>
      <c r="O129" s="55">
        <f>'Average RTX 3060'!O70</f>
        <v>133.54000000000002</v>
      </c>
      <c r="P129" s="55">
        <f>'Average RTX 3060'!P70</f>
        <v>80.460000000000008</v>
      </c>
      <c r="Q129" s="55">
        <f>'Average RTX 3060'!Q70</f>
        <v>63.660000000000004</v>
      </c>
      <c r="R129" s="55">
        <f>'Average RTX 3060'!R70</f>
        <v>149.53989692307692</v>
      </c>
      <c r="S129" s="55">
        <f>'Average RTX 3060'!S70</f>
        <v>0.79179789834245218</v>
      </c>
      <c r="T129" s="55">
        <f>'Average RTX 3060'!T70</f>
        <v>96.92938461538462</v>
      </c>
    </row>
    <row r="130" spans="1:20" x14ac:dyDescent="0.25">
      <c r="A130" t="s">
        <v>73</v>
      </c>
      <c r="B130" s="55">
        <f>B128-B129</f>
        <v>9.2400000000000091</v>
      </c>
      <c r="C130" s="55">
        <f t="shared" ref="C130" si="318">C128-C129</f>
        <v>-6.2199999999999989</v>
      </c>
      <c r="D130" s="55">
        <f t="shared" ref="D130" si="319">D128-D129</f>
        <v>7.0600000000000023</v>
      </c>
      <c r="E130" s="55">
        <f t="shared" ref="E130" si="320">E128-E129</f>
        <v>16.830000000000027</v>
      </c>
      <c r="F130" s="55">
        <f t="shared" ref="F130" si="321">F128-F129</f>
        <v>17.599999999999994</v>
      </c>
      <c r="G130" s="55">
        <f t="shared" ref="G130" si="322">G128-G129</f>
        <v>-33.861688034188049</v>
      </c>
      <c r="H130" s="55">
        <f t="shared" ref="H130" si="323">H128-H129</f>
        <v>0.46817858735833529</v>
      </c>
      <c r="I130" s="55">
        <f t="shared" ref="I130" si="324">I128-I129</f>
        <v>-10.4460113960114</v>
      </c>
      <c r="J130" s="49"/>
      <c r="K130" s="19"/>
      <c r="L130" t="s">
        <v>73</v>
      </c>
      <c r="M130" s="55">
        <f>M128-M129</f>
        <v>9.0400000000000205</v>
      </c>
      <c r="N130" s="55">
        <f t="shared" ref="N130" si="325">N128-N129</f>
        <v>3.6500000000000057</v>
      </c>
      <c r="O130" s="55">
        <f t="shared" ref="O130" si="326">O128-O129</f>
        <v>6.25</v>
      </c>
      <c r="P130" s="55">
        <f t="shared" ref="P130" si="327">P128-P129</f>
        <v>10.180000000000007</v>
      </c>
      <c r="Q130" s="55">
        <f t="shared" ref="Q130" si="328">Q128-Q129</f>
        <v>4.6499999999999986</v>
      </c>
      <c r="R130" s="55">
        <f t="shared" ref="R130" si="329">R128-R129</f>
        <v>-44.554417407925399</v>
      </c>
      <c r="S130" s="55">
        <f t="shared" ref="S130" si="330">S128-S129</f>
        <v>0.41057024825844513</v>
      </c>
      <c r="T130" s="55">
        <f t="shared" ref="T130" si="331">T128-T129</f>
        <v>-4.0816203056203051</v>
      </c>
    </row>
    <row r="131" spans="1:20" x14ac:dyDescent="0.25">
      <c r="A131" t="s">
        <v>74</v>
      </c>
      <c r="B131" s="6">
        <f>B128/B129-1</f>
        <v>6.5844794413169039E-2</v>
      </c>
      <c r="C131" s="6">
        <f t="shared" ref="C131:I131" si="332">C128/C129-1</f>
        <v>-5.6432589366721131E-2</v>
      </c>
      <c r="D131" s="6">
        <f t="shared" si="332"/>
        <v>4.4332810047095883E-2</v>
      </c>
      <c r="E131" s="6">
        <f t="shared" si="332"/>
        <v>0.18224147265836521</v>
      </c>
      <c r="F131" s="6">
        <f t="shared" si="332"/>
        <v>0.26763990267639892</v>
      </c>
      <c r="G131" s="6">
        <f t="shared" si="332"/>
        <v>-0.26466697348606871</v>
      </c>
      <c r="H131" s="6">
        <f t="shared" si="332"/>
        <v>0.41578498720350399</v>
      </c>
      <c r="I131" s="6">
        <f t="shared" si="332"/>
        <v>-0.11568118932460025</v>
      </c>
      <c r="J131" s="49"/>
      <c r="K131" s="19"/>
      <c r="L131" t="s">
        <v>74</v>
      </c>
      <c r="M131" s="6">
        <f>M128/M129-1</f>
        <v>7.7810294370804112E-2</v>
      </c>
      <c r="N131" s="6">
        <f t="shared" ref="N131:T131" si="333">N128/N129-1</f>
        <v>3.8846317581949785E-2</v>
      </c>
      <c r="O131" s="6">
        <f t="shared" si="333"/>
        <v>4.6802456192901021E-2</v>
      </c>
      <c r="P131" s="6">
        <f t="shared" si="333"/>
        <v>0.12652249565001239</v>
      </c>
      <c r="Q131" s="6">
        <f t="shared" si="333"/>
        <v>7.3044297832233651E-2</v>
      </c>
      <c r="R131" s="6">
        <f t="shared" si="333"/>
        <v>-0.29794334705770276</v>
      </c>
      <c r="S131" s="6">
        <f t="shared" si="333"/>
        <v>0.51852909576791228</v>
      </c>
      <c r="T131" s="6">
        <f t="shared" si="333"/>
        <v>-4.210921509319554E-2</v>
      </c>
    </row>
    <row r="132" spans="1:20" x14ac:dyDescent="0.25">
      <c r="B132" s="6"/>
      <c r="C132" s="6"/>
      <c r="D132" s="6"/>
      <c r="E132" s="6"/>
      <c r="F132" s="6"/>
      <c r="G132" s="6"/>
      <c r="H132" s="6"/>
      <c r="I132" s="6"/>
      <c r="J132" s="49"/>
      <c r="K132" s="19"/>
      <c r="M132" s="6"/>
      <c r="N132" s="6"/>
      <c r="O132" s="6"/>
      <c r="P132" s="6"/>
      <c r="Q132" s="6"/>
      <c r="R132" s="6"/>
      <c r="S132" s="6"/>
      <c r="T132" s="6"/>
    </row>
    <row r="133" spans="1:20" x14ac:dyDescent="0.25">
      <c r="A133" t="s">
        <v>78</v>
      </c>
      <c r="B133" s="55">
        <f>'Average RTX 4060'!B72</f>
        <v>149.1</v>
      </c>
      <c r="C133" s="55">
        <f>'Average RTX 4060'!C72</f>
        <v>111.76000000000002</v>
      </c>
      <c r="D133" s="55">
        <f>'Average RTX 4060'!D72</f>
        <v>163.32</v>
      </c>
      <c r="E133" s="55">
        <f>'Average RTX 4060'!E72</f>
        <v>110.54</v>
      </c>
      <c r="F133" s="55">
        <f>'Average RTX 4060'!F72</f>
        <v>89.580000000000013</v>
      </c>
      <c r="G133" s="55">
        <f>'Average RTX 4060'!G72</f>
        <v>98.593726658119664</v>
      </c>
      <c r="H133" s="55">
        <f>'Average RTX 4060'!H72</f>
        <v>1.5228092249274665</v>
      </c>
      <c r="I133" s="55">
        <f>'Average RTX 4060'!I72</f>
        <v>85.649122507122499</v>
      </c>
      <c r="J133" s="49"/>
      <c r="K133" s="19"/>
      <c r="L133" t="s">
        <v>78</v>
      </c>
      <c r="M133" s="55">
        <f>'Average RTX 4060'!M72</f>
        <v>115.74000000000001</v>
      </c>
      <c r="N133" s="55">
        <f>'Average RTX 4060'!N72</f>
        <v>92.54</v>
      </c>
      <c r="O133" s="55">
        <f>'Average RTX 4060'!O72</f>
        <v>130.62</v>
      </c>
      <c r="P133" s="55">
        <f>'Average RTX 4060'!P72</f>
        <v>83.63</v>
      </c>
      <c r="Q133" s="55">
        <f>'Average RTX 4060'!Q72</f>
        <v>72.78</v>
      </c>
      <c r="R133" s="55">
        <f>'Average RTX 4060'!R72</f>
        <v>107.58087658243528</v>
      </c>
      <c r="S133" s="55">
        <f>'Average RTX 4060'!S72</f>
        <v>1.0848278409563261</v>
      </c>
      <c r="T133" s="55">
        <f>'Average RTX 4060'!T72</f>
        <v>95.207407407407402</v>
      </c>
    </row>
    <row r="134" spans="1:20" x14ac:dyDescent="0.25">
      <c r="A134" t="s">
        <v>77</v>
      </c>
      <c r="B134" s="55">
        <f>'Average RTX 3060'!B72</f>
        <v>135.30000000000001</v>
      </c>
      <c r="C134" s="55">
        <f>'Average RTX 3060'!C72</f>
        <v>113.66</v>
      </c>
      <c r="D134" s="55">
        <f>'Average RTX 3060'!D72</f>
        <v>150.39000000000001</v>
      </c>
      <c r="E134" s="55">
        <f>'Average RTX 3060'!E72</f>
        <v>92.210000000000008</v>
      </c>
      <c r="F134" s="55">
        <f>'Average RTX 3060'!F72</f>
        <v>65</v>
      </c>
      <c r="G134" s="55">
        <f>'Average RTX 3060'!G72</f>
        <v>134.89397692307693</v>
      </c>
      <c r="H134" s="55">
        <f>'Average RTX 3060'!H72</f>
        <v>1.0341908603222425</v>
      </c>
      <c r="I134" s="55">
        <f>'Average RTX 3060'!I72</f>
        <v>93.107692307692304</v>
      </c>
      <c r="J134" s="49"/>
      <c r="K134" s="19"/>
      <c r="L134" t="s">
        <v>77</v>
      </c>
      <c r="M134" s="55">
        <f>'Average RTX 3060'!M72</f>
        <v>106.62</v>
      </c>
      <c r="N134" s="55">
        <f>'Average RTX 3060'!N72</f>
        <v>89.34</v>
      </c>
      <c r="O134" s="55">
        <f>'Average RTX 3060'!O72</f>
        <v>121.17999999999999</v>
      </c>
      <c r="P134" s="55">
        <f>'Average RTX 3060'!P72</f>
        <v>80.02</v>
      </c>
      <c r="Q134" s="55">
        <f>'Average RTX 3060'!Q72</f>
        <v>62.679999999999993</v>
      </c>
      <c r="R134" s="55">
        <f>'Average RTX 3060'!R72</f>
        <v>153.44847122507122</v>
      </c>
      <c r="S134" s="55">
        <f>'Average RTX 3060'!S72</f>
        <v>0.70979513535905048</v>
      </c>
      <c r="T134" s="55">
        <f>'Average RTX 3060'!T72</f>
        <v>97.990313390313389</v>
      </c>
    </row>
    <row r="135" spans="1:20" x14ac:dyDescent="0.25">
      <c r="A135" t="s">
        <v>73</v>
      </c>
      <c r="B135" s="55">
        <f>B133-B134</f>
        <v>13.799999999999983</v>
      </c>
      <c r="C135" s="55">
        <f t="shared" ref="C135" si="334">C133-C134</f>
        <v>-1.8999999999999773</v>
      </c>
      <c r="D135" s="55">
        <f t="shared" ref="D135" si="335">D133-D134</f>
        <v>12.929999999999978</v>
      </c>
      <c r="E135" s="55">
        <f t="shared" ref="E135" si="336">E133-E134</f>
        <v>18.329999999999998</v>
      </c>
      <c r="F135" s="55">
        <f t="shared" ref="F135" si="337">F133-F134</f>
        <v>24.580000000000013</v>
      </c>
      <c r="G135" s="55">
        <f t="shared" ref="G135" si="338">G133-G134</f>
        <v>-36.30025026495727</v>
      </c>
      <c r="H135" s="55">
        <f t="shared" ref="H135" si="339">H133-H134</f>
        <v>0.48861836460522401</v>
      </c>
      <c r="I135" s="55">
        <f t="shared" ref="I135" si="340">I133-I134</f>
        <v>-7.4585698005698049</v>
      </c>
      <c r="J135" s="49"/>
      <c r="K135" s="19"/>
      <c r="L135" t="s">
        <v>73</v>
      </c>
      <c r="M135" s="55">
        <f>M133-M134</f>
        <v>9.1200000000000045</v>
      </c>
      <c r="N135" s="55">
        <f t="shared" ref="N135" si="341">N133-N134</f>
        <v>3.2000000000000028</v>
      </c>
      <c r="O135" s="55">
        <f t="shared" ref="O135" si="342">O133-O134</f>
        <v>9.4400000000000119</v>
      </c>
      <c r="P135" s="55">
        <f t="shared" ref="P135" si="343">P133-P134</f>
        <v>3.6099999999999994</v>
      </c>
      <c r="Q135" s="55">
        <f t="shared" ref="Q135" si="344">Q133-Q134</f>
        <v>10.100000000000009</v>
      </c>
      <c r="R135" s="55">
        <f t="shared" ref="R135" si="345">R133-R134</f>
        <v>-45.867594642635936</v>
      </c>
      <c r="S135" s="55">
        <f t="shared" ref="S135" si="346">S133-S134</f>
        <v>0.37503270559727564</v>
      </c>
      <c r="T135" s="55">
        <f t="shared" ref="T135" si="347">T133-T134</f>
        <v>-2.7829059829059872</v>
      </c>
    </row>
    <row r="136" spans="1:20" x14ac:dyDescent="0.25">
      <c r="A136" t="s">
        <v>74</v>
      </c>
      <c r="B136" s="6">
        <f>B133/B134-1</f>
        <v>0.10199556541019938</v>
      </c>
      <c r="C136" s="6">
        <f t="shared" ref="C136:I136" si="348">C133/C134-1</f>
        <v>-1.6716522963223457E-2</v>
      </c>
      <c r="D136" s="6">
        <f t="shared" si="348"/>
        <v>8.5976461200877541E-2</v>
      </c>
      <c r="E136" s="6">
        <f t="shared" si="348"/>
        <v>0.19878538119509814</v>
      </c>
      <c r="F136" s="6">
        <f t="shared" si="348"/>
        <v>0.37815384615384628</v>
      </c>
      <c r="G136" s="6">
        <f t="shared" si="348"/>
        <v>-0.26910208367314592</v>
      </c>
      <c r="H136" s="6">
        <f t="shared" si="348"/>
        <v>0.47246440028775338</v>
      </c>
      <c r="I136" s="6">
        <f t="shared" si="348"/>
        <v>-8.0106912927468188E-2</v>
      </c>
      <c r="J136" s="49"/>
      <c r="K136" s="19"/>
      <c r="L136" t="s">
        <v>74</v>
      </c>
      <c r="M136" s="6">
        <f>M133/M134-1</f>
        <v>8.5537422622397274E-2</v>
      </c>
      <c r="N136" s="6">
        <f t="shared" ref="N136:T136" si="349">N133/N134-1</f>
        <v>3.5818222520707543E-2</v>
      </c>
      <c r="O136" s="6">
        <f t="shared" si="349"/>
        <v>7.79006436705727E-2</v>
      </c>
      <c r="P136" s="6">
        <f t="shared" si="349"/>
        <v>4.5113721569607579E-2</v>
      </c>
      <c r="Q136" s="6">
        <f t="shared" si="349"/>
        <v>0.1611359285258458</v>
      </c>
      <c r="R136" s="6">
        <f t="shared" si="349"/>
        <v>-0.29891203396454458</v>
      </c>
      <c r="S136" s="6">
        <f t="shared" si="349"/>
        <v>0.52836753439788664</v>
      </c>
      <c r="T136" s="6">
        <f t="shared" si="349"/>
        <v>-2.8399806946439288E-2</v>
      </c>
    </row>
    <row r="137" spans="1:20" x14ac:dyDescent="0.25">
      <c r="B137" s="6"/>
      <c r="C137" s="6"/>
      <c r="D137" s="6"/>
      <c r="E137" s="6"/>
      <c r="F137" s="6"/>
      <c r="G137" s="6"/>
      <c r="H137" s="6"/>
      <c r="I137" s="6"/>
      <c r="J137" s="49"/>
      <c r="K137" s="19"/>
      <c r="M137" s="6"/>
      <c r="N137" s="6"/>
      <c r="O137" s="6"/>
      <c r="P137" s="6"/>
      <c r="Q137" s="6"/>
      <c r="R137" s="6"/>
      <c r="S137" s="6"/>
      <c r="T137" s="6"/>
    </row>
    <row r="138" spans="1:20" x14ac:dyDescent="0.25">
      <c r="A138" t="s">
        <v>79</v>
      </c>
      <c r="B138" s="55">
        <f>'Average RTX 4060'!B74</f>
        <v>144.01999999999998</v>
      </c>
      <c r="C138" s="55">
        <f>'Average RTX 4060'!C74</f>
        <v>103.64000000000001</v>
      </c>
      <c r="D138" s="55">
        <f>'Average RTX 4060'!D74</f>
        <v>162.70999999999998</v>
      </c>
      <c r="E138" s="55">
        <f>'Average RTX 4060'!E74</f>
        <v>106.30999999999999</v>
      </c>
      <c r="F138" s="55">
        <f>'Average RTX 4060'!F74</f>
        <v>81.820000000000007</v>
      </c>
      <c r="G138" s="55">
        <f>'Average RTX 4060'!G74</f>
        <v>102.04615882621083</v>
      </c>
      <c r="H138" s="55">
        <f>'Average RTX 4060'!H74</f>
        <v>1.4227047322753239</v>
      </c>
      <c r="I138" s="55">
        <f>'Average RTX 4060'!I74</f>
        <v>90.615042735042735</v>
      </c>
      <c r="J138" s="49"/>
      <c r="K138" s="19"/>
      <c r="L138" t="s">
        <v>79</v>
      </c>
      <c r="M138" s="55">
        <f>'Average RTX 4060'!M74</f>
        <v>106.92999999999999</v>
      </c>
      <c r="N138" s="55">
        <f>'Average RTX 4060'!N74</f>
        <v>88.06</v>
      </c>
      <c r="O138" s="55">
        <f>'Average RTX 4060'!O74</f>
        <v>120.72999999999999</v>
      </c>
      <c r="P138" s="55">
        <f>'Average RTX 4060'!P74</f>
        <v>77.33</v>
      </c>
      <c r="Q138" s="55">
        <f>'Average RTX 4060'!Q74</f>
        <v>66.849999999999994</v>
      </c>
      <c r="R138" s="55">
        <f>'Average RTX 4060'!R74</f>
        <v>109.22797307692308</v>
      </c>
      <c r="S138" s="55">
        <f>'Average RTX 4060'!S74</f>
        <v>0.98730331420831019</v>
      </c>
      <c r="T138" s="55">
        <f>'Average RTX 4060'!T74</f>
        <v>96.022073578595339</v>
      </c>
    </row>
    <row r="139" spans="1:20" x14ac:dyDescent="0.25">
      <c r="A139" t="s">
        <v>80</v>
      </c>
      <c r="B139" s="55">
        <f>'Average RTX 3060'!B74</f>
        <v>129.44999999999999</v>
      </c>
      <c r="C139" s="55">
        <f>'Average RTX 3060'!C74</f>
        <v>107.4</v>
      </c>
      <c r="D139" s="55">
        <f>'Average RTX 3060'!D74</f>
        <v>144.04</v>
      </c>
      <c r="E139" s="55">
        <f>'Average RTX 3060'!E74</f>
        <v>92.9</v>
      </c>
      <c r="F139" s="55">
        <f>'Average RTX 3060'!F74</f>
        <v>65.47</v>
      </c>
      <c r="G139" s="55">
        <f>'Average RTX 3060'!G74</f>
        <v>140.15725061538461</v>
      </c>
      <c r="H139" s="55">
        <f>'Average RTX 3060'!H74</f>
        <v>0.95353616204360647</v>
      </c>
      <c r="I139" s="55">
        <f>'Average RTX 3060'!I74</f>
        <v>95.340153846153839</v>
      </c>
      <c r="J139" s="49"/>
      <c r="K139" s="19"/>
      <c r="L139" t="s">
        <v>80</v>
      </c>
      <c r="M139" s="55">
        <f>'Average RTX 3060'!M74</f>
        <v>96.61999999999999</v>
      </c>
      <c r="N139" s="55">
        <f>'Average RTX 3060'!N74</f>
        <v>81.02000000000001</v>
      </c>
      <c r="O139" s="55">
        <f>'Average RTX 3060'!O74</f>
        <v>110.32000000000001</v>
      </c>
      <c r="P139" s="55">
        <f>'Average RTX 3060'!P74</f>
        <v>70.75</v>
      </c>
      <c r="Q139" s="55">
        <f>'Average RTX 3060'!Q74</f>
        <v>51.64</v>
      </c>
      <c r="R139" s="55">
        <f>'Average RTX 3060'!R74</f>
        <v>155.73998076923075</v>
      </c>
      <c r="S139" s="55">
        <f>'Average RTX 3060'!S74</f>
        <v>0.63220100514594435</v>
      </c>
      <c r="T139" s="55">
        <f>'Average RTX 3060'!T74</f>
        <v>98.123076923076923</v>
      </c>
    </row>
    <row r="140" spans="1:20" x14ac:dyDescent="0.25">
      <c r="A140" t="s">
        <v>73</v>
      </c>
      <c r="B140" s="55">
        <f>B138-B139</f>
        <v>14.569999999999993</v>
      </c>
      <c r="C140" s="55">
        <f t="shared" ref="C140" si="350">C138-C139</f>
        <v>-3.7599999999999909</v>
      </c>
      <c r="D140" s="55">
        <f t="shared" ref="D140" si="351">D138-D139</f>
        <v>18.669999999999987</v>
      </c>
      <c r="E140" s="55">
        <f t="shared" ref="E140" si="352">E138-E139</f>
        <v>13.409999999999982</v>
      </c>
      <c r="F140" s="55">
        <f t="shared" ref="F140" si="353">F138-F139</f>
        <v>16.350000000000009</v>
      </c>
      <c r="G140" s="55">
        <f t="shared" ref="G140" si="354">G138-G139</f>
        <v>-38.111091789173784</v>
      </c>
      <c r="H140" s="55">
        <f t="shared" ref="H140" si="355">H138-H139</f>
        <v>0.46916857023171743</v>
      </c>
      <c r="I140" s="55">
        <f t="shared" ref="I140" si="356">I138-I139</f>
        <v>-4.7251111111111044</v>
      </c>
      <c r="J140" s="49"/>
      <c r="K140" s="19"/>
      <c r="L140" t="s">
        <v>73</v>
      </c>
      <c r="M140" s="55">
        <f>M138-M139</f>
        <v>10.310000000000002</v>
      </c>
      <c r="N140" s="55">
        <f t="shared" ref="N140" si="357">N138-N139</f>
        <v>7.039999999999992</v>
      </c>
      <c r="O140" s="55">
        <f t="shared" ref="O140" si="358">O138-O139</f>
        <v>10.409999999999982</v>
      </c>
      <c r="P140" s="55">
        <f t="shared" ref="P140" si="359">P138-P139</f>
        <v>6.5799999999999983</v>
      </c>
      <c r="Q140" s="55">
        <f t="shared" ref="Q140" si="360">Q138-Q139</f>
        <v>15.209999999999994</v>
      </c>
      <c r="R140" s="55">
        <f t="shared" ref="R140" si="361">R138-R139</f>
        <v>-46.512007692307677</v>
      </c>
      <c r="S140" s="55">
        <f t="shared" ref="S140" si="362">S138-S139</f>
        <v>0.35510230906236584</v>
      </c>
      <c r="T140" s="55">
        <f t="shared" ref="T140" si="363">T138-T139</f>
        <v>-2.1010033444815832</v>
      </c>
    </row>
    <row r="141" spans="1:20" x14ac:dyDescent="0.25">
      <c r="A141" t="s">
        <v>74</v>
      </c>
      <c r="B141" s="6">
        <f>B138/B139-1</f>
        <v>0.1125531093086134</v>
      </c>
      <c r="C141" s="6">
        <f t="shared" ref="C141:I141" si="364">C138/C139-1</f>
        <v>-3.5009310986964581E-2</v>
      </c>
      <c r="D141" s="6">
        <f t="shared" si="364"/>
        <v>0.129616773118578</v>
      </c>
      <c r="E141" s="6">
        <f t="shared" si="364"/>
        <v>0.14434876210979519</v>
      </c>
      <c r="F141" s="6">
        <f t="shared" si="364"/>
        <v>0.24973270200091657</v>
      </c>
      <c r="G141" s="6">
        <f t="shared" si="364"/>
        <v>-0.27191666233348943</v>
      </c>
      <c r="H141" s="6">
        <f t="shared" si="364"/>
        <v>0.49203018082313865</v>
      </c>
      <c r="I141" s="6">
        <f t="shared" si="364"/>
        <v>-4.9560556811517276E-2</v>
      </c>
      <c r="J141" s="49"/>
      <c r="K141" s="19"/>
      <c r="L141" t="s">
        <v>74</v>
      </c>
      <c r="M141" s="6">
        <f>M138/M139-1</f>
        <v>0.10670668598633837</v>
      </c>
      <c r="N141" s="6">
        <f t="shared" ref="N141:T141" si="365">N138/N139-1</f>
        <v>8.6892125401135445E-2</v>
      </c>
      <c r="O141" s="6">
        <f t="shared" si="365"/>
        <v>9.436185641769379E-2</v>
      </c>
      <c r="P141" s="6">
        <f t="shared" si="365"/>
        <v>9.3003533568904562E-2</v>
      </c>
      <c r="Q141" s="6">
        <f t="shared" si="365"/>
        <v>0.29453911696359403</v>
      </c>
      <c r="R141" s="6">
        <f t="shared" si="365"/>
        <v>-0.29865168508802697</v>
      </c>
      <c r="S141" s="6">
        <f t="shared" si="365"/>
        <v>0.56169209819650634</v>
      </c>
      <c r="T141" s="6">
        <f t="shared" si="365"/>
        <v>-2.1411918687880616E-2</v>
      </c>
    </row>
    <row r="142" spans="1:20" x14ac:dyDescent="0.25">
      <c r="B142" s="6"/>
      <c r="C142" s="6"/>
      <c r="D142" s="6"/>
      <c r="E142" s="6"/>
      <c r="F142" s="6"/>
      <c r="G142" s="6"/>
      <c r="H142" s="6"/>
      <c r="I142" s="6"/>
      <c r="J142" s="49"/>
      <c r="K142" s="19"/>
      <c r="M142" s="6"/>
      <c r="N142" s="6"/>
      <c r="O142" s="6"/>
      <c r="P142" s="6"/>
      <c r="Q142" s="6"/>
      <c r="R142" s="6"/>
      <c r="S142" s="6"/>
      <c r="T142" s="6"/>
    </row>
    <row r="143" spans="1:20" x14ac:dyDescent="0.25">
      <c r="A143" t="s">
        <v>81</v>
      </c>
      <c r="B143" s="55">
        <f>'Average RTX 4060'!B77</f>
        <v>157.6</v>
      </c>
      <c r="C143" s="55">
        <f>'Average RTX 4060'!C77</f>
        <v>123.54</v>
      </c>
      <c r="D143" s="55">
        <f>'Average RTX 4060'!D77</f>
        <v>172.66</v>
      </c>
      <c r="E143" s="55">
        <f>'Average RTX 4060'!E77</f>
        <v>114.13</v>
      </c>
      <c r="F143" s="55">
        <f>'Average RTX 4060'!F77</f>
        <v>93.460000000000008</v>
      </c>
      <c r="G143" s="55">
        <f>'Average RTX 4060'!G77</f>
        <v>96.612559692307698</v>
      </c>
      <c r="H143" s="55">
        <f>'Average RTX 4060'!H77</f>
        <v>1.6422885368833036</v>
      </c>
      <c r="I143" s="55">
        <f>'Average RTX 4060'!I77</f>
        <v>84.474923076923076</v>
      </c>
      <c r="J143" s="49"/>
      <c r="K143" s="19"/>
      <c r="L143" t="s">
        <v>81</v>
      </c>
      <c r="M143" s="55">
        <f>'Average RTX 4060'!M77</f>
        <v>127.15</v>
      </c>
      <c r="N143" s="55">
        <f>'Average RTX 4060'!N77</f>
        <v>97.92</v>
      </c>
      <c r="O143" s="55">
        <f>'Average RTX 4060'!O77</f>
        <v>144.09</v>
      </c>
      <c r="P143" s="55">
        <f>'Average RTX 4060'!P77</f>
        <v>90.44</v>
      </c>
      <c r="Q143" s="55">
        <f>'Average RTX 4060'!Q77</f>
        <v>71.929999999999993</v>
      </c>
      <c r="R143" s="55">
        <f>'Average RTX 4060'!R77</f>
        <v>106.95324448329447</v>
      </c>
      <c r="S143" s="55">
        <f>'Average RTX 4060'!S77</f>
        <v>1.1970155073821975</v>
      </c>
      <c r="T143" s="55">
        <f>'Average RTX 4060'!T77</f>
        <v>93.724371924371923</v>
      </c>
    </row>
    <row r="144" spans="1:20" x14ac:dyDescent="0.25">
      <c r="A144" t="s">
        <v>82</v>
      </c>
      <c r="B144" s="55">
        <f>'Average RTX 3060'!B77</f>
        <v>140.32999999999998</v>
      </c>
      <c r="C144" s="55">
        <f>'Average RTX 3060'!C77</f>
        <v>114</v>
      </c>
      <c r="D144" s="55">
        <f>'Average RTX 3060'!D77</f>
        <v>154.94</v>
      </c>
      <c r="E144" s="55">
        <f>'Average RTX 3060'!E77</f>
        <v>92.289999999999992</v>
      </c>
      <c r="F144" s="55">
        <f>'Average RTX 3060'!F77</f>
        <v>69.37</v>
      </c>
      <c r="G144" s="55">
        <f>'Average RTX 3060'!G77</f>
        <v>132.0519547692308</v>
      </c>
      <c r="H144" s="55">
        <f>'Average RTX 3060'!H77</f>
        <v>1.0907429847095331</v>
      </c>
      <c r="I144" s="55">
        <f>'Average RTX 3060'!I77</f>
        <v>92.319538461538471</v>
      </c>
      <c r="J144" s="49"/>
      <c r="K144" s="19"/>
      <c r="L144" t="s">
        <v>82</v>
      </c>
      <c r="M144" s="55">
        <f>'Average RTX 3060'!M77</f>
        <v>112.52000000000001</v>
      </c>
      <c r="N144" s="55">
        <f>'Average RTX 3060'!N77</f>
        <v>97.61</v>
      </c>
      <c r="O144" s="55">
        <f>'Average RTX 3060'!O77</f>
        <v>128.97</v>
      </c>
      <c r="P144" s="55">
        <f>'Average RTX 3060'!P77</f>
        <v>83.080000000000013</v>
      </c>
      <c r="Q144" s="55">
        <f>'Average RTX 3060'!Q77</f>
        <v>59.879999999999995</v>
      </c>
      <c r="R144" s="55">
        <f>'Average RTX 3060'!R77</f>
        <v>151.82784903703705</v>
      </c>
      <c r="S144" s="55">
        <f>'Average RTX 3060'!S77</f>
        <v>0.75574262485390076</v>
      </c>
      <c r="T144" s="55">
        <f>'Average RTX 3060'!T77</f>
        <v>97.845264957264959</v>
      </c>
    </row>
    <row r="145" spans="1:20" x14ac:dyDescent="0.25">
      <c r="A145" t="s">
        <v>73</v>
      </c>
      <c r="B145" s="55">
        <f>B143-B144</f>
        <v>17.27000000000001</v>
      </c>
      <c r="C145" s="55">
        <f t="shared" ref="C145" si="366">C143-C144</f>
        <v>9.5400000000000063</v>
      </c>
      <c r="D145" s="55">
        <f t="shared" ref="D145" si="367">D143-D144</f>
        <v>17.72</v>
      </c>
      <c r="E145" s="55">
        <f t="shared" ref="E145" si="368">E143-E144</f>
        <v>21.840000000000003</v>
      </c>
      <c r="F145" s="55">
        <f t="shared" ref="F145" si="369">F143-F144</f>
        <v>24.090000000000003</v>
      </c>
      <c r="G145" s="55">
        <f t="shared" ref="G145" si="370">G143-G144</f>
        <v>-35.439395076923105</v>
      </c>
      <c r="H145" s="55">
        <f t="shared" ref="H145" si="371">H143-H144</f>
        <v>0.55154555217377044</v>
      </c>
      <c r="I145" s="55">
        <f t="shared" ref="I145" si="372">I143-I144</f>
        <v>-7.8446153846153948</v>
      </c>
      <c r="J145" s="49"/>
      <c r="K145" s="19"/>
      <c r="L145" t="s">
        <v>73</v>
      </c>
      <c r="M145" s="55">
        <f>M143-M144</f>
        <v>14.629999999999995</v>
      </c>
      <c r="N145" s="55">
        <f t="shared" ref="N145" si="373">N143-N144</f>
        <v>0.31000000000000227</v>
      </c>
      <c r="O145" s="55">
        <f t="shared" ref="O145" si="374">O143-O144</f>
        <v>15.120000000000005</v>
      </c>
      <c r="P145" s="55">
        <f t="shared" ref="P145" si="375">P143-P144</f>
        <v>7.3599999999999852</v>
      </c>
      <c r="Q145" s="55">
        <f t="shared" ref="Q145" si="376">Q143-Q144</f>
        <v>12.049999999999997</v>
      </c>
      <c r="R145" s="55">
        <f t="shared" ref="R145" si="377">R143-R144</f>
        <v>-44.874604553742586</v>
      </c>
      <c r="S145" s="55">
        <f t="shared" ref="S145" si="378">S143-S144</f>
        <v>0.44127288252829677</v>
      </c>
      <c r="T145" s="55">
        <f t="shared" ref="T145" si="379">T143-T144</f>
        <v>-4.1208930328930364</v>
      </c>
    </row>
    <row r="146" spans="1:20" x14ac:dyDescent="0.25">
      <c r="A146" t="s">
        <v>74</v>
      </c>
      <c r="B146" s="6">
        <f>B143/B144-1</f>
        <v>0.12306705622461345</v>
      </c>
      <c r="C146" s="6">
        <f t="shared" ref="C146:I146" si="380">C143/C144-1</f>
        <v>8.3684210526315805E-2</v>
      </c>
      <c r="D146" s="6">
        <f t="shared" si="380"/>
        <v>0.1143668516845231</v>
      </c>
      <c r="E146" s="6">
        <f t="shared" si="380"/>
        <v>0.23664535702676348</v>
      </c>
      <c r="F146" s="6">
        <f t="shared" si="380"/>
        <v>0.34726827158714135</v>
      </c>
      <c r="G146" s="6">
        <f t="shared" si="380"/>
        <v>-0.26837463435399878</v>
      </c>
      <c r="H146" s="6">
        <f t="shared" si="380"/>
        <v>0.50566041671186923</v>
      </c>
      <c r="I146" s="6">
        <f t="shared" si="380"/>
        <v>-8.4972428538337641E-2</v>
      </c>
      <c r="J146" s="49"/>
      <c r="K146" s="19"/>
      <c r="L146" t="s">
        <v>74</v>
      </c>
      <c r="M146" s="6">
        <f>M143/M144-1</f>
        <v>0.13002132954141477</v>
      </c>
      <c r="N146" s="6">
        <f t="shared" ref="N146:T146" si="381">N143/N144-1</f>
        <v>3.1759041081855788E-3</v>
      </c>
      <c r="O146" s="6">
        <f t="shared" si="381"/>
        <v>0.11723656664340543</v>
      </c>
      <c r="P146" s="6">
        <f t="shared" si="381"/>
        <v>8.8589311506981128E-2</v>
      </c>
      <c r="Q146" s="6">
        <f t="shared" si="381"/>
        <v>0.20123580494321969</v>
      </c>
      <c r="R146" s="6">
        <f t="shared" si="381"/>
        <v>-0.29556240728139294</v>
      </c>
      <c r="S146" s="6">
        <f t="shared" si="381"/>
        <v>0.58389307155144654</v>
      </c>
      <c r="T146" s="6">
        <f t="shared" si="381"/>
        <v>-4.2116427756548891E-2</v>
      </c>
    </row>
    <row r="147" spans="1:20" x14ac:dyDescent="0.25">
      <c r="B147" s="6"/>
      <c r="C147" s="6"/>
      <c r="D147" s="6"/>
      <c r="E147" s="6"/>
      <c r="F147" s="6"/>
      <c r="G147" s="6"/>
      <c r="H147" s="6"/>
      <c r="I147" s="6"/>
      <c r="J147" s="49"/>
      <c r="K147" s="19"/>
      <c r="M147" s="6"/>
      <c r="N147" s="6"/>
      <c r="O147" s="6"/>
      <c r="P147" s="6"/>
      <c r="Q147" s="6"/>
      <c r="R147" s="6"/>
      <c r="S147" s="6"/>
      <c r="T147" s="6"/>
    </row>
    <row r="148" spans="1:20" x14ac:dyDescent="0.25">
      <c r="A148" t="s">
        <v>83</v>
      </c>
      <c r="B148" s="55">
        <f>'Average RTX 4060'!B79</f>
        <v>152.30000000000001</v>
      </c>
      <c r="C148" s="55">
        <f>'Average RTX 4060'!C79</f>
        <v>112.04</v>
      </c>
      <c r="D148" s="55">
        <f>'Average RTX 4060'!D79</f>
        <v>171.05</v>
      </c>
      <c r="E148" s="55">
        <f>'Average RTX 4060'!E79</f>
        <v>105.50999999999999</v>
      </c>
      <c r="F148" s="55">
        <f>'Average RTX 4060'!F79</f>
        <v>80.8</v>
      </c>
      <c r="G148" s="55">
        <f>'Average RTX 4060'!G79</f>
        <v>99.827355879120887</v>
      </c>
      <c r="H148" s="55">
        <f>'Average RTX 4060'!H79</f>
        <v>1.541726897261904</v>
      </c>
      <c r="I148" s="55">
        <f>'Average RTX 4060'!I79</f>
        <v>88.403021978021982</v>
      </c>
      <c r="J148" s="49"/>
      <c r="K148" s="19"/>
      <c r="L148" t="s">
        <v>83</v>
      </c>
      <c r="M148" s="55">
        <f>'Average RTX 4060'!M79</f>
        <v>112.9</v>
      </c>
      <c r="N148" s="55">
        <f>'Average RTX 4060'!N79</f>
        <v>92.36</v>
      </c>
      <c r="O148" s="55">
        <f>'Average RTX 4060'!O79</f>
        <v>127.48000000000002</v>
      </c>
      <c r="P148" s="55">
        <f>'Average RTX 4060'!P79</f>
        <v>80.320000000000007</v>
      </c>
      <c r="Q148" s="55">
        <f>'Average RTX 4060'!Q79</f>
        <v>70.55</v>
      </c>
      <c r="R148" s="55">
        <f>'Average RTX 4060'!R79</f>
        <v>108.93103144055945</v>
      </c>
      <c r="S148" s="55">
        <f>'Average RTX 4060'!S79</f>
        <v>1.0433670991526836</v>
      </c>
      <c r="T148" s="55">
        <f>'Average RTX 4060'!T79</f>
        <v>96.034153846153842</v>
      </c>
    </row>
    <row r="149" spans="1:20" x14ac:dyDescent="0.25">
      <c r="A149" t="s">
        <v>84</v>
      </c>
      <c r="B149" s="55">
        <f>'Average RTX 3060'!B79</f>
        <v>130.78000000000003</v>
      </c>
      <c r="C149" s="55">
        <f>'Average RTX 3060'!C79</f>
        <v>109.13</v>
      </c>
      <c r="D149" s="55">
        <f>'Average RTX 3060'!D79</f>
        <v>145.85999999999999</v>
      </c>
      <c r="E149" s="55">
        <f>'Average RTX 3060'!E79</f>
        <v>89.62</v>
      </c>
      <c r="F149" s="55">
        <f>'Average RTX 3060'!F79</f>
        <v>66.33</v>
      </c>
      <c r="G149" s="55">
        <f>'Average RTX 3060'!G79</f>
        <v>138.88976923076922</v>
      </c>
      <c r="H149" s="55">
        <f>'Average RTX 3060'!H79</f>
        <v>0.96538660115039365</v>
      </c>
      <c r="I149" s="55">
        <f>'Average RTX 3060'!I79</f>
        <v>95.038461538461547</v>
      </c>
      <c r="J149" s="49"/>
      <c r="K149" s="19"/>
      <c r="L149" t="s">
        <v>84</v>
      </c>
      <c r="M149" s="55">
        <f>'Average RTX 3060'!M79</f>
        <v>100.13000000000001</v>
      </c>
      <c r="N149" s="55">
        <f>'Average RTX 3060'!N79</f>
        <v>87.06</v>
      </c>
      <c r="O149" s="55">
        <f>'Average RTX 3060'!O79</f>
        <v>116.09</v>
      </c>
      <c r="P149" s="55">
        <f>'Average RTX 3060'!P79</f>
        <v>71.009999999999991</v>
      </c>
      <c r="Q149" s="55">
        <f>'Average RTX 3060'!Q79</f>
        <v>56.160000000000011</v>
      </c>
      <c r="R149" s="55">
        <f>'Average RTX 3060'!R79</f>
        <v>154.95017692307692</v>
      </c>
      <c r="S149" s="55">
        <f>'Average RTX 3060'!S79</f>
        <v>0.65805257791031901</v>
      </c>
      <c r="T149" s="55">
        <f>'Average RTX 3060'!T79</f>
        <v>97.834615384615375</v>
      </c>
    </row>
    <row r="150" spans="1:20" x14ac:dyDescent="0.25">
      <c r="A150" t="s">
        <v>73</v>
      </c>
      <c r="B150" s="55">
        <f>B148-B149</f>
        <v>21.519999999999982</v>
      </c>
      <c r="C150" s="55">
        <f t="shared" ref="C150" si="382">C148-C149</f>
        <v>2.9100000000000108</v>
      </c>
      <c r="D150" s="55">
        <f t="shared" ref="D150" si="383">D148-D149</f>
        <v>25.190000000000026</v>
      </c>
      <c r="E150" s="55">
        <f t="shared" ref="E150" si="384">E148-E149</f>
        <v>15.889999999999986</v>
      </c>
      <c r="F150" s="55">
        <f t="shared" ref="F150" si="385">F148-F149</f>
        <v>14.469999999999999</v>
      </c>
      <c r="G150" s="55">
        <f t="shared" ref="G150" si="386">G148-G149</f>
        <v>-39.062413351648331</v>
      </c>
      <c r="H150" s="55">
        <f t="shared" ref="H150" si="387">H148-H149</f>
        <v>0.57634029611151039</v>
      </c>
      <c r="I150" s="55">
        <f t="shared" ref="I150" si="388">I148-I149</f>
        <v>-6.6354395604395648</v>
      </c>
      <c r="J150" s="49"/>
      <c r="K150" s="19"/>
      <c r="L150" t="s">
        <v>73</v>
      </c>
      <c r="M150" s="55">
        <f>M148-M149</f>
        <v>12.769999999999996</v>
      </c>
      <c r="N150" s="55">
        <f t="shared" ref="N150" si="389">N148-N149</f>
        <v>5.2999999999999972</v>
      </c>
      <c r="O150" s="55">
        <f t="shared" ref="O150" si="390">O148-O149</f>
        <v>11.390000000000015</v>
      </c>
      <c r="P150" s="55">
        <f t="shared" ref="P150" si="391">P148-P149</f>
        <v>9.3100000000000165</v>
      </c>
      <c r="Q150" s="55">
        <f t="shared" ref="Q150" si="392">Q148-Q149</f>
        <v>14.389999999999986</v>
      </c>
      <c r="R150" s="55">
        <f t="shared" ref="R150" si="393">R148-R149</f>
        <v>-46.019145482517473</v>
      </c>
      <c r="S150" s="55">
        <f t="shared" ref="S150" si="394">S148-S149</f>
        <v>0.38531452124236454</v>
      </c>
      <c r="T150" s="55">
        <f t="shared" ref="T150" si="395">T148-T149</f>
        <v>-1.8004615384615335</v>
      </c>
    </row>
    <row r="151" spans="1:20" x14ac:dyDescent="0.25">
      <c r="A151" t="s">
        <v>74</v>
      </c>
      <c r="B151" s="6">
        <f>B148/B149-1</f>
        <v>0.1645511546107965</v>
      </c>
      <c r="C151" s="6">
        <f t="shared" ref="C151:I151" si="396">C148/C149-1</f>
        <v>2.6665444882250533E-2</v>
      </c>
      <c r="D151" s="6">
        <f t="shared" si="396"/>
        <v>0.17269984917043768</v>
      </c>
      <c r="E151" s="6">
        <f t="shared" si="396"/>
        <v>0.17730417317563019</v>
      </c>
      <c r="F151" s="6">
        <f t="shared" si="396"/>
        <v>0.21815166591285995</v>
      </c>
      <c r="G151" s="6">
        <f t="shared" si="396"/>
        <v>-0.28124759345481409</v>
      </c>
      <c r="H151" s="6">
        <f t="shared" si="396"/>
        <v>0.59700465639850409</v>
      </c>
      <c r="I151" s="6">
        <f t="shared" si="396"/>
        <v>-6.9818465629878035E-2</v>
      </c>
      <c r="J151" s="49"/>
      <c r="K151" s="19"/>
      <c r="L151" t="s">
        <v>74</v>
      </c>
      <c r="M151" s="6">
        <f>M148/M149-1</f>
        <v>0.12753420553280725</v>
      </c>
      <c r="N151" s="6">
        <f t="shared" ref="N151:T151" si="397">N148/N149-1</f>
        <v>6.0877555708706677E-2</v>
      </c>
      <c r="O151" s="6">
        <f t="shared" si="397"/>
        <v>9.8113532604014342E-2</v>
      </c>
      <c r="P151" s="6">
        <f t="shared" si="397"/>
        <v>0.13110829460639373</v>
      </c>
      <c r="Q151" s="6">
        <f t="shared" si="397"/>
        <v>0.25623219373219341</v>
      </c>
      <c r="R151" s="6">
        <f t="shared" si="397"/>
        <v>-0.29699317804175918</v>
      </c>
      <c r="S151" s="6">
        <f t="shared" si="397"/>
        <v>0.58553759103254532</v>
      </c>
      <c r="T151" s="6">
        <f t="shared" si="397"/>
        <v>-1.8403113574713914E-2</v>
      </c>
    </row>
    <row r="152" spans="1:20" x14ac:dyDescent="0.25">
      <c r="B152" s="56"/>
      <c r="C152" s="56"/>
      <c r="D152" s="56"/>
      <c r="E152" s="56"/>
      <c r="F152" s="56"/>
      <c r="G152" s="56"/>
      <c r="H152" s="56"/>
      <c r="I152" s="56"/>
      <c r="J152" s="19"/>
      <c r="K152" s="19"/>
      <c r="M152" s="56"/>
      <c r="N152" s="56"/>
      <c r="O152" s="56"/>
      <c r="P152" s="56"/>
      <c r="Q152" s="56"/>
      <c r="R152" s="56"/>
      <c r="S152" s="56"/>
      <c r="T152" s="56"/>
    </row>
    <row r="153" spans="1:20" x14ac:dyDescent="0.25">
      <c r="A153" t="s">
        <v>85</v>
      </c>
      <c r="B153" s="55">
        <f>'Average RTX 4060'!B81</f>
        <v>143.80000000000001</v>
      </c>
      <c r="C153" s="55">
        <f>'Average RTX 4060'!C81</f>
        <v>108.55</v>
      </c>
      <c r="D153" s="55">
        <f>'Average RTX 4060'!D81</f>
        <v>161.04000000000002</v>
      </c>
      <c r="E153" s="55">
        <f>'Average RTX 4060'!E81</f>
        <v>85.08</v>
      </c>
      <c r="F153" s="55">
        <f>'Average RTX 4060'!F81</f>
        <v>68.27000000000001</v>
      </c>
      <c r="G153" s="55">
        <f>'Average RTX 4060'!G81</f>
        <v>102.03717015384615</v>
      </c>
      <c r="H153" s="55">
        <f>'Average RTX 4060'!H81</f>
        <v>1.4252324916458612</v>
      </c>
      <c r="I153" s="55">
        <f>'Average RTX 4060'!I81</f>
        <v>89.683358974358967</v>
      </c>
      <c r="J153" s="49"/>
      <c r="K153" s="19"/>
      <c r="L153" t="s">
        <v>85</v>
      </c>
      <c r="M153" s="55">
        <f>'Average RTX 4060'!M81</f>
        <v>104.30999999999999</v>
      </c>
      <c r="N153" s="55">
        <f>'Average RTX 4060'!N81</f>
        <v>87.44</v>
      </c>
      <c r="O153" s="55">
        <f>'Average RTX 4060'!O81</f>
        <v>118.46000000000001</v>
      </c>
      <c r="P153" s="55">
        <f>'Average RTX 4060'!P81</f>
        <v>79.13</v>
      </c>
      <c r="Q153" s="55">
        <f>'Average RTX 4060'!Q81</f>
        <v>67.53</v>
      </c>
      <c r="R153" s="55">
        <f>'Average RTX 4060'!R81</f>
        <v>109.90714246309247</v>
      </c>
      <c r="S153" s="55">
        <f>'Average RTX 4060'!S81</f>
        <v>0.95489574118349263</v>
      </c>
      <c r="T153" s="55">
        <f>'Average RTX 4060'!T81</f>
        <v>96.378153328153331</v>
      </c>
    </row>
    <row r="154" spans="1:20" x14ac:dyDescent="0.25">
      <c r="A154" t="s">
        <v>86</v>
      </c>
      <c r="B154" s="55">
        <f>'Average RTX 3060'!B81</f>
        <v>125.16</v>
      </c>
      <c r="C154" s="55">
        <f>'Average RTX 3060'!C81</f>
        <v>105.25999999999999</v>
      </c>
      <c r="D154" s="55">
        <f>'Average RTX 3060'!D81</f>
        <v>139.93</v>
      </c>
      <c r="E154" s="55">
        <f>'Average RTX 3060'!E81</f>
        <v>85.64</v>
      </c>
      <c r="F154" s="55">
        <f>'Average RTX 3060'!F81</f>
        <v>62.14</v>
      </c>
      <c r="G154" s="55">
        <f>'Average RTX 3060'!G81</f>
        <v>144.55974230769229</v>
      </c>
      <c r="H154" s="55">
        <f>'Average RTX 3060'!H81</f>
        <v>0.88948841154577529</v>
      </c>
      <c r="I154" s="55">
        <f>'Average RTX 3060'!I81</f>
        <v>96.51153846153845</v>
      </c>
      <c r="J154" s="49"/>
      <c r="K154" s="19"/>
      <c r="L154" t="s">
        <v>86</v>
      </c>
      <c r="M154" s="55">
        <f>'Average RTX 3060'!M81</f>
        <v>93.14</v>
      </c>
      <c r="N154" s="55">
        <f>'Average RTX 3060'!N81</f>
        <v>80.03</v>
      </c>
      <c r="O154" s="55">
        <f>'Average RTX 3060'!O81</f>
        <v>105.84</v>
      </c>
      <c r="P154" s="55">
        <f>'Average RTX 3060'!P81</f>
        <v>67.17</v>
      </c>
      <c r="Q154" s="55">
        <f>'Average RTX 3060'!Q81</f>
        <v>53.08</v>
      </c>
      <c r="R154" s="55">
        <f>'Average RTX 3060'!R81</f>
        <v>157.61813460923076</v>
      </c>
      <c r="S154" s="55">
        <f>'Average RTX 3060'!S81</f>
        <v>0.60003406508026558</v>
      </c>
      <c r="T154" s="55">
        <f>'Average RTX 3060'!T81</f>
        <v>98.003846154615388</v>
      </c>
    </row>
    <row r="155" spans="1:20" x14ac:dyDescent="0.25">
      <c r="A155" t="s">
        <v>73</v>
      </c>
      <c r="B155" s="55">
        <f>B153-B154</f>
        <v>18.640000000000015</v>
      </c>
      <c r="C155" s="55">
        <f t="shared" ref="C155" si="398">C153-C154</f>
        <v>3.2900000000000063</v>
      </c>
      <c r="D155" s="55">
        <f t="shared" ref="D155" si="399">D153-D154</f>
        <v>21.110000000000014</v>
      </c>
      <c r="E155" s="55">
        <f t="shared" ref="E155" si="400">E153-E154</f>
        <v>-0.56000000000000227</v>
      </c>
      <c r="F155" s="55">
        <f t="shared" ref="F155" si="401">F153-F154</f>
        <v>6.1300000000000097</v>
      </c>
      <c r="G155" s="55">
        <f t="shared" ref="G155" si="402">G153-G154</f>
        <v>-42.522572153846141</v>
      </c>
      <c r="H155" s="55">
        <f t="shared" ref="H155" si="403">H153-H154</f>
        <v>0.5357440801000859</v>
      </c>
      <c r="I155" s="55">
        <f t="shared" ref="I155" si="404">I153-I154</f>
        <v>-6.828179487179483</v>
      </c>
      <c r="J155" s="49"/>
      <c r="K155" s="19"/>
      <c r="L155" t="s">
        <v>73</v>
      </c>
      <c r="M155" s="55">
        <f>M153-M154</f>
        <v>11.169999999999987</v>
      </c>
      <c r="N155" s="55">
        <f t="shared" ref="N155" si="405">N153-N154</f>
        <v>7.4099999999999966</v>
      </c>
      <c r="O155" s="55">
        <f t="shared" ref="O155" si="406">O153-O154</f>
        <v>12.620000000000005</v>
      </c>
      <c r="P155" s="55">
        <f t="shared" ref="P155" si="407">P153-P154</f>
        <v>11.959999999999994</v>
      </c>
      <c r="Q155" s="55">
        <f t="shared" ref="Q155" si="408">Q153-Q154</f>
        <v>14.450000000000003</v>
      </c>
      <c r="R155" s="55">
        <f t="shared" ref="R155" si="409">R153-R154</f>
        <v>-47.710992146138295</v>
      </c>
      <c r="S155" s="55">
        <f t="shared" ref="S155" si="410">S153-S154</f>
        <v>0.35486167610322705</v>
      </c>
      <c r="T155" s="55">
        <f t="shared" ref="T155" si="411">T153-T154</f>
        <v>-1.6256928264620569</v>
      </c>
    </row>
    <row r="156" spans="1:20" x14ac:dyDescent="0.25">
      <c r="A156" t="s">
        <v>74</v>
      </c>
      <c r="B156" s="6">
        <f>B153/B154-1</f>
        <v>0.1489293704058805</v>
      </c>
      <c r="C156" s="6">
        <f t="shared" ref="C156:I156" si="412">C153/C154-1</f>
        <v>3.1255937678130508E-2</v>
      </c>
      <c r="D156" s="6">
        <f t="shared" si="412"/>
        <v>0.15086114485814339</v>
      </c>
      <c r="E156" s="6">
        <f t="shared" si="412"/>
        <v>-6.5390004670714541E-3</v>
      </c>
      <c r="F156" s="6">
        <f t="shared" si="412"/>
        <v>9.864821371097543E-2</v>
      </c>
      <c r="G156" s="6">
        <f t="shared" si="412"/>
        <v>-0.29415224096994974</v>
      </c>
      <c r="H156" s="6">
        <f t="shared" si="412"/>
        <v>0.6023058571039237</v>
      </c>
      <c r="I156" s="6">
        <f t="shared" si="412"/>
        <v>-7.0749877123766236E-2</v>
      </c>
      <c r="J156" s="49"/>
      <c r="K156" s="19"/>
      <c r="L156" t="s">
        <v>74</v>
      </c>
      <c r="M156" s="6">
        <f>M153/M154-1</f>
        <v>0.1199269916255099</v>
      </c>
      <c r="N156" s="6">
        <f t="shared" ref="N156:T156" si="413">N153/N154-1</f>
        <v>9.2590278645507951E-2</v>
      </c>
      <c r="O156" s="6">
        <f t="shared" si="413"/>
        <v>0.11923658352229793</v>
      </c>
      <c r="P156" s="6">
        <f t="shared" si="413"/>
        <v>0.17805567961887747</v>
      </c>
      <c r="Q156" s="6">
        <f t="shared" si="413"/>
        <v>0.27223059532780725</v>
      </c>
      <c r="R156" s="6">
        <f t="shared" si="413"/>
        <v>-0.30269989087501958</v>
      </c>
      <c r="S156" s="6">
        <f t="shared" si="413"/>
        <v>0.59140254987982699</v>
      </c>
      <c r="T156" s="6">
        <f t="shared" si="413"/>
        <v>-1.658805128828611E-2</v>
      </c>
    </row>
    <row r="157" spans="1:20" x14ac:dyDescent="0.25">
      <c r="B157" s="6"/>
      <c r="C157" s="6"/>
      <c r="D157" s="6"/>
      <c r="E157" s="6"/>
      <c r="F157" s="6"/>
      <c r="G157" s="6"/>
      <c r="H157" s="6"/>
      <c r="I157" s="6"/>
      <c r="J157" s="49"/>
      <c r="K157" s="19"/>
      <c r="M157" s="6"/>
      <c r="N157" s="6"/>
      <c r="O157" s="6"/>
      <c r="P157" s="6"/>
      <c r="Q157" s="6"/>
      <c r="R157" s="6"/>
      <c r="S157" s="6"/>
      <c r="T157" s="6"/>
    </row>
    <row r="158" spans="1:20" x14ac:dyDescent="0.25">
      <c r="A158" t="s">
        <v>87</v>
      </c>
      <c r="B158" s="55">
        <f>'Average RTX 4060'!B84</f>
        <v>148.5</v>
      </c>
      <c r="C158" s="55">
        <f>'Average RTX 4060'!C84</f>
        <v>111.19000000000001</v>
      </c>
      <c r="D158" s="55">
        <f>'Average RTX 4060'!D84</f>
        <v>163.19999999999999</v>
      </c>
      <c r="E158" s="55">
        <f>'Average RTX 4060'!E84</f>
        <v>107.66</v>
      </c>
      <c r="F158" s="55">
        <f>'Average RTX 4060'!F84</f>
        <v>89.59</v>
      </c>
      <c r="G158" s="55">
        <f>'Average RTX 4060'!G84</f>
        <v>98.234862142857153</v>
      </c>
      <c r="H158" s="55">
        <f>'Average RTX 4060'!H84</f>
        <v>1.5174139101932316</v>
      </c>
      <c r="I158" s="55">
        <f>'Average RTX 4060'!I84</f>
        <v>88.081263736263722</v>
      </c>
      <c r="J158" s="49"/>
      <c r="K158" s="19"/>
      <c r="L158" t="s">
        <v>87</v>
      </c>
      <c r="M158" s="55">
        <f>'Average RTX 4060'!M84</f>
        <v>115.44000000000001</v>
      </c>
      <c r="N158" s="55">
        <f>'Average RTX 4060'!N84</f>
        <v>90.240000000000009</v>
      </c>
      <c r="O158" s="55">
        <f>'Average RTX 4060'!O84</f>
        <v>130.49</v>
      </c>
      <c r="P158" s="55">
        <f>'Average RTX 4060'!P84</f>
        <v>81.739999999999981</v>
      </c>
      <c r="Q158" s="55">
        <f>'Average RTX 4060'!Q84</f>
        <v>67.400000000000006</v>
      </c>
      <c r="R158" s="55">
        <f>'Average RTX 4060'!R84</f>
        <v>108.76618706293705</v>
      </c>
      <c r="S158" s="55">
        <f>'Average RTX 4060'!S84</f>
        <v>1.0666040181062484</v>
      </c>
      <c r="T158" s="55">
        <f>'Average RTX 4060'!T84</f>
        <v>96.013286713286718</v>
      </c>
    </row>
    <row r="159" spans="1:20" x14ac:dyDescent="0.25">
      <c r="A159" t="s">
        <v>88</v>
      </c>
      <c r="B159" s="55">
        <f>'Average RTX 3060'!B84</f>
        <v>130.27000000000001</v>
      </c>
      <c r="C159" s="55">
        <f>'Average RTX 3060'!C84</f>
        <v>102.24000000000001</v>
      </c>
      <c r="D159" s="55">
        <f>'Average RTX 3060'!D84</f>
        <v>145.20999999999998</v>
      </c>
      <c r="E159" s="55">
        <f>'Average RTX 3060'!E84</f>
        <v>91.250000000000014</v>
      </c>
      <c r="F159" s="55">
        <f>'Average RTX 3060'!F84</f>
        <v>68.539999999999992</v>
      </c>
      <c r="G159" s="55">
        <f>'Average RTX 3060'!G84</f>
        <v>134.71017846153845</v>
      </c>
      <c r="H159" s="55">
        <f>'Average RTX 3060'!H84</f>
        <v>0.98823522330261182</v>
      </c>
      <c r="I159" s="55">
        <f>'Average RTX 3060'!I84</f>
        <v>96.059384615384616</v>
      </c>
      <c r="J159" s="49"/>
      <c r="K159" s="19"/>
      <c r="L159" t="s">
        <v>88</v>
      </c>
      <c r="M159" s="55">
        <f>'Average RTX 3060'!M84</f>
        <v>101.48</v>
      </c>
      <c r="N159" s="55">
        <f>'Average RTX 3060'!N84</f>
        <v>85.75</v>
      </c>
      <c r="O159" s="55">
        <f>'Average RTX 3060'!O84</f>
        <v>112.16</v>
      </c>
      <c r="P159" s="55">
        <f>'Average RTX 3060'!P84</f>
        <v>77.02000000000001</v>
      </c>
      <c r="Q159" s="55">
        <f>'Average RTX 3060'!Q84</f>
        <v>60.709999999999994</v>
      </c>
      <c r="R159" s="55">
        <f>'Average RTX 3060'!R84</f>
        <v>148.62731923076922</v>
      </c>
      <c r="S159" s="55">
        <f>'Average RTX 3060'!S84</f>
        <v>0.69618693490557837</v>
      </c>
      <c r="T159" s="55">
        <f>'Average RTX 3060'!T84</f>
        <v>97.930769230769243</v>
      </c>
    </row>
    <row r="160" spans="1:20" x14ac:dyDescent="0.25">
      <c r="A160" t="s">
        <v>73</v>
      </c>
      <c r="B160" s="55">
        <f>B158-B159</f>
        <v>18.22999999999999</v>
      </c>
      <c r="C160" s="55">
        <f t="shared" ref="C160" si="414">C158-C159</f>
        <v>8.9500000000000028</v>
      </c>
      <c r="D160" s="55">
        <f t="shared" ref="D160" si="415">D158-D159</f>
        <v>17.990000000000009</v>
      </c>
      <c r="E160" s="55">
        <f t="shared" ref="E160" si="416">E158-E159</f>
        <v>16.409999999999982</v>
      </c>
      <c r="F160" s="55">
        <f t="shared" ref="F160" si="417">F158-F159</f>
        <v>21.050000000000011</v>
      </c>
      <c r="G160" s="55">
        <f t="shared" ref="G160" si="418">G158-G159</f>
        <v>-36.475316318681294</v>
      </c>
      <c r="H160" s="55">
        <f t="shared" ref="H160" si="419">H158-H159</f>
        <v>0.52917868689061975</v>
      </c>
      <c r="I160" s="55">
        <f t="shared" ref="I160" si="420">I158-I159</f>
        <v>-7.978120879120894</v>
      </c>
      <c r="J160" s="49"/>
      <c r="K160" s="19"/>
      <c r="L160" t="s">
        <v>73</v>
      </c>
      <c r="M160" s="55">
        <f>M158-M159</f>
        <v>13.960000000000008</v>
      </c>
      <c r="N160" s="55">
        <f t="shared" ref="N160" si="421">N158-N159</f>
        <v>4.4900000000000091</v>
      </c>
      <c r="O160" s="55">
        <f t="shared" ref="O160" si="422">O158-O159</f>
        <v>18.330000000000013</v>
      </c>
      <c r="P160" s="55">
        <f t="shared" ref="P160" si="423">P158-P159</f>
        <v>4.7199999999999704</v>
      </c>
      <c r="Q160" s="55">
        <f t="shared" ref="Q160" si="424">Q158-Q159</f>
        <v>6.6900000000000119</v>
      </c>
      <c r="R160" s="55">
        <f t="shared" ref="R160" si="425">R158-R159</f>
        <v>-39.861132167832167</v>
      </c>
      <c r="S160" s="55">
        <f t="shared" ref="S160" si="426">S158-S159</f>
        <v>0.37041708320067002</v>
      </c>
      <c r="T160" s="55">
        <f t="shared" ref="T160" si="427">T158-T159</f>
        <v>-1.9174825174825259</v>
      </c>
    </row>
    <row r="161" spans="1:20" x14ac:dyDescent="0.25">
      <c r="A161" t="s">
        <v>74</v>
      </c>
      <c r="B161" s="6">
        <f>B158/B159-1</f>
        <v>0.13994012435710435</v>
      </c>
      <c r="C161" s="6">
        <f t="shared" ref="C161:I161" si="428">C158/C159-1</f>
        <v>8.7539123630672844E-2</v>
      </c>
      <c r="D161" s="6">
        <f t="shared" si="428"/>
        <v>0.12388953928792801</v>
      </c>
      <c r="E161" s="6">
        <f t="shared" si="428"/>
        <v>0.17983561643835588</v>
      </c>
      <c r="F161" s="6">
        <f t="shared" si="428"/>
        <v>0.30711992996790216</v>
      </c>
      <c r="G161" s="6">
        <f t="shared" si="428"/>
        <v>-0.27076882189043705</v>
      </c>
      <c r="H161" s="6">
        <f t="shared" si="428"/>
        <v>0.53547847153448158</v>
      </c>
      <c r="I161" s="6">
        <f t="shared" si="428"/>
        <v>-8.3054049441028122E-2</v>
      </c>
      <c r="J161" s="49"/>
      <c r="K161" s="19"/>
      <c r="L161" t="s">
        <v>74</v>
      </c>
      <c r="M161" s="6">
        <f>M158/M159-1</f>
        <v>0.13756405202995681</v>
      </c>
      <c r="N161" s="6">
        <f t="shared" ref="N161:T161" si="429">N158/N159-1</f>
        <v>5.2361516034985511E-2</v>
      </c>
      <c r="O161" s="6">
        <f t="shared" si="429"/>
        <v>0.16342724679029974</v>
      </c>
      <c r="P161" s="6">
        <f t="shared" si="429"/>
        <v>6.1282783692546916E-2</v>
      </c>
      <c r="Q161" s="6">
        <f t="shared" si="429"/>
        <v>0.11019601383627098</v>
      </c>
      <c r="R161" s="6">
        <f t="shared" si="429"/>
        <v>-0.26819519031989658</v>
      </c>
      <c r="S161" s="6">
        <f t="shared" si="429"/>
        <v>0.53206554824374641</v>
      </c>
      <c r="T161" s="6">
        <f t="shared" si="429"/>
        <v>-1.9579980148670795E-2</v>
      </c>
    </row>
    <row r="162" spans="1:20" x14ac:dyDescent="0.25">
      <c r="B162" s="6"/>
      <c r="C162" s="6"/>
      <c r="D162" s="6"/>
      <c r="E162" s="6"/>
      <c r="F162" s="6"/>
      <c r="G162" s="6"/>
      <c r="H162" s="6"/>
      <c r="I162" s="6"/>
      <c r="J162" s="49"/>
      <c r="K162" s="19"/>
      <c r="M162" s="6"/>
      <c r="N162" s="6"/>
      <c r="O162" s="6"/>
      <c r="P162" s="6"/>
      <c r="Q162" s="6"/>
      <c r="R162" s="6"/>
      <c r="S162" s="6"/>
      <c r="T162" s="6"/>
    </row>
    <row r="163" spans="1:20" x14ac:dyDescent="0.25">
      <c r="A163" t="s">
        <v>89</v>
      </c>
      <c r="B163" s="55">
        <f>'Average RTX 4060'!B86</f>
        <v>141.06</v>
      </c>
      <c r="C163" s="55">
        <f>'Average RTX 4060'!C86</f>
        <v>104.26999999999998</v>
      </c>
      <c r="D163" s="55">
        <f>'Average RTX 4060'!D86</f>
        <v>157.51</v>
      </c>
      <c r="E163" s="55">
        <f>'Average RTX 4060'!E86</f>
        <v>92.19</v>
      </c>
      <c r="F163" s="55">
        <f>'Average RTX 4060'!F86</f>
        <v>75.320000000000007</v>
      </c>
      <c r="G163" s="55">
        <f>'Average RTX 4060'!G86</f>
        <v>100.4422482967033</v>
      </c>
      <c r="H163" s="55">
        <f>'Average RTX 4060'!H86</f>
        <v>1.4129294747548198</v>
      </c>
      <c r="I163" s="55">
        <f>'Average RTX 4060'!I86</f>
        <v>89.583582417582406</v>
      </c>
      <c r="J163" s="49"/>
      <c r="K163" s="19"/>
      <c r="L163" t="s">
        <v>89</v>
      </c>
      <c r="M163" s="55">
        <f>'Average RTX 4060'!M86</f>
        <v>104.83</v>
      </c>
      <c r="N163" s="55">
        <f>'Average RTX 4060'!N86</f>
        <v>83.01</v>
      </c>
      <c r="O163" s="55">
        <f>'Average RTX 4060'!O86</f>
        <v>115.53</v>
      </c>
      <c r="P163" s="55">
        <f>'Average RTX 4060'!P86</f>
        <v>78.16</v>
      </c>
      <c r="Q163" s="55">
        <f>'Average RTX 4060'!Q86</f>
        <v>67.599999999999994</v>
      </c>
      <c r="R163" s="55">
        <f>'Average RTX 4060'!R86</f>
        <v>109.34895451505015</v>
      </c>
      <c r="S163" s="55">
        <f>'Average RTX 4060'!S86</f>
        <v>0.96465262428859533</v>
      </c>
      <c r="T163" s="55">
        <f>'Average RTX 4060'!T86</f>
        <v>96.959698996655533</v>
      </c>
    </row>
    <row r="164" spans="1:20" x14ac:dyDescent="0.25">
      <c r="A164" t="s">
        <v>90</v>
      </c>
      <c r="B164" s="55">
        <f>'Average RTX 3060'!B86</f>
        <v>121.03</v>
      </c>
      <c r="C164" s="55">
        <f>'Average RTX 3060'!C86</f>
        <v>100.25</v>
      </c>
      <c r="D164" s="55">
        <f>'Average RTX 3060'!D86</f>
        <v>135.94</v>
      </c>
      <c r="E164" s="55">
        <f>'Average RTX 3060'!E86</f>
        <v>88.17</v>
      </c>
      <c r="F164" s="55">
        <f>'Average RTX 3060'!F86</f>
        <v>65.72999999999999</v>
      </c>
      <c r="G164" s="55">
        <f>'Average RTX 3060'!G86</f>
        <v>137.43075883190883</v>
      </c>
      <c r="H164" s="55">
        <f>'Average RTX 3060'!H86</f>
        <v>0.90376812645295423</v>
      </c>
      <c r="I164" s="55">
        <f>'Average RTX 3060'!I86</f>
        <v>96.708404558404553</v>
      </c>
      <c r="J164" s="49"/>
      <c r="K164" s="19"/>
      <c r="L164" t="s">
        <v>90</v>
      </c>
      <c r="M164" s="55">
        <f>'Average RTX 3060'!M86</f>
        <v>92.72</v>
      </c>
      <c r="N164" s="55">
        <f>'Average RTX 3060'!N86</f>
        <v>74.760000000000005</v>
      </c>
      <c r="O164" s="55">
        <f>'Average RTX 3060'!O86</f>
        <v>102.01</v>
      </c>
      <c r="P164" s="55">
        <f>'Average RTX 3060'!P86</f>
        <v>73.099999999999994</v>
      </c>
      <c r="Q164" s="55">
        <f>'Average RTX 3060'!Q86</f>
        <v>56.059999999999988</v>
      </c>
      <c r="R164" s="55">
        <f>'Average RTX 3060'!R86</f>
        <v>151.81569501424502</v>
      </c>
      <c r="S164" s="55">
        <f>'Average RTX 3060'!S86</f>
        <v>0.62341711282450152</v>
      </c>
      <c r="T164" s="55">
        <f>'Average RTX 3060'!T86</f>
        <v>98.033190883190883</v>
      </c>
    </row>
    <row r="165" spans="1:20" x14ac:dyDescent="0.25">
      <c r="A165" t="s">
        <v>73</v>
      </c>
      <c r="B165" s="55">
        <f>B163-B164</f>
        <v>20.03</v>
      </c>
      <c r="C165" s="55">
        <f t="shared" ref="C165" si="430">C163-C164</f>
        <v>4.0199999999999818</v>
      </c>
      <c r="D165" s="55">
        <f t="shared" ref="D165" si="431">D163-D164</f>
        <v>21.569999999999993</v>
      </c>
      <c r="E165" s="55">
        <f t="shared" ref="E165" si="432">E163-E164</f>
        <v>4.019999999999996</v>
      </c>
      <c r="F165" s="55">
        <f t="shared" ref="F165" si="433">F163-F164</f>
        <v>9.5900000000000176</v>
      </c>
      <c r="G165" s="55">
        <f t="shared" ref="G165" si="434">G163-G164</f>
        <v>-36.988510535205535</v>
      </c>
      <c r="H165" s="55">
        <f t="shared" ref="H165" si="435">H163-H164</f>
        <v>0.50916134830186555</v>
      </c>
      <c r="I165" s="55">
        <f t="shared" ref="I165" si="436">I163-I164</f>
        <v>-7.1248221408221468</v>
      </c>
      <c r="J165" s="49"/>
      <c r="K165" s="19"/>
      <c r="L165" t="s">
        <v>73</v>
      </c>
      <c r="M165" s="55">
        <f>M163-M164</f>
        <v>12.11</v>
      </c>
      <c r="N165" s="55">
        <f t="shared" ref="N165" si="437">N163-N164</f>
        <v>8.25</v>
      </c>
      <c r="O165" s="55">
        <f t="shared" ref="O165" si="438">O163-O164</f>
        <v>13.519999999999996</v>
      </c>
      <c r="P165" s="55">
        <f t="shared" ref="P165" si="439">P163-P164</f>
        <v>5.0600000000000023</v>
      </c>
      <c r="Q165" s="55">
        <f t="shared" ref="Q165" si="440">Q163-Q164</f>
        <v>11.540000000000006</v>
      </c>
      <c r="R165" s="55">
        <f t="shared" ref="R165" si="441">R163-R164</f>
        <v>-42.46674049919487</v>
      </c>
      <c r="S165" s="55">
        <f t="shared" ref="S165" si="442">S163-S164</f>
        <v>0.34123551146409381</v>
      </c>
      <c r="T165" s="55">
        <f t="shared" ref="T165" si="443">T163-T164</f>
        <v>-1.0734918865353507</v>
      </c>
    </row>
    <row r="166" spans="1:20" x14ac:dyDescent="0.25">
      <c r="A166" t="s">
        <v>74</v>
      </c>
      <c r="B166" s="6">
        <f>B163/B164-1</f>
        <v>0.16549615797736106</v>
      </c>
      <c r="C166" s="6">
        <f t="shared" ref="C166:I166" si="444">C163/C164-1</f>
        <v>4.0099750623441288E-2</v>
      </c>
      <c r="D166" s="6">
        <f t="shared" si="444"/>
        <v>0.15867294394585851</v>
      </c>
      <c r="E166" s="6">
        <f t="shared" si="444"/>
        <v>4.5593739367131736E-2</v>
      </c>
      <c r="F166" s="6">
        <f t="shared" si="444"/>
        <v>0.14589989350372767</v>
      </c>
      <c r="G166" s="6">
        <f t="shared" si="444"/>
        <v>-0.26914288220183724</v>
      </c>
      <c r="H166" s="6">
        <f t="shared" si="444"/>
        <v>0.56337608441690268</v>
      </c>
      <c r="I166" s="6">
        <f t="shared" si="444"/>
        <v>-7.367324663617314E-2</v>
      </c>
      <c r="J166" s="49"/>
      <c r="K166" s="19"/>
      <c r="L166" t="s">
        <v>74</v>
      </c>
      <c r="M166" s="6">
        <f>M163/M164-1</f>
        <v>0.13060828300258853</v>
      </c>
      <c r="N166" s="6">
        <f t="shared" ref="N166:T166" si="445">N163/N164-1</f>
        <v>0.1103531300160514</v>
      </c>
      <c r="O166" s="6">
        <f t="shared" si="445"/>
        <v>0.13253602587981561</v>
      </c>
      <c r="P166" s="6">
        <f t="shared" si="445"/>
        <v>6.9220246238030025E-2</v>
      </c>
      <c r="Q166" s="6">
        <f t="shared" si="445"/>
        <v>0.20585087406350344</v>
      </c>
      <c r="R166" s="6">
        <f t="shared" si="445"/>
        <v>-0.27972562715080396</v>
      </c>
      <c r="S166" s="6">
        <f t="shared" si="445"/>
        <v>0.5473630807439116</v>
      </c>
      <c r="T166" s="6">
        <f t="shared" si="445"/>
        <v>-1.0950290170748889E-2</v>
      </c>
    </row>
    <row r="167" spans="1:20" x14ac:dyDescent="0.25">
      <c r="B167" s="6"/>
      <c r="C167" s="6"/>
      <c r="D167" s="6"/>
      <c r="E167" s="6"/>
      <c r="F167" s="6"/>
      <c r="G167" s="6"/>
      <c r="H167" s="6"/>
      <c r="I167" s="6"/>
      <c r="J167" s="49"/>
      <c r="K167" s="19"/>
      <c r="M167" s="6"/>
      <c r="N167" s="6"/>
      <c r="O167" s="6"/>
      <c r="P167" s="6"/>
      <c r="Q167" s="6"/>
      <c r="R167" s="6"/>
      <c r="S167" s="6"/>
      <c r="T167" s="6"/>
    </row>
    <row r="168" spans="1:20" x14ac:dyDescent="0.25">
      <c r="A168" t="s">
        <v>91</v>
      </c>
      <c r="B168" s="55">
        <f>'Average RTX 4060'!B88</f>
        <v>133.77000000000001</v>
      </c>
      <c r="C168" s="55">
        <f>'Average RTX 4060'!C88</f>
        <v>100.43</v>
      </c>
      <c r="D168" s="55">
        <f>'Average RTX 4060'!D88</f>
        <v>151.46999999999997</v>
      </c>
      <c r="E168" s="55">
        <f>'Average RTX 4060'!E88</f>
        <v>86.19</v>
      </c>
      <c r="F168" s="55">
        <f>'Average RTX 4060'!F88</f>
        <v>68.510000000000005</v>
      </c>
      <c r="G168" s="55">
        <f>'Average RTX 4060'!G88</f>
        <v>103.53853989010989</v>
      </c>
      <c r="H168" s="55">
        <f>'Average RTX 4060'!H88</f>
        <v>1.3027532651192508</v>
      </c>
      <c r="I168" s="55">
        <f>'Average RTX 4060'!I88</f>
        <v>91.812549450549454</v>
      </c>
      <c r="J168" s="49"/>
      <c r="K168" s="19"/>
      <c r="L168" t="s">
        <v>91</v>
      </c>
      <c r="M168" s="55">
        <f>'Average RTX 4060'!M88</f>
        <v>97.93</v>
      </c>
      <c r="N168" s="55">
        <f>'Average RTX 4060'!N88</f>
        <v>78.550000000000011</v>
      </c>
      <c r="O168" s="55">
        <f>'Average RTX 4060'!O88</f>
        <v>109.17999999999999</v>
      </c>
      <c r="P168" s="55">
        <f>'Average RTX 4060'!P88</f>
        <v>72.47</v>
      </c>
      <c r="Q168" s="55">
        <f>'Average RTX 4060'!Q88</f>
        <v>63.17</v>
      </c>
      <c r="R168" s="55">
        <f>'Average RTX 4060'!R88</f>
        <v>110.65160753276355</v>
      </c>
      <c r="S168" s="55">
        <f>'Average RTX 4060'!S88</f>
        <v>0.88991986424809466</v>
      </c>
      <c r="T168" s="55">
        <f>'Average RTX 4060'!T88</f>
        <v>97.466562030562031</v>
      </c>
    </row>
    <row r="169" spans="1:20" x14ac:dyDescent="0.25">
      <c r="A169" t="s">
        <v>92</v>
      </c>
      <c r="B169" s="55">
        <f>'Average RTX 3060'!B88</f>
        <v>115.75</v>
      </c>
      <c r="C169" s="55">
        <f>'Average RTX 3060'!C88</f>
        <v>96.71</v>
      </c>
      <c r="D169" s="55">
        <f>'Average RTX 3060'!D88</f>
        <v>130.51</v>
      </c>
      <c r="E169" s="55">
        <f>'Average RTX 3060'!E88</f>
        <v>81.03</v>
      </c>
      <c r="F169" s="55">
        <f>'Average RTX 3060'!F88</f>
        <v>61.160000000000004</v>
      </c>
      <c r="G169" s="55">
        <f>'Average RTX 3060'!G88</f>
        <v>141.10673846153847</v>
      </c>
      <c r="H169" s="55">
        <f>'Average RTX 3060'!H88</f>
        <v>0.84239145101842694</v>
      </c>
      <c r="I169" s="55">
        <f>'Average RTX 3060'!I88</f>
        <v>96.8517094017094</v>
      </c>
      <c r="J169" s="49"/>
      <c r="K169" s="19"/>
      <c r="L169" t="s">
        <v>92</v>
      </c>
      <c r="M169" s="55">
        <f>'Average RTX 3060'!M88</f>
        <v>85.17</v>
      </c>
      <c r="N169" s="55">
        <f>'Average RTX 3060'!N88</f>
        <v>71.680000000000007</v>
      </c>
      <c r="O169" s="55">
        <f>'Average RTX 3060'!O88</f>
        <v>93.84</v>
      </c>
      <c r="P169" s="55">
        <f>'Average RTX 3060'!P88</f>
        <v>68.22999999999999</v>
      </c>
      <c r="Q169" s="55">
        <f>'Average RTX 3060'!Q88</f>
        <v>54.69</v>
      </c>
      <c r="R169" s="55">
        <f>'Average RTX 3060'!R88</f>
        <v>154.65167165242164</v>
      </c>
      <c r="S169" s="55">
        <f>'Average RTX 3060'!S88</f>
        <v>0.56229443350709007</v>
      </c>
      <c r="T169" s="55">
        <f>'Average RTX 3060'!T88</f>
        <v>98.323219373219359</v>
      </c>
    </row>
    <row r="170" spans="1:20" x14ac:dyDescent="0.25">
      <c r="A170" t="s">
        <v>73</v>
      </c>
      <c r="B170" s="55">
        <f>B168-B169</f>
        <v>18.02000000000001</v>
      </c>
      <c r="C170" s="55">
        <f t="shared" ref="C170" si="446">C168-C169</f>
        <v>3.7200000000000131</v>
      </c>
      <c r="D170" s="55">
        <f t="shared" ref="D170" si="447">D168-D169</f>
        <v>20.95999999999998</v>
      </c>
      <c r="E170" s="55">
        <f t="shared" ref="E170" si="448">E168-E169</f>
        <v>5.1599999999999966</v>
      </c>
      <c r="F170" s="55">
        <f t="shared" ref="F170" si="449">F168-F169</f>
        <v>7.3500000000000014</v>
      </c>
      <c r="G170" s="55">
        <f t="shared" ref="G170" si="450">G168-G169</f>
        <v>-37.568198571428582</v>
      </c>
      <c r="H170" s="55">
        <f t="shared" ref="H170" si="451">H168-H169</f>
        <v>0.46036181410082389</v>
      </c>
      <c r="I170" s="55">
        <f t="shared" ref="I170" si="452">I168-I169</f>
        <v>-5.0391599511599452</v>
      </c>
      <c r="J170" s="49"/>
      <c r="K170" s="19"/>
      <c r="L170" t="s">
        <v>73</v>
      </c>
      <c r="M170" s="55">
        <f>M168-M169</f>
        <v>12.760000000000005</v>
      </c>
      <c r="N170" s="55">
        <f t="shared" ref="N170" si="453">N168-N169</f>
        <v>6.8700000000000045</v>
      </c>
      <c r="O170" s="55">
        <f t="shared" ref="O170" si="454">O168-O169</f>
        <v>15.339999999999989</v>
      </c>
      <c r="P170" s="55">
        <f t="shared" ref="P170" si="455">P168-P169</f>
        <v>4.2400000000000091</v>
      </c>
      <c r="Q170" s="55">
        <f t="shared" ref="Q170" si="456">Q168-Q169</f>
        <v>8.480000000000004</v>
      </c>
      <c r="R170" s="55">
        <f t="shared" ref="R170" si="457">R168-R169</f>
        <v>-44.000064119658091</v>
      </c>
      <c r="S170" s="55">
        <f t="shared" ref="S170" si="458">S168-S169</f>
        <v>0.32762543074100459</v>
      </c>
      <c r="T170" s="55">
        <f t="shared" ref="T170" si="459">T168-T169</f>
        <v>-0.85665734265732851</v>
      </c>
    </row>
    <row r="171" spans="1:20" x14ac:dyDescent="0.25">
      <c r="A171" t="s">
        <v>74</v>
      </c>
      <c r="B171" s="6">
        <f>B168/B169-1</f>
        <v>0.15568034557235433</v>
      </c>
      <c r="C171" s="6">
        <f t="shared" ref="C171:I171" si="460">C168/C169-1</f>
        <v>3.8465515458587562E-2</v>
      </c>
      <c r="D171" s="6">
        <f t="shared" si="460"/>
        <v>0.16060072025132155</v>
      </c>
      <c r="E171" s="6">
        <f t="shared" si="460"/>
        <v>6.3680118474638947E-2</v>
      </c>
      <c r="F171" s="6">
        <f t="shared" si="460"/>
        <v>0.12017658600392411</v>
      </c>
      <c r="G171" s="6">
        <f t="shared" si="460"/>
        <v>-0.26623957849942481</v>
      </c>
      <c r="H171" s="6">
        <f t="shared" si="460"/>
        <v>0.5464939293297193</v>
      </c>
      <c r="I171" s="6">
        <f t="shared" si="460"/>
        <v>-5.2029643898789057E-2</v>
      </c>
      <c r="J171" s="49"/>
      <c r="K171" s="19"/>
      <c r="L171" t="s">
        <v>74</v>
      </c>
      <c r="M171" s="6">
        <f>M168/M169-1</f>
        <v>0.14981801103675019</v>
      </c>
      <c r="N171" s="6">
        <f t="shared" ref="N171:T171" si="461">N168/N169-1</f>
        <v>9.5842633928571397E-2</v>
      </c>
      <c r="O171" s="6">
        <f t="shared" si="461"/>
        <v>0.16346973572037493</v>
      </c>
      <c r="P171" s="6">
        <f t="shared" si="461"/>
        <v>6.214275245493206E-2</v>
      </c>
      <c r="Q171" s="6">
        <f t="shared" si="461"/>
        <v>0.15505576887913697</v>
      </c>
      <c r="R171" s="6">
        <f t="shared" si="461"/>
        <v>-0.28451075665413994</v>
      </c>
      <c r="S171" s="6">
        <f t="shared" si="461"/>
        <v>0.58265814352379408</v>
      </c>
      <c r="T171" s="6">
        <f t="shared" si="461"/>
        <v>-8.7126657173988153E-3</v>
      </c>
    </row>
  </sheetData>
  <mergeCells count="11">
    <mergeCell ref="A64:T64"/>
    <mergeCell ref="A118:L118"/>
    <mergeCell ref="M118:T118"/>
    <mergeCell ref="A120:T120"/>
    <mergeCell ref="A1:T2"/>
    <mergeCell ref="A4:T4"/>
    <mergeCell ref="A7:L7"/>
    <mergeCell ref="M7:T7"/>
    <mergeCell ref="A9:T9"/>
    <mergeCell ref="A62:L62"/>
    <mergeCell ref="M62:T6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31D2-AD62-4653-9007-70FB0D4CBD87}">
  <dimension ref="A1:T96"/>
  <sheetViews>
    <sheetView topLeftCell="A94" workbookViewId="0">
      <selection activeCell="F92" sqref="F92:S96"/>
    </sheetView>
  </sheetViews>
  <sheetFormatPr defaultRowHeight="15" x14ac:dyDescent="0.25"/>
  <cols>
    <col min="1" max="1" width="15.85546875" bestFit="1" customWidth="1"/>
    <col min="2" max="2" width="11.85546875" bestFit="1" customWidth="1"/>
    <col min="3" max="3" width="13.42578125" bestFit="1" customWidth="1"/>
    <col min="4" max="4" width="13.7109375" bestFit="1" customWidth="1"/>
    <col min="8" max="8" width="13.7109375" bestFit="1" customWidth="1"/>
    <col min="9" max="9" width="14.28515625" bestFit="1" customWidth="1"/>
    <col min="12" max="12" width="15.85546875" bestFit="1" customWidth="1"/>
    <col min="13" max="13" width="11.85546875" bestFit="1" customWidth="1"/>
    <col min="14" max="14" width="13.42578125" bestFit="1" customWidth="1"/>
    <col min="15" max="15" width="13.7109375" bestFit="1" customWidth="1"/>
    <col min="17" max="17" width="8.85546875" bestFit="1" customWidth="1"/>
    <col min="19" max="19" width="13.7109375" bestFit="1" customWidth="1"/>
    <col min="20" max="20" width="14.85546875" bestFit="1" customWidth="1"/>
  </cols>
  <sheetData>
    <row r="1" spans="1:20" x14ac:dyDescent="0.25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</row>
    <row r="4" spans="1:20" x14ac:dyDescent="0.25">
      <c r="A4" s="88" t="s">
        <v>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 t="s">
        <v>2</v>
      </c>
      <c r="N4" s="89"/>
      <c r="O4" s="89"/>
      <c r="P4" s="89"/>
      <c r="Q4" s="89"/>
      <c r="R4" s="89"/>
      <c r="S4" s="89"/>
      <c r="T4" s="89"/>
    </row>
    <row r="6" spans="1:20" x14ac:dyDescent="0.25">
      <c r="A6" s="85" t="s">
        <v>21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</row>
    <row r="8" spans="1:20" x14ac:dyDescent="0.25"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68</v>
      </c>
      <c r="I8" s="1" t="s">
        <v>9</v>
      </c>
      <c r="J8" s="47"/>
      <c r="K8" s="48"/>
      <c r="L8" s="28"/>
      <c r="M8" s="1" t="s">
        <v>3</v>
      </c>
      <c r="N8" s="1" t="s">
        <v>4</v>
      </c>
      <c r="O8" s="1" t="s">
        <v>5</v>
      </c>
      <c r="P8" s="1" t="s">
        <v>6</v>
      </c>
      <c r="Q8" s="1" t="s">
        <v>7</v>
      </c>
      <c r="R8" s="1" t="s">
        <v>8</v>
      </c>
      <c r="S8" s="1" t="s">
        <v>68</v>
      </c>
      <c r="T8" s="1" t="s">
        <v>33</v>
      </c>
    </row>
    <row r="9" spans="1:20" x14ac:dyDescent="0.25">
      <c r="A9" s="61" t="s">
        <v>10</v>
      </c>
      <c r="B9" s="62">
        <v>146.81</v>
      </c>
      <c r="C9" s="62">
        <v>114.29</v>
      </c>
      <c r="D9" s="62">
        <v>165.66</v>
      </c>
      <c r="E9" s="62">
        <v>113.58000000000001</v>
      </c>
      <c r="F9" s="62">
        <v>91.820000000000007</v>
      </c>
      <c r="G9" s="62">
        <v>104.3858216923077</v>
      </c>
      <c r="H9" s="62">
        <v>1.4241953788651807</v>
      </c>
      <c r="I9" s="62">
        <v>91.295999999999978</v>
      </c>
      <c r="J9" s="49"/>
      <c r="K9" s="19"/>
      <c r="L9" s="61" t="s">
        <v>10</v>
      </c>
      <c r="M9" s="63">
        <v>98.940000000000012</v>
      </c>
      <c r="N9" s="63">
        <v>83.08</v>
      </c>
      <c r="O9" s="63">
        <v>110.77000000000001</v>
      </c>
      <c r="P9" s="63">
        <v>74.92</v>
      </c>
      <c r="Q9" s="63">
        <v>60.779999999999994</v>
      </c>
      <c r="R9" s="63">
        <v>110.66455200470705</v>
      </c>
      <c r="S9" s="63">
        <v>0.90038172051940779</v>
      </c>
      <c r="T9" s="63">
        <v>96.279909327387585</v>
      </c>
    </row>
    <row r="10" spans="1:20" x14ac:dyDescent="0.25">
      <c r="A10" t="s">
        <v>93</v>
      </c>
      <c r="B10" s="59">
        <f>AVERAGE('Average RTX 4060'!B14,'Average RTX 4060'!B16,'Average RTX 4060'!B18)</f>
        <v>163.07666666666668</v>
      </c>
      <c r="C10" s="59">
        <f>AVERAGE('Average RTX 4060'!C14,'Average RTX 4060'!C16,'Average RTX 4060'!C18)</f>
        <v>120.57666666666667</v>
      </c>
      <c r="D10" s="59">
        <f>AVERAGE('Average RTX 4060'!D14,'Average RTX 4060'!D16,'Average RTX 4060'!D18)</f>
        <v>177.24666666666667</v>
      </c>
      <c r="E10" s="59">
        <f>AVERAGE('Average RTX 4060'!E14,'Average RTX 4060'!E16,'Average RTX 4060'!E18)</f>
        <v>124.14666666666666</v>
      </c>
      <c r="F10" s="59">
        <f>AVERAGE('Average RTX 4060'!F14,'Average RTX 4060'!F16,'Average RTX 4060'!F18)</f>
        <v>100.28666666666668</v>
      </c>
      <c r="G10" s="59">
        <f>AVERAGE('Average RTX 4060'!G14,'Average RTX 4060'!G16,'Average RTX 4060'!G18)</f>
        <v>92.117038256410254</v>
      </c>
      <c r="H10" s="59">
        <f>AVERAGE('Average RTX 4060'!H14,'Average RTX 4060'!H16,'Average RTX 4060'!H18)</f>
        <v>1.7787004849114219</v>
      </c>
      <c r="I10" s="59">
        <f>AVERAGE('Average RTX 4060'!I14,'Average RTX 4060'!I16,'Average RTX 4060'!I18)</f>
        <v>75.779299145299149</v>
      </c>
      <c r="L10" t="s">
        <v>93</v>
      </c>
      <c r="M10" s="59">
        <f>AVERAGE('Average RTX 4060'!M14,'Average RTX 4060'!M16,'Average RTX 4060'!M18)</f>
        <v>137.11333333333334</v>
      </c>
      <c r="N10" s="59">
        <f>AVERAGE('Average RTX 4060'!N14,'Average RTX 4060'!N16,'Average RTX 4060'!N18)</f>
        <v>105.55333333333333</v>
      </c>
      <c r="O10" s="59">
        <f>AVERAGE('Average RTX 4060'!O14,'Average RTX 4060'!O16,'Average RTX 4060'!O18)</f>
        <v>155.13</v>
      </c>
      <c r="P10" s="59">
        <f>AVERAGE('Average RTX 4060'!P14,'Average RTX 4060'!P16,'Average RTX 4060'!P18)</f>
        <v>100.76666666666667</v>
      </c>
      <c r="Q10" s="59">
        <f>AVERAGE('Average RTX 4060'!Q14,'Average RTX 4060'!Q16,'Average RTX 4060'!Q18)</f>
        <v>78.320000000000007</v>
      </c>
      <c r="R10" s="59">
        <f>AVERAGE('Average RTX 4060'!R14,'Average RTX 4060'!R16,'Average RTX 4060'!R18)</f>
        <v>104.39761688306326</v>
      </c>
      <c r="S10" s="59">
        <f>AVERAGE('Average RTX 4060'!S14,'Average RTX 4060'!S16,'Average RTX 4060'!S18)</f>
        <v>1.3230576045555011</v>
      </c>
      <c r="T10" s="59">
        <f>AVERAGE('Average RTX 4060'!T14,'Average RTX 4060'!T16,'Average RTX 4060'!T18)</f>
        <v>90.366865608894599</v>
      </c>
    </row>
    <row r="11" spans="1:20" x14ac:dyDescent="0.25">
      <c r="A11" t="s">
        <v>94</v>
      </c>
      <c r="B11" s="12">
        <f>B10/B9-1</f>
        <v>0.1108008083009786</v>
      </c>
      <c r="C11" s="12">
        <f t="shared" ref="C11:I11" si="0">C10/C9-1</f>
        <v>5.5006270598185747E-2</v>
      </c>
      <c r="D11" s="12">
        <f t="shared" si="0"/>
        <v>6.994245241257202E-2</v>
      </c>
      <c r="E11" s="12">
        <f t="shared" si="0"/>
        <v>9.3032810940893107E-2</v>
      </c>
      <c r="F11" s="12">
        <f t="shared" si="0"/>
        <v>9.2209395193494581E-2</v>
      </c>
      <c r="G11" s="12">
        <f t="shared" si="0"/>
        <v>-0.1175330445935604</v>
      </c>
      <c r="H11" s="12">
        <f t="shared" si="0"/>
        <v>0.24891606257613041</v>
      </c>
      <c r="I11" s="12">
        <f t="shared" si="0"/>
        <v>-0.16996035811756083</v>
      </c>
      <c r="L11" t="s">
        <v>94</v>
      </c>
      <c r="M11" s="12">
        <f>M10/M9-1</f>
        <v>0.38582305774543491</v>
      </c>
      <c r="N11" s="12">
        <f t="shared" ref="N11" si="1">N10/N9-1</f>
        <v>0.27050232707430588</v>
      </c>
      <c r="O11" s="12">
        <f t="shared" ref="O11" si="2">O10/O9-1</f>
        <v>0.40046944118443606</v>
      </c>
      <c r="P11" s="12">
        <f t="shared" ref="P11" si="3">P10/P9-1</f>
        <v>0.34499021178145584</v>
      </c>
      <c r="Q11" s="12">
        <f t="shared" ref="Q11" si="4">Q10/Q9-1</f>
        <v>0.28858177031918419</v>
      </c>
      <c r="R11" s="12">
        <f t="shared" ref="R11" si="5">R10/R9-1</f>
        <v>-5.6630013930542344E-2</v>
      </c>
      <c r="S11" s="12">
        <f t="shared" ref="S11" si="6">S10/S9-1</f>
        <v>0.46944076540365809</v>
      </c>
      <c r="T11" s="12">
        <f t="shared" ref="T11" si="7">T10/T9-1</f>
        <v>-6.1415135928165832E-2</v>
      </c>
    </row>
    <row r="13" spans="1:20" x14ac:dyDescent="0.25">
      <c r="A13" t="s">
        <v>95</v>
      </c>
      <c r="B13" s="59">
        <f>AVERAGE('Average RTX 4060'!B21,'Average RTX 4060'!B23,'Average RTX 4060'!B25)</f>
        <v>165.95999999999998</v>
      </c>
      <c r="C13" s="59">
        <f>AVERAGE('Average RTX 4060'!C21,'Average RTX 4060'!C23,'Average RTX 4060'!C25)</f>
        <v>123.28666666666668</v>
      </c>
      <c r="D13" s="59">
        <f>AVERAGE('Average RTX 4060'!D21,'Average RTX 4060'!D23,'Average RTX 4060'!D25)</f>
        <v>177.72000000000003</v>
      </c>
      <c r="E13" s="59">
        <f>AVERAGE('Average RTX 4060'!E21,'Average RTX 4060'!E23,'Average RTX 4060'!E25)</f>
        <v>123.92333333333335</v>
      </c>
      <c r="F13" s="59">
        <f>AVERAGE('Average RTX 4060'!F21,'Average RTX 4060'!F23,'Average RTX 4060'!F25)</f>
        <v>100.87666666666667</v>
      </c>
      <c r="G13" s="59">
        <f>AVERAGE('Average RTX 4060'!G21,'Average RTX 4060'!G23,'Average RTX 4060'!G25)</f>
        <v>93.556669323836672</v>
      </c>
      <c r="H13" s="59">
        <f>AVERAGE('Average RTX 4060'!H21,'Average RTX 4060'!H23,'Average RTX 4060'!H25)</f>
        <v>1.7835631707596822</v>
      </c>
      <c r="I13" s="59">
        <f>AVERAGE('Average RTX 4060'!I21,'Average RTX 4060'!I23,'Average RTX 4060'!I25)</f>
        <v>77.862774928774925</v>
      </c>
      <c r="L13" t="s">
        <v>95</v>
      </c>
      <c r="M13" s="59">
        <f>AVERAGE('Average RTX 4060'!M21,'Average RTX 4060'!M23,'Average RTX 4060'!M25)</f>
        <v>135.81666666666666</v>
      </c>
      <c r="N13" s="59">
        <f>AVERAGE('Average RTX 4060'!N21,'Average RTX 4060'!N23,'Average RTX 4060'!N25)</f>
        <v>106.2</v>
      </c>
      <c r="O13" s="59">
        <f>AVERAGE('Average RTX 4060'!O21,'Average RTX 4060'!O23,'Average RTX 4060'!O25)</f>
        <v>151.87666666666667</v>
      </c>
      <c r="P13" s="59">
        <f>AVERAGE('Average RTX 4060'!P21,'Average RTX 4060'!P23,'Average RTX 4060'!P25)</f>
        <v>95.44</v>
      </c>
      <c r="Q13" s="59">
        <f>AVERAGE('Average RTX 4060'!Q21,'Average RTX 4060'!Q23,'Average RTX 4060'!Q25)</f>
        <v>76.45</v>
      </c>
      <c r="R13" s="59">
        <f>AVERAGE('Average RTX 4060'!R21,'Average RTX 4060'!R23,'Average RTX 4060'!R25)</f>
        <v>105.76758998480049</v>
      </c>
      <c r="S13" s="59">
        <f>AVERAGE('Average RTX 4060'!S21,'Average RTX 4060'!S23,'Average RTX 4060'!S25)</f>
        <v>1.2928836107612331</v>
      </c>
      <c r="T13" s="59">
        <f>AVERAGE('Average RTX 4060'!T21,'Average RTX 4060'!T23,'Average RTX 4060'!T25)</f>
        <v>91.999020491049464</v>
      </c>
    </row>
    <row r="14" spans="1:20" x14ac:dyDescent="0.25">
      <c r="A14" t="s">
        <v>96</v>
      </c>
      <c r="B14" s="60">
        <f>B13/B9-1</f>
        <v>0.13044070567400023</v>
      </c>
      <c r="C14" s="60">
        <f t="shared" ref="C14:I14" si="8">C13/C9-1</f>
        <v>7.8717881412780466E-2</v>
      </c>
      <c r="D14" s="60">
        <f t="shared" si="8"/>
        <v>7.279971024990961E-2</v>
      </c>
      <c r="E14" s="60">
        <f t="shared" si="8"/>
        <v>9.1066502318483344E-2</v>
      </c>
      <c r="F14" s="60">
        <f t="shared" si="8"/>
        <v>9.863501052784418E-2</v>
      </c>
      <c r="G14" s="60">
        <f t="shared" si="8"/>
        <v>-0.10374160200023641</v>
      </c>
      <c r="H14" s="60">
        <f t="shared" si="8"/>
        <v>0.25233040159198583</v>
      </c>
      <c r="I14" s="60">
        <f t="shared" si="8"/>
        <v>-0.14713925113066351</v>
      </c>
      <c r="L14" t="s">
        <v>96</v>
      </c>
      <c r="M14" s="12">
        <f>M13/M9-1</f>
        <v>0.37271747186847226</v>
      </c>
      <c r="N14" s="12">
        <f t="shared" ref="N14" si="9">N13/N9-1</f>
        <v>0.27828598940779981</v>
      </c>
      <c r="O14" s="12">
        <f t="shared" ref="O14" si="10">O13/O9-1</f>
        <v>0.37109927477355464</v>
      </c>
      <c r="P14" s="12">
        <f t="shared" ref="P14" si="11">P13/P9-1</f>
        <v>0.27389215162840364</v>
      </c>
      <c r="Q14" s="12">
        <f t="shared" ref="Q14" si="12">Q13/Q9-1</f>
        <v>0.25781507074695642</v>
      </c>
      <c r="R14" s="12">
        <f t="shared" ref="R14" si="13">R13/R9-1</f>
        <v>-4.4250502362294553E-2</v>
      </c>
      <c r="S14" s="12">
        <f t="shared" ref="S14" si="14">S13/S9-1</f>
        <v>0.43592831939702292</v>
      </c>
      <c r="T14" s="12">
        <f t="shared" ref="T14" si="15">T13/T9-1</f>
        <v>-4.4462950435292803E-2</v>
      </c>
    </row>
    <row r="16" spans="1:20" x14ac:dyDescent="0.25">
      <c r="A16" t="s">
        <v>97</v>
      </c>
      <c r="B16" s="59">
        <f>AVERAGE('Average RTX 4060'!B28,'Average RTX 4060'!B30,'Average RTX 4060'!B32)</f>
        <v>160.13666666666666</v>
      </c>
      <c r="C16" s="59">
        <f>AVERAGE('Average RTX 4060'!C28,'Average RTX 4060'!C30,'Average RTX 4060'!C32)</f>
        <v>122.41666666666667</v>
      </c>
      <c r="D16" s="59">
        <f>AVERAGE('Average RTX 4060'!D28,'Average RTX 4060'!D30,'Average RTX 4060'!D32)</f>
        <v>175.13666666666668</v>
      </c>
      <c r="E16" s="59">
        <f>AVERAGE('Average RTX 4060'!E28,'Average RTX 4060'!E30,'Average RTX 4060'!E32)</f>
        <v>121.21</v>
      </c>
      <c r="F16" s="59">
        <f>AVERAGE('Average RTX 4060'!F28,'Average RTX 4060'!F30,'Average RTX 4060'!F32)</f>
        <v>96.566666666666677</v>
      </c>
      <c r="G16" s="59">
        <f>AVERAGE('Average RTX 4060'!G28,'Average RTX 4060'!G30,'Average RTX 4060'!G32)</f>
        <v>96.714350152760815</v>
      </c>
      <c r="H16" s="59">
        <f>AVERAGE('Average RTX 4060'!H28,'Average RTX 4060'!H30,'Average RTX 4060'!H32)</f>
        <v>1.6562277017063278</v>
      </c>
      <c r="I16" s="59">
        <f>AVERAGE('Average RTX 4060'!I28,'Average RTX 4060'!I30,'Average RTX 4060'!I32)</f>
        <v>84.060900963234289</v>
      </c>
      <c r="L16" t="s">
        <v>97</v>
      </c>
      <c r="M16" s="59">
        <f>AVERAGE('Average RTX 4060'!M28,'Average RTX 4060'!M30,'Average RTX 4060'!M32)</f>
        <v>125.78666666666668</v>
      </c>
      <c r="N16" s="59">
        <f>AVERAGE('Average RTX 4060'!N28,'Average RTX 4060'!N30,'Average RTX 4060'!N32)</f>
        <v>102</v>
      </c>
      <c r="O16" s="59">
        <f>AVERAGE('Average RTX 4060'!O28,'Average RTX 4060'!O30,'Average RTX 4060'!O32)</f>
        <v>137.33666666666667</v>
      </c>
      <c r="P16" s="59">
        <f>AVERAGE('Average RTX 4060'!P28,'Average RTX 4060'!P30,'Average RTX 4060'!P32)</f>
        <v>89.27</v>
      </c>
      <c r="Q16" s="59">
        <f>AVERAGE('Average RTX 4060'!Q28,'Average RTX 4060'!Q30,'Average RTX 4060'!Q32)</f>
        <v>69.326666666666668</v>
      </c>
      <c r="R16" s="59">
        <f>AVERAGE('Average RTX 4060'!R28,'Average RTX 4060'!R30,'Average RTX 4060'!R32)</f>
        <v>107.75381394275452</v>
      </c>
      <c r="S16" s="59">
        <f>AVERAGE('Average RTX 4060'!S28,'Average RTX 4060'!S30,'Average RTX 4060'!S32)</f>
        <v>1.1733259930415543</v>
      </c>
      <c r="T16" s="59">
        <f>AVERAGE('Average RTX 4060'!T28,'Average RTX 4060'!T30,'Average RTX 4060'!T32)</f>
        <v>94.11414308128802</v>
      </c>
    </row>
    <row r="17" spans="1:20" x14ac:dyDescent="0.25">
      <c r="A17" t="s">
        <v>98</v>
      </c>
      <c r="B17" s="12">
        <f>B16/B9-1</f>
        <v>9.0774924505596655E-2</v>
      </c>
      <c r="C17" s="12">
        <f t="shared" ref="C17:I17" si="16">C16/C9-1</f>
        <v>7.1105666870825646E-2</v>
      </c>
      <c r="D17" s="12">
        <f t="shared" si="16"/>
        <v>5.7205521348947741E-2</v>
      </c>
      <c r="E17" s="12">
        <f t="shared" si="16"/>
        <v>6.7177319950695313E-2</v>
      </c>
      <c r="F17" s="12">
        <f t="shared" si="16"/>
        <v>5.1695345966746631E-2</v>
      </c>
      <c r="G17" s="12">
        <f t="shared" si="16"/>
        <v>-7.3491508857971732E-2</v>
      </c>
      <c r="H17" s="12">
        <f t="shared" si="16"/>
        <v>0.16292169338874962</v>
      </c>
      <c r="I17" s="12">
        <f t="shared" si="16"/>
        <v>-7.9248806484026546E-2</v>
      </c>
      <c r="L17" t="s">
        <v>98</v>
      </c>
      <c r="M17" s="12">
        <f>M16/M9-1</f>
        <v>0.271342901421737</v>
      </c>
      <c r="N17" s="12">
        <f t="shared" ref="N17" si="17">N16/N9-1</f>
        <v>0.22773230621088114</v>
      </c>
      <c r="O17" s="12">
        <f t="shared" ref="O17" si="18">O16/O9-1</f>
        <v>0.23983629743311963</v>
      </c>
      <c r="P17" s="12">
        <f t="shared" ref="P17" si="19">P16/P9-1</f>
        <v>0.19153764014949282</v>
      </c>
      <c r="Q17" s="12">
        <f t="shared" ref="Q17" si="20">Q16/Q9-1</f>
        <v>0.14061643084347941</v>
      </c>
      <c r="R17" s="12">
        <f t="shared" ref="R17" si="21">R16/R9-1</f>
        <v>-2.6302352553044472E-2</v>
      </c>
      <c r="S17" s="12">
        <f t="shared" ref="S17" si="22">S16/S9-1</f>
        <v>0.30314284075502074</v>
      </c>
      <c r="T17" s="12">
        <f t="shared" ref="T17" si="23">T16/T9-1</f>
        <v>-2.2494477417247638E-2</v>
      </c>
    </row>
    <row r="19" spans="1:20" x14ac:dyDescent="0.25">
      <c r="A19" s="88" t="s">
        <v>1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9" t="s">
        <v>2</v>
      </c>
      <c r="N19" s="89"/>
      <c r="O19" s="89"/>
      <c r="P19" s="89"/>
      <c r="Q19" s="89"/>
      <c r="R19" s="89"/>
      <c r="S19" s="89"/>
      <c r="T19" s="89"/>
    </row>
    <row r="21" spans="1:20" x14ac:dyDescent="0.25">
      <c r="A21" s="86" t="s">
        <v>22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</row>
    <row r="23" spans="1:20" x14ac:dyDescent="0.25">
      <c r="B23" s="1" t="s">
        <v>3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68</v>
      </c>
      <c r="I23" s="1" t="s">
        <v>9</v>
      </c>
      <c r="J23" s="47"/>
      <c r="K23" s="48"/>
      <c r="L23" s="28"/>
      <c r="M23" s="1" t="s">
        <v>3</v>
      </c>
      <c r="N23" s="1" t="s">
        <v>4</v>
      </c>
      <c r="O23" s="1" t="s">
        <v>5</v>
      </c>
      <c r="P23" s="1" t="s">
        <v>6</v>
      </c>
      <c r="Q23" s="1" t="s">
        <v>7</v>
      </c>
      <c r="R23" s="1" t="s">
        <v>8</v>
      </c>
      <c r="S23" s="1" t="s">
        <v>68</v>
      </c>
      <c r="T23" s="1" t="s">
        <v>33</v>
      </c>
    </row>
    <row r="24" spans="1:20" x14ac:dyDescent="0.25">
      <c r="A24" s="61" t="s">
        <v>10</v>
      </c>
      <c r="B24" s="62">
        <v>133.99</v>
      </c>
      <c r="C24" s="62">
        <v>109.44000000000001</v>
      </c>
      <c r="D24" s="62">
        <v>149.44999999999999</v>
      </c>
      <c r="E24" s="62">
        <v>95.410000000000011</v>
      </c>
      <c r="F24" s="62">
        <v>74.88000000000001</v>
      </c>
      <c r="G24" s="62">
        <v>107.26406758974358</v>
      </c>
      <c r="H24" s="62">
        <v>1.2657993386483899</v>
      </c>
      <c r="I24" s="62">
        <v>94.791538461538465</v>
      </c>
      <c r="J24" s="49"/>
      <c r="K24" s="19"/>
      <c r="L24" s="61" t="s">
        <v>10</v>
      </c>
      <c r="M24" s="62">
        <v>89.74</v>
      </c>
      <c r="N24" s="62">
        <v>77.569999999999993</v>
      </c>
      <c r="O24" s="62">
        <v>100.61</v>
      </c>
      <c r="P24" s="62">
        <v>71.429999999999993</v>
      </c>
      <c r="Q24" s="62">
        <v>60.620000000000005</v>
      </c>
      <c r="R24" s="62">
        <v>111.33349566174566</v>
      </c>
      <c r="S24" s="62">
        <v>0.81111668543203341</v>
      </c>
      <c r="T24" s="62">
        <v>98.110890960890956</v>
      </c>
    </row>
    <row r="26" spans="1:20" x14ac:dyDescent="0.25">
      <c r="A26" t="s">
        <v>93</v>
      </c>
      <c r="B26" s="59">
        <f>AVERAGE('Average RTX 4060'!B42,'Average RTX 4060'!B44,'Average RTX 4060'!B46)</f>
        <v>158.63999999999999</v>
      </c>
      <c r="C26" s="59">
        <f>AVERAGE('Average RTX 4060'!C42,'Average RTX 4060'!C44,'Average RTX 4060'!C46)</f>
        <v>115.17</v>
      </c>
      <c r="D26" s="59">
        <f>AVERAGE('Average RTX 4060'!D42,'Average RTX 4060'!D44,'Average RTX 4060'!D46)</f>
        <v>175.27333333333331</v>
      </c>
      <c r="E26" s="59">
        <f>AVERAGE('Average RTX 4060'!E42,'Average RTX 4060'!E44,'Average RTX 4060'!E46)</f>
        <v>117.98666666666666</v>
      </c>
      <c r="F26" s="59">
        <f>AVERAGE('Average RTX 4060'!F42,'Average RTX 4060'!F44,'Average RTX 4060'!F46)</f>
        <v>94.726666666666645</v>
      </c>
      <c r="G26" s="59">
        <f>AVERAGE('Average RTX 4060'!G42,'Average RTX 4060'!G44,'Average RTX 4060'!G46)</f>
        <v>95.786601783475774</v>
      </c>
      <c r="H26" s="59">
        <f>AVERAGE('Average RTX 4060'!H42,'Average RTX 4060'!H44,'Average RTX 4060'!H46)</f>
        <v>1.6661926911425258</v>
      </c>
      <c r="I26" s="59">
        <f>AVERAGE('Average RTX 4060'!I42,'Average RTX 4060'!I44,'Average RTX 4060'!I46)</f>
        <v>81.494239316239316</v>
      </c>
      <c r="L26" t="s">
        <v>93</v>
      </c>
      <c r="M26" s="59">
        <f>AVERAGE('Average RTX 4060'!M42,'Average RTX 4060'!M44,'Average RTX 4060'!M46)</f>
        <v>128.04666666666665</v>
      </c>
      <c r="N26" s="59">
        <f>AVERAGE('Average RTX 4060'!N42,'Average RTX 4060'!N44,'Average RTX 4060'!N46)</f>
        <v>102.00333333333333</v>
      </c>
      <c r="O26" s="59">
        <f>AVERAGE('Average RTX 4060'!O42,'Average RTX 4060'!O44,'Average RTX 4060'!O46)</f>
        <v>142.61666666666667</v>
      </c>
      <c r="P26" s="59">
        <f>AVERAGE('Average RTX 4060'!P42,'Average RTX 4060'!P44,'Average RTX 4060'!P46)</f>
        <v>92.730000000000018</v>
      </c>
      <c r="Q26" s="59">
        <f>AVERAGE('Average RTX 4060'!Q42,'Average RTX 4060'!Q44,'Average RTX 4060'!Q46)</f>
        <v>76.113333333333344</v>
      </c>
      <c r="R26" s="59">
        <f>AVERAGE('Average RTX 4060'!R42,'Average RTX 4060'!R44,'Average RTX 4060'!R46)</f>
        <v>106.24806482602958</v>
      </c>
      <c r="S26" s="59">
        <f>AVERAGE('Average RTX 4060'!S42,'Average RTX 4060'!S44,'Average RTX 4060'!S46)</f>
        <v>1.216245055756455</v>
      </c>
      <c r="T26" s="59">
        <f>AVERAGE('Average RTX 4060'!T42,'Average RTX 4060'!T44,'Average RTX 4060'!T46)</f>
        <v>93.157335100219143</v>
      </c>
    </row>
    <row r="27" spans="1:20" x14ac:dyDescent="0.25">
      <c r="A27" t="s">
        <v>94</v>
      </c>
      <c r="B27" s="12">
        <f t="shared" ref="B27:I27" si="24">B26/B24-1</f>
        <v>0.18396895290693327</v>
      </c>
      <c r="C27" s="12">
        <f t="shared" si="24"/>
        <v>5.2357456140350811E-2</v>
      </c>
      <c r="D27" s="12">
        <f t="shared" si="24"/>
        <v>0.17278911564625843</v>
      </c>
      <c r="E27" s="12">
        <f t="shared" si="24"/>
        <v>0.23662788666457035</v>
      </c>
      <c r="F27" s="12">
        <f t="shared" si="24"/>
        <v>0.26504629629629584</v>
      </c>
      <c r="G27" s="12">
        <f t="shared" si="24"/>
        <v>-0.10700196313798249</v>
      </c>
      <c r="H27" s="12">
        <f t="shared" si="24"/>
        <v>0.31631660743453427</v>
      </c>
      <c r="I27" s="12">
        <f t="shared" si="24"/>
        <v>-0.14027938950156937</v>
      </c>
      <c r="L27" t="s">
        <v>94</v>
      </c>
      <c r="M27" s="12">
        <f t="shared" ref="M27:T27" si="25">M26/M24-1</f>
        <v>0.42686278879726602</v>
      </c>
      <c r="N27" s="12">
        <f t="shared" si="25"/>
        <v>0.31498431524214698</v>
      </c>
      <c r="O27" s="12">
        <f t="shared" si="25"/>
        <v>0.41751979591160593</v>
      </c>
      <c r="P27" s="12">
        <f t="shared" si="25"/>
        <v>0.29819403611927808</v>
      </c>
      <c r="Q27" s="12">
        <f t="shared" si="25"/>
        <v>0.25558121632024644</v>
      </c>
      <c r="R27" s="12">
        <f t="shared" si="25"/>
        <v>-4.5677455876950823E-2</v>
      </c>
      <c r="S27" s="12">
        <f t="shared" si="25"/>
        <v>0.49946990069453934</v>
      </c>
      <c r="T27" s="12">
        <f t="shared" si="25"/>
        <v>-5.0489357625407849E-2</v>
      </c>
    </row>
    <row r="29" spans="1:20" x14ac:dyDescent="0.25">
      <c r="A29" t="s">
        <v>95</v>
      </c>
      <c r="B29" s="59">
        <f>AVERAGE('Average RTX 4060'!B49,'Average RTX 4060'!B51,'Average RTX 4060'!B53)</f>
        <v>161.07666666666668</v>
      </c>
      <c r="C29" s="59">
        <f>AVERAGE('Average RTX 4060'!C49,'Average RTX 4060'!C51,'Average RTX 4060'!C53)</f>
        <v>120.27333333333333</v>
      </c>
      <c r="D29" s="59">
        <f>AVERAGE('Average RTX 4060'!D49,'Average RTX 4060'!D51,'Average RTX 4060'!D53)</f>
        <v>177.47333333333333</v>
      </c>
      <c r="E29" s="59">
        <f>AVERAGE('Average RTX 4060'!E49,'Average RTX 4060'!E51,'Average RTX 4060'!E53)</f>
        <v>120.54</v>
      </c>
      <c r="F29" s="59">
        <f>AVERAGE('Average RTX 4060'!F49,'Average RTX 4060'!F51,'Average RTX 4060'!F53)</f>
        <v>96.179999999999993</v>
      </c>
      <c r="G29" s="59">
        <f>AVERAGE('Average RTX 4060'!G49,'Average RTX 4060'!G51,'Average RTX 4060'!G53)</f>
        <v>97.254492681601803</v>
      </c>
      <c r="H29" s="59">
        <f>AVERAGE('Average RTX 4060'!H49,'Average RTX 4060'!H51,'Average RTX 4060'!H53)</f>
        <v>1.6665308919902773</v>
      </c>
      <c r="I29" s="59">
        <f>AVERAGE('Average RTX 4060'!I49,'Average RTX 4060'!I51,'Average RTX 4060'!I53)</f>
        <v>83.687315292597901</v>
      </c>
      <c r="L29" t="s">
        <v>95</v>
      </c>
      <c r="M29" s="59">
        <f>AVERAGE('Average RTX 4060'!M49,'Average RTX 4060'!M51,'Average RTX 4060'!M53)</f>
        <v>125.29333333333334</v>
      </c>
      <c r="N29" s="59">
        <f>AVERAGE('Average RTX 4060'!N49,'Average RTX 4060'!N51,'Average RTX 4060'!N53)</f>
        <v>102.04</v>
      </c>
      <c r="O29" s="59">
        <f>AVERAGE('Average RTX 4060'!O49,'Average RTX 4060'!O51,'Average RTX 4060'!O53)</f>
        <v>140.95333333333335</v>
      </c>
      <c r="P29" s="59">
        <f>AVERAGE('Average RTX 4060'!P49,'Average RTX 4060'!P51,'Average RTX 4060'!P53)</f>
        <v>88.566666666666677</v>
      </c>
      <c r="Q29" s="59">
        <f>AVERAGE('Average RTX 4060'!Q49,'Average RTX 4060'!Q51,'Average RTX 4060'!Q53)</f>
        <v>74.37</v>
      </c>
      <c r="R29" s="59">
        <f>AVERAGE('Average RTX 4060'!R49,'Average RTX 4060'!R51,'Average RTX 4060'!R53)</f>
        <v>107.33984917514049</v>
      </c>
      <c r="S29" s="59">
        <f>AVERAGE('Average RTX 4060'!S49,'Average RTX 4060'!S51,'Average RTX 4060'!S53)</f>
        <v>1.1768484152416785</v>
      </c>
      <c r="T29" s="59">
        <f>AVERAGE('Average RTX 4060'!T49,'Average RTX 4060'!T51,'Average RTX 4060'!T53)</f>
        <v>93.84848916515584</v>
      </c>
    </row>
    <row r="30" spans="1:20" x14ac:dyDescent="0.25">
      <c r="A30" t="s">
        <v>96</v>
      </c>
      <c r="B30" s="60">
        <f t="shared" ref="B30:I30" si="26">B29/B24-1</f>
        <v>0.20215438963106713</v>
      </c>
      <c r="C30" s="60">
        <f t="shared" si="26"/>
        <v>9.8988791423001876E-2</v>
      </c>
      <c r="D30" s="60">
        <f t="shared" si="26"/>
        <v>0.18750975800156144</v>
      </c>
      <c r="E30" s="60">
        <f t="shared" si="26"/>
        <v>0.26338958180484218</v>
      </c>
      <c r="F30" s="60">
        <f t="shared" si="26"/>
        <v>0.28445512820512797</v>
      </c>
      <c r="G30" s="60">
        <f t="shared" si="26"/>
        <v>-9.3317129706713353E-2</v>
      </c>
      <c r="H30" s="60">
        <f t="shared" si="26"/>
        <v>0.31658379105315793</v>
      </c>
      <c r="I30" s="60">
        <f t="shared" si="26"/>
        <v>-0.11714361164679366</v>
      </c>
      <c r="L30" t="s">
        <v>96</v>
      </c>
      <c r="M30" s="12">
        <f t="shared" ref="M30:T30" si="27">M29/M24-1</f>
        <v>0.3961815615481763</v>
      </c>
      <c r="N30" s="12">
        <f t="shared" si="27"/>
        <v>0.31545700657470688</v>
      </c>
      <c r="O30" s="12">
        <f t="shared" si="27"/>
        <v>0.40098731073783278</v>
      </c>
      <c r="P30" s="12">
        <f t="shared" si="27"/>
        <v>0.23990853516263044</v>
      </c>
      <c r="Q30" s="12">
        <f t="shared" si="27"/>
        <v>0.22682283074892773</v>
      </c>
      <c r="R30" s="12">
        <f t="shared" si="27"/>
        <v>-3.5871023925618029E-2</v>
      </c>
      <c r="S30" s="12">
        <f t="shared" si="27"/>
        <v>0.45089903386075902</v>
      </c>
      <c r="T30" s="12">
        <f t="shared" si="27"/>
        <v>-4.3444736399694928E-2</v>
      </c>
    </row>
    <row r="32" spans="1:20" x14ac:dyDescent="0.25">
      <c r="A32" t="s">
        <v>97</v>
      </c>
      <c r="B32" s="59">
        <f>AVERAGE('Average RTX 4060'!B56,'Average RTX 4060'!B58,'Average RTX 4060'!B60)</f>
        <v>153.52666666666667</v>
      </c>
      <c r="C32" s="59">
        <f>AVERAGE('Average RTX 4060'!C56,'Average RTX 4060'!C58,'Average RTX 4060'!C60)</f>
        <v>114.32333333333332</v>
      </c>
      <c r="D32" s="59">
        <f>AVERAGE('Average RTX 4060'!D56,'Average RTX 4060'!D58,'Average RTX 4060'!D60)</f>
        <v>169.68666666666667</v>
      </c>
      <c r="E32" s="59">
        <f>AVERAGE('Average RTX 4060'!E56,'Average RTX 4060'!E58,'Average RTX 4060'!E60)</f>
        <v>116.25333333333333</v>
      </c>
      <c r="F32" s="59">
        <f>AVERAGE('Average RTX 4060'!F56,'Average RTX 4060'!F58,'Average RTX 4060'!F60)</f>
        <v>94.633333333333326</v>
      </c>
      <c r="G32" s="59">
        <f>AVERAGE('Average RTX 4060'!G56,'Average RTX 4060'!G58,'Average RTX 4060'!G60)</f>
        <v>99.17590146676163</v>
      </c>
      <c r="H32" s="59">
        <f>AVERAGE('Average RTX 4060'!H56,'Average RTX 4060'!H58,'Average RTX 4060'!H60)</f>
        <v>1.553427144621865</v>
      </c>
      <c r="I32" s="59">
        <f>AVERAGE('Average RTX 4060'!I56,'Average RTX 4060'!I58,'Average RTX 4060'!I60)</f>
        <v>88.017380341880354</v>
      </c>
      <c r="L32" t="s">
        <v>97</v>
      </c>
      <c r="M32" s="59">
        <f>AVERAGE('Average RTX 4060'!M56,'Average RTX 4060'!M58,'Average RTX 4060'!M60)</f>
        <v>116.51333333333332</v>
      </c>
      <c r="N32" s="59">
        <f>AVERAGE('Average RTX 4060'!N56,'Average RTX 4060'!N58,'Average RTX 4060'!N60)</f>
        <v>95.240000000000009</v>
      </c>
      <c r="O32" s="59">
        <f>AVERAGE('Average RTX 4060'!O56,'Average RTX 4060'!O58,'Average RTX 4060'!O60)</f>
        <v>128.51000000000002</v>
      </c>
      <c r="P32" s="59">
        <f>AVERAGE('Average RTX 4060'!P56,'Average RTX 4060'!P58,'Average RTX 4060'!P60)</f>
        <v>83.696666666666673</v>
      </c>
      <c r="Q32" s="59">
        <f>AVERAGE('Average RTX 4060'!Q56,'Average RTX 4060'!Q58,'Average RTX 4060'!Q60)</f>
        <v>67.846666666666678</v>
      </c>
      <c r="R32" s="59">
        <f>AVERAGE('Average RTX 4060'!R56,'Average RTX 4060'!R58,'Average RTX 4060'!R60)</f>
        <v>108.57264050962242</v>
      </c>
      <c r="S32" s="59">
        <f>AVERAGE('Average RTX 4060'!S56,'Average RTX 4060'!S58,'Average RTX 4060'!S60)</f>
        <v>1.0792653020870164</v>
      </c>
      <c r="T32" s="59">
        <f>AVERAGE('Average RTX 4060'!T56,'Average RTX 4060'!T58,'Average RTX 4060'!T60)</f>
        <v>95.811743349511474</v>
      </c>
    </row>
    <row r="33" spans="1:20" x14ac:dyDescent="0.25">
      <c r="A33" t="s">
        <v>98</v>
      </c>
      <c r="B33" s="12">
        <f t="shared" ref="B33:I33" si="28">B32/B24-1</f>
        <v>0.14580690101251337</v>
      </c>
      <c r="C33" s="12">
        <f t="shared" si="28"/>
        <v>4.4621101364522131E-2</v>
      </c>
      <c r="D33" s="12">
        <f t="shared" si="28"/>
        <v>0.13540760566521692</v>
      </c>
      <c r="E33" s="12">
        <f t="shared" si="28"/>
        <v>0.21846067847535178</v>
      </c>
      <c r="F33" s="12">
        <f t="shared" si="28"/>
        <v>0.26379985754985724</v>
      </c>
      <c r="G33" s="12">
        <f t="shared" si="28"/>
        <v>-7.5404245846027562E-2</v>
      </c>
      <c r="H33" s="12">
        <f t="shared" si="28"/>
        <v>0.22723017558264935</v>
      </c>
      <c r="I33" s="12">
        <f t="shared" si="28"/>
        <v>-7.1463742751751158E-2</v>
      </c>
      <c r="L33" t="s">
        <v>98</v>
      </c>
      <c r="M33" s="12">
        <f t="shared" ref="M33:T33" si="29">M32/M24-1</f>
        <v>0.29834336230592085</v>
      </c>
      <c r="N33" s="12">
        <f t="shared" si="29"/>
        <v>0.22779425035451872</v>
      </c>
      <c r="O33" s="12">
        <f t="shared" si="29"/>
        <v>0.27730841864625799</v>
      </c>
      <c r="P33" s="12">
        <f t="shared" si="29"/>
        <v>0.17172989873535882</v>
      </c>
      <c r="Q33" s="12">
        <f t="shared" si="29"/>
        <v>0.11921258110634558</v>
      </c>
      <c r="R33" s="12">
        <f t="shared" si="29"/>
        <v>-2.4798064012211518E-2</v>
      </c>
      <c r="S33" s="12">
        <f t="shared" si="29"/>
        <v>0.33059191294056078</v>
      </c>
      <c r="T33" s="12">
        <f t="shared" si="29"/>
        <v>-2.3434173197917185E-2</v>
      </c>
    </row>
    <row r="35" spans="1:20" x14ac:dyDescent="0.25">
      <c r="A35" s="88" t="s">
        <v>1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9" t="s">
        <v>2</v>
      </c>
      <c r="N35" s="89"/>
      <c r="O35" s="89"/>
      <c r="P35" s="89"/>
      <c r="Q35" s="89"/>
      <c r="R35" s="89"/>
      <c r="S35" s="89"/>
      <c r="T35" s="89"/>
    </row>
    <row r="36" spans="1:20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15" t="s">
        <v>23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</row>
    <row r="39" spans="1:20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47"/>
      <c r="K39" s="48"/>
      <c r="L39" s="28"/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" t="s">
        <v>33</v>
      </c>
    </row>
    <row r="40" spans="1:20" x14ac:dyDescent="0.25">
      <c r="A40" s="61" t="s">
        <v>10</v>
      </c>
      <c r="B40" s="62">
        <v>120.62</v>
      </c>
      <c r="C40" s="62">
        <v>95.42</v>
      </c>
      <c r="D40" s="62">
        <v>135.73000000000002</v>
      </c>
      <c r="E40" s="62">
        <v>87.359999999999985</v>
      </c>
      <c r="F40" s="62">
        <v>72.080000000000013</v>
      </c>
      <c r="G40" s="62">
        <v>108.12494646153846</v>
      </c>
      <c r="H40" s="62">
        <v>1.1301417523579871</v>
      </c>
      <c r="I40" s="62">
        <v>96.157384615384629</v>
      </c>
      <c r="J40" s="49"/>
      <c r="K40" s="19"/>
      <c r="L40" s="61" t="s">
        <v>10</v>
      </c>
      <c r="M40" s="62">
        <v>81.289999999999992</v>
      </c>
      <c r="N40" s="62">
        <v>69.510000000000019</v>
      </c>
      <c r="O40" s="62">
        <v>93.34</v>
      </c>
      <c r="P40" s="62">
        <v>65.540000000000006</v>
      </c>
      <c r="Q40" s="62">
        <v>57.220000000000006</v>
      </c>
      <c r="R40" s="62">
        <v>111.82387226755853</v>
      </c>
      <c r="S40" s="62">
        <v>0.73038852747259253</v>
      </c>
      <c r="T40" s="62">
        <v>98.282903010033451</v>
      </c>
    </row>
    <row r="42" spans="1:20" x14ac:dyDescent="0.25">
      <c r="A42" t="s">
        <v>93</v>
      </c>
      <c r="B42" s="59">
        <f>AVERAGE('Average RTX 4060'!B70,'Average RTX 4060'!B72,'Average RTX 4060'!B74)</f>
        <v>147.5633333333333</v>
      </c>
      <c r="C42" s="59">
        <f>AVERAGE('Average RTX 4060'!C70,'Average RTX 4060'!C72,'Average RTX 4060'!C74)</f>
        <v>106.46666666666668</v>
      </c>
      <c r="D42" s="59">
        <f>AVERAGE('Average RTX 4060'!D70,'Average RTX 4060'!D72,'Average RTX 4060'!D74)</f>
        <v>164.11333333333332</v>
      </c>
      <c r="E42" s="59">
        <f>AVERAGE('Average RTX 4060'!E70,'Average RTX 4060'!E72,'Average RTX 4060'!E74)</f>
        <v>108.67666666666668</v>
      </c>
      <c r="F42" s="59">
        <f>AVERAGE('Average RTX 4060'!F70,'Average RTX 4060'!F72,'Average RTX 4060'!F74)</f>
        <v>84.92</v>
      </c>
      <c r="G42" s="59">
        <f>AVERAGE('Average RTX 4060'!G70,'Average RTX 4060'!G72,'Average RTX 4060'!G74)</f>
        <v>98.239645303893653</v>
      </c>
      <c r="H42" s="59">
        <f>AVERAGE('Average RTX 4060'!H70,'Average RTX 4060'!H72,'Average RTX 4060'!H74)</f>
        <v>1.5132346095599745</v>
      </c>
      <c r="I42" s="59">
        <f>AVERAGE('Average RTX 4060'!I70,'Average RTX 4060'!I72,'Average RTX 4060'!I74)</f>
        <v>85.372717948717934</v>
      </c>
      <c r="L42" t="s">
        <v>93</v>
      </c>
      <c r="M42" s="59">
        <f>AVERAGE('Average RTX 4060'!M70,'Average RTX 4060'!M72,'Average RTX 4060'!M74)</f>
        <v>115.96333333333332</v>
      </c>
      <c r="N42" s="59">
        <f>AVERAGE('Average RTX 4060'!N70,'Average RTX 4060'!N72,'Average RTX 4060'!N74)</f>
        <v>92.736666666666679</v>
      </c>
      <c r="O42" s="59">
        <f>AVERAGE('Average RTX 4060'!O70,'Average RTX 4060'!O72,'Average RTX 4060'!O74)</f>
        <v>130.38</v>
      </c>
      <c r="P42" s="59">
        <f>AVERAGE('Average RTX 4060'!P70,'Average RTX 4060'!P72,'Average RTX 4060'!P74)</f>
        <v>83.866666666666674</v>
      </c>
      <c r="Q42" s="59">
        <f>AVERAGE('Average RTX 4060'!Q70,'Average RTX 4060'!Q72,'Average RTX 4060'!Q74)</f>
        <v>69.313333333333333</v>
      </c>
      <c r="R42" s="59">
        <f>AVERAGE('Average RTX 4060'!R70,'Average RTX 4060'!R72,'Average RTX 4060'!R74)</f>
        <v>107.26477639150329</v>
      </c>
      <c r="S42" s="59">
        <f>AVERAGE('Average RTX 4060'!S70,'Average RTX 4060'!S72,'Average RTX 4060'!S74)</f>
        <v>1.0914997672551778</v>
      </c>
      <c r="T42" s="59">
        <f>AVERAGE('Average RTX 4060'!T70,'Average RTX 4060'!T72,'Average RTX 4060'!T74)</f>
        <v>94.692415098589024</v>
      </c>
    </row>
    <row r="43" spans="1:20" x14ac:dyDescent="0.25">
      <c r="A43" t="s">
        <v>94</v>
      </c>
      <c r="B43" s="12">
        <f t="shared" ref="B43:I43" si="30">B42/B40-1</f>
        <v>0.22337368042889483</v>
      </c>
      <c r="C43" s="12">
        <f t="shared" si="30"/>
        <v>0.11576888143645658</v>
      </c>
      <c r="D43" s="12">
        <f t="shared" si="30"/>
        <v>0.20911613742970081</v>
      </c>
      <c r="E43" s="12">
        <f t="shared" si="30"/>
        <v>0.24400946275946311</v>
      </c>
      <c r="F43" s="12">
        <f t="shared" si="30"/>
        <v>0.17813540510543824</v>
      </c>
      <c r="G43" s="12">
        <f t="shared" si="30"/>
        <v>-9.1424795860233221E-2</v>
      </c>
      <c r="H43" s="12">
        <f t="shared" si="30"/>
        <v>0.3389777047018061</v>
      </c>
      <c r="I43" s="12">
        <f t="shared" si="30"/>
        <v>-0.11215640597759369</v>
      </c>
      <c r="L43" t="s">
        <v>94</v>
      </c>
      <c r="M43" s="12">
        <f t="shared" ref="M43:T43" si="31">M42/M40-1</f>
        <v>0.42653872965104367</v>
      </c>
      <c r="N43" s="12">
        <f t="shared" si="31"/>
        <v>0.33414856375581437</v>
      </c>
      <c r="O43" s="12">
        <f t="shared" si="31"/>
        <v>0.39682879794300407</v>
      </c>
      <c r="P43" s="12">
        <f t="shared" si="31"/>
        <v>0.27962567388871928</v>
      </c>
      <c r="Q43" s="12">
        <f t="shared" si="31"/>
        <v>0.21134801351508781</v>
      </c>
      <c r="R43" s="12">
        <f t="shared" si="31"/>
        <v>-4.0770327333566003E-2</v>
      </c>
      <c r="S43" s="12">
        <f t="shared" si="31"/>
        <v>0.49440979177501632</v>
      </c>
      <c r="T43" s="12">
        <f t="shared" si="31"/>
        <v>-3.6532171939181346E-2</v>
      </c>
    </row>
    <row r="45" spans="1:20" x14ac:dyDescent="0.25">
      <c r="A45" t="s">
        <v>95</v>
      </c>
      <c r="B45" s="59">
        <f>AVERAGE('Average RTX 4060'!B77,'Average RTX 4060'!B79,'Average RTX 4060'!B81)</f>
        <v>151.23333333333332</v>
      </c>
      <c r="C45" s="59">
        <f>AVERAGE('Average RTX 4060'!C77,'Average RTX 4060'!C79,'Average RTX 4060'!C81)</f>
        <v>114.71</v>
      </c>
      <c r="D45" s="59">
        <f>AVERAGE('Average RTX 4060'!D77,'Average RTX 4060'!D79,'Average RTX 4060'!D81)</f>
        <v>168.25000000000003</v>
      </c>
      <c r="E45" s="59">
        <f>AVERAGE('Average RTX 4060'!E77,'Average RTX 4060'!E79,'Average RTX 4060'!E81)</f>
        <v>101.57333333333332</v>
      </c>
      <c r="F45" s="59">
        <f>AVERAGE('Average RTX 4060'!F77,'Average RTX 4060'!F79,'Average RTX 4060'!F81)</f>
        <v>80.843333333333334</v>
      </c>
      <c r="G45" s="59">
        <f>AVERAGE('Average RTX 4060'!G77,'Average RTX 4060'!G79,'Average RTX 4060'!G81)</f>
        <v>99.492361908424911</v>
      </c>
      <c r="H45" s="59">
        <f>AVERAGE('Average RTX 4060'!H77,'Average RTX 4060'!H79,'Average RTX 4060'!H81)</f>
        <v>1.5364159752636894</v>
      </c>
      <c r="I45" s="59">
        <f>AVERAGE('Average RTX 4060'!I77,'Average RTX 4060'!I79,'Average RTX 4060'!I81)</f>
        <v>87.520434676434675</v>
      </c>
      <c r="L45" t="s">
        <v>95</v>
      </c>
      <c r="M45" s="59">
        <f>AVERAGE('Average RTX 4060'!M77,'Average RTX 4060'!M79,'Average RTX 4060'!M81)</f>
        <v>114.78666666666668</v>
      </c>
      <c r="N45" s="59">
        <f>AVERAGE('Average RTX 4060'!N77,'Average RTX 4060'!N79,'Average RTX 4060'!N81)</f>
        <v>92.573333333333338</v>
      </c>
      <c r="O45" s="59">
        <f>AVERAGE('Average RTX 4060'!O77,'Average RTX 4060'!O79,'Average RTX 4060'!O81)</f>
        <v>130.01000000000002</v>
      </c>
      <c r="P45" s="59">
        <f>AVERAGE('Average RTX 4060'!P77,'Average RTX 4060'!P79,'Average RTX 4060'!P81)</f>
        <v>83.296666666666667</v>
      </c>
      <c r="Q45" s="59">
        <f>AVERAGE('Average RTX 4060'!Q77,'Average RTX 4060'!Q79,'Average RTX 4060'!Q81)</f>
        <v>70.00333333333333</v>
      </c>
      <c r="R45" s="59">
        <f>AVERAGE('Average RTX 4060'!R77,'Average RTX 4060'!R79,'Average RTX 4060'!R81)</f>
        <v>108.59713946231545</v>
      </c>
      <c r="S45" s="59">
        <f>AVERAGE('Average RTX 4060'!S77,'Average RTX 4060'!S79,'Average RTX 4060'!S81)</f>
        <v>1.0650927825727914</v>
      </c>
      <c r="T45" s="59">
        <f>AVERAGE('Average RTX 4060'!T77,'Average RTX 4060'!T79,'Average RTX 4060'!T81)</f>
        <v>95.378893032893032</v>
      </c>
    </row>
    <row r="46" spans="1:20" x14ac:dyDescent="0.25">
      <c r="A46" t="s">
        <v>96</v>
      </c>
      <c r="B46" s="12">
        <f t="shared" ref="B46:I46" si="32">B45/B40-1</f>
        <v>0.2537998120820204</v>
      </c>
      <c r="C46" s="12">
        <f t="shared" si="32"/>
        <v>0.20215887654579734</v>
      </c>
      <c r="D46" s="12">
        <f t="shared" si="32"/>
        <v>0.23959331024828701</v>
      </c>
      <c r="E46" s="12">
        <f t="shared" si="32"/>
        <v>0.16269841269841279</v>
      </c>
      <c r="F46" s="12">
        <f t="shared" si="32"/>
        <v>0.12157787643359219</v>
      </c>
      <c r="G46" s="12">
        <f t="shared" si="32"/>
        <v>-7.9838971815669568E-2</v>
      </c>
      <c r="H46" s="12">
        <f t="shared" si="32"/>
        <v>0.35948961451785189</v>
      </c>
      <c r="I46" s="12">
        <f t="shared" si="32"/>
        <v>-8.982097395323807E-2</v>
      </c>
      <c r="L46" t="s">
        <v>96</v>
      </c>
      <c r="M46" s="12">
        <f t="shared" ref="M46:T46" si="33">M45/M40-1</f>
        <v>0.412063804485997</v>
      </c>
      <c r="N46" s="12">
        <f t="shared" si="33"/>
        <v>0.33179878194983914</v>
      </c>
      <c r="O46" s="12">
        <f t="shared" si="33"/>
        <v>0.39286479537175922</v>
      </c>
      <c r="P46" s="12">
        <f t="shared" si="33"/>
        <v>0.27092869494456306</v>
      </c>
      <c r="Q46" s="12">
        <f t="shared" si="33"/>
        <v>0.22340673424210622</v>
      </c>
      <c r="R46" s="12">
        <f t="shared" si="33"/>
        <v>-2.8855491585218385E-2</v>
      </c>
      <c r="S46" s="12">
        <f t="shared" si="33"/>
        <v>0.45825508275492255</v>
      </c>
      <c r="T46" s="12">
        <f t="shared" si="33"/>
        <v>-2.9547458288283979E-2</v>
      </c>
    </row>
    <row r="48" spans="1:20" x14ac:dyDescent="0.25">
      <c r="A48" t="s">
        <v>97</v>
      </c>
      <c r="B48" s="59">
        <f>AVERAGE('Average RTX 4060'!B84,'Average RTX 4060'!B86,'Average RTX 4060'!B88)</f>
        <v>141.11000000000001</v>
      </c>
      <c r="C48" s="59">
        <f>AVERAGE('Average RTX 4060'!C84,'Average RTX 4060'!C86,'Average RTX 4060'!C88)</f>
        <v>105.29666666666667</v>
      </c>
      <c r="D48" s="59">
        <f>AVERAGE('Average RTX 4060'!D84,'Average RTX 4060'!D86,'Average RTX 4060'!D88)</f>
        <v>157.39333333333332</v>
      </c>
      <c r="E48" s="59">
        <f>AVERAGE('Average RTX 4060'!E84,'Average RTX 4060'!E86,'Average RTX 4060'!E88)</f>
        <v>95.34666666666665</v>
      </c>
      <c r="F48" s="59">
        <f>AVERAGE('Average RTX 4060'!F84,'Average RTX 4060'!F86,'Average RTX 4060'!F88)</f>
        <v>77.806666666666672</v>
      </c>
      <c r="G48" s="59">
        <f>AVERAGE('Average RTX 4060'!G84,'Average RTX 4060'!G86,'Average RTX 4060'!G88)</f>
        <v>100.73855010989011</v>
      </c>
      <c r="H48" s="59">
        <f>AVERAGE('Average RTX 4060'!H84,'Average RTX 4060'!H86,'Average RTX 4060'!H88)</f>
        <v>1.4110322166891007</v>
      </c>
      <c r="I48" s="59">
        <f>AVERAGE('Average RTX 4060'!I84,'Average RTX 4060'!I86,'Average RTX 4060'!I88)</f>
        <v>89.825798534798537</v>
      </c>
      <c r="L48" t="s">
        <v>97</v>
      </c>
      <c r="M48" s="59">
        <f>AVERAGE('Average RTX 4060'!M84,'Average RTX 4060'!M86,'Average RTX 4060'!M88)</f>
        <v>106.06666666666668</v>
      </c>
      <c r="N48" s="59">
        <f>AVERAGE('Average RTX 4060'!N84,'Average RTX 4060'!N86,'Average RTX 4060'!N88)</f>
        <v>83.933333333333337</v>
      </c>
      <c r="O48" s="59">
        <f>AVERAGE('Average RTX 4060'!O84,'Average RTX 4060'!O86,'Average RTX 4060'!O88)</f>
        <v>118.39999999999999</v>
      </c>
      <c r="P48" s="59">
        <f>AVERAGE('Average RTX 4060'!P84,'Average RTX 4060'!P86,'Average RTX 4060'!P88)</f>
        <v>77.456666666666663</v>
      </c>
      <c r="Q48" s="59">
        <f>AVERAGE('Average RTX 4060'!Q84,'Average RTX 4060'!Q86,'Average RTX 4060'!Q88)</f>
        <v>66.056666666666672</v>
      </c>
      <c r="R48" s="59">
        <f>AVERAGE('Average RTX 4060'!R84,'Average RTX 4060'!R86,'Average RTX 4060'!R88)</f>
        <v>109.58891637025026</v>
      </c>
      <c r="S48" s="59">
        <f>AVERAGE('Average RTX 4060'!S84,'Average RTX 4060'!S86,'Average RTX 4060'!S88)</f>
        <v>0.97372550221431287</v>
      </c>
      <c r="T48" s="59">
        <f>AVERAGE('Average RTX 4060'!T84,'Average RTX 4060'!T86,'Average RTX 4060'!T88)</f>
        <v>96.813182580168089</v>
      </c>
    </row>
    <row r="49" spans="1:20" x14ac:dyDescent="0.25">
      <c r="A49" t="s">
        <v>98</v>
      </c>
      <c r="B49" s="12">
        <f t="shared" ref="B49:I49" si="34">B48/B40-1</f>
        <v>0.16987232631404425</v>
      </c>
      <c r="C49" s="12">
        <f t="shared" si="34"/>
        <v>0.10350730105498496</v>
      </c>
      <c r="D49" s="12">
        <f t="shared" si="34"/>
        <v>0.1596060806994275</v>
      </c>
      <c r="E49" s="12">
        <f t="shared" si="34"/>
        <v>9.142246642246632E-2</v>
      </c>
      <c r="F49" s="12">
        <f t="shared" si="34"/>
        <v>7.9448760636329885E-2</v>
      </c>
      <c r="G49" s="12">
        <f t="shared" si="34"/>
        <v>-6.8313526095254873E-2</v>
      </c>
      <c r="H49" s="12">
        <f t="shared" si="34"/>
        <v>0.24854445360066468</v>
      </c>
      <c r="I49" s="12">
        <f t="shared" si="34"/>
        <v>-6.5846072102641928E-2</v>
      </c>
      <c r="L49" t="s">
        <v>98</v>
      </c>
      <c r="M49" s="12">
        <f t="shared" ref="M49:T49" si="35">M48/M40-1</f>
        <v>0.3047935375404931</v>
      </c>
      <c r="N49" s="12">
        <f t="shared" si="35"/>
        <v>0.20750011988682648</v>
      </c>
      <c r="O49" s="12">
        <f t="shared" si="35"/>
        <v>0.26848082279837149</v>
      </c>
      <c r="P49" s="12">
        <f t="shared" si="35"/>
        <v>0.18182280541145346</v>
      </c>
      <c r="Q49" s="12">
        <f t="shared" si="35"/>
        <v>0.15443318187114063</v>
      </c>
      <c r="R49" s="12">
        <f t="shared" si="35"/>
        <v>-1.9986393352223963E-2</v>
      </c>
      <c r="S49" s="12">
        <f t="shared" si="35"/>
        <v>0.33316100347818156</v>
      </c>
      <c r="T49" s="12">
        <f t="shared" si="35"/>
        <v>-1.4953978615337871E-2</v>
      </c>
    </row>
    <row r="52" spans="1:20" x14ac:dyDescent="0.25">
      <c r="A52" s="88" t="s">
        <v>1</v>
      </c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9" t="s">
        <v>2</v>
      </c>
      <c r="N52" s="89"/>
      <c r="O52" s="89"/>
      <c r="P52" s="89"/>
      <c r="Q52" s="89"/>
      <c r="R52" s="89"/>
      <c r="S52" s="89"/>
      <c r="T52" s="89"/>
    </row>
    <row r="54" spans="1:20" x14ac:dyDescent="0.25">
      <c r="B54" s="1" t="s">
        <v>3</v>
      </c>
      <c r="C54" s="1" t="s">
        <v>4</v>
      </c>
      <c r="D54" s="1" t="s">
        <v>5</v>
      </c>
      <c r="E54" s="1" t="s">
        <v>6</v>
      </c>
      <c r="F54" s="1" t="s">
        <v>7</v>
      </c>
      <c r="G54" s="1" t="s">
        <v>8</v>
      </c>
      <c r="H54" s="1" t="s">
        <v>68</v>
      </c>
      <c r="I54" s="1" t="s">
        <v>9</v>
      </c>
      <c r="J54" s="47"/>
      <c r="K54" s="48"/>
      <c r="L54" s="28"/>
      <c r="M54" s="1" t="s">
        <v>3</v>
      </c>
      <c r="N54" s="1" t="s">
        <v>4</v>
      </c>
      <c r="O54" s="1" t="s">
        <v>5</v>
      </c>
      <c r="P54" s="1" t="s">
        <v>6</v>
      </c>
      <c r="Q54" s="1" t="s">
        <v>7</v>
      </c>
      <c r="R54" s="1" t="s">
        <v>8</v>
      </c>
      <c r="S54" s="1" t="s">
        <v>68</v>
      </c>
      <c r="T54" s="1" t="s">
        <v>33</v>
      </c>
    </row>
    <row r="55" spans="1:20" x14ac:dyDescent="0.25">
      <c r="A55" s="61" t="s">
        <v>10</v>
      </c>
      <c r="B55" s="62">
        <f>AVERAGE(B9,B24,B40)</f>
        <v>133.80666666666667</v>
      </c>
      <c r="C55" s="62">
        <f t="shared" ref="C55:I55" si="36">AVERAGE(C9,C24,C40)</f>
        <v>106.38333333333334</v>
      </c>
      <c r="D55" s="62">
        <f t="shared" si="36"/>
        <v>150.28</v>
      </c>
      <c r="E55" s="62">
        <f t="shared" si="36"/>
        <v>98.783333333333346</v>
      </c>
      <c r="F55" s="62">
        <f t="shared" si="36"/>
        <v>79.593333333333348</v>
      </c>
      <c r="G55" s="62">
        <f t="shared" si="36"/>
        <v>106.59161191452991</v>
      </c>
      <c r="H55" s="62">
        <f t="shared" si="36"/>
        <v>1.2733788232905192</v>
      </c>
      <c r="I55" s="62">
        <f t="shared" si="36"/>
        <v>94.081641025641019</v>
      </c>
      <c r="J55" s="49"/>
      <c r="K55" s="19"/>
      <c r="L55" s="61" t="s">
        <v>10</v>
      </c>
      <c r="M55" s="62">
        <f>AVERAGE(M9,M24,M40)</f>
        <v>89.990000000000009</v>
      </c>
      <c r="N55" s="62">
        <f t="shared" ref="N55:T55" si="37">AVERAGE(N9,N24,N40)</f>
        <v>76.72</v>
      </c>
      <c r="O55" s="62">
        <f t="shared" si="37"/>
        <v>101.57333333333334</v>
      </c>
      <c r="P55" s="62">
        <f t="shared" si="37"/>
        <v>70.63</v>
      </c>
      <c r="Q55" s="62">
        <f t="shared" si="37"/>
        <v>59.54</v>
      </c>
      <c r="R55" s="62">
        <f t="shared" si="37"/>
        <v>111.27397331133709</v>
      </c>
      <c r="S55" s="62">
        <f t="shared" si="37"/>
        <v>0.81396231114134443</v>
      </c>
      <c r="T55" s="62">
        <f t="shared" si="37"/>
        <v>97.557901099437331</v>
      </c>
    </row>
    <row r="57" spans="1:20" x14ac:dyDescent="0.25">
      <c r="A57" t="s">
        <v>93</v>
      </c>
      <c r="B57" s="59">
        <f>AVERAGE(B10,B26,B42)</f>
        <v>156.42666666666665</v>
      </c>
      <c r="C57" s="59">
        <f t="shared" ref="C57:I57" si="38">AVERAGE(C10,C26,C42)</f>
        <v>114.07111111111112</v>
      </c>
      <c r="D57" s="59">
        <f t="shared" si="38"/>
        <v>172.21111111111111</v>
      </c>
      <c r="E57" s="59">
        <f t="shared" si="38"/>
        <v>116.93666666666667</v>
      </c>
      <c r="F57" s="59">
        <f t="shared" si="38"/>
        <v>93.311111111111117</v>
      </c>
      <c r="G57" s="59">
        <f t="shared" si="38"/>
        <v>95.381095114593222</v>
      </c>
      <c r="H57" s="59">
        <f t="shared" si="38"/>
        <v>1.6527092618713075</v>
      </c>
      <c r="I57" s="59">
        <f t="shared" si="38"/>
        <v>80.882085470085471</v>
      </c>
      <c r="L57" t="s">
        <v>93</v>
      </c>
      <c r="M57" s="59">
        <f>AVERAGE(M10,M26,M42)</f>
        <v>127.04111111111109</v>
      </c>
      <c r="N57" s="59">
        <f t="shared" ref="N57:T57" si="39">AVERAGE(N10,N26,N42)</f>
        <v>100.09777777777778</v>
      </c>
      <c r="O57" s="59">
        <f t="shared" si="39"/>
        <v>142.70888888888888</v>
      </c>
      <c r="P57" s="59">
        <f t="shared" si="39"/>
        <v>92.454444444444448</v>
      </c>
      <c r="Q57" s="59">
        <f t="shared" si="39"/>
        <v>74.582222222222228</v>
      </c>
      <c r="R57" s="59">
        <f t="shared" si="39"/>
        <v>105.97015270019871</v>
      </c>
      <c r="S57" s="59">
        <f t="shared" si="39"/>
        <v>1.2102674758557115</v>
      </c>
      <c r="T57" s="59">
        <f t="shared" si="39"/>
        <v>92.738871935900931</v>
      </c>
    </row>
    <row r="58" spans="1:20" x14ac:dyDescent="0.25">
      <c r="A58" t="s">
        <v>94</v>
      </c>
      <c r="B58" s="12">
        <f t="shared" ref="B58:I58" si="40">B57/B55-1</f>
        <v>0.16904987295102369</v>
      </c>
      <c r="C58" s="12">
        <f t="shared" si="40"/>
        <v>7.2264870228210487E-2</v>
      </c>
      <c r="D58" s="12">
        <f t="shared" si="40"/>
        <v>0.14593499541596433</v>
      </c>
      <c r="E58" s="12">
        <f t="shared" si="40"/>
        <v>0.18376919183397988</v>
      </c>
      <c r="F58" s="12">
        <f t="shared" si="40"/>
        <v>0.17234832621380902</v>
      </c>
      <c r="G58" s="12">
        <f t="shared" si="40"/>
        <v>-0.10517259846793381</v>
      </c>
      <c r="H58" s="12">
        <f t="shared" si="40"/>
        <v>0.29789284354562007</v>
      </c>
      <c r="I58" s="12">
        <f t="shared" si="40"/>
        <v>-0.14029895112010371</v>
      </c>
      <c r="L58" t="s">
        <v>94</v>
      </c>
      <c r="M58" s="12">
        <f t="shared" ref="M58:T58" si="41">M57/M55-1</f>
        <v>0.41172475954118326</v>
      </c>
      <c r="N58" s="12">
        <f t="shared" si="41"/>
        <v>0.30471556019001267</v>
      </c>
      <c r="O58" s="12">
        <f t="shared" si="41"/>
        <v>0.4049838102739125</v>
      </c>
      <c r="P58" s="12">
        <f t="shared" si="41"/>
        <v>0.30899680651910599</v>
      </c>
      <c r="Q58" s="12">
        <f t="shared" si="41"/>
        <v>0.25264061508603008</v>
      </c>
      <c r="R58" s="12">
        <f t="shared" si="41"/>
        <v>-4.7664520761729667E-2</v>
      </c>
      <c r="S58" s="12">
        <f t="shared" si="41"/>
        <v>0.48688392483266796</v>
      </c>
      <c r="T58" s="12">
        <f t="shared" si="41"/>
        <v>-4.9396605597577747E-2</v>
      </c>
    </row>
    <row r="60" spans="1:20" x14ac:dyDescent="0.25">
      <c r="A60" t="s">
        <v>95</v>
      </c>
      <c r="B60" s="59">
        <f>AVERAGE(B13,B29,B45)</f>
        <v>159.42333333333332</v>
      </c>
      <c r="C60" s="59">
        <f t="shared" ref="C60:I60" si="42">AVERAGE(C13,C29,C45)</f>
        <v>119.42333333333333</v>
      </c>
      <c r="D60" s="59">
        <f t="shared" si="42"/>
        <v>174.48111111111112</v>
      </c>
      <c r="E60" s="59">
        <f t="shared" si="42"/>
        <v>115.34555555555556</v>
      </c>
      <c r="F60" s="59">
        <f t="shared" si="42"/>
        <v>92.633333333333326</v>
      </c>
      <c r="G60" s="59">
        <f t="shared" si="42"/>
        <v>96.767841304621129</v>
      </c>
      <c r="H60" s="59">
        <f t="shared" si="42"/>
        <v>1.6621700126712164</v>
      </c>
      <c r="I60" s="59">
        <f t="shared" si="42"/>
        <v>83.023508299269167</v>
      </c>
      <c r="L60" t="s">
        <v>95</v>
      </c>
      <c r="M60" s="59">
        <f>AVERAGE(M13,M29,M45)</f>
        <v>125.2988888888889</v>
      </c>
      <c r="N60" s="59">
        <f t="shared" ref="N60:T60" si="43">AVERAGE(N13,N29,N45)</f>
        <v>100.27111111111111</v>
      </c>
      <c r="O60" s="59">
        <f t="shared" si="43"/>
        <v>140.94666666666669</v>
      </c>
      <c r="P60" s="59">
        <f t="shared" si="43"/>
        <v>89.101111111111109</v>
      </c>
      <c r="Q60" s="59">
        <f t="shared" si="43"/>
        <v>73.60777777777777</v>
      </c>
      <c r="R60" s="59">
        <f t="shared" si="43"/>
        <v>107.23485954075215</v>
      </c>
      <c r="S60" s="59">
        <f t="shared" si="43"/>
        <v>1.1782749361919009</v>
      </c>
      <c r="T60" s="59">
        <f t="shared" si="43"/>
        <v>93.742134229699445</v>
      </c>
    </row>
    <row r="61" spans="1:20" x14ac:dyDescent="0.25">
      <c r="A61" t="s">
        <v>96</v>
      </c>
      <c r="B61" s="12">
        <f t="shared" ref="B61:I61" si="44">B60/B55-1</f>
        <v>0.19144536894026198</v>
      </c>
      <c r="C61" s="12">
        <f t="shared" si="44"/>
        <v>0.1225755914146951</v>
      </c>
      <c r="D61" s="12">
        <f t="shared" si="44"/>
        <v>0.16104013249341964</v>
      </c>
      <c r="E61" s="12">
        <f t="shared" si="44"/>
        <v>0.16766211124233732</v>
      </c>
      <c r="F61" s="12">
        <f t="shared" si="44"/>
        <v>0.16383281681882877</v>
      </c>
      <c r="G61" s="12">
        <f t="shared" si="44"/>
        <v>-9.2162698672630383E-2</v>
      </c>
      <c r="H61" s="12">
        <f t="shared" si="44"/>
        <v>0.30532248712604448</v>
      </c>
      <c r="I61" s="12">
        <f t="shared" si="44"/>
        <v>-0.11753762589406858</v>
      </c>
      <c r="L61" t="s">
        <v>96</v>
      </c>
      <c r="M61" s="12">
        <f t="shared" ref="M61:T61" si="45">M60/M55-1</f>
        <v>0.39236458371917871</v>
      </c>
      <c r="N61" s="12">
        <f t="shared" si="45"/>
        <v>0.30697485806974867</v>
      </c>
      <c r="O61" s="12">
        <f t="shared" si="45"/>
        <v>0.38763454975059086</v>
      </c>
      <c r="P61" s="12">
        <f t="shared" si="45"/>
        <v>0.26151934179684422</v>
      </c>
      <c r="Q61" s="12">
        <f t="shared" si="45"/>
        <v>0.23627440002985844</v>
      </c>
      <c r="R61" s="12">
        <f t="shared" si="45"/>
        <v>-3.6298818586119497E-2</v>
      </c>
      <c r="S61" s="12">
        <f t="shared" si="45"/>
        <v>0.44757923071366101</v>
      </c>
      <c r="T61" s="12">
        <f t="shared" si="45"/>
        <v>-3.9112843006417375E-2</v>
      </c>
    </row>
    <row r="63" spans="1:20" x14ac:dyDescent="0.25">
      <c r="A63" t="s">
        <v>97</v>
      </c>
      <c r="B63" s="59">
        <f>AVERAGE(B16,B32,B48)</f>
        <v>151.5911111111111</v>
      </c>
      <c r="C63" s="59">
        <f t="shared" ref="C63:I63" si="46">AVERAGE(C16,C32,C48)</f>
        <v>114.01222222222223</v>
      </c>
      <c r="D63" s="59">
        <f t="shared" si="46"/>
        <v>167.40555555555557</v>
      </c>
      <c r="E63" s="59">
        <f t="shared" si="46"/>
        <v>110.93666666666665</v>
      </c>
      <c r="F63" s="59">
        <f t="shared" si="46"/>
        <v>89.668888888888887</v>
      </c>
      <c r="G63" s="59">
        <f t="shared" si="46"/>
        <v>98.876267243137519</v>
      </c>
      <c r="H63" s="59">
        <f t="shared" si="46"/>
        <v>1.5402290210057645</v>
      </c>
      <c r="I63" s="59">
        <f t="shared" si="46"/>
        <v>87.301359946637717</v>
      </c>
      <c r="L63" t="s">
        <v>97</v>
      </c>
      <c r="M63" s="59">
        <f>AVERAGE(M16,M32,M48)</f>
        <v>116.12222222222222</v>
      </c>
      <c r="N63" s="59">
        <f t="shared" ref="N63:T63" si="47">AVERAGE(N16,N32,N48)</f>
        <v>93.724444444444444</v>
      </c>
      <c r="O63" s="59">
        <f t="shared" si="47"/>
        <v>128.08222222222221</v>
      </c>
      <c r="P63" s="59">
        <f t="shared" si="47"/>
        <v>83.474444444444444</v>
      </c>
      <c r="Q63" s="59">
        <f t="shared" si="47"/>
        <v>67.743333333333339</v>
      </c>
      <c r="R63" s="59">
        <f t="shared" si="47"/>
        <v>108.63845694087574</v>
      </c>
      <c r="S63" s="59">
        <f t="shared" si="47"/>
        <v>1.0754389324476279</v>
      </c>
      <c r="T63" s="59">
        <f t="shared" si="47"/>
        <v>95.579689670322523</v>
      </c>
    </row>
    <row r="64" spans="1:20" x14ac:dyDescent="0.25">
      <c r="A64" t="s">
        <v>98</v>
      </c>
      <c r="B64" s="12">
        <f t="shared" ref="B64:I64" si="48">B63/B55-1</f>
        <v>0.13291149751714726</v>
      </c>
      <c r="C64" s="12">
        <f t="shared" si="48"/>
        <v>7.1711316517833801E-2</v>
      </c>
      <c r="D64" s="12">
        <f t="shared" si="48"/>
        <v>0.1139576494247776</v>
      </c>
      <c r="E64" s="12">
        <f t="shared" si="48"/>
        <v>0.12303020077610904</v>
      </c>
      <c r="F64" s="12">
        <f t="shared" si="48"/>
        <v>0.12658793310439154</v>
      </c>
      <c r="G64" s="12">
        <f t="shared" si="48"/>
        <v>-7.2382287243942911E-2</v>
      </c>
      <c r="H64" s="12">
        <f t="shared" si="48"/>
        <v>0.20956073152346111</v>
      </c>
      <c r="I64" s="12">
        <f t="shared" si="48"/>
        <v>-7.2068057116004169E-2</v>
      </c>
      <c r="L64" t="s">
        <v>98</v>
      </c>
      <c r="M64" s="12">
        <f t="shared" ref="M64:T64" si="49">M63/M55-1</f>
        <v>0.29039029027916663</v>
      </c>
      <c r="N64" s="12">
        <f t="shared" si="49"/>
        <v>0.22164291507357192</v>
      </c>
      <c r="O64" s="12">
        <f t="shared" si="49"/>
        <v>0.2609827601295176</v>
      </c>
      <c r="P64" s="12">
        <f t="shared" si="49"/>
        <v>0.18185536520521661</v>
      </c>
      <c r="Q64" s="12">
        <f t="shared" si="49"/>
        <v>0.13777852424140646</v>
      </c>
      <c r="R64" s="12">
        <f t="shared" si="49"/>
        <v>-2.3684930914503632E-2</v>
      </c>
      <c r="S64" s="12">
        <f t="shared" si="49"/>
        <v>0.32123922413513095</v>
      </c>
      <c r="T64" s="12">
        <f t="shared" si="49"/>
        <v>-2.0277306161993858E-2</v>
      </c>
    </row>
    <row r="92" spans="6:19" x14ac:dyDescent="0.25">
      <c r="G92" s="1" t="s">
        <v>121</v>
      </c>
      <c r="H92" s="1" t="s">
        <v>122</v>
      </c>
      <c r="R92" s="1" t="s">
        <v>121</v>
      </c>
      <c r="S92" s="1" t="s">
        <v>122</v>
      </c>
    </row>
    <row r="93" spans="6:19" x14ac:dyDescent="0.25">
      <c r="F93" t="s">
        <v>123</v>
      </c>
      <c r="G93" s="59">
        <v>106.59161191452991</v>
      </c>
      <c r="H93" s="59">
        <v>94.081641025641019</v>
      </c>
      <c r="Q93" t="s">
        <v>123</v>
      </c>
      <c r="R93" s="59">
        <v>111.27397331133709</v>
      </c>
      <c r="S93" s="59">
        <v>97.557901099437331</v>
      </c>
    </row>
    <row r="94" spans="6:19" x14ac:dyDescent="0.25">
      <c r="F94" t="s">
        <v>118</v>
      </c>
      <c r="G94" s="59">
        <v>95.381095114593222</v>
      </c>
      <c r="H94" s="59">
        <v>80.882085470085471</v>
      </c>
      <c r="Q94" t="s">
        <v>118</v>
      </c>
      <c r="R94" s="59">
        <v>105.97015270019871</v>
      </c>
      <c r="S94" s="59">
        <v>92.738871935900931</v>
      </c>
    </row>
    <row r="95" spans="6:19" x14ac:dyDescent="0.25">
      <c r="F95" t="s">
        <v>119</v>
      </c>
      <c r="G95" s="59">
        <v>96.767841304621129</v>
      </c>
      <c r="H95" s="59">
        <v>83.023508299269167</v>
      </c>
      <c r="Q95" t="s">
        <v>119</v>
      </c>
      <c r="R95" s="59">
        <v>107.23485954075215</v>
      </c>
      <c r="S95" s="59">
        <v>93.742134229699445</v>
      </c>
    </row>
    <row r="96" spans="6:19" x14ac:dyDescent="0.25">
      <c r="F96" t="s">
        <v>120</v>
      </c>
      <c r="G96" s="59">
        <v>98.876267243137519</v>
      </c>
      <c r="H96" s="59">
        <v>87.301359946637717</v>
      </c>
      <c r="Q96" t="s">
        <v>120</v>
      </c>
      <c r="R96" s="59">
        <v>108.63845694087574</v>
      </c>
      <c r="S96" s="59">
        <v>95.579689670322523</v>
      </c>
    </row>
  </sheetData>
  <mergeCells count="12">
    <mergeCell ref="A1:T1"/>
    <mergeCell ref="A4:L4"/>
    <mergeCell ref="M4:T4"/>
    <mergeCell ref="A6:T6"/>
    <mergeCell ref="A19:L19"/>
    <mergeCell ref="M19:T19"/>
    <mergeCell ref="A21:T21"/>
    <mergeCell ref="A35:L35"/>
    <mergeCell ref="M35:T35"/>
    <mergeCell ref="A37:T37"/>
    <mergeCell ref="A52:L52"/>
    <mergeCell ref="M52:T5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B89D-34D0-4420-9718-BC3E80B4B0D8}">
  <dimension ref="A1:T101"/>
  <sheetViews>
    <sheetView workbookViewId="0">
      <selection activeCell="AB90" sqref="AB90"/>
    </sheetView>
  </sheetViews>
  <sheetFormatPr defaultRowHeight="15" x14ac:dyDescent="0.25"/>
  <cols>
    <col min="1" max="1" width="15.85546875" bestFit="1" customWidth="1"/>
    <col min="2" max="2" width="11.85546875" bestFit="1" customWidth="1"/>
    <col min="3" max="3" width="13.42578125" bestFit="1" customWidth="1"/>
    <col min="4" max="4" width="13.7109375" bestFit="1" customWidth="1"/>
    <col min="8" max="8" width="13.7109375" bestFit="1" customWidth="1"/>
    <col min="9" max="9" width="14.28515625" bestFit="1" customWidth="1"/>
    <col min="12" max="12" width="15.85546875" bestFit="1" customWidth="1"/>
    <col min="13" max="13" width="11.85546875" bestFit="1" customWidth="1"/>
    <col min="14" max="14" width="13.42578125" bestFit="1" customWidth="1"/>
    <col min="15" max="15" width="13.7109375" bestFit="1" customWidth="1"/>
    <col min="17" max="17" width="8.85546875" bestFit="1" customWidth="1"/>
    <col min="19" max="19" width="13.7109375" bestFit="1" customWidth="1"/>
    <col min="20" max="20" width="14.85546875" bestFit="1" customWidth="1"/>
  </cols>
  <sheetData>
    <row r="1" spans="1:20" x14ac:dyDescent="0.25">
      <c r="A1" s="120" t="s">
        <v>70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4" spans="1:20" x14ac:dyDescent="0.25">
      <c r="A4" s="88" t="s">
        <v>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 t="s">
        <v>2</v>
      </c>
      <c r="N4" s="89"/>
      <c r="O4" s="89"/>
      <c r="P4" s="89"/>
      <c r="Q4" s="89"/>
      <c r="R4" s="89"/>
      <c r="S4" s="89"/>
      <c r="T4" s="89"/>
    </row>
    <row r="6" spans="1:20" x14ac:dyDescent="0.25">
      <c r="A6" s="85" t="s">
        <v>21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</row>
    <row r="8" spans="1:20" x14ac:dyDescent="0.25"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68</v>
      </c>
      <c r="I8" s="1" t="s">
        <v>9</v>
      </c>
      <c r="J8" s="47"/>
      <c r="K8" s="48"/>
      <c r="L8" s="28"/>
      <c r="M8" s="1" t="s">
        <v>3</v>
      </c>
      <c r="N8" s="1" t="s">
        <v>4</v>
      </c>
      <c r="O8" s="1" t="s">
        <v>5</v>
      </c>
      <c r="P8" s="1" t="s">
        <v>6</v>
      </c>
      <c r="Q8" s="1" t="s">
        <v>7</v>
      </c>
      <c r="R8" s="1" t="s">
        <v>8</v>
      </c>
      <c r="S8" s="1" t="s">
        <v>68</v>
      </c>
      <c r="T8" s="1" t="s">
        <v>33</v>
      </c>
    </row>
    <row r="9" spans="1:20" x14ac:dyDescent="0.25">
      <c r="A9" s="61" t="s">
        <v>10</v>
      </c>
      <c r="B9" s="62">
        <v>127.35</v>
      </c>
      <c r="C9" s="62">
        <v>106.78</v>
      </c>
      <c r="D9" s="62">
        <v>142.74</v>
      </c>
      <c r="E9" s="62">
        <v>85.089999999999989</v>
      </c>
      <c r="F9" s="62">
        <v>61.159999999999989</v>
      </c>
      <c r="G9" s="62">
        <v>150.33733671225067</v>
      </c>
      <c r="H9" s="62">
        <v>0.86088217796250321</v>
      </c>
      <c r="I9" s="62">
        <v>97.189566951566945</v>
      </c>
      <c r="J9" s="49"/>
      <c r="K9" s="19"/>
      <c r="L9" s="61" t="s">
        <v>10</v>
      </c>
      <c r="M9" s="63">
        <v>89.45</v>
      </c>
      <c r="N9" s="63">
        <v>78.8</v>
      </c>
      <c r="O9" s="63">
        <v>102.26</v>
      </c>
      <c r="P9" s="63">
        <v>68.53</v>
      </c>
      <c r="Q9" s="63">
        <v>50.48</v>
      </c>
      <c r="R9" s="63">
        <v>159.97290877492878</v>
      </c>
      <c r="S9" s="63">
        <v>0.5653927389334632</v>
      </c>
      <c r="T9" s="63">
        <v>98.446786324786316</v>
      </c>
    </row>
    <row r="10" spans="1:20" x14ac:dyDescent="0.25">
      <c r="A10" t="s">
        <v>93</v>
      </c>
      <c r="B10" s="59">
        <f>AVERAGE('Average RTX 3060'!B14,'Average RTX 3060'!B16,'Average RTX 3060'!B18)</f>
        <v>152.90666666666667</v>
      </c>
      <c r="C10" s="59">
        <f>AVERAGE('Average RTX 3060'!C14,'Average RTX 3060'!C16,'Average RTX 3060'!C18)</f>
        <v>122.66000000000001</v>
      </c>
      <c r="D10" s="59">
        <f>AVERAGE('Average RTX 3060'!D14,'Average RTX 3060'!D16,'Average RTX 3060'!D18)</f>
        <v>169.64666666666668</v>
      </c>
      <c r="E10" s="59">
        <f>AVERAGE('Average RTX 3060'!E14,'Average RTX 3060'!E16,'Average RTX 3060'!E18)</f>
        <v>106.02333333333333</v>
      </c>
      <c r="F10" s="59">
        <f>AVERAGE('Average RTX 3060'!F14,'Average RTX 3060'!F16,'Average RTX 3060'!F18)</f>
        <v>79.47</v>
      </c>
      <c r="G10" s="59">
        <f>AVERAGE('Average RTX 3060'!G14,'Average RTX 3060'!G16,'Average RTX 3060'!G18)</f>
        <v>126.76433957644825</v>
      </c>
      <c r="H10" s="59">
        <f>AVERAGE('Average RTX 3060'!H14,'Average RTX 3060'!H16,'Average RTX 3060'!H18)</f>
        <v>1.2257570055852962</v>
      </c>
      <c r="I10" s="59">
        <f>AVERAGE('Average RTX 3060'!I14,'Average RTX 3060'!I16,'Average RTX 3060'!I18)</f>
        <v>87.573143399810064</v>
      </c>
      <c r="L10" t="s">
        <v>93</v>
      </c>
      <c r="M10" s="59">
        <f>AVERAGE('Average RTX 3060'!M14,'Average RTX 3060'!M16,'Average RTX 3060'!M18)</f>
        <v>126.97333333333334</v>
      </c>
      <c r="N10" s="59">
        <f>AVERAGE('Average RTX 3060'!N14,'Average RTX 3060'!N16,'Average RTX 3060'!N18)</f>
        <v>105.87333333333333</v>
      </c>
      <c r="O10" s="59">
        <f>AVERAGE('Average RTX 3060'!O14,'Average RTX 3060'!O16,'Average RTX 3060'!O18)</f>
        <v>140.62</v>
      </c>
      <c r="P10" s="59">
        <f>AVERAGE('Average RTX 3060'!P14,'Average RTX 3060'!P16,'Average RTX 3060'!P18)</f>
        <v>94.243333333333339</v>
      </c>
      <c r="Q10" s="59">
        <f>AVERAGE('Average RTX 3060'!Q14,'Average RTX 3060'!Q16,'Average RTX 3060'!Q18)</f>
        <v>68.126666666666679</v>
      </c>
      <c r="R10" s="59">
        <f>AVERAGE('Average RTX 3060'!R14,'Average RTX 3060'!R16,'Average RTX 3060'!R18)</f>
        <v>150.39420128205128</v>
      </c>
      <c r="S10" s="59">
        <f>AVERAGE('Average RTX 3060'!S14,'Average RTX 3060'!S16,'Average RTX 3060'!S18)</f>
        <v>0.85640032239171859</v>
      </c>
      <c r="T10" s="59">
        <f>AVERAGE('Average RTX 3060'!T14,'Average RTX 3060'!T16,'Average RTX 3060'!T18)</f>
        <v>97.372564102564112</v>
      </c>
    </row>
    <row r="11" spans="1:20" x14ac:dyDescent="0.25">
      <c r="A11" t="s">
        <v>94</v>
      </c>
      <c r="B11" s="12">
        <f>B10/B9-1</f>
        <v>0.20068053919644036</v>
      </c>
      <c r="C11" s="12">
        <f t="shared" ref="C11:I11" si="0">C10/C9-1</f>
        <v>0.14871698820003765</v>
      </c>
      <c r="D11" s="12">
        <f t="shared" si="0"/>
        <v>0.18850123768156557</v>
      </c>
      <c r="E11" s="12">
        <f t="shared" si="0"/>
        <v>0.24601402436635733</v>
      </c>
      <c r="F11" s="12">
        <f t="shared" si="0"/>
        <v>0.29937867887508185</v>
      </c>
      <c r="G11" s="12">
        <f t="shared" si="0"/>
        <v>-0.15680068339192221</v>
      </c>
      <c r="H11" s="12">
        <f t="shared" si="0"/>
        <v>0.42383828700736048</v>
      </c>
      <c r="I11" s="12">
        <f t="shared" si="0"/>
        <v>-9.8945019032228965E-2</v>
      </c>
      <c r="L11" t="s">
        <v>94</v>
      </c>
      <c r="M11" s="12">
        <f>M10/M9-1</f>
        <v>0.41948947270355896</v>
      </c>
      <c r="N11" s="12">
        <f t="shared" ref="N11:T11" si="1">N10/N9-1</f>
        <v>0.34357021996615922</v>
      </c>
      <c r="O11" s="12">
        <f t="shared" si="1"/>
        <v>0.37512223743399176</v>
      </c>
      <c r="P11" s="12">
        <f t="shared" si="1"/>
        <v>0.37521280217909436</v>
      </c>
      <c r="Q11" s="12">
        <f t="shared" si="1"/>
        <v>0.34957739038563163</v>
      </c>
      <c r="R11" s="12">
        <f t="shared" si="1"/>
        <v>-5.9877060223703871E-2</v>
      </c>
      <c r="S11" s="12">
        <f t="shared" si="1"/>
        <v>0.51469989516880199</v>
      </c>
      <c r="T11" s="12">
        <f t="shared" si="1"/>
        <v>-1.091170430569699E-2</v>
      </c>
    </row>
    <row r="13" spans="1:20" x14ac:dyDescent="0.25">
      <c r="A13" t="s">
        <v>95</v>
      </c>
      <c r="B13" s="59">
        <f>AVERAGE('Average RTX 3060'!B21,'Average RTX 3060'!B23,'Average RTX 3060'!B25)</f>
        <v>152.67666666666665</v>
      </c>
      <c r="C13" s="59">
        <f>AVERAGE('Average RTX 3060'!C21,'Average RTX 3060'!C23,'Average RTX 3060'!C25)</f>
        <v>124.53000000000002</v>
      </c>
      <c r="D13" s="59">
        <f>AVERAGE('Average RTX 3060'!D21,'Average RTX 3060'!D23,'Average RTX 3060'!D25)</f>
        <v>168.76999999999998</v>
      </c>
      <c r="E13" s="59">
        <f>AVERAGE('Average RTX 3060'!E21,'Average RTX 3060'!E23,'Average RTX 3060'!E25)</f>
        <v>102.49000000000001</v>
      </c>
      <c r="F13" s="59">
        <f>AVERAGE('Average RTX 3060'!F21,'Average RTX 3060'!F23,'Average RTX 3060'!F25)</f>
        <v>78.373333333333349</v>
      </c>
      <c r="G13" s="59">
        <f>AVERAGE('Average RTX 3060'!G21,'Average RTX 3060'!G23,'Average RTX 3060'!G25)</f>
        <v>132.45023274264008</v>
      </c>
      <c r="H13" s="59">
        <f>AVERAGE('Average RTX 3060'!H21,'Average RTX 3060'!H23,'Average RTX 3060'!H25)</f>
        <v>1.1703973690789216</v>
      </c>
      <c r="I13" s="59">
        <f>AVERAGE('Average RTX 3060'!I21,'Average RTX 3060'!I23,'Average RTX 3060'!I25)</f>
        <v>90.394776828110182</v>
      </c>
      <c r="L13" t="s">
        <v>95</v>
      </c>
      <c r="M13" s="59">
        <f>AVERAGE('Average RTX 3060'!M21,'Average RTX 3060'!M23,'Average RTX 3060'!M25)</f>
        <v>122.76666666666665</v>
      </c>
      <c r="N13" s="59">
        <f>AVERAGE('Average RTX 3060'!N21,'Average RTX 3060'!N23,'Average RTX 3060'!N25)</f>
        <v>103.53666666666668</v>
      </c>
      <c r="O13" s="59">
        <f>AVERAGE('Average RTX 3060'!O21,'Average RTX 3060'!O23,'Average RTX 3060'!O25)</f>
        <v>136.16333333333333</v>
      </c>
      <c r="P13" s="59">
        <f>AVERAGE('Average RTX 3060'!P21,'Average RTX 3060'!P23,'Average RTX 3060'!P25)</f>
        <v>86.436666666666653</v>
      </c>
      <c r="Q13" s="59">
        <f>AVERAGE('Average RTX 3060'!Q21,'Average RTX 3060'!Q23,'Average RTX 3060'!Q25)</f>
        <v>68.559999999999988</v>
      </c>
      <c r="R13" s="59">
        <f>AVERAGE('Average RTX 3060'!R21,'Average RTX 3060'!R23,'Average RTX 3060'!R25)</f>
        <v>153.34972287179488</v>
      </c>
      <c r="S13" s="59">
        <f>AVERAGE('Average RTX 3060'!S21,'Average RTX 3060'!S23,'Average RTX 3060'!S25)</f>
        <v>0.81156371445814557</v>
      </c>
      <c r="T13" s="59">
        <f>AVERAGE('Average RTX 3060'!T21,'Average RTX 3060'!T23,'Average RTX 3060'!T25)</f>
        <v>97.673282051282058</v>
      </c>
    </row>
    <row r="14" spans="1:20" x14ac:dyDescent="0.25">
      <c r="A14" t="s">
        <v>96</v>
      </c>
      <c r="B14" s="60">
        <f>B13/B9-1</f>
        <v>0.19887449286742553</v>
      </c>
      <c r="C14" s="60">
        <f t="shared" ref="C14:I14" si="2">C13/C9-1</f>
        <v>0.16622963101704458</v>
      </c>
      <c r="D14" s="60">
        <f t="shared" si="2"/>
        <v>0.18235953481855094</v>
      </c>
      <c r="E14" s="60">
        <f t="shared" si="2"/>
        <v>0.20448936420260933</v>
      </c>
      <c r="F14" s="60">
        <f t="shared" si="2"/>
        <v>0.28144756921735392</v>
      </c>
      <c r="G14" s="60">
        <f t="shared" si="2"/>
        <v>-0.11897978480120974</v>
      </c>
      <c r="H14" s="60">
        <f t="shared" si="2"/>
        <v>0.35953258069410254</v>
      </c>
      <c r="I14" s="60">
        <f t="shared" si="2"/>
        <v>-6.9912752331151462E-2</v>
      </c>
      <c r="L14" t="s">
        <v>96</v>
      </c>
      <c r="M14" s="12">
        <f>M13/M9-1</f>
        <v>0.37246133780510515</v>
      </c>
      <c r="N14" s="12">
        <f t="shared" ref="N14:T14" si="3">N13/N9-1</f>
        <v>0.31391708967851106</v>
      </c>
      <c r="O14" s="12">
        <f t="shared" si="3"/>
        <v>0.33154051763478698</v>
      </c>
      <c r="P14" s="12">
        <f t="shared" si="3"/>
        <v>0.26129675567877797</v>
      </c>
      <c r="Q14" s="12">
        <f t="shared" si="3"/>
        <v>0.35816164817749585</v>
      </c>
      <c r="R14" s="12">
        <f t="shared" si="3"/>
        <v>-4.1401922074519981E-2</v>
      </c>
      <c r="S14" s="12">
        <f t="shared" si="3"/>
        <v>0.43539819062595431</v>
      </c>
      <c r="T14" s="12">
        <f t="shared" si="3"/>
        <v>-7.8570799756976228E-3</v>
      </c>
    </row>
    <row r="16" spans="1:20" x14ac:dyDescent="0.25">
      <c r="A16" t="s">
        <v>97</v>
      </c>
      <c r="B16" s="59">
        <f>AVERAGE('Average RTX 3060'!B28,'Average RTX 3060'!B30,'Average RTX 3060'!B32)</f>
        <v>143.88333333333333</v>
      </c>
      <c r="C16" s="59">
        <f>AVERAGE('Average RTX 3060'!C28,'Average RTX 3060'!C30,'Average RTX 3060'!C32)</f>
        <v>118.54</v>
      </c>
      <c r="D16" s="59">
        <f>AVERAGE('Average RTX 3060'!D28,'Average RTX 3060'!D30,'Average RTX 3060'!D32)</f>
        <v>158.38333333333333</v>
      </c>
      <c r="E16" s="59">
        <f>AVERAGE('Average RTX 3060'!E28,'Average RTX 3060'!E30,'Average RTX 3060'!E32)</f>
        <v>96.36333333333333</v>
      </c>
      <c r="F16" s="59">
        <f>AVERAGE('Average RTX 3060'!F28,'Average RTX 3060'!F30,'Average RTX 3060'!F32)</f>
        <v>70.67</v>
      </c>
      <c r="G16" s="59">
        <f>AVERAGE('Average RTX 3060'!G28,'Average RTX 3060'!G30,'Average RTX 3060'!G32)</f>
        <v>131.91232717948719</v>
      </c>
      <c r="H16" s="59">
        <f>AVERAGE('Average RTX 3060'!H28,'Average RTX 3060'!H30,'Average RTX 3060'!H32)</f>
        <v>1.1041908740481918</v>
      </c>
      <c r="I16" s="59">
        <f>AVERAGE('Average RTX 3060'!I28,'Average RTX 3060'!I30,'Average RTX 3060'!I32)</f>
        <v>93.79518518518519</v>
      </c>
      <c r="L16" t="s">
        <v>97</v>
      </c>
      <c r="M16" s="59">
        <f>AVERAGE('Average RTX 3060'!M28,'Average RTX 3060'!M30,'Average RTX 3060'!M32)</f>
        <v>109.87666666666667</v>
      </c>
      <c r="N16" s="59">
        <f>AVERAGE('Average RTX 3060'!N28,'Average RTX 3060'!N30,'Average RTX 3060'!N32)</f>
        <v>93.429999999999993</v>
      </c>
      <c r="O16" s="59">
        <f>AVERAGE('Average RTX 3060'!O28,'Average RTX 3060'!O30,'Average RTX 3060'!O32)</f>
        <v>120.53000000000002</v>
      </c>
      <c r="P16" s="59">
        <f>AVERAGE('Average RTX 3060'!P28,'Average RTX 3060'!P30,'Average RTX 3060'!P32)</f>
        <v>81.426666666666662</v>
      </c>
      <c r="Q16" s="59">
        <f>AVERAGE('Average RTX 3060'!Q28,'Average RTX 3060'!Q30,'Average RTX 3060'!Q32)</f>
        <v>59.493333333333332</v>
      </c>
      <c r="R16" s="59">
        <f>AVERAGE('Average RTX 3060'!R28,'Average RTX 3060'!R30,'Average RTX 3060'!R32)</f>
        <v>149.70408840835708</v>
      </c>
      <c r="S16" s="59">
        <f>AVERAGE('Average RTX 3060'!S28,'Average RTX 3060'!S30,'Average RTX 3060'!S32)</f>
        <v>0.7440459535651387</v>
      </c>
      <c r="T16" s="59">
        <f>AVERAGE('Average RTX 3060'!T28,'Average RTX 3060'!T30,'Average RTX 3060'!T32)</f>
        <v>98.092970560303868</v>
      </c>
    </row>
    <row r="17" spans="1:20" x14ac:dyDescent="0.25">
      <c r="A17" t="s">
        <v>98</v>
      </c>
      <c r="B17" s="12">
        <f>B16/B9-1</f>
        <v>0.12982593901321815</v>
      </c>
      <c r="C17" s="12">
        <f t="shared" ref="C17:I17" si="4">C16/C9-1</f>
        <v>0.11013298370481373</v>
      </c>
      <c r="D17" s="12">
        <f t="shared" si="4"/>
        <v>0.109593199757134</v>
      </c>
      <c r="E17" s="12">
        <f t="shared" si="4"/>
        <v>0.13248717044697789</v>
      </c>
      <c r="F17" s="12">
        <f t="shared" si="4"/>
        <v>0.15549378678875114</v>
      </c>
      <c r="G17" s="12">
        <f t="shared" si="4"/>
        <v>-0.12255777530520839</v>
      </c>
      <c r="H17" s="12">
        <f t="shared" si="4"/>
        <v>0.28262717281654104</v>
      </c>
      <c r="I17" s="12">
        <f t="shared" si="4"/>
        <v>-3.4925371856768361E-2</v>
      </c>
      <c r="L17" t="s">
        <v>98</v>
      </c>
      <c r="M17" s="12">
        <f>M16/M9-1</f>
        <v>0.22835848705049377</v>
      </c>
      <c r="N17" s="12">
        <f t="shared" ref="N17:T17" si="5">N16/N9-1</f>
        <v>0.18565989847715736</v>
      </c>
      <c r="O17" s="12">
        <f t="shared" si="5"/>
        <v>0.17866223352239397</v>
      </c>
      <c r="P17" s="12">
        <f t="shared" si="5"/>
        <v>0.18819008706649143</v>
      </c>
      <c r="Q17" s="12">
        <f t="shared" si="5"/>
        <v>0.17855256207078707</v>
      </c>
      <c r="R17" s="12">
        <f t="shared" si="5"/>
        <v>-6.4190996120594646E-2</v>
      </c>
      <c r="S17" s="12">
        <f t="shared" si="5"/>
        <v>0.31598073751120426</v>
      </c>
      <c r="T17" s="12">
        <f t="shared" si="5"/>
        <v>-3.5939798310447024E-3</v>
      </c>
    </row>
    <row r="19" spans="1:20" x14ac:dyDescent="0.25">
      <c r="A19" s="88" t="s">
        <v>1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9" t="s">
        <v>2</v>
      </c>
      <c r="N19" s="89"/>
      <c r="O19" s="89"/>
      <c r="P19" s="89"/>
      <c r="Q19" s="89"/>
      <c r="R19" s="89"/>
      <c r="S19" s="89"/>
      <c r="T19" s="89"/>
    </row>
    <row r="21" spans="1:20" x14ac:dyDescent="0.25">
      <c r="A21" s="86" t="s">
        <v>22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</row>
    <row r="23" spans="1:20" x14ac:dyDescent="0.25">
      <c r="B23" s="1" t="s">
        <v>3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68</v>
      </c>
      <c r="I23" s="1" t="s">
        <v>9</v>
      </c>
      <c r="J23" s="47"/>
      <c r="K23" s="48"/>
      <c r="L23" s="28"/>
      <c r="M23" s="1" t="s">
        <v>3</v>
      </c>
      <c r="N23" s="1" t="s">
        <v>4</v>
      </c>
      <c r="O23" s="1" t="s">
        <v>5</v>
      </c>
      <c r="P23" s="1" t="s">
        <v>6</v>
      </c>
      <c r="Q23" s="1" t="s">
        <v>7</v>
      </c>
      <c r="R23" s="1" t="s">
        <v>8</v>
      </c>
      <c r="S23" s="1" t="s">
        <v>68</v>
      </c>
      <c r="T23" s="1" t="s">
        <v>33</v>
      </c>
    </row>
    <row r="24" spans="1:20" x14ac:dyDescent="0.25">
      <c r="A24" s="61" t="s">
        <v>10</v>
      </c>
      <c r="B24" s="62">
        <v>112.60999999999999</v>
      </c>
      <c r="C24" s="62">
        <v>96.460000000000008</v>
      </c>
      <c r="D24" s="62">
        <v>133.59</v>
      </c>
      <c r="E24" s="62">
        <v>83.44</v>
      </c>
      <c r="F24" s="62">
        <v>63.029999999999994</v>
      </c>
      <c r="G24" s="62">
        <v>151.49641723646727</v>
      </c>
      <c r="H24" s="62">
        <v>0.76404614724487063</v>
      </c>
      <c r="I24" s="62">
        <v>97.94116809116808</v>
      </c>
      <c r="J24" s="49"/>
      <c r="K24" s="19"/>
      <c r="L24" s="61" t="s">
        <v>10</v>
      </c>
      <c r="M24" s="62">
        <v>81.96</v>
      </c>
      <c r="N24" s="62">
        <v>71.960000000000008</v>
      </c>
      <c r="O24" s="62">
        <v>93.350000000000009</v>
      </c>
      <c r="P24" s="62">
        <v>63.840000000000011</v>
      </c>
      <c r="Q24" s="62">
        <v>47.52</v>
      </c>
      <c r="R24" s="62">
        <v>160.34694615384618</v>
      </c>
      <c r="S24" s="62">
        <v>0.51885814747662595</v>
      </c>
      <c r="T24" s="62">
        <v>98.288461538461547</v>
      </c>
    </row>
    <row r="26" spans="1:20" x14ac:dyDescent="0.25">
      <c r="A26" t="s">
        <v>93</v>
      </c>
      <c r="B26" s="59">
        <f>AVERAGE('Average RTX 3060'!B42,'Average RTX 3060'!B44,'Average RTX 3060'!B46)</f>
        <v>146.44</v>
      </c>
      <c r="C26" s="59">
        <f>AVERAGE('Average RTX 3060'!C42,'Average RTX 3060'!C44,'Average RTX 3060'!C46)</f>
        <v>118.89666666666666</v>
      </c>
      <c r="D26" s="59">
        <f>AVERAGE('Average RTX 3060'!D42,'Average RTX 3060'!D44,'Average RTX 3060'!D46)</f>
        <v>162.00666666666669</v>
      </c>
      <c r="E26" s="59">
        <f>AVERAGE('Average RTX 3060'!E42,'Average RTX 3060'!E44,'Average RTX 3060'!E46)</f>
        <v>100.02333333333333</v>
      </c>
      <c r="F26" s="59">
        <f>AVERAGE('Average RTX 3060'!F42,'Average RTX 3060'!F44,'Average RTX 3060'!F46)</f>
        <v>77.040000000000006</v>
      </c>
      <c r="G26" s="59">
        <f>AVERAGE('Average RTX 3060'!G42,'Average RTX 3060'!G44,'Average RTX 3060'!G46)</f>
        <v>133.32760959164293</v>
      </c>
      <c r="H26" s="59">
        <f>AVERAGE('Average RTX 3060'!H42,'Average RTX 3060'!H44,'Average RTX 3060'!H46)</f>
        <v>1.1244143330464047</v>
      </c>
      <c r="I26" s="59">
        <f>AVERAGE('Average RTX 3060'!I42,'Average RTX 3060'!I44,'Average RTX 3060'!I46)</f>
        <v>93.007739791073121</v>
      </c>
      <c r="L26" t="s">
        <v>93</v>
      </c>
      <c r="M26" s="59">
        <f>AVERAGE('Average RTX 3060'!M42,'Average RTX 3060'!M44,'Average RTX 3060'!M46)</f>
        <v>116.67</v>
      </c>
      <c r="N26" s="59">
        <f>AVERAGE('Average RTX 3060'!N42,'Average RTX 3060'!N44,'Average RTX 3060'!N46)</f>
        <v>96.24</v>
      </c>
      <c r="O26" s="59">
        <f>AVERAGE('Average RTX 3060'!O42,'Average RTX 3060'!O44,'Average RTX 3060'!O46)</f>
        <v>129.94999999999999</v>
      </c>
      <c r="P26" s="59">
        <f>AVERAGE('Average RTX 3060'!P42,'Average RTX 3060'!P44,'Average RTX 3060'!P46)</f>
        <v>84.226666666666674</v>
      </c>
      <c r="Q26" s="59">
        <f>AVERAGE('Average RTX 3060'!Q42,'Average RTX 3060'!Q44,'Average RTX 3060'!Q46)</f>
        <v>66.003333333333316</v>
      </c>
      <c r="R26" s="59">
        <f>AVERAGE('Average RTX 3060'!R42,'Average RTX 3060'!R44,'Average RTX 3060'!R46)</f>
        <v>151.74732164102565</v>
      </c>
      <c r="S26" s="59">
        <f>AVERAGE('Average RTX 3060'!S42,'Average RTX 3060'!S44,'Average RTX 3060'!S46)</f>
        <v>0.78420939835194681</v>
      </c>
      <c r="T26" s="59">
        <f>AVERAGE('Average RTX 3060'!T42,'Average RTX 3060'!T44,'Average RTX 3060'!T46)</f>
        <v>97.065344729344716</v>
      </c>
    </row>
    <row r="27" spans="1:20" x14ac:dyDescent="0.25">
      <c r="A27" t="s">
        <v>94</v>
      </c>
      <c r="B27" s="12">
        <f t="shared" ref="B27:I27" si="6">B26/B24-1</f>
        <v>0.30041736968297683</v>
      </c>
      <c r="C27" s="12">
        <f t="shared" si="6"/>
        <v>0.23260073260073244</v>
      </c>
      <c r="D27" s="12">
        <f t="shared" si="6"/>
        <v>0.21271552261895854</v>
      </c>
      <c r="E27" s="12">
        <f t="shared" si="6"/>
        <v>0.19874560562480026</v>
      </c>
      <c r="F27" s="12">
        <f t="shared" si="6"/>
        <v>0.22227510709186116</v>
      </c>
      <c r="G27" s="12">
        <f t="shared" si="6"/>
        <v>-0.1199289592206334</v>
      </c>
      <c r="H27" s="12">
        <f t="shared" si="6"/>
        <v>0.4716576179344818</v>
      </c>
      <c r="I27" s="12">
        <f t="shared" si="6"/>
        <v>-5.0371344310522259E-2</v>
      </c>
      <c r="L27" t="s">
        <v>94</v>
      </c>
      <c r="M27" s="12">
        <f t="shared" ref="M27:T27" si="7">M26/M24-1</f>
        <v>0.42349926793557846</v>
      </c>
      <c r="N27" s="12">
        <f t="shared" si="7"/>
        <v>0.33740967204002192</v>
      </c>
      <c r="O27" s="12">
        <f t="shared" si="7"/>
        <v>0.39207284413497567</v>
      </c>
      <c r="P27" s="12">
        <f t="shared" si="7"/>
        <v>0.3193400167084377</v>
      </c>
      <c r="Q27" s="12">
        <f t="shared" si="7"/>
        <v>0.38895903479236771</v>
      </c>
      <c r="R27" s="12">
        <f t="shared" si="7"/>
        <v>-5.3631358245947225E-2</v>
      </c>
      <c r="S27" s="12">
        <f t="shared" si="7"/>
        <v>0.5114138655542162</v>
      </c>
      <c r="T27" s="12">
        <f t="shared" si="7"/>
        <v>-1.244415458307091E-2</v>
      </c>
    </row>
    <row r="29" spans="1:20" x14ac:dyDescent="0.25">
      <c r="A29" t="s">
        <v>95</v>
      </c>
      <c r="B29" s="59">
        <f>AVERAGE('Average RTX 3060'!B49,'Average RTX 3060'!B51,'Average RTX 3060'!B53)</f>
        <v>145.64666666666665</v>
      </c>
      <c r="C29" s="59">
        <f>AVERAGE('Average RTX 3060'!C49,'Average RTX 3060'!C51,'Average RTX 3060'!C53)</f>
        <v>121.11</v>
      </c>
      <c r="D29" s="59">
        <f>AVERAGE('Average RTX 3060'!D49,'Average RTX 3060'!D51,'Average RTX 3060'!D53)</f>
        <v>162.09</v>
      </c>
      <c r="E29" s="59">
        <f>AVERAGE('Average RTX 3060'!E49,'Average RTX 3060'!E51,'Average RTX 3060'!E53)</f>
        <v>101.22333333333336</v>
      </c>
      <c r="F29" s="59">
        <f>AVERAGE('Average RTX 3060'!F49,'Average RTX 3060'!F51,'Average RTX 3060'!F53)</f>
        <v>77.77000000000001</v>
      </c>
      <c r="G29" s="59">
        <f>AVERAGE('Average RTX 3060'!G49,'Average RTX 3060'!G51,'Average RTX 3060'!G53)</f>
        <v>136.97290419563154</v>
      </c>
      <c r="H29" s="59">
        <f>AVERAGE('Average RTX 3060'!H49,'Average RTX 3060'!H51,'Average RTX 3060'!H53)</f>
        <v>1.0864834153753853</v>
      </c>
      <c r="I29" s="59">
        <f>AVERAGE('Average RTX 3060'!I49,'Average RTX 3060'!I51,'Average RTX 3060'!I53)</f>
        <v>94.735973409306737</v>
      </c>
      <c r="L29" t="s">
        <v>95</v>
      </c>
      <c r="M29" s="59">
        <f>AVERAGE('Average RTX 3060'!M49,'Average RTX 3060'!M51,'Average RTX 3060'!M53)</f>
        <v>112.88333333333333</v>
      </c>
      <c r="N29" s="59">
        <f>AVERAGE('Average RTX 3060'!N49,'Average RTX 3060'!N51,'Average RTX 3060'!N53)</f>
        <v>93.509999999999991</v>
      </c>
      <c r="O29" s="59">
        <f>AVERAGE('Average RTX 3060'!O49,'Average RTX 3060'!O51,'Average RTX 3060'!O53)</f>
        <v>126.38666666666667</v>
      </c>
      <c r="P29" s="59">
        <f>AVERAGE('Average RTX 3060'!P49,'Average RTX 3060'!P51,'Average RTX 3060'!P53)</f>
        <v>83.253333333333345</v>
      </c>
      <c r="Q29" s="59">
        <f>AVERAGE('Average RTX 3060'!Q49,'Average RTX 3060'!Q51,'Average RTX 3060'!Q53)</f>
        <v>62.06</v>
      </c>
      <c r="R29" s="59">
        <f>AVERAGE('Average RTX 3060'!R49,'Average RTX 3060'!R51,'Average RTX 3060'!R53)</f>
        <v>154.16153626400759</v>
      </c>
      <c r="S29" s="59">
        <f>AVERAGE('Average RTX 3060'!S49,'Average RTX 3060'!S51,'Average RTX 3060'!S53)</f>
        <v>0.74629117113727483</v>
      </c>
      <c r="T29" s="59">
        <f>AVERAGE('Average RTX 3060'!T49,'Average RTX 3060'!T51,'Average RTX 3060'!T53)</f>
        <v>97.602867996201326</v>
      </c>
    </row>
    <row r="30" spans="1:20" x14ac:dyDescent="0.25">
      <c r="A30" t="s">
        <v>96</v>
      </c>
      <c r="B30" s="60">
        <f t="shared" ref="B30:I30" si="8">B29/B24-1</f>
        <v>0.29337240623982486</v>
      </c>
      <c r="C30" s="60">
        <f t="shared" si="8"/>
        <v>0.25554634045200064</v>
      </c>
      <c r="D30" s="60">
        <f t="shared" si="8"/>
        <v>0.2133393218055244</v>
      </c>
      <c r="E30" s="60">
        <f t="shared" si="8"/>
        <v>0.21312719718760009</v>
      </c>
      <c r="F30" s="60">
        <f t="shared" si="8"/>
        <v>0.23385689354275763</v>
      </c>
      <c r="G30" s="60">
        <f t="shared" si="8"/>
        <v>-9.586703966844512E-2</v>
      </c>
      <c r="H30" s="60">
        <f t="shared" si="8"/>
        <v>0.42201281858852968</v>
      </c>
      <c r="I30" s="60">
        <f t="shared" si="8"/>
        <v>-3.2725714266321648E-2</v>
      </c>
      <c r="L30" t="s">
        <v>96</v>
      </c>
      <c r="M30" s="12">
        <f t="shared" ref="M30:T30" si="9">M29/M24-1</f>
        <v>0.37729786887912797</v>
      </c>
      <c r="N30" s="12">
        <f t="shared" si="9"/>
        <v>0.29947192884936058</v>
      </c>
      <c r="O30" s="12">
        <f t="shared" si="9"/>
        <v>0.35390108909123352</v>
      </c>
      <c r="P30" s="12">
        <f t="shared" si="9"/>
        <v>0.30409356725146197</v>
      </c>
      <c r="Q30" s="12">
        <f t="shared" si="9"/>
        <v>0.30597643097643101</v>
      </c>
      <c r="R30" s="12">
        <f t="shared" si="9"/>
        <v>-3.8575164904630865E-2</v>
      </c>
      <c r="S30" s="12">
        <f t="shared" si="9"/>
        <v>0.43833372332443621</v>
      </c>
      <c r="T30" s="12">
        <f t="shared" si="9"/>
        <v>-6.9753207195326627E-3</v>
      </c>
    </row>
    <row r="32" spans="1:20" x14ac:dyDescent="0.25">
      <c r="A32" t="s">
        <v>97</v>
      </c>
      <c r="B32" s="59">
        <f>AVERAGE('Average RTX 3060'!B56,'Average RTX 3060'!B58,'Average RTX 3060'!B60)</f>
        <v>134.26333333333332</v>
      </c>
      <c r="C32" s="59">
        <f>AVERAGE('Average RTX 3060'!C56,'Average RTX 3060'!C58,'Average RTX 3060'!C60)</f>
        <v>108.52666666666666</v>
      </c>
      <c r="D32" s="59">
        <f>AVERAGE('Average RTX 3060'!D56,'Average RTX 3060'!D58,'Average RTX 3060'!D60)</f>
        <v>148.05333333333331</v>
      </c>
      <c r="E32" s="59">
        <f>AVERAGE('Average RTX 3060'!E56,'Average RTX 3060'!E58,'Average RTX 3060'!E60)</f>
        <v>92.63</v>
      </c>
      <c r="F32" s="59">
        <f>AVERAGE('Average RTX 3060'!F56,'Average RTX 3060'!F58,'Average RTX 3060'!F60)</f>
        <v>70.613333333333344</v>
      </c>
      <c r="G32" s="59">
        <f>AVERAGE('Average RTX 3060'!G56,'Average RTX 3060'!G58,'Average RTX 3060'!G60)</f>
        <v>133.08534790313391</v>
      </c>
      <c r="H32" s="59">
        <f>AVERAGE('Average RTX 3060'!H56,'Average RTX 3060'!H58,'Average RTX 3060'!H60)</f>
        <v>1.0273013831340696</v>
      </c>
      <c r="I32" s="59">
        <f>AVERAGE('Average RTX 3060'!I56,'Average RTX 3060'!I58,'Average RTX 3060'!I60)</f>
        <v>94.435884140550797</v>
      </c>
      <c r="L32" t="s">
        <v>97</v>
      </c>
      <c r="M32" s="59">
        <f>AVERAGE('Average RTX 3060'!M56,'Average RTX 3060'!M58,'Average RTX 3060'!M60)</f>
        <v>101.67</v>
      </c>
      <c r="N32" s="59">
        <f>AVERAGE('Average RTX 3060'!N56,'Average RTX 3060'!N58,'Average RTX 3060'!N60)</f>
        <v>82.553333333333327</v>
      </c>
      <c r="O32" s="59">
        <f>AVERAGE('Average RTX 3060'!O56,'Average RTX 3060'!O58,'Average RTX 3060'!O60)</f>
        <v>111.65666666666668</v>
      </c>
      <c r="P32" s="59">
        <f>AVERAGE('Average RTX 3060'!P56,'Average RTX 3060'!P58,'Average RTX 3060'!P60)</f>
        <v>74.49666666666667</v>
      </c>
      <c r="Q32" s="59">
        <f>AVERAGE('Average RTX 3060'!Q56,'Average RTX 3060'!Q58,'Average RTX 3060'!Q60)</f>
        <v>56.846666666666671</v>
      </c>
      <c r="R32" s="59">
        <f>AVERAGE('Average RTX 3060'!R56,'Average RTX 3060'!R58,'Average RTX 3060'!R60)</f>
        <v>150.2279748205128</v>
      </c>
      <c r="S32" s="59">
        <f>AVERAGE('Average RTX 3060'!S56,'Average RTX 3060'!S58,'Average RTX 3060'!S60)</f>
        <v>0.68960865782847591</v>
      </c>
      <c r="T32" s="59">
        <f>AVERAGE('Average RTX 3060'!T56,'Average RTX 3060'!T58,'Average RTX 3060'!T60)</f>
        <v>97.753230769230768</v>
      </c>
    </row>
    <row r="33" spans="1:20" x14ac:dyDescent="0.25">
      <c r="A33" t="s">
        <v>98</v>
      </c>
      <c r="B33" s="12">
        <f t="shared" ref="B33:I33" si="10">B32/B24-1</f>
        <v>0.19228606103661616</v>
      </c>
      <c r="C33" s="12">
        <f t="shared" si="10"/>
        <v>0.12509503075540795</v>
      </c>
      <c r="D33" s="12">
        <f t="shared" si="10"/>
        <v>0.10826658682037071</v>
      </c>
      <c r="E33" s="12">
        <f t="shared" si="10"/>
        <v>0.11013902205177373</v>
      </c>
      <c r="F33" s="12">
        <f t="shared" si="10"/>
        <v>0.120313078428262</v>
      </c>
      <c r="G33" s="12">
        <f t="shared" si="10"/>
        <v>-0.12152808409056925</v>
      </c>
      <c r="H33" s="12">
        <f t="shared" si="10"/>
        <v>0.34455410427562527</v>
      </c>
      <c r="I33" s="12">
        <f t="shared" si="10"/>
        <v>-3.5789689044288364E-2</v>
      </c>
      <c r="L33" t="s">
        <v>98</v>
      </c>
      <c r="M33" s="12">
        <f t="shared" ref="M33:T33" si="11">M32/M24-1</f>
        <v>0.24048316251830171</v>
      </c>
      <c r="N33" s="12">
        <f t="shared" si="11"/>
        <v>0.14721141374837843</v>
      </c>
      <c r="O33" s="12">
        <f t="shared" si="11"/>
        <v>0.19610783788609187</v>
      </c>
      <c r="P33" s="12">
        <f t="shared" si="11"/>
        <v>0.1669277360066832</v>
      </c>
      <c r="Q33" s="12">
        <f t="shared" si="11"/>
        <v>0.19626823793490455</v>
      </c>
      <c r="R33" s="12">
        <f t="shared" si="11"/>
        <v>-6.310672935189332E-2</v>
      </c>
      <c r="S33" s="12">
        <f t="shared" si="11"/>
        <v>0.32908900280792475</v>
      </c>
      <c r="T33" s="12">
        <f t="shared" si="11"/>
        <v>-5.4455096849932438E-3</v>
      </c>
    </row>
    <row r="35" spans="1:20" x14ac:dyDescent="0.25">
      <c r="A35" s="88" t="s">
        <v>1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9" t="s">
        <v>2</v>
      </c>
      <c r="N35" s="89"/>
      <c r="O35" s="89"/>
      <c r="P35" s="89"/>
      <c r="Q35" s="89"/>
      <c r="R35" s="89"/>
      <c r="S35" s="89"/>
      <c r="T35" s="89"/>
    </row>
    <row r="36" spans="1:20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15" t="s">
        <v>23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</row>
    <row r="39" spans="1:20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47"/>
      <c r="K39" s="48"/>
      <c r="L39" s="28"/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" t="s">
        <v>33</v>
      </c>
    </row>
    <row r="40" spans="1:20" x14ac:dyDescent="0.25">
      <c r="A40" s="61" t="s">
        <v>10</v>
      </c>
      <c r="B40" s="62">
        <v>104.1</v>
      </c>
      <c r="C40" s="62">
        <v>90.32</v>
      </c>
      <c r="D40" s="62">
        <v>118.47</v>
      </c>
      <c r="E40" s="62">
        <v>78.039999999999992</v>
      </c>
      <c r="F40" s="62">
        <v>59.3</v>
      </c>
      <c r="G40" s="62">
        <v>152.89815840455842</v>
      </c>
      <c r="H40" s="62">
        <v>0.69853864275985278</v>
      </c>
      <c r="I40" s="62">
        <v>97.728490028490029</v>
      </c>
      <c r="J40" s="49"/>
      <c r="K40" s="19"/>
      <c r="L40" s="61" t="s">
        <v>10</v>
      </c>
      <c r="M40" s="62">
        <v>73.5</v>
      </c>
      <c r="N40" s="62">
        <v>64.22</v>
      </c>
      <c r="O40" s="62">
        <v>88.26</v>
      </c>
      <c r="P40" s="62">
        <v>57.339999999999996</v>
      </c>
      <c r="Q40" s="62">
        <v>47.17</v>
      </c>
      <c r="R40" s="62">
        <v>160.4616653846154</v>
      </c>
      <c r="S40" s="62">
        <v>0.46479721573666366</v>
      </c>
      <c r="T40" s="62">
        <v>98.292307692307688</v>
      </c>
    </row>
    <row r="42" spans="1:20" x14ac:dyDescent="0.25">
      <c r="A42" t="s">
        <v>93</v>
      </c>
      <c r="B42" s="59">
        <f>AVERAGE('Average RTX 3060'!B70,'Average RTX 3060'!B72,'Average RTX 3060'!B74)</f>
        <v>135.02666666666667</v>
      </c>
      <c r="C42" s="59">
        <f>AVERAGE('Average RTX 3060'!C70,'Average RTX 3060'!C72,'Average RTX 3060'!C74)</f>
        <v>110.42666666666666</v>
      </c>
      <c r="D42" s="59">
        <f>AVERAGE('Average RTX 3060'!D70,'Average RTX 3060'!D72,'Average RTX 3060'!D74)</f>
        <v>151.22666666666666</v>
      </c>
      <c r="E42" s="59">
        <f>AVERAGE('Average RTX 3060'!E70,'Average RTX 3060'!E72,'Average RTX 3060'!E74)</f>
        <v>92.486666666666679</v>
      </c>
      <c r="F42" s="59">
        <f>AVERAGE('Average RTX 3060'!F70,'Average RTX 3060'!F72,'Average RTX 3060'!F74)</f>
        <v>65.41</v>
      </c>
      <c r="G42" s="59">
        <f>AVERAGE('Average RTX 3060'!G70,'Average RTX 3060'!G72,'Average RTX 3060'!G74)</f>
        <v>134.33065533333334</v>
      </c>
      <c r="H42" s="59">
        <f>AVERAGE('Average RTX 3060'!H70,'Average RTX 3060'!H72,'Average RTX 3060'!H74)</f>
        <v>1.0379127688282155</v>
      </c>
      <c r="I42" s="59">
        <f>AVERAGE('Average RTX 3060'!I70,'Average RTX 3060'!I72,'Average RTX 3060'!I74)</f>
        <v>92.915948717948709</v>
      </c>
      <c r="L42" t="s">
        <v>93</v>
      </c>
      <c r="M42" s="59">
        <f>AVERAGE('Average RTX 3060'!M70,'Average RTX 3060'!M72,'Average RTX 3060'!M74)</f>
        <v>106.47333333333331</v>
      </c>
      <c r="N42" s="59">
        <f>AVERAGE('Average RTX 3060'!N70,'Average RTX 3060'!N72,'Average RTX 3060'!N74)</f>
        <v>88.106666666666683</v>
      </c>
      <c r="O42" s="59">
        <f>AVERAGE('Average RTX 3060'!O70,'Average RTX 3060'!O72,'Average RTX 3060'!O74)</f>
        <v>121.68</v>
      </c>
      <c r="P42" s="59">
        <f>AVERAGE('Average RTX 3060'!P70,'Average RTX 3060'!P72,'Average RTX 3060'!P74)</f>
        <v>77.076666666666668</v>
      </c>
      <c r="Q42" s="59">
        <f>AVERAGE('Average RTX 3060'!Q70,'Average RTX 3060'!Q72,'Average RTX 3060'!Q74)</f>
        <v>59.326666666666675</v>
      </c>
      <c r="R42" s="59">
        <f>AVERAGE('Average RTX 3060'!R70,'Average RTX 3060'!R72,'Average RTX 3060'!R74)</f>
        <v>152.90944963912628</v>
      </c>
      <c r="S42" s="59">
        <f>AVERAGE('Average RTX 3060'!S70,'Average RTX 3060'!S72,'Average RTX 3060'!S74)</f>
        <v>0.71126467961581563</v>
      </c>
      <c r="T42" s="59">
        <f>AVERAGE('Average RTX 3060'!T70,'Average RTX 3060'!T72,'Average RTX 3060'!T74)</f>
        <v>97.680924976258325</v>
      </c>
    </row>
    <row r="43" spans="1:20" x14ac:dyDescent="0.25">
      <c r="A43" t="s">
        <v>94</v>
      </c>
      <c r="B43" s="12">
        <f t="shared" ref="B43:I43" si="12">B42/B40-1</f>
        <v>0.29708613512648108</v>
      </c>
      <c r="C43" s="12">
        <f t="shared" si="12"/>
        <v>0.22261588426335988</v>
      </c>
      <c r="D43" s="12">
        <f t="shared" si="12"/>
        <v>0.27649756619115951</v>
      </c>
      <c r="E43" s="12">
        <f t="shared" si="12"/>
        <v>0.185118742525201</v>
      </c>
      <c r="F43" s="12">
        <f t="shared" si="12"/>
        <v>0.10303541315345699</v>
      </c>
      <c r="G43" s="12">
        <f t="shared" si="12"/>
        <v>-0.12143706153802514</v>
      </c>
      <c r="H43" s="12">
        <f t="shared" si="12"/>
        <v>0.48583443390838221</v>
      </c>
      <c r="I43" s="12">
        <f t="shared" si="12"/>
        <v>-4.9243995370626847E-2</v>
      </c>
      <c r="L43" t="s">
        <v>94</v>
      </c>
      <c r="M43" s="12">
        <f t="shared" ref="M43:T43" si="13">M42/M40-1</f>
        <v>0.44861678004535133</v>
      </c>
      <c r="N43" s="12">
        <f t="shared" si="13"/>
        <v>0.37195058652548552</v>
      </c>
      <c r="O43" s="12">
        <f t="shared" si="13"/>
        <v>0.37865397688647184</v>
      </c>
      <c r="P43" s="12">
        <f t="shared" si="13"/>
        <v>0.34420416230670869</v>
      </c>
      <c r="Q43" s="12">
        <f t="shared" si="13"/>
        <v>0.25772030245212374</v>
      </c>
      <c r="R43" s="12">
        <f t="shared" si="13"/>
        <v>-4.7065545078240234E-2</v>
      </c>
      <c r="S43" s="12">
        <f t="shared" si="13"/>
        <v>0.53026880440435131</v>
      </c>
      <c r="T43" s="12">
        <f t="shared" si="13"/>
        <v>-6.2200464146515699E-3</v>
      </c>
    </row>
    <row r="45" spans="1:20" x14ac:dyDescent="0.25">
      <c r="A45" t="s">
        <v>95</v>
      </c>
      <c r="B45" s="59">
        <f>AVERAGE('Average RTX 3060'!B77,'Average RTX 3060'!B79,'Average RTX 3060'!B81)</f>
        <v>132.09</v>
      </c>
      <c r="C45" s="59">
        <f>AVERAGE('Average RTX 3060'!C77,'Average RTX 3060'!C79,'Average RTX 3060'!C81)</f>
        <v>109.46333333333332</v>
      </c>
      <c r="D45" s="59">
        <f>AVERAGE('Average RTX 3060'!D77,'Average RTX 3060'!D79,'Average RTX 3060'!D81)</f>
        <v>146.91</v>
      </c>
      <c r="E45" s="59">
        <f>AVERAGE('Average RTX 3060'!E77,'Average RTX 3060'!E79,'Average RTX 3060'!E81)</f>
        <v>89.183333333333337</v>
      </c>
      <c r="F45" s="59">
        <f>AVERAGE('Average RTX 3060'!F77,'Average RTX 3060'!F79,'Average RTX 3060'!F81)</f>
        <v>65.946666666666658</v>
      </c>
      <c r="G45" s="59">
        <f>AVERAGE('Average RTX 3060'!G77,'Average RTX 3060'!G79,'Average RTX 3060'!G81)</f>
        <v>138.50048876923077</v>
      </c>
      <c r="H45" s="59">
        <f>AVERAGE('Average RTX 3060'!H77,'Average RTX 3060'!H79,'Average RTX 3060'!H81)</f>
        <v>0.98187266580190069</v>
      </c>
      <c r="I45" s="59">
        <f>AVERAGE('Average RTX 3060'!I77,'Average RTX 3060'!I79,'Average RTX 3060'!I81)</f>
        <v>94.623179487179485</v>
      </c>
      <c r="L45" t="s">
        <v>95</v>
      </c>
      <c r="M45" s="59">
        <f>AVERAGE('Average RTX 3060'!M77,'Average RTX 3060'!M79,'Average RTX 3060'!M81)</f>
        <v>101.93</v>
      </c>
      <c r="N45" s="59">
        <f>AVERAGE('Average RTX 3060'!N77,'Average RTX 3060'!N79,'Average RTX 3060'!N81)</f>
        <v>88.233333333333348</v>
      </c>
      <c r="O45" s="59">
        <f>AVERAGE('Average RTX 3060'!O77,'Average RTX 3060'!O79,'Average RTX 3060'!O81)</f>
        <v>116.96666666666665</v>
      </c>
      <c r="P45" s="59">
        <f>AVERAGE('Average RTX 3060'!P77,'Average RTX 3060'!P79,'Average RTX 3060'!P81)</f>
        <v>73.75333333333333</v>
      </c>
      <c r="Q45" s="59">
        <f>AVERAGE('Average RTX 3060'!Q77,'Average RTX 3060'!Q79,'Average RTX 3060'!Q81)</f>
        <v>56.373333333333335</v>
      </c>
      <c r="R45" s="59">
        <f>AVERAGE('Average RTX 3060'!R77,'Average RTX 3060'!R79,'Average RTX 3060'!R81)</f>
        <v>154.79872018978156</v>
      </c>
      <c r="S45" s="59">
        <f>AVERAGE('Average RTX 3060'!S77,'Average RTX 3060'!S79,'Average RTX 3060'!S81)</f>
        <v>0.67127642261482856</v>
      </c>
      <c r="T45" s="59">
        <f>AVERAGE('Average RTX 3060'!T77,'Average RTX 3060'!T79,'Average RTX 3060'!T81)</f>
        <v>97.894575498831912</v>
      </c>
    </row>
    <row r="46" spans="1:20" x14ac:dyDescent="0.25">
      <c r="A46" t="s">
        <v>96</v>
      </c>
      <c r="B46" s="12">
        <f t="shared" ref="B46:I46" si="14">B45/B40-1</f>
        <v>0.26887608069164282</v>
      </c>
      <c r="C46" s="12">
        <f t="shared" si="14"/>
        <v>0.21195010333628583</v>
      </c>
      <c r="D46" s="12">
        <f t="shared" si="14"/>
        <v>0.24006077487971633</v>
      </c>
      <c r="E46" s="12">
        <f t="shared" si="14"/>
        <v>0.14279002221083226</v>
      </c>
      <c r="F46" s="12">
        <f t="shared" si="14"/>
        <v>0.11208544125913433</v>
      </c>
      <c r="G46" s="12">
        <f t="shared" si="14"/>
        <v>-9.4165095155903433E-2</v>
      </c>
      <c r="H46" s="12">
        <f t="shared" si="14"/>
        <v>0.40560966236975093</v>
      </c>
      <c r="I46" s="12">
        <f t="shared" si="14"/>
        <v>-3.1774874864077818E-2</v>
      </c>
      <c r="L46" t="s">
        <v>96</v>
      </c>
      <c r="M46" s="12">
        <f t="shared" ref="M46:T46" si="15">M45/M40-1</f>
        <v>0.3868027210884355</v>
      </c>
      <c r="N46" s="12">
        <f t="shared" si="15"/>
        <v>0.37392297311325673</v>
      </c>
      <c r="O46" s="12">
        <f t="shared" si="15"/>
        <v>0.32525115189969012</v>
      </c>
      <c r="P46" s="12">
        <f t="shared" si="15"/>
        <v>0.28624578537379386</v>
      </c>
      <c r="Q46" s="12">
        <f t="shared" si="15"/>
        <v>0.19510988622712166</v>
      </c>
      <c r="R46" s="12">
        <f t="shared" si="15"/>
        <v>-3.5291576846470774E-2</v>
      </c>
      <c r="S46" s="12">
        <f t="shared" si="15"/>
        <v>0.44423503387582275</v>
      </c>
      <c r="T46" s="12">
        <f t="shared" si="15"/>
        <v>-4.0464223784513198E-3</v>
      </c>
    </row>
    <row r="48" spans="1:20" x14ac:dyDescent="0.25">
      <c r="A48" t="s">
        <v>97</v>
      </c>
      <c r="B48" s="59">
        <f>AVERAGE('Average RTX 3060'!B84,'Average RTX 3060'!B86,'Average RTX 3060'!B88)</f>
        <v>122.35000000000001</v>
      </c>
      <c r="C48" s="59">
        <f>AVERAGE('Average RTX 3060'!C84,'Average RTX 3060'!C86,'Average RTX 3060'!C88)</f>
        <v>99.733333333333334</v>
      </c>
      <c r="D48" s="59">
        <f>AVERAGE('Average RTX 3060'!D84,'Average RTX 3060'!D86,'Average RTX 3060'!D88)</f>
        <v>137.22</v>
      </c>
      <c r="E48" s="59">
        <f>AVERAGE('Average RTX 3060'!E84,'Average RTX 3060'!E86,'Average RTX 3060'!E88)</f>
        <v>86.816666666666677</v>
      </c>
      <c r="F48" s="59">
        <f>AVERAGE('Average RTX 3060'!F84,'Average RTX 3060'!F86,'Average RTX 3060'!F88)</f>
        <v>65.143333333333331</v>
      </c>
      <c r="G48" s="59">
        <f>AVERAGE('Average RTX 3060'!G84,'Average RTX 3060'!G86,'Average RTX 3060'!G88)</f>
        <v>137.7492252516619</v>
      </c>
      <c r="H48" s="59">
        <f>AVERAGE('Average RTX 3060'!H84,'Average RTX 3060'!H86,'Average RTX 3060'!H88)</f>
        <v>0.91146493359133096</v>
      </c>
      <c r="I48" s="59">
        <f>AVERAGE('Average RTX 3060'!I84,'Average RTX 3060'!I86,'Average RTX 3060'!I88)</f>
        <v>96.539832858499537</v>
      </c>
      <c r="L48" t="s">
        <v>97</v>
      </c>
      <c r="M48" s="59">
        <f>AVERAGE('Average RTX 3060'!M84,'Average RTX 3060'!M86,'Average RTX 3060'!M88)</f>
        <v>93.123333333333335</v>
      </c>
      <c r="N48" s="59">
        <f>AVERAGE('Average RTX 3060'!N84,'Average RTX 3060'!N86,'Average RTX 3060'!N88)</f>
        <v>77.396666666666661</v>
      </c>
      <c r="O48" s="59">
        <f>AVERAGE('Average RTX 3060'!O84,'Average RTX 3060'!O86,'Average RTX 3060'!O88)</f>
        <v>102.67</v>
      </c>
      <c r="P48" s="59">
        <f>AVERAGE('Average RTX 3060'!P84,'Average RTX 3060'!P86,'Average RTX 3060'!P88)</f>
        <v>72.783333333333331</v>
      </c>
      <c r="Q48" s="59">
        <f>AVERAGE('Average RTX 3060'!Q84,'Average RTX 3060'!Q86,'Average RTX 3060'!Q88)</f>
        <v>57.153333333333329</v>
      </c>
      <c r="R48" s="59">
        <f>AVERAGE('Average RTX 3060'!R84,'Average RTX 3060'!R86,'Average RTX 3060'!R88)</f>
        <v>151.69822863247862</v>
      </c>
      <c r="S48" s="59">
        <f>AVERAGE('Average RTX 3060'!S84,'Average RTX 3060'!S86,'Average RTX 3060'!S88)</f>
        <v>0.62729949374572336</v>
      </c>
      <c r="T48" s="59">
        <f>AVERAGE('Average RTX 3060'!T84,'Average RTX 3060'!T86,'Average RTX 3060'!T88)</f>
        <v>98.09572649572651</v>
      </c>
    </row>
    <row r="49" spans="1:20" x14ac:dyDescent="0.25">
      <c r="A49" t="s">
        <v>98</v>
      </c>
      <c r="B49" s="12">
        <f t="shared" ref="B49:I49" si="16">B48/B40-1</f>
        <v>0.17531219980787727</v>
      </c>
      <c r="C49" s="12">
        <f t="shared" si="16"/>
        <v>0.10422202539120184</v>
      </c>
      <c r="D49" s="12">
        <f t="shared" si="16"/>
        <v>0.15826791592808309</v>
      </c>
      <c r="E49" s="12">
        <f t="shared" si="16"/>
        <v>0.11246369383222299</v>
      </c>
      <c r="F49" s="12">
        <f t="shared" si="16"/>
        <v>9.8538504777965219E-2</v>
      </c>
      <c r="G49" s="12">
        <f t="shared" si="16"/>
        <v>-9.907858479768894E-2</v>
      </c>
      <c r="H49" s="12">
        <f t="shared" si="16"/>
        <v>0.30481676717300665</v>
      </c>
      <c r="I49" s="12">
        <f t="shared" si="16"/>
        <v>-1.2162852098134058E-2</v>
      </c>
      <c r="L49" t="s">
        <v>98</v>
      </c>
      <c r="M49" s="12">
        <f t="shared" ref="M49:T49" si="17">M48/M40-1</f>
        <v>0.2669841269841271</v>
      </c>
      <c r="N49" s="12">
        <f t="shared" si="17"/>
        <v>0.20518011003840964</v>
      </c>
      <c r="O49" s="12">
        <f t="shared" si="17"/>
        <v>0.16326761840018134</v>
      </c>
      <c r="P49" s="12">
        <f t="shared" si="17"/>
        <v>0.26932914777351469</v>
      </c>
      <c r="Q49" s="12">
        <f t="shared" si="17"/>
        <v>0.21164582008338617</v>
      </c>
      <c r="R49" s="12">
        <f t="shared" si="17"/>
        <v>-5.4613896291874076E-2</v>
      </c>
      <c r="S49" s="12">
        <f t="shared" si="17"/>
        <v>0.3496197320190646</v>
      </c>
      <c r="T49" s="12">
        <f t="shared" si="17"/>
        <v>-1.9999652179960581E-3</v>
      </c>
    </row>
    <row r="52" spans="1:20" x14ac:dyDescent="0.25">
      <c r="A52" s="88" t="s">
        <v>1</v>
      </c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9" t="s">
        <v>2</v>
      </c>
      <c r="N52" s="89"/>
      <c r="O52" s="89"/>
      <c r="P52" s="89"/>
      <c r="Q52" s="89"/>
      <c r="R52" s="89"/>
      <c r="S52" s="89"/>
      <c r="T52" s="89"/>
    </row>
    <row r="54" spans="1:20" x14ac:dyDescent="0.25">
      <c r="B54" s="1" t="s">
        <v>3</v>
      </c>
      <c r="C54" s="1" t="s">
        <v>4</v>
      </c>
      <c r="D54" s="1" t="s">
        <v>5</v>
      </c>
      <c r="E54" s="1" t="s">
        <v>6</v>
      </c>
      <c r="F54" s="1" t="s">
        <v>7</v>
      </c>
      <c r="G54" s="1" t="s">
        <v>8</v>
      </c>
      <c r="H54" s="1" t="s">
        <v>68</v>
      </c>
      <c r="I54" s="1" t="s">
        <v>9</v>
      </c>
      <c r="J54" s="47"/>
      <c r="K54" s="48"/>
      <c r="L54" s="28"/>
      <c r="M54" s="1" t="s">
        <v>3</v>
      </c>
      <c r="N54" s="1" t="s">
        <v>4</v>
      </c>
      <c r="O54" s="1" t="s">
        <v>5</v>
      </c>
      <c r="P54" s="1" t="s">
        <v>6</v>
      </c>
      <c r="Q54" s="1" t="s">
        <v>7</v>
      </c>
      <c r="R54" s="1" t="s">
        <v>8</v>
      </c>
      <c r="S54" s="1" t="s">
        <v>68</v>
      </c>
      <c r="T54" s="1" t="s">
        <v>33</v>
      </c>
    </row>
    <row r="55" spans="1:20" x14ac:dyDescent="0.25">
      <c r="A55" s="61" t="s">
        <v>10</v>
      </c>
      <c r="B55" s="62">
        <f>AVERAGE(B9,B24,B40)</f>
        <v>114.68666666666665</v>
      </c>
      <c r="C55" s="62">
        <f t="shared" ref="C55:I55" si="18">AVERAGE(C9,C24,C40)</f>
        <v>97.853333333333339</v>
      </c>
      <c r="D55" s="62">
        <f t="shared" si="18"/>
        <v>131.60000000000002</v>
      </c>
      <c r="E55" s="62">
        <f t="shared" si="18"/>
        <v>82.189999999999984</v>
      </c>
      <c r="F55" s="62">
        <f t="shared" si="18"/>
        <v>61.163333333333327</v>
      </c>
      <c r="G55" s="62">
        <f t="shared" si="18"/>
        <v>151.57730411775879</v>
      </c>
      <c r="H55" s="62">
        <f t="shared" si="18"/>
        <v>0.77448898932240884</v>
      </c>
      <c r="I55" s="62">
        <f t="shared" si="18"/>
        <v>97.619741690408361</v>
      </c>
      <c r="J55" s="49"/>
      <c r="K55" s="19"/>
      <c r="L55" s="61" t="s">
        <v>10</v>
      </c>
      <c r="M55" s="62">
        <f>AVERAGE(M9,M24,M40)</f>
        <v>81.63666666666667</v>
      </c>
      <c r="N55" s="62">
        <f t="shared" ref="N55:T55" si="19">AVERAGE(N9,N24,N40)</f>
        <v>71.66</v>
      </c>
      <c r="O55" s="62">
        <f t="shared" si="19"/>
        <v>94.623333333333335</v>
      </c>
      <c r="P55" s="62">
        <f t="shared" si="19"/>
        <v>63.236666666666672</v>
      </c>
      <c r="Q55" s="62">
        <f t="shared" si="19"/>
        <v>48.390000000000008</v>
      </c>
      <c r="R55" s="62">
        <f t="shared" si="19"/>
        <v>160.26050677113011</v>
      </c>
      <c r="S55" s="62">
        <f t="shared" si="19"/>
        <v>0.5163493673822509</v>
      </c>
      <c r="T55" s="62">
        <f t="shared" si="19"/>
        <v>98.342518518518531</v>
      </c>
    </row>
    <row r="57" spans="1:20" x14ac:dyDescent="0.25">
      <c r="A57" t="s">
        <v>93</v>
      </c>
      <c r="B57" s="59">
        <f>AVERAGE(B10,B26,B42)</f>
        <v>144.79111111111112</v>
      </c>
      <c r="C57" s="59">
        <f t="shared" ref="C57:I57" si="20">AVERAGE(C10,C26,C42)</f>
        <v>117.32777777777778</v>
      </c>
      <c r="D57" s="59">
        <f t="shared" si="20"/>
        <v>160.96</v>
      </c>
      <c r="E57" s="59">
        <f t="shared" si="20"/>
        <v>99.511111111111106</v>
      </c>
      <c r="F57" s="59">
        <f t="shared" si="20"/>
        <v>73.973333333333329</v>
      </c>
      <c r="G57" s="59">
        <f t="shared" si="20"/>
        <v>131.47420150047483</v>
      </c>
      <c r="H57" s="59">
        <f t="shared" si="20"/>
        <v>1.1293613691533055</v>
      </c>
      <c r="I57" s="59">
        <f t="shared" si="20"/>
        <v>91.165610636277293</v>
      </c>
      <c r="L57" t="s">
        <v>93</v>
      </c>
      <c r="M57" s="59">
        <f>AVERAGE(M10,M26,M42)</f>
        <v>116.70555555555556</v>
      </c>
      <c r="N57" s="59">
        <f t="shared" ref="N57:T57" si="21">AVERAGE(N10,N26,N42)</f>
        <v>96.740000000000009</v>
      </c>
      <c r="O57" s="59">
        <f t="shared" si="21"/>
        <v>130.75</v>
      </c>
      <c r="P57" s="59">
        <f t="shared" si="21"/>
        <v>85.182222222222222</v>
      </c>
      <c r="Q57" s="59">
        <f t="shared" si="21"/>
        <v>64.485555555555564</v>
      </c>
      <c r="R57" s="59">
        <f t="shared" si="21"/>
        <v>151.68365752073441</v>
      </c>
      <c r="S57" s="59">
        <f t="shared" si="21"/>
        <v>0.78395813345316034</v>
      </c>
      <c r="T57" s="59">
        <f t="shared" si="21"/>
        <v>97.372944602722384</v>
      </c>
    </row>
    <row r="58" spans="1:20" x14ac:dyDescent="0.25">
      <c r="A58" t="s">
        <v>94</v>
      </c>
      <c r="B58" s="12">
        <f t="shared" ref="B58:I58" si="22">B57/B55-1</f>
        <v>0.26249297603131261</v>
      </c>
      <c r="C58" s="12">
        <f t="shared" si="22"/>
        <v>0.19901666893763914</v>
      </c>
      <c r="D58" s="12">
        <f t="shared" si="22"/>
        <v>0.22310030395136771</v>
      </c>
      <c r="E58" s="12">
        <f t="shared" si="22"/>
        <v>0.21074475132146397</v>
      </c>
      <c r="F58" s="12">
        <f t="shared" si="22"/>
        <v>0.20943920649626691</v>
      </c>
      <c r="G58" s="12">
        <f t="shared" si="22"/>
        <v>-0.1326260731070007</v>
      </c>
      <c r="H58" s="12">
        <f t="shared" si="22"/>
        <v>0.45820196894131482</v>
      </c>
      <c r="I58" s="12">
        <f t="shared" si="22"/>
        <v>-6.61150187694588E-2</v>
      </c>
      <c r="L58" t="s">
        <v>94</v>
      </c>
      <c r="M58" s="12">
        <f t="shared" ref="M58:T58" si="23">M57/M55-1</f>
        <v>0.42957276822778434</v>
      </c>
      <c r="N58" s="12">
        <f t="shared" si="23"/>
        <v>0.3499860452135084</v>
      </c>
      <c r="O58" s="12">
        <f t="shared" si="23"/>
        <v>0.38179448339028421</v>
      </c>
      <c r="P58" s="12">
        <f t="shared" si="23"/>
        <v>0.34703846221425683</v>
      </c>
      <c r="Q58" s="12">
        <f t="shared" si="23"/>
        <v>0.3326215241900301</v>
      </c>
      <c r="R58" s="12">
        <f t="shared" si="23"/>
        <v>-5.3518171277496251E-2</v>
      </c>
      <c r="S58" s="12">
        <f t="shared" si="23"/>
        <v>0.51827073484685804</v>
      </c>
      <c r="T58" s="12">
        <f t="shared" si="23"/>
        <v>-9.8591527896814135E-3</v>
      </c>
    </row>
    <row r="60" spans="1:20" x14ac:dyDescent="0.25">
      <c r="A60" t="s">
        <v>95</v>
      </c>
      <c r="B60" s="59">
        <f>AVERAGE(B13,B29,B45)</f>
        <v>143.4711111111111</v>
      </c>
      <c r="C60" s="59">
        <f t="shared" ref="C60:I60" si="24">AVERAGE(C13,C29,C45)</f>
        <v>118.36777777777779</v>
      </c>
      <c r="D60" s="59">
        <f t="shared" si="24"/>
        <v>159.25666666666666</v>
      </c>
      <c r="E60" s="59">
        <f t="shared" si="24"/>
        <v>97.632222222222239</v>
      </c>
      <c r="F60" s="59">
        <f t="shared" si="24"/>
        <v>74.030000000000015</v>
      </c>
      <c r="G60" s="59">
        <f t="shared" si="24"/>
        <v>135.97454190250082</v>
      </c>
      <c r="H60" s="59">
        <f t="shared" si="24"/>
        <v>1.0795844834187358</v>
      </c>
      <c r="I60" s="59">
        <f t="shared" si="24"/>
        <v>93.251309908198792</v>
      </c>
      <c r="L60" t="s">
        <v>95</v>
      </c>
      <c r="M60" s="59">
        <f>AVERAGE(M13,M29,M45)</f>
        <v>112.52666666666666</v>
      </c>
      <c r="N60" s="59">
        <f t="shared" ref="N60:T60" si="25">AVERAGE(N13,N29,N45)</f>
        <v>95.093333333333348</v>
      </c>
      <c r="O60" s="59">
        <f t="shared" si="25"/>
        <v>126.50555555555555</v>
      </c>
      <c r="P60" s="59">
        <f t="shared" si="25"/>
        <v>81.147777777777776</v>
      </c>
      <c r="Q60" s="59">
        <f t="shared" si="25"/>
        <v>62.331111111111113</v>
      </c>
      <c r="R60" s="59">
        <f t="shared" si="25"/>
        <v>154.10332644186133</v>
      </c>
      <c r="S60" s="59">
        <f t="shared" si="25"/>
        <v>0.74304376940341632</v>
      </c>
      <c r="T60" s="59">
        <f t="shared" si="25"/>
        <v>97.723575182105094</v>
      </c>
    </row>
    <row r="61" spans="1:20" x14ac:dyDescent="0.25">
      <c r="A61" t="s">
        <v>96</v>
      </c>
      <c r="B61" s="12">
        <f t="shared" ref="B61:I61" si="26">B60/B55-1</f>
        <v>0.25098335561626861</v>
      </c>
      <c r="C61" s="12">
        <f t="shared" si="26"/>
        <v>0.20964481991188633</v>
      </c>
      <c r="D61" s="12">
        <f t="shared" si="26"/>
        <v>0.21015704154002002</v>
      </c>
      <c r="E61" s="12">
        <f t="shared" si="26"/>
        <v>0.18788444119993009</v>
      </c>
      <c r="F61" s="12">
        <f t="shared" si="26"/>
        <v>0.21036568750340656</v>
      </c>
      <c r="G61" s="12">
        <f t="shared" si="26"/>
        <v>-0.10293600553244009</v>
      </c>
      <c r="H61" s="12">
        <f t="shared" si="26"/>
        <v>0.39393135125555667</v>
      </c>
      <c r="I61" s="12">
        <f t="shared" si="26"/>
        <v>-4.4749470819781867E-2</v>
      </c>
      <c r="L61" t="s">
        <v>96</v>
      </c>
      <c r="M61" s="12">
        <f t="shared" ref="M61:T61" si="27">M60/M55-1</f>
        <v>0.37838389612510692</v>
      </c>
      <c r="N61" s="12">
        <f t="shared" si="27"/>
        <v>0.32700716345706593</v>
      </c>
      <c r="O61" s="12">
        <f t="shared" si="27"/>
        <v>0.33693826986531383</v>
      </c>
      <c r="P61" s="12">
        <f t="shared" si="27"/>
        <v>0.28323933020575254</v>
      </c>
      <c r="Q61" s="12">
        <f t="shared" si="27"/>
        <v>0.28809901035567487</v>
      </c>
      <c r="R61" s="12">
        <f t="shared" si="27"/>
        <v>-3.8419823157441524E-2</v>
      </c>
      <c r="S61" s="12">
        <f t="shared" si="27"/>
        <v>0.43903298104235833</v>
      </c>
      <c r="T61" s="12">
        <f t="shared" si="27"/>
        <v>-6.293751123496838E-3</v>
      </c>
    </row>
    <row r="63" spans="1:20" x14ac:dyDescent="0.25">
      <c r="A63" t="s">
        <v>97</v>
      </c>
      <c r="B63" s="59">
        <f>AVERAGE(B16,B32,B48)</f>
        <v>133.4988888888889</v>
      </c>
      <c r="C63" s="59">
        <f t="shared" ref="C63:I63" si="28">AVERAGE(C16,C32,C48)</f>
        <v>108.93333333333334</v>
      </c>
      <c r="D63" s="59">
        <f t="shared" si="28"/>
        <v>147.88555555555556</v>
      </c>
      <c r="E63" s="59">
        <f t="shared" si="28"/>
        <v>91.936666666666667</v>
      </c>
      <c r="F63" s="59">
        <f t="shared" si="28"/>
        <v>68.808888888888887</v>
      </c>
      <c r="G63" s="59">
        <f t="shared" si="28"/>
        <v>134.24896677809431</v>
      </c>
      <c r="H63" s="59">
        <f t="shared" si="28"/>
        <v>1.0143190635911974</v>
      </c>
      <c r="I63" s="59">
        <f t="shared" si="28"/>
        <v>94.923634061411846</v>
      </c>
      <c r="L63" t="s">
        <v>97</v>
      </c>
      <c r="M63" s="59">
        <f>AVERAGE(M16,M32,M48)</f>
        <v>101.55666666666667</v>
      </c>
      <c r="N63" s="59">
        <f t="shared" ref="N63:T63" si="29">AVERAGE(N16,N32,N48)</f>
        <v>84.46</v>
      </c>
      <c r="O63" s="59">
        <f t="shared" si="29"/>
        <v>111.61888888888889</v>
      </c>
      <c r="P63" s="59">
        <f t="shared" si="29"/>
        <v>76.235555555555564</v>
      </c>
      <c r="Q63" s="59">
        <f t="shared" si="29"/>
        <v>57.831111111111113</v>
      </c>
      <c r="R63" s="59">
        <f t="shared" si="29"/>
        <v>150.5434306204495</v>
      </c>
      <c r="S63" s="59">
        <f t="shared" si="29"/>
        <v>0.68698470171311266</v>
      </c>
      <c r="T63" s="59">
        <f t="shared" si="29"/>
        <v>97.980642608420382</v>
      </c>
    </row>
    <row r="64" spans="1:20" x14ac:dyDescent="0.25">
      <c r="A64" t="s">
        <v>98</v>
      </c>
      <c r="B64" s="12">
        <f t="shared" ref="B64:I64" si="30">B63/B55-1</f>
        <v>0.16403146737972074</v>
      </c>
      <c r="C64" s="12">
        <f t="shared" si="30"/>
        <v>0.11323068537947956</v>
      </c>
      <c r="D64" s="12">
        <f t="shared" si="30"/>
        <v>0.12375042215467724</v>
      </c>
      <c r="E64" s="12">
        <f t="shared" si="30"/>
        <v>0.11858701382974424</v>
      </c>
      <c r="F64" s="12">
        <f t="shared" si="30"/>
        <v>0.12500227078678239</v>
      </c>
      <c r="G64" s="12">
        <f t="shared" si="30"/>
        <v>-0.11432013150334353</v>
      </c>
      <c r="H64" s="12">
        <f t="shared" si="30"/>
        <v>0.30966234197675679</v>
      </c>
      <c r="I64" s="12">
        <f t="shared" si="30"/>
        <v>-2.7618467149267412E-2</v>
      </c>
      <c r="L64" t="s">
        <v>98</v>
      </c>
      <c r="M64" s="12">
        <f t="shared" ref="M64:T64" si="31">M63/M55-1</f>
        <v>0.24400800293985547</v>
      </c>
      <c r="N64" s="12">
        <f t="shared" si="31"/>
        <v>0.17862126709461346</v>
      </c>
      <c r="O64" s="12">
        <f t="shared" si="31"/>
        <v>0.17961273352825824</v>
      </c>
      <c r="P64" s="12">
        <f t="shared" si="31"/>
        <v>0.20555936253580032</v>
      </c>
      <c r="Q64" s="12">
        <f t="shared" si="31"/>
        <v>0.19510459002089497</v>
      </c>
      <c r="R64" s="12">
        <f t="shared" si="31"/>
        <v>-6.0633005264095874E-2</v>
      </c>
      <c r="S64" s="12">
        <f t="shared" si="31"/>
        <v>0.33046488503691962</v>
      </c>
      <c r="T64" s="12">
        <f t="shared" si="31"/>
        <v>-3.6797502804446491E-3</v>
      </c>
    </row>
    <row r="97" spans="6:19" x14ac:dyDescent="0.25">
      <c r="G97" s="1" t="s">
        <v>121</v>
      </c>
      <c r="H97" s="1" t="s">
        <v>122</v>
      </c>
      <c r="R97" s="1" t="s">
        <v>121</v>
      </c>
      <c r="S97" s="1" t="s">
        <v>122</v>
      </c>
    </row>
    <row r="98" spans="6:19" x14ac:dyDescent="0.25">
      <c r="F98" t="s">
        <v>123</v>
      </c>
      <c r="G98" s="59">
        <v>151.57730411775879</v>
      </c>
      <c r="H98" s="59">
        <v>97.619741690408361</v>
      </c>
      <c r="Q98" t="s">
        <v>123</v>
      </c>
      <c r="R98" s="59">
        <v>160.26050677113011</v>
      </c>
      <c r="S98" s="59">
        <v>98.342518518518531</v>
      </c>
    </row>
    <row r="99" spans="6:19" x14ac:dyDescent="0.25">
      <c r="F99" t="s">
        <v>118</v>
      </c>
      <c r="G99" s="59">
        <v>131.47420150047483</v>
      </c>
      <c r="H99" s="59">
        <v>91.165610636277293</v>
      </c>
      <c r="Q99" t="s">
        <v>118</v>
      </c>
      <c r="R99" s="59">
        <v>151.68365752073441</v>
      </c>
      <c r="S99" s="59">
        <v>97.372944602722384</v>
      </c>
    </row>
    <row r="100" spans="6:19" x14ac:dyDescent="0.25">
      <c r="F100" t="s">
        <v>119</v>
      </c>
      <c r="G100" s="59">
        <v>135.97454190250082</v>
      </c>
      <c r="H100" s="59">
        <v>93.251309908198792</v>
      </c>
      <c r="Q100" t="s">
        <v>119</v>
      </c>
      <c r="R100" s="59">
        <v>154.10332644186133</v>
      </c>
      <c r="S100" s="59">
        <v>97.723575182105094</v>
      </c>
    </row>
    <row r="101" spans="6:19" x14ac:dyDescent="0.25">
      <c r="F101" t="s">
        <v>120</v>
      </c>
      <c r="G101" s="59">
        <v>134.24896677809431</v>
      </c>
      <c r="H101" s="59">
        <v>94.923634061411846</v>
      </c>
      <c r="Q101" t="s">
        <v>120</v>
      </c>
      <c r="R101" s="59">
        <v>150.5434306204495</v>
      </c>
      <c r="S101" s="59">
        <v>97.980642608420382</v>
      </c>
    </row>
  </sheetData>
  <mergeCells count="12">
    <mergeCell ref="A1:T2"/>
    <mergeCell ref="A4:L4"/>
    <mergeCell ref="M4:T4"/>
    <mergeCell ref="A6:T6"/>
    <mergeCell ref="A19:L19"/>
    <mergeCell ref="M19:T19"/>
    <mergeCell ref="A21:T21"/>
    <mergeCell ref="A35:L35"/>
    <mergeCell ref="M35:T35"/>
    <mergeCell ref="A37:T37"/>
    <mergeCell ref="A52:L52"/>
    <mergeCell ref="M52:T5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FF96-D55B-40F7-93F7-DAAE1785E548}">
  <sheetPr>
    <tabColor rgb="FF00B050"/>
  </sheetPr>
  <dimension ref="A1:T66"/>
  <sheetViews>
    <sheetView topLeftCell="A46" workbookViewId="0">
      <selection activeCell="N65" sqref="N65"/>
    </sheetView>
  </sheetViews>
  <sheetFormatPr defaultRowHeight="15" x14ac:dyDescent="0.25"/>
  <cols>
    <col min="2" max="2" width="12" bestFit="1" customWidth="1"/>
    <col min="3" max="3" width="13.42578125" bestFit="1" customWidth="1"/>
    <col min="4" max="4" width="13.7109375" bestFit="1" customWidth="1"/>
    <col min="5" max="5" width="7.28515625" bestFit="1" customWidth="1"/>
    <col min="7" max="7" width="15.85546875" bestFit="1" customWidth="1"/>
    <col min="8" max="8" width="13.7109375" bestFit="1" customWidth="1"/>
    <col min="9" max="9" width="14.28515625" bestFit="1" customWidth="1"/>
    <col min="10" max="10" width="13.7109375" bestFit="1" customWidth="1"/>
    <col min="12" max="12" width="15.85546875" bestFit="1" customWidth="1"/>
    <col min="13" max="13" width="11.85546875" bestFit="1" customWidth="1"/>
    <col min="14" max="14" width="13.42578125" bestFit="1" customWidth="1"/>
    <col min="15" max="15" width="13.7109375" bestFit="1" customWidth="1"/>
    <col min="16" max="16" width="7.28515625" bestFit="1" customWidth="1"/>
    <col min="17" max="17" width="8.85546875" bestFit="1" customWidth="1"/>
    <col min="18" max="18" width="7.85546875" bestFit="1" customWidth="1"/>
    <col min="19" max="19" width="13.7109375" bestFit="1" customWidth="1"/>
    <col min="20" max="20" width="14.85546875" bestFit="1" customWidth="1"/>
  </cols>
  <sheetData>
    <row r="1" spans="1:20" x14ac:dyDescent="0.25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</row>
    <row r="2" spans="1:20" x14ac:dyDescent="0.2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spans="1:20" x14ac:dyDescent="0.25">
      <c r="A3" s="88" t="s">
        <v>1</v>
      </c>
      <c r="B3" s="88"/>
      <c r="C3" s="88"/>
      <c r="D3" s="88"/>
      <c r="E3" s="88"/>
      <c r="F3" s="88"/>
      <c r="G3" s="88"/>
      <c r="H3" s="88"/>
      <c r="I3" s="88"/>
      <c r="L3" s="89" t="s">
        <v>2</v>
      </c>
      <c r="M3" s="89"/>
      <c r="N3" s="89"/>
      <c r="O3" s="89"/>
      <c r="P3" s="89"/>
      <c r="Q3" s="89"/>
      <c r="R3" s="89"/>
      <c r="S3" s="89"/>
      <c r="T3" s="89"/>
    </row>
    <row r="5" spans="1:20" x14ac:dyDescent="0.25"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68</v>
      </c>
      <c r="I5" s="1" t="s">
        <v>9</v>
      </c>
      <c r="J5" s="47"/>
      <c r="K5" s="48"/>
      <c r="L5" s="28"/>
      <c r="M5" s="1" t="s">
        <v>3</v>
      </c>
      <c r="N5" s="1" t="s">
        <v>4</v>
      </c>
      <c r="O5" s="1" t="s">
        <v>5</v>
      </c>
      <c r="P5" s="1" t="s">
        <v>6</v>
      </c>
      <c r="Q5" s="1" t="s">
        <v>7</v>
      </c>
      <c r="R5" s="1" t="s">
        <v>8</v>
      </c>
      <c r="S5" s="1" t="s">
        <v>68</v>
      </c>
      <c r="T5" s="1" t="s">
        <v>33</v>
      </c>
    </row>
    <row r="6" spans="1:20" x14ac:dyDescent="0.25">
      <c r="A6" s="61" t="s">
        <v>10</v>
      </c>
      <c r="B6" s="62">
        <v>133.80666666666667</v>
      </c>
      <c r="C6" s="62">
        <v>106.38333333333334</v>
      </c>
      <c r="D6" s="62">
        <v>150.28</v>
      </c>
      <c r="E6" s="62">
        <v>98.783333333333346</v>
      </c>
      <c r="F6" s="62">
        <v>79.593333333333348</v>
      </c>
      <c r="G6" s="62">
        <v>106.59161191452991</v>
      </c>
      <c r="H6" s="62">
        <v>1.2733788232905192</v>
      </c>
      <c r="I6" s="62">
        <v>94.081641025641019</v>
      </c>
      <c r="J6" s="49"/>
      <c r="K6" s="19"/>
      <c r="L6" s="61" t="s">
        <v>10</v>
      </c>
      <c r="M6" s="62">
        <v>89.990000000000009</v>
      </c>
      <c r="N6" s="62">
        <v>76.72</v>
      </c>
      <c r="O6" s="62">
        <v>101.57333333333334</v>
      </c>
      <c r="P6" s="62">
        <v>70.63</v>
      </c>
      <c r="Q6" s="62">
        <v>59.54</v>
      </c>
      <c r="R6" s="62">
        <v>111.27397331133709</v>
      </c>
      <c r="S6" s="62">
        <v>0.81396231114134443</v>
      </c>
      <c r="T6" s="62">
        <v>97.557901099437331</v>
      </c>
    </row>
    <row r="8" spans="1:20" x14ac:dyDescent="0.25">
      <c r="A8" t="s">
        <v>93</v>
      </c>
      <c r="B8" s="59">
        <v>156.42666666666665</v>
      </c>
      <c r="C8" s="59">
        <v>114.07111111111112</v>
      </c>
      <c r="D8" s="59">
        <v>172.21111111111111</v>
      </c>
      <c r="E8" s="59">
        <v>116.93666666666667</v>
      </c>
      <c r="F8" s="59">
        <v>93.311111111111117</v>
      </c>
      <c r="G8" s="59">
        <v>95.381095114593222</v>
      </c>
      <c r="H8" s="59">
        <v>1.6527092618713075</v>
      </c>
      <c r="I8" s="59">
        <v>80.882085470085471</v>
      </c>
      <c r="L8" t="s">
        <v>93</v>
      </c>
      <c r="M8" s="59">
        <v>127.04111111111109</v>
      </c>
      <c r="N8" s="59">
        <v>100.09777777777778</v>
      </c>
      <c r="O8" s="59">
        <v>142.70888888888888</v>
      </c>
      <c r="P8" s="59">
        <v>92.454444444444448</v>
      </c>
      <c r="Q8" s="59">
        <v>74.582222222222228</v>
      </c>
      <c r="R8" s="59">
        <v>105.97015270019871</v>
      </c>
      <c r="S8" s="59">
        <v>1.2102674758557115</v>
      </c>
      <c r="T8" s="59">
        <v>92.738871935900931</v>
      </c>
    </row>
    <row r="9" spans="1:20" x14ac:dyDescent="0.25">
      <c r="A9" t="s">
        <v>94</v>
      </c>
      <c r="B9" s="12">
        <v>0.16904987295102369</v>
      </c>
      <c r="C9" s="12">
        <v>7.2264870228210487E-2</v>
      </c>
      <c r="D9" s="12">
        <v>0.14593499541596433</v>
      </c>
      <c r="E9" s="12">
        <v>0.18376919183397988</v>
      </c>
      <c r="F9" s="12">
        <v>0.17234832621380902</v>
      </c>
      <c r="G9" s="12">
        <v>-0.10517259846793381</v>
      </c>
      <c r="H9" s="12">
        <v>0.29789284354562007</v>
      </c>
      <c r="I9" s="12">
        <v>-0.14029895112010371</v>
      </c>
      <c r="L9" t="s">
        <v>94</v>
      </c>
      <c r="M9" s="12">
        <v>0.41172475954118326</v>
      </c>
      <c r="N9" s="12">
        <v>0.30471556019001267</v>
      </c>
      <c r="O9" s="12">
        <v>0.4049838102739125</v>
      </c>
      <c r="P9" s="12">
        <v>0.30899680651910599</v>
      </c>
      <c r="Q9" s="12">
        <v>0.25264061508603008</v>
      </c>
      <c r="R9" s="12">
        <v>-4.7664520761729667E-2</v>
      </c>
      <c r="S9" s="12">
        <v>0.48688392483266796</v>
      </c>
      <c r="T9" s="12">
        <v>-4.9396605597577747E-2</v>
      </c>
    </row>
    <row r="11" spans="1:20" x14ac:dyDescent="0.25">
      <c r="A11" t="s">
        <v>95</v>
      </c>
      <c r="B11" s="59">
        <v>159.42333333333332</v>
      </c>
      <c r="C11" s="59">
        <v>119.42333333333333</v>
      </c>
      <c r="D11" s="59">
        <v>174.48111111111112</v>
      </c>
      <c r="E11" s="59">
        <v>115.34555555555556</v>
      </c>
      <c r="F11" s="59">
        <v>92.633333333333326</v>
      </c>
      <c r="G11" s="59">
        <v>96.767841304621129</v>
      </c>
      <c r="H11" s="59">
        <v>1.6621700126712164</v>
      </c>
      <c r="I11" s="59">
        <v>83.023508299269167</v>
      </c>
      <c r="L11" t="s">
        <v>95</v>
      </c>
      <c r="M11" s="59">
        <v>125.2988888888889</v>
      </c>
      <c r="N11" s="59">
        <v>100.27111111111111</v>
      </c>
      <c r="O11" s="59">
        <v>140.94666666666669</v>
      </c>
      <c r="P11" s="59">
        <v>89.101111111111109</v>
      </c>
      <c r="Q11" s="59">
        <v>73.60777777777777</v>
      </c>
      <c r="R11" s="59">
        <v>107.23485954075215</v>
      </c>
      <c r="S11" s="59">
        <v>1.1782749361919009</v>
      </c>
      <c r="T11" s="59">
        <v>93.742134229699445</v>
      </c>
    </row>
    <row r="12" spans="1:20" x14ac:dyDescent="0.25">
      <c r="A12" t="s">
        <v>96</v>
      </c>
      <c r="B12" s="12">
        <v>0.19144536894026198</v>
      </c>
      <c r="C12" s="12">
        <v>0.1225755914146951</v>
      </c>
      <c r="D12" s="12">
        <v>0.16104013249341964</v>
      </c>
      <c r="E12" s="12">
        <v>0.16766211124233732</v>
      </c>
      <c r="F12" s="12">
        <v>0.16383281681882877</v>
      </c>
      <c r="G12" s="12">
        <v>-9.2162698672630383E-2</v>
      </c>
      <c r="H12" s="12">
        <v>0.30532248712604448</v>
      </c>
      <c r="I12" s="12">
        <v>-0.11753762589406858</v>
      </c>
      <c r="L12" t="s">
        <v>96</v>
      </c>
      <c r="M12" s="12">
        <v>0.39236458371917871</v>
      </c>
      <c r="N12" s="12">
        <v>0.30697485806974867</v>
      </c>
      <c r="O12" s="12">
        <v>0.38763454975059086</v>
      </c>
      <c r="P12" s="12">
        <v>0.26151934179684422</v>
      </c>
      <c r="Q12" s="12">
        <v>0.23627440002985844</v>
      </c>
      <c r="R12" s="12">
        <v>-3.6298818586119497E-2</v>
      </c>
      <c r="S12" s="12">
        <v>0.44757923071366101</v>
      </c>
      <c r="T12" s="12">
        <v>-3.9112843006417375E-2</v>
      </c>
    </row>
    <row r="14" spans="1:20" x14ac:dyDescent="0.25">
      <c r="A14" t="s">
        <v>97</v>
      </c>
      <c r="B14" s="59">
        <v>151.5911111111111</v>
      </c>
      <c r="C14" s="59">
        <v>114.01222222222223</v>
      </c>
      <c r="D14" s="59">
        <v>167.40555555555557</v>
      </c>
      <c r="E14" s="59">
        <v>110.93666666666665</v>
      </c>
      <c r="F14" s="59">
        <v>89.668888888888887</v>
      </c>
      <c r="G14" s="59">
        <v>98.876267243137519</v>
      </c>
      <c r="H14" s="59">
        <v>1.5402290210057645</v>
      </c>
      <c r="I14" s="59">
        <v>87.301359946637717</v>
      </c>
      <c r="L14" t="s">
        <v>97</v>
      </c>
      <c r="M14" s="59">
        <v>116.12222222222222</v>
      </c>
      <c r="N14" s="59">
        <v>93.724444444444444</v>
      </c>
      <c r="O14" s="59">
        <v>128.08222222222221</v>
      </c>
      <c r="P14" s="59">
        <v>83.474444444444444</v>
      </c>
      <c r="Q14" s="59">
        <v>67.743333333333339</v>
      </c>
      <c r="R14" s="59">
        <v>108.63845694087574</v>
      </c>
      <c r="S14" s="59">
        <v>1.0754389324476279</v>
      </c>
      <c r="T14" s="59">
        <v>95.579689670322523</v>
      </c>
    </row>
    <row r="15" spans="1:20" x14ac:dyDescent="0.25">
      <c r="A15" t="s">
        <v>98</v>
      </c>
      <c r="B15" s="12">
        <v>0.13291149751714726</v>
      </c>
      <c r="C15" s="12">
        <v>7.1711316517833801E-2</v>
      </c>
      <c r="D15" s="12">
        <v>0.1139576494247776</v>
      </c>
      <c r="E15" s="12">
        <v>0.12303020077610904</v>
      </c>
      <c r="F15" s="12">
        <v>0.12658793310439154</v>
      </c>
      <c r="G15" s="12">
        <v>-7.2382287243942911E-2</v>
      </c>
      <c r="H15" s="12">
        <v>0.20956073152346111</v>
      </c>
      <c r="I15" s="12">
        <v>-7.2068057116004169E-2</v>
      </c>
      <c r="L15" t="s">
        <v>98</v>
      </c>
      <c r="M15" s="12">
        <v>0.29039029027916663</v>
      </c>
      <c r="N15" s="12">
        <v>0.22164291507357192</v>
      </c>
      <c r="O15" s="12">
        <v>0.2609827601295176</v>
      </c>
      <c r="P15" s="12">
        <v>0.18185536520521661</v>
      </c>
      <c r="Q15" s="12">
        <v>0.13777852424140646</v>
      </c>
      <c r="R15" s="12">
        <v>-2.3684930914503632E-2</v>
      </c>
      <c r="S15" s="12">
        <v>0.32123922413513095</v>
      </c>
      <c r="T15" s="12">
        <v>-2.0277306161993858E-2</v>
      </c>
    </row>
    <row r="19" spans="1:20" x14ac:dyDescent="0.25">
      <c r="A19" s="120" t="s">
        <v>14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</row>
    <row r="20" spans="1:20" x14ac:dyDescent="0.25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</row>
    <row r="21" spans="1:20" x14ac:dyDescent="0.25">
      <c r="A21" s="88" t="s">
        <v>1</v>
      </c>
      <c r="B21" s="88"/>
      <c r="C21" s="88"/>
      <c r="D21" s="88"/>
      <c r="E21" s="88"/>
      <c r="F21" s="88"/>
      <c r="G21" s="88"/>
      <c r="H21" s="88"/>
      <c r="I21" s="88"/>
      <c r="L21" s="89" t="s">
        <v>2</v>
      </c>
      <c r="M21" s="89"/>
      <c r="N21" s="89"/>
      <c r="O21" s="89"/>
      <c r="P21" s="89"/>
      <c r="Q21" s="89"/>
      <c r="R21" s="89"/>
      <c r="S21" s="89"/>
      <c r="T21" s="89"/>
    </row>
    <row r="23" spans="1:20" x14ac:dyDescent="0.25">
      <c r="B23" s="1" t="s">
        <v>3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68</v>
      </c>
      <c r="I23" s="1" t="s">
        <v>9</v>
      </c>
      <c r="J23" s="47"/>
      <c r="K23" s="48"/>
      <c r="L23" s="28"/>
      <c r="M23" s="1" t="s">
        <v>3</v>
      </c>
      <c r="N23" s="1" t="s">
        <v>4</v>
      </c>
      <c r="O23" s="1" t="s">
        <v>5</v>
      </c>
      <c r="P23" s="1" t="s">
        <v>6</v>
      </c>
      <c r="Q23" s="1" t="s">
        <v>7</v>
      </c>
      <c r="R23" s="1" t="s">
        <v>8</v>
      </c>
      <c r="S23" s="1" t="s">
        <v>68</v>
      </c>
      <c r="T23" s="1" t="s">
        <v>33</v>
      </c>
    </row>
    <row r="24" spans="1:20" x14ac:dyDescent="0.25">
      <c r="A24" s="61" t="s">
        <v>10</v>
      </c>
      <c r="B24" s="62">
        <v>114.68666666666665</v>
      </c>
      <c r="C24" s="62">
        <v>97.853333333333339</v>
      </c>
      <c r="D24" s="62">
        <v>131.60000000000002</v>
      </c>
      <c r="E24" s="62">
        <v>82.189999999999984</v>
      </c>
      <c r="F24" s="62">
        <v>61.163333333333327</v>
      </c>
      <c r="G24" s="62">
        <v>151.57730411775879</v>
      </c>
      <c r="H24" s="62">
        <v>0.77448898932240884</v>
      </c>
      <c r="I24" s="62">
        <v>97.619741690408361</v>
      </c>
      <c r="J24" s="49"/>
      <c r="K24" s="19"/>
      <c r="L24" s="61" t="s">
        <v>10</v>
      </c>
      <c r="M24" s="62">
        <v>81.63666666666667</v>
      </c>
      <c r="N24" s="62">
        <v>71.66</v>
      </c>
      <c r="O24" s="62">
        <v>94.623333333333335</v>
      </c>
      <c r="P24" s="62">
        <v>63.236666666666672</v>
      </c>
      <c r="Q24" s="62">
        <v>48.390000000000008</v>
      </c>
      <c r="R24" s="62">
        <v>160.26050677113011</v>
      </c>
      <c r="S24" s="62">
        <v>0.5163493673822509</v>
      </c>
      <c r="T24" s="62">
        <v>98.342518518518531</v>
      </c>
    </row>
    <row r="26" spans="1:20" x14ac:dyDescent="0.25">
      <c r="A26" t="s">
        <v>93</v>
      </c>
      <c r="B26" s="59">
        <v>144.79111111111112</v>
      </c>
      <c r="C26" s="59">
        <v>117.32777777777778</v>
      </c>
      <c r="D26" s="59">
        <v>160.96</v>
      </c>
      <c r="E26" s="59">
        <v>99.511111111111106</v>
      </c>
      <c r="F26" s="59">
        <v>73.973333333333329</v>
      </c>
      <c r="G26" s="59">
        <v>131.47420150047483</v>
      </c>
      <c r="H26" s="59">
        <v>1.1293613691533055</v>
      </c>
      <c r="I26" s="59">
        <v>91.165610636277293</v>
      </c>
      <c r="L26" t="s">
        <v>93</v>
      </c>
      <c r="M26" s="59">
        <v>116.70555555555556</v>
      </c>
      <c r="N26" s="59">
        <v>96.740000000000009</v>
      </c>
      <c r="O26" s="59">
        <v>130.75</v>
      </c>
      <c r="P26" s="59">
        <v>85.182222222222222</v>
      </c>
      <c r="Q26" s="59">
        <v>64.485555555555564</v>
      </c>
      <c r="R26" s="59">
        <v>151.68365752073441</v>
      </c>
      <c r="S26" s="59">
        <v>0.78395813345316034</v>
      </c>
      <c r="T26" s="59">
        <v>97.372944602722384</v>
      </c>
    </row>
    <row r="27" spans="1:20" x14ac:dyDescent="0.25">
      <c r="A27" t="s">
        <v>94</v>
      </c>
      <c r="B27" s="12">
        <v>0.26249297603131261</v>
      </c>
      <c r="C27" s="12">
        <v>0.19901666893763914</v>
      </c>
      <c r="D27" s="12">
        <v>0.22310030395136771</v>
      </c>
      <c r="E27" s="12">
        <v>0.21074475132146397</v>
      </c>
      <c r="F27" s="12">
        <v>0.20943920649626691</v>
      </c>
      <c r="G27" s="12">
        <v>-0.1326260731070007</v>
      </c>
      <c r="H27" s="12">
        <v>0.45820196894131482</v>
      </c>
      <c r="I27" s="12">
        <v>-6.61150187694588E-2</v>
      </c>
      <c r="L27" t="s">
        <v>94</v>
      </c>
      <c r="M27" s="12">
        <v>0.42957276822778434</v>
      </c>
      <c r="N27" s="12">
        <v>0.3499860452135084</v>
      </c>
      <c r="O27" s="12">
        <v>0.38179448339028421</v>
      </c>
      <c r="P27" s="12">
        <v>0.34703846221425683</v>
      </c>
      <c r="Q27" s="12">
        <v>0.3326215241900301</v>
      </c>
      <c r="R27" s="12">
        <v>-5.3518171277496251E-2</v>
      </c>
      <c r="S27" s="12">
        <v>0.51827073484685804</v>
      </c>
      <c r="T27" s="12">
        <v>-9.8591527896814135E-3</v>
      </c>
    </row>
    <row r="29" spans="1:20" x14ac:dyDescent="0.25">
      <c r="A29" t="s">
        <v>95</v>
      </c>
      <c r="B29" s="59">
        <v>143.4711111111111</v>
      </c>
      <c r="C29" s="59">
        <v>118.36777777777779</v>
      </c>
      <c r="D29" s="59">
        <v>159.25666666666666</v>
      </c>
      <c r="E29" s="59">
        <v>97.632222222222239</v>
      </c>
      <c r="F29" s="59">
        <v>74.030000000000015</v>
      </c>
      <c r="G29" s="59">
        <v>135.97454190250082</v>
      </c>
      <c r="H29" s="59">
        <v>1.0795844834187358</v>
      </c>
      <c r="I29" s="59">
        <v>93.251309908198792</v>
      </c>
      <c r="L29" t="s">
        <v>95</v>
      </c>
      <c r="M29" s="59">
        <v>112.52666666666666</v>
      </c>
      <c r="N29" s="59">
        <v>95.093333333333348</v>
      </c>
      <c r="O29" s="59">
        <v>126.50555555555555</v>
      </c>
      <c r="P29" s="59">
        <v>81.147777777777776</v>
      </c>
      <c r="Q29" s="59">
        <v>62.331111111111113</v>
      </c>
      <c r="R29" s="59">
        <v>154.10332644186133</v>
      </c>
      <c r="S29" s="59">
        <v>0.74304376940341632</v>
      </c>
      <c r="T29" s="59">
        <v>97.723575182105094</v>
      </c>
    </row>
    <row r="30" spans="1:20" x14ac:dyDescent="0.25">
      <c r="A30" t="s">
        <v>96</v>
      </c>
      <c r="B30" s="12">
        <v>0.25098335561626861</v>
      </c>
      <c r="C30" s="12">
        <v>0.20964481991188633</v>
      </c>
      <c r="D30" s="12">
        <v>0.21015704154002002</v>
      </c>
      <c r="E30" s="12">
        <v>0.18788444119993009</v>
      </c>
      <c r="F30" s="12">
        <v>0.21036568750340656</v>
      </c>
      <c r="G30" s="12">
        <v>-0.10293600553244009</v>
      </c>
      <c r="H30" s="12">
        <v>0.39393135125555667</v>
      </c>
      <c r="I30" s="12">
        <v>-4.4749470819781867E-2</v>
      </c>
      <c r="L30" t="s">
        <v>96</v>
      </c>
      <c r="M30" s="12">
        <v>0.37838389612510692</v>
      </c>
      <c r="N30" s="12">
        <v>0.32700716345706593</v>
      </c>
      <c r="O30" s="12">
        <v>0.33693826986531383</v>
      </c>
      <c r="P30" s="12">
        <v>0.28323933020575254</v>
      </c>
      <c r="Q30" s="12">
        <v>0.28809901035567487</v>
      </c>
      <c r="R30" s="12">
        <v>-3.8419823157441524E-2</v>
      </c>
      <c r="S30" s="12">
        <v>0.43903298104235833</v>
      </c>
      <c r="T30" s="12">
        <v>-6.293751123496838E-3</v>
      </c>
    </row>
    <row r="32" spans="1:20" x14ac:dyDescent="0.25">
      <c r="A32" t="s">
        <v>97</v>
      </c>
      <c r="B32" s="59">
        <v>133.4988888888889</v>
      </c>
      <c r="C32" s="59">
        <v>108.93333333333334</v>
      </c>
      <c r="D32" s="59">
        <v>147.88555555555556</v>
      </c>
      <c r="E32" s="59">
        <v>91.936666666666667</v>
      </c>
      <c r="F32" s="59">
        <v>68.808888888888887</v>
      </c>
      <c r="G32" s="59">
        <v>134.24896677809431</v>
      </c>
      <c r="H32" s="59">
        <v>1.0143190635911974</v>
      </c>
      <c r="I32" s="59">
        <v>94.923634061411846</v>
      </c>
      <c r="L32" t="s">
        <v>97</v>
      </c>
      <c r="M32" s="59">
        <v>101.55666666666667</v>
      </c>
      <c r="N32" s="59">
        <v>84.46</v>
      </c>
      <c r="O32" s="59">
        <v>111.61888888888889</v>
      </c>
      <c r="P32" s="59">
        <v>76.235555555555564</v>
      </c>
      <c r="Q32" s="59">
        <v>57.831111111111113</v>
      </c>
      <c r="R32" s="59">
        <v>150.5434306204495</v>
      </c>
      <c r="S32" s="59">
        <v>0.68698470171311266</v>
      </c>
      <c r="T32" s="59">
        <v>97.980642608420382</v>
      </c>
    </row>
    <row r="33" spans="1:20" x14ac:dyDescent="0.25">
      <c r="A33" t="s">
        <v>98</v>
      </c>
      <c r="B33" s="12">
        <v>0.16403146737972074</v>
      </c>
      <c r="C33" s="12">
        <v>0.11323068537947956</v>
      </c>
      <c r="D33" s="12">
        <v>0.12375042215467724</v>
      </c>
      <c r="E33" s="12">
        <v>0.11858701382974424</v>
      </c>
      <c r="F33" s="12">
        <v>0.12500227078678239</v>
      </c>
      <c r="G33" s="12">
        <v>-0.11432013150334353</v>
      </c>
      <c r="H33" s="12">
        <v>0.30966234197675679</v>
      </c>
      <c r="I33" s="12">
        <v>-2.7618467149267412E-2</v>
      </c>
      <c r="L33" t="s">
        <v>98</v>
      </c>
      <c r="M33" s="12">
        <v>0.24400800293985547</v>
      </c>
      <c r="N33" s="12">
        <v>0.17862126709461346</v>
      </c>
      <c r="O33" s="12">
        <v>0.17961273352825824</v>
      </c>
      <c r="P33" s="12">
        <v>0.20555936253580032</v>
      </c>
      <c r="Q33" s="12">
        <v>0.19510459002089497</v>
      </c>
      <c r="R33" s="12">
        <v>-6.0633005264095874E-2</v>
      </c>
      <c r="S33" s="12">
        <v>0.33046488503691962</v>
      </c>
      <c r="T33" s="12">
        <v>-3.6797502804446491E-3</v>
      </c>
    </row>
    <row r="36" spans="1:20" x14ac:dyDescent="0.25">
      <c r="A36" s="124" t="s">
        <v>104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</row>
    <row r="37" spans="1:20" x14ac:dyDescent="0.25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</row>
    <row r="38" spans="1:20" x14ac:dyDescent="0.25">
      <c r="A38" s="88" t="s">
        <v>1</v>
      </c>
      <c r="B38" s="88"/>
      <c r="C38" s="88"/>
      <c r="D38" s="88"/>
      <c r="E38" s="88"/>
      <c r="F38" s="88"/>
      <c r="G38" s="88"/>
      <c r="H38" s="88"/>
      <c r="I38" s="88"/>
      <c r="L38" s="89" t="s">
        <v>2</v>
      </c>
      <c r="M38" s="89"/>
      <c r="N38" s="89"/>
      <c r="O38" s="89"/>
      <c r="P38" s="89"/>
      <c r="Q38" s="89"/>
      <c r="R38" s="89"/>
      <c r="S38" s="89"/>
      <c r="T38" s="89"/>
    </row>
    <row r="40" spans="1:20" x14ac:dyDescent="0.25">
      <c r="B40" s="1" t="s">
        <v>3</v>
      </c>
      <c r="C40" s="1" t="s">
        <v>4</v>
      </c>
      <c r="D40" s="1" t="s">
        <v>5</v>
      </c>
      <c r="E40" s="1" t="s">
        <v>6</v>
      </c>
      <c r="F40" s="1" t="s">
        <v>7</v>
      </c>
      <c r="G40" s="1" t="s">
        <v>8</v>
      </c>
      <c r="H40" s="1" t="s">
        <v>68</v>
      </c>
      <c r="I40" s="1" t="s">
        <v>9</v>
      </c>
      <c r="J40" s="47"/>
      <c r="K40" s="48"/>
      <c r="L40" s="28"/>
      <c r="M40" s="1" t="s">
        <v>3</v>
      </c>
      <c r="N40" s="1" t="s">
        <v>4</v>
      </c>
      <c r="O40" s="1" t="s">
        <v>5</v>
      </c>
      <c r="P40" s="1" t="s">
        <v>6</v>
      </c>
      <c r="Q40" s="1" t="s">
        <v>7</v>
      </c>
      <c r="R40" s="1" t="s">
        <v>8</v>
      </c>
      <c r="S40" s="1" t="s">
        <v>68</v>
      </c>
      <c r="T40" s="1" t="s">
        <v>33</v>
      </c>
    </row>
    <row r="41" spans="1:20" x14ac:dyDescent="0.25">
      <c r="A41" s="61" t="s">
        <v>10</v>
      </c>
      <c r="B41" s="62">
        <f>AVERAGE(B6,B24)</f>
        <v>124.24666666666667</v>
      </c>
      <c r="C41" s="62">
        <f t="shared" ref="C41:I41" si="0">AVERAGE(C6,C24)</f>
        <v>102.11833333333334</v>
      </c>
      <c r="D41" s="62">
        <f t="shared" si="0"/>
        <v>140.94</v>
      </c>
      <c r="E41" s="62">
        <f t="shared" si="0"/>
        <v>90.486666666666665</v>
      </c>
      <c r="F41" s="62">
        <f t="shared" si="0"/>
        <v>70.37833333333333</v>
      </c>
      <c r="G41" s="62">
        <f t="shared" si="0"/>
        <v>129.08445801614434</v>
      </c>
      <c r="H41" s="62">
        <f t="shared" si="0"/>
        <v>1.0239339063064641</v>
      </c>
      <c r="I41" s="62">
        <f t="shared" si="0"/>
        <v>95.85069135802469</v>
      </c>
      <c r="J41" s="49"/>
      <c r="K41" s="19"/>
      <c r="L41" s="61" t="s">
        <v>10</v>
      </c>
      <c r="M41" s="62">
        <f>AVERAGE(M6,M24)</f>
        <v>85.813333333333333</v>
      </c>
      <c r="N41" s="62">
        <f t="shared" ref="N41:T41" si="1">AVERAGE(N6,N24)</f>
        <v>74.19</v>
      </c>
      <c r="O41" s="62">
        <f t="shared" si="1"/>
        <v>98.098333333333329</v>
      </c>
      <c r="P41" s="62">
        <f t="shared" si="1"/>
        <v>66.933333333333337</v>
      </c>
      <c r="Q41" s="62">
        <f t="shared" si="1"/>
        <v>53.965000000000003</v>
      </c>
      <c r="R41" s="62">
        <f t="shared" si="1"/>
        <v>135.76724004123361</v>
      </c>
      <c r="S41" s="62">
        <f t="shared" si="1"/>
        <v>0.66515583926179767</v>
      </c>
      <c r="T41" s="62">
        <f t="shared" si="1"/>
        <v>97.950209808977931</v>
      </c>
    </row>
    <row r="43" spans="1:20" x14ac:dyDescent="0.25">
      <c r="A43" t="s">
        <v>93</v>
      </c>
      <c r="B43" s="59">
        <f>AVERAGE(B8,B26)</f>
        <v>150.60888888888888</v>
      </c>
      <c r="C43" s="59">
        <f t="shared" ref="C43:I43" si="2">AVERAGE(C8,C26)</f>
        <v>115.69944444444445</v>
      </c>
      <c r="D43" s="59">
        <f t="shared" si="2"/>
        <v>166.58555555555557</v>
      </c>
      <c r="E43" s="59">
        <f t="shared" si="2"/>
        <v>108.22388888888889</v>
      </c>
      <c r="F43" s="59">
        <f t="shared" si="2"/>
        <v>83.642222222222216</v>
      </c>
      <c r="G43" s="59">
        <f t="shared" si="2"/>
        <v>113.42764830753403</v>
      </c>
      <c r="H43" s="59">
        <f t="shared" si="2"/>
        <v>1.3910353155123065</v>
      </c>
      <c r="I43" s="59">
        <f t="shared" si="2"/>
        <v>86.023848053181382</v>
      </c>
      <c r="L43" t="s">
        <v>93</v>
      </c>
      <c r="M43" s="59">
        <f>AVERAGE(M8,M26)</f>
        <v>121.87333333333333</v>
      </c>
      <c r="N43" s="59">
        <f t="shared" ref="N43:T43" si="3">AVERAGE(N8,N26)</f>
        <v>98.418888888888887</v>
      </c>
      <c r="O43" s="59">
        <f t="shared" si="3"/>
        <v>136.72944444444443</v>
      </c>
      <c r="P43" s="59">
        <f t="shared" si="3"/>
        <v>88.818333333333328</v>
      </c>
      <c r="Q43" s="59">
        <f t="shared" si="3"/>
        <v>69.533888888888896</v>
      </c>
      <c r="R43" s="59">
        <f t="shared" si="3"/>
        <v>128.82690511046656</v>
      </c>
      <c r="S43" s="59">
        <f t="shared" si="3"/>
        <v>0.99711280465443597</v>
      </c>
      <c r="T43" s="59">
        <f t="shared" si="3"/>
        <v>95.055908269311658</v>
      </c>
    </row>
    <row r="44" spans="1:20" x14ac:dyDescent="0.25">
      <c r="A44" t="s">
        <v>94</v>
      </c>
      <c r="B44" s="12">
        <f>B43/B41-1</f>
        <v>0.21217649478635692</v>
      </c>
      <c r="C44" s="12">
        <f t="shared" ref="C44:I44" si="4">C43/C41-1</f>
        <v>0.13299385788817975</v>
      </c>
      <c r="D44" s="12">
        <f t="shared" si="4"/>
        <v>0.18196080286331462</v>
      </c>
      <c r="E44" s="12">
        <f t="shared" si="4"/>
        <v>0.19602028537046601</v>
      </c>
      <c r="F44" s="12">
        <f t="shared" si="4"/>
        <v>0.18846551574427095</v>
      </c>
      <c r="G44" s="12">
        <f t="shared" si="4"/>
        <v>-0.1212912069294364</v>
      </c>
      <c r="H44" s="12">
        <f t="shared" si="4"/>
        <v>0.35852061050507755</v>
      </c>
      <c r="I44" s="12">
        <f t="shared" si="4"/>
        <v>-0.10252240401832635</v>
      </c>
      <c r="L44" t="s">
        <v>94</v>
      </c>
      <c r="M44" s="12">
        <f>M43/M41-1</f>
        <v>0.42021441889372291</v>
      </c>
      <c r="N44" s="12">
        <f t="shared" ref="N44" si="5">N43/N41-1</f>
        <v>0.32657890401521628</v>
      </c>
      <c r="O44" s="12">
        <f t="shared" ref="O44" si="6">O43/O41-1</f>
        <v>0.39379987201051092</v>
      </c>
      <c r="P44" s="12">
        <f t="shared" ref="P44" si="7">P43/P41-1</f>
        <v>0.32696713147410339</v>
      </c>
      <c r="Q44" s="12">
        <f t="shared" ref="Q44" si="8">Q43/Q41-1</f>
        <v>0.28849974777891019</v>
      </c>
      <c r="R44" s="12">
        <f t="shared" ref="R44" si="9">R43/R41-1</f>
        <v>-5.1119363763005077E-2</v>
      </c>
      <c r="S44" s="12">
        <f t="shared" ref="S44" si="10">S43/S41-1</f>
        <v>0.49906645300002217</v>
      </c>
      <c r="T44" s="12">
        <f t="shared" ref="T44" si="11">T43/T41-1</f>
        <v>-2.9548701787476817E-2</v>
      </c>
    </row>
    <row r="46" spans="1:20" x14ac:dyDescent="0.25">
      <c r="A46" t="s">
        <v>95</v>
      </c>
      <c r="B46" s="59">
        <f>AVERAGE(B11,B29)</f>
        <v>151.44722222222219</v>
      </c>
      <c r="C46" s="59">
        <f t="shared" ref="C46:I46" si="12">AVERAGE(C11,C29)</f>
        <v>118.89555555555556</v>
      </c>
      <c r="D46" s="59">
        <f t="shared" si="12"/>
        <v>166.86888888888888</v>
      </c>
      <c r="E46" s="59">
        <f t="shared" si="12"/>
        <v>106.48888888888891</v>
      </c>
      <c r="F46" s="59">
        <f t="shared" si="12"/>
        <v>83.331666666666678</v>
      </c>
      <c r="G46" s="59">
        <f t="shared" si="12"/>
        <v>116.37119160356097</v>
      </c>
      <c r="H46" s="59">
        <f t="shared" si="12"/>
        <v>1.3708772480449762</v>
      </c>
      <c r="I46" s="59">
        <f t="shared" si="12"/>
        <v>88.137409103733972</v>
      </c>
      <c r="L46" t="s">
        <v>95</v>
      </c>
      <c r="M46" s="59">
        <f>AVERAGE(M11,M29)</f>
        <v>118.91277777777778</v>
      </c>
      <c r="N46" s="59">
        <f t="shared" ref="N46:T46" si="13">AVERAGE(N11,N29)</f>
        <v>97.682222222222236</v>
      </c>
      <c r="O46" s="59">
        <f t="shared" si="13"/>
        <v>133.72611111111112</v>
      </c>
      <c r="P46" s="59">
        <f t="shared" si="13"/>
        <v>85.124444444444435</v>
      </c>
      <c r="Q46" s="59">
        <f t="shared" si="13"/>
        <v>67.969444444444434</v>
      </c>
      <c r="R46" s="59">
        <f t="shared" si="13"/>
        <v>130.66909299130674</v>
      </c>
      <c r="S46" s="59">
        <f t="shared" si="13"/>
        <v>0.96065935279765857</v>
      </c>
      <c r="T46" s="59">
        <f t="shared" si="13"/>
        <v>95.73285470590227</v>
      </c>
    </row>
    <row r="47" spans="1:20" x14ac:dyDescent="0.25">
      <c r="A47" t="s">
        <v>96</v>
      </c>
      <c r="B47" s="12">
        <f>B46/B41-1</f>
        <v>0.21892382536531252</v>
      </c>
      <c r="C47" s="12">
        <f t="shared" ref="C47:I47" si="14">C46/C41-1</f>
        <v>0.16429197064407841</v>
      </c>
      <c r="D47" s="12">
        <f t="shared" si="14"/>
        <v>0.18397111457988413</v>
      </c>
      <c r="E47" s="12">
        <f t="shared" si="14"/>
        <v>0.176846189739434</v>
      </c>
      <c r="F47" s="12">
        <f t="shared" si="14"/>
        <v>0.18405285717668818</v>
      </c>
      <c r="G47" s="12">
        <f t="shared" si="14"/>
        <v>-9.8487971425602172E-2</v>
      </c>
      <c r="H47" s="12">
        <f t="shared" si="14"/>
        <v>0.3388337270615509</v>
      </c>
      <c r="I47" s="12">
        <f t="shared" si="14"/>
        <v>-8.0471847881407599E-2</v>
      </c>
      <c r="L47" t="s">
        <v>96</v>
      </c>
      <c r="M47" s="12">
        <f>M46/M41-1</f>
        <v>0.38571447068572606</v>
      </c>
      <c r="N47" s="12">
        <f t="shared" ref="N47" si="15">N46/N41-1</f>
        <v>0.31664944362073388</v>
      </c>
      <c r="O47" s="12">
        <f t="shared" ref="O47" si="16">O46/O41-1</f>
        <v>0.36318433318042564</v>
      </c>
      <c r="P47" s="12">
        <f t="shared" ref="P47" si="17">P46/P41-1</f>
        <v>0.27177954847277541</v>
      </c>
      <c r="Q47" s="12">
        <f t="shared" ref="Q47" si="18">Q46/Q41-1</f>
        <v>0.25950976455933339</v>
      </c>
      <c r="R47" s="12">
        <f t="shared" ref="R47" si="19">R46/R41-1</f>
        <v>-3.7550642175376847E-2</v>
      </c>
      <c r="S47" s="12">
        <f t="shared" ref="S47" si="20">S46/S41-1</f>
        <v>0.44426207528120965</v>
      </c>
      <c r="T47" s="12">
        <f t="shared" ref="T47" si="21">T46/T41-1</f>
        <v>-2.2637573797952393E-2</v>
      </c>
    </row>
    <row r="49" spans="1:20" x14ac:dyDescent="0.25">
      <c r="A49" t="s">
        <v>97</v>
      </c>
      <c r="B49" s="59">
        <f>AVERAGE(B14,B32)</f>
        <v>142.54500000000002</v>
      </c>
      <c r="C49" s="59">
        <f t="shared" ref="C49:I49" si="22">AVERAGE(C14,C32)</f>
        <v>111.47277777777779</v>
      </c>
      <c r="D49" s="59">
        <f t="shared" si="22"/>
        <v>157.64555555555557</v>
      </c>
      <c r="E49" s="59">
        <f t="shared" si="22"/>
        <v>101.43666666666667</v>
      </c>
      <c r="F49" s="59">
        <f t="shared" si="22"/>
        <v>79.23888888888888</v>
      </c>
      <c r="G49" s="59">
        <f t="shared" si="22"/>
        <v>116.56261701061592</v>
      </c>
      <c r="H49" s="59">
        <f t="shared" si="22"/>
        <v>1.277274042298481</v>
      </c>
      <c r="I49" s="59">
        <f t="shared" si="22"/>
        <v>91.112497004024789</v>
      </c>
      <c r="L49" t="s">
        <v>97</v>
      </c>
      <c r="M49" s="59">
        <f>AVERAGE(M14,M32)</f>
        <v>108.83944444444444</v>
      </c>
      <c r="N49" s="59">
        <f t="shared" ref="N49:T49" si="23">AVERAGE(N14,N32)</f>
        <v>89.092222222222219</v>
      </c>
      <c r="O49" s="59">
        <f t="shared" si="23"/>
        <v>119.85055555555556</v>
      </c>
      <c r="P49" s="59">
        <f t="shared" si="23"/>
        <v>79.855000000000004</v>
      </c>
      <c r="Q49" s="59">
        <f t="shared" si="23"/>
        <v>62.787222222222226</v>
      </c>
      <c r="R49" s="59">
        <f t="shared" si="23"/>
        <v>129.59094378066263</v>
      </c>
      <c r="S49" s="59">
        <f t="shared" si="23"/>
        <v>0.88121181708037022</v>
      </c>
      <c r="T49" s="59">
        <f t="shared" si="23"/>
        <v>96.78016613937146</v>
      </c>
    </row>
    <row r="50" spans="1:20" x14ac:dyDescent="0.25">
      <c r="A50" t="s">
        <v>98</v>
      </c>
      <c r="B50" s="12">
        <f>B49/B41-1</f>
        <v>0.1472742394162152</v>
      </c>
      <c r="C50" s="12">
        <f t="shared" ref="C50:I50" si="24">C49/C41-1</f>
        <v>9.1603967075234216E-2</v>
      </c>
      <c r="D50" s="12">
        <f t="shared" si="24"/>
        <v>0.11852955552402133</v>
      </c>
      <c r="E50" s="12">
        <f t="shared" si="24"/>
        <v>0.12101230383850292</v>
      </c>
      <c r="F50" s="12">
        <f t="shared" si="24"/>
        <v>0.12589891143896859</v>
      </c>
      <c r="G50" s="12">
        <f t="shared" si="24"/>
        <v>-9.7005024446570776E-2</v>
      </c>
      <c r="H50" s="12">
        <f t="shared" si="24"/>
        <v>0.24741844608492936</v>
      </c>
      <c r="I50" s="12">
        <f t="shared" si="24"/>
        <v>-4.9433074366690199E-2</v>
      </c>
      <c r="L50" t="s">
        <v>98</v>
      </c>
      <c r="M50" s="12">
        <f>M49/M41-1</f>
        <v>0.26832789517298528</v>
      </c>
      <c r="N50" s="12">
        <f t="shared" ref="N50" si="25">N49/N41-1</f>
        <v>0.20086564526516004</v>
      </c>
      <c r="O50" s="12">
        <f t="shared" ref="O50" si="26">O49/O41-1</f>
        <v>0.22173895807494759</v>
      </c>
      <c r="P50" s="12">
        <f t="shared" ref="P50" si="27">P49/P41-1</f>
        <v>0.1930527888446214</v>
      </c>
      <c r="Q50" s="12">
        <f t="shared" ref="Q50" si="28">Q49/Q41-1</f>
        <v>0.16348044514448667</v>
      </c>
      <c r="R50" s="12">
        <f t="shared" ref="R50" si="29">R49/R41-1</f>
        <v>-4.549180095798655E-2</v>
      </c>
      <c r="S50" s="12">
        <f t="shared" ref="S50" si="30">S49/S41-1</f>
        <v>0.32482008736231727</v>
      </c>
      <c r="T50" s="12">
        <f t="shared" ref="T50" si="31">T49/T41-1</f>
        <v>-1.1945290080422333E-2</v>
      </c>
    </row>
    <row r="53" spans="1:20" x14ac:dyDescent="0.25">
      <c r="A53" s="88" t="s">
        <v>112</v>
      </c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</row>
    <row r="56" spans="1:20" x14ac:dyDescent="0.25">
      <c r="H56" s="1" t="s">
        <v>3</v>
      </c>
      <c r="I56" s="1" t="s">
        <v>4</v>
      </c>
      <c r="J56" s="1" t="s">
        <v>5</v>
      </c>
      <c r="K56" s="1" t="s">
        <v>6</v>
      </c>
      <c r="L56" s="1" t="s">
        <v>7</v>
      </c>
      <c r="M56" s="1" t="s">
        <v>8</v>
      </c>
      <c r="N56" s="1" t="s">
        <v>68</v>
      </c>
      <c r="O56" s="1" t="s">
        <v>9</v>
      </c>
    </row>
    <row r="57" spans="1:20" x14ac:dyDescent="0.25">
      <c r="G57" s="61" t="s">
        <v>10</v>
      </c>
      <c r="H57" s="62">
        <f>AVERAGE(B41,M41)</f>
        <v>105.03</v>
      </c>
      <c r="I57" s="62">
        <f t="shared" ref="I57:O57" si="32">AVERAGE(C41,N41)</f>
        <v>88.154166666666669</v>
      </c>
      <c r="J57" s="62">
        <f t="shared" si="32"/>
        <v>119.51916666666666</v>
      </c>
      <c r="K57" s="62">
        <f t="shared" si="32"/>
        <v>78.710000000000008</v>
      </c>
      <c r="L57" s="62">
        <f t="shared" si="32"/>
        <v>62.171666666666667</v>
      </c>
      <c r="M57" s="62">
        <f t="shared" si="32"/>
        <v>132.42584902868896</v>
      </c>
      <c r="N57" s="62">
        <f t="shared" si="32"/>
        <v>0.84454487278413093</v>
      </c>
      <c r="O57" s="62">
        <f t="shared" si="32"/>
        <v>96.900450583501311</v>
      </c>
    </row>
    <row r="59" spans="1:20" x14ac:dyDescent="0.25">
      <c r="D59" s="104" t="s">
        <v>113</v>
      </c>
      <c r="E59" s="104"/>
      <c r="F59" s="104"/>
      <c r="G59" s="66" t="s">
        <v>93</v>
      </c>
      <c r="H59" s="67">
        <f>AVERAGE(B43,M43)</f>
        <v>136.24111111111111</v>
      </c>
      <c r="I59" s="67">
        <f t="shared" ref="I59:O59" si="33">AVERAGE(C43,N43)</f>
        <v>107.05916666666667</v>
      </c>
      <c r="J59" s="67">
        <f t="shared" si="33"/>
        <v>151.6575</v>
      </c>
      <c r="K59" s="67">
        <f t="shared" si="33"/>
        <v>98.521111111111111</v>
      </c>
      <c r="L59" s="67">
        <f t="shared" si="33"/>
        <v>76.588055555555556</v>
      </c>
      <c r="M59" s="67">
        <f t="shared" si="33"/>
        <v>121.12727670900028</v>
      </c>
      <c r="N59" s="67">
        <f t="shared" si="33"/>
        <v>1.1940740600833712</v>
      </c>
      <c r="O59" s="67">
        <f t="shared" si="33"/>
        <v>90.53987816124652</v>
      </c>
    </row>
    <row r="60" spans="1:20" x14ac:dyDescent="0.25">
      <c r="D60" s="104"/>
      <c r="E60" s="104"/>
      <c r="F60" s="104"/>
      <c r="G60" s="66" t="s">
        <v>94</v>
      </c>
      <c r="H60" s="68">
        <f>H59/H57-1</f>
        <v>0.2971637733134449</v>
      </c>
      <c r="I60" s="68">
        <f t="shared" ref="I60:O60" si="34">I59/I57-1</f>
        <v>0.21445384506309972</v>
      </c>
      <c r="J60" s="68">
        <f t="shared" si="34"/>
        <v>0.2688968993815497</v>
      </c>
      <c r="K60" s="68">
        <f t="shared" si="34"/>
        <v>0.25169751125792272</v>
      </c>
      <c r="L60" s="68">
        <f t="shared" si="34"/>
        <v>0.23188036708396997</v>
      </c>
      <c r="M60" s="68">
        <f t="shared" si="34"/>
        <v>-8.5319991546672469E-2</v>
      </c>
      <c r="N60" s="68">
        <f t="shared" si="34"/>
        <v>0.41386692236610312</v>
      </c>
      <c r="O60" s="68">
        <f t="shared" si="34"/>
        <v>-6.5640277046738249E-2</v>
      </c>
    </row>
    <row r="62" spans="1:20" x14ac:dyDescent="0.25">
      <c r="D62" s="122" t="s">
        <v>114</v>
      </c>
      <c r="E62" s="122"/>
      <c r="F62" s="122"/>
      <c r="G62" t="s">
        <v>95</v>
      </c>
      <c r="H62" s="59">
        <f>AVERAGE(B46,M46)</f>
        <v>135.17999999999998</v>
      </c>
      <c r="I62" s="59">
        <f t="shared" ref="I62:O62" si="35">AVERAGE(C46,N46)</f>
        <v>108.28888888888889</v>
      </c>
      <c r="J62" s="59">
        <f t="shared" si="35"/>
        <v>150.29750000000001</v>
      </c>
      <c r="K62" s="59">
        <f t="shared" si="35"/>
        <v>95.806666666666672</v>
      </c>
      <c r="L62" s="59">
        <f t="shared" si="35"/>
        <v>75.650555555555556</v>
      </c>
      <c r="M62" s="59">
        <f t="shared" si="35"/>
        <v>123.52014229743386</v>
      </c>
      <c r="N62" s="59">
        <f t="shared" si="35"/>
        <v>1.1657683004213175</v>
      </c>
      <c r="O62" s="59">
        <f t="shared" si="35"/>
        <v>91.935131904818121</v>
      </c>
    </row>
    <row r="63" spans="1:20" x14ac:dyDescent="0.25">
      <c r="D63" s="122"/>
      <c r="E63" s="122"/>
      <c r="F63" s="122"/>
      <c r="G63" t="s">
        <v>96</v>
      </c>
      <c r="H63" s="12">
        <f>H62/H57-1</f>
        <v>0.28706083976006824</v>
      </c>
      <c r="I63" s="12">
        <f t="shared" ref="I63:O63" si="36">I62/I57-1</f>
        <v>0.22840352286871179</v>
      </c>
      <c r="J63" s="12">
        <f t="shared" si="36"/>
        <v>0.25751797131561904</v>
      </c>
      <c r="K63" s="12">
        <f t="shared" si="36"/>
        <v>0.21721085842544352</v>
      </c>
      <c r="L63" s="12">
        <f t="shared" si="36"/>
        <v>0.21680115093513486</v>
      </c>
      <c r="M63" s="12">
        <f t="shared" si="36"/>
        <v>-6.7250516395222393E-2</v>
      </c>
      <c r="N63" s="12">
        <f t="shared" si="36"/>
        <v>0.3803509298188501</v>
      </c>
      <c r="O63" s="12">
        <f t="shared" si="36"/>
        <v>-5.1241440558673745E-2</v>
      </c>
    </row>
    <row r="65" spans="4:15" x14ac:dyDescent="0.25">
      <c r="D65" s="122" t="s">
        <v>115</v>
      </c>
      <c r="E65" s="122"/>
      <c r="F65" s="122"/>
      <c r="G65" t="s">
        <v>97</v>
      </c>
      <c r="H65" s="59">
        <f>AVERAGE(B49,M49)</f>
        <v>125.69222222222223</v>
      </c>
      <c r="I65" s="59">
        <f t="shared" ref="I65:O65" si="37">AVERAGE(C49,N49)</f>
        <v>100.2825</v>
      </c>
      <c r="J65" s="59">
        <f t="shared" si="37"/>
        <v>138.74805555555557</v>
      </c>
      <c r="K65" s="59">
        <f t="shared" si="37"/>
        <v>90.645833333333343</v>
      </c>
      <c r="L65" s="59">
        <f t="shared" si="37"/>
        <v>71.013055555555553</v>
      </c>
      <c r="M65" s="59">
        <f t="shared" si="37"/>
        <v>123.07678039563928</v>
      </c>
      <c r="N65" s="59">
        <f t="shared" si="37"/>
        <v>1.0792429296894257</v>
      </c>
      <c r="O65" s="59">
        <f t="shared" si="37"/>
        <v>93.946331571698124</v>
      </c>
    </row>
    <row r="66" spans="4:15" x14ac:dyDescent="0.25">
      <c r="D66" s="122"/>
      <c r="E66" s="122"/>
      <c r="F66" s="122"/>
      <c r="G66" t="s">
        <v>98</v>
      </c>
      <c r="H66" s="12">
        <f>H65/H57-1</f>
        <v>0.19672686110846649</v>
      </c>
      <c r="I66" s="12">
        <f t="shared" ref="I66:O66" si="38">I65/I57-1</f>
        <v>0.13758094247766683</v>
      </c>
      <c r="J66" s="12">
        <f t="shared" si="38"/>
        <v>0.16088539959885573</v>
      </c>
      <c r="K66" s="12">
        <f t="shared" si="38"/>
        <v>0.15164316266463396</v>
      </c>
      <c r="L66" s="12">
        <f t="shared" si="38"/>
        <v>0.14220929505222979</v>
      </c>
      <c r="M66" s="12">
        <f t="shared" si="38"/>
        <v>-7.0598517597756039E-2</v>
      </c>
      <c r="N66" s="12">
        <f t="shared" si="38"/>
        <v>0.2778988594550198</v>
      </c>
      <c r="O66" s="12">
        <f t="shared" si="38"/>
        <v>-3.0486122551696027E-2</v>
      </c>
    </row>
  </sheetData>
  <mergeCells count="13">
    <mergeCell ref="D59:F60"/>
    <mergeCell ref="D62:F63"/>
    <mergeCell ref="D65:F66"/>
    <mergeCell ref="A1:T2"/>
    <mergeCell ref="A19:T20"/>
    <mergeCell ref="A53:T53"/>
    <mergeCell ref="A36:T37"/>
    <mergeCell ref="A38:I38"/>
    <mergeCell ref="A21:I21"/>
    <mergeCell ref="A3:I3"/>
    <mergeCell ref="L21:T21"/>
    <mergeCell ref="L38:T38"/>
    <mergeCell ref="L3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W159"/>
  <sheetViews>
    <sheetView topLeftCell="H115" zoomScaleNormal="100" workbookViewId="0">
      <selection activeCell="K163" sqref="K163:K164"/>
    </sheetView>
  </sheetViews>
  <sheetFormatPr defaultRowHeight="15" x14ac:dyDescent="0.25"/>
  <cols>
    <col min="1" max="1" width="25" bestFit="1" customWidth="1"/>
    <col min="2" max="2" width="14.140625" customWidth="1"/>
    <col min="3" max="3" width="13.5703125" bestFit="1" customWidth="1"/>
    <col min="4" max="4" width="13.85546875" bestFit="1" customWidth="1"/>
    <col min="5" max="6" width="9.28515625" bestFit="1" customWidth="1"/>
    <col min="7" max="7" width="8.85546875" bestFit="1" customWidth="1"/>
    <col min="8" max="8" width="13.85546875" bestFit="1" customWidth="1"/>
    <col min="9" max="9" width="14.42578125" bestFit="1" customWidth="1"/>
    <col min="10" max="10" width="19.140625" bestFit="1" customWidth="1"/>
    <col min="11" max="11" width="21.140625" bestFit="1" customWidth="1"/>
    <col min="12" max="12" width="27.85546875" customWidth="1"/>
    <col min="13" max="13" width="12.5703125" bestFit="1" customWidth="1"/>
    <col min="14" max="14" width="13.5703125" bestFit="1" customWidth="1"/>
    <col min="15" max="15" width="13.85546875" bestFit="1" customWidth="1"/>
    <col min="16" max="17" width="12.5703125" bestFit="1" customWidth="1"/>
    <col min="18" max="18" width="7.85546875" bestFit="1" customWidth="1"/>
    <col min="19" max="19" width="13.7109375" bestFit="1" customWidth="1"/>
    <col min="20" max="20" width="14.85546875" bestFit="1" customWidth="1"/>
    <col min="21" max="22" width="22.85546875" customWidth="1"/>
    <col min="23" max="23" width="27.7109375" bestFit="1" customWidth="1"/>
  </cols>
  <sheetData>
    <row r="1" spans="1:23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4" spans="1:23" x14ac:dyDescent="0.25">
      <c r="A4" s="90" t="s">
        <v>0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</row>
    <row r="7" spans="1:23" x14ac:dyDescent="0.25">
      <c r="A7" s="88" t="s">
        <v>1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9" t="s">
        <v>2</v>
      </c>
      <c r="N7" s="89"/>
      <c r="O7" s="89"/>
      <c r="P7" s="89"/>
      <c r="Q7" s="89"/>
      <c r="R7" s="89"/>
      <c r="S7" s="89"/>
      <c r="T7" s="89"/>
      <c r="U7" s="89"/>
      <c r="V7" s="89"/>
      <c r="W7" s="89"/>
    </row>
    <row r="9" spans="1:23" x14ac:dyDescent="0.25">
      <c r="A9" s="87" t="s">
        <v>21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4" t="s">
        <v>8</v>
      </c>
      <c r="H11" s="14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2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4" t="s">
        <v>68</v>
      </c>
      <c r="T11" s="1" t="s">
        <v>33</v>
      </c>
      <c r="U11" s="15" t="s">
        <v>37</v>
      </c>
      <c r="V11" s="15" t="s">
        <v>36</v>
      </c>
      <c r="W11" s="15" t="s">
        <v>35</v>
      </c>
    </row>
    <row r="12" spans="1:23" x14ac:dyDescent="0.25">
      <c r="A12" t="s">
        <v>10</v>
      </c>
      <c r="B12" s="21">
        <v>117.65</v>
      </c>
      <c r="C12" s="21">
        <v>97.75</v>
      </c>
      <c r="D12" s="21">
        <v>131.75</v>
      </c>
      <c r="E12" s="21">
        <v>85.55</v>
      </c>
      <c r="F12" s="21">
        <v>71.25</v>
      </c>
      <c r="G12" s="22">
        <v>105.47055769230768</v>
      </c>
      <c r="H12" s="22">
        <f>B12/G12</f>
        <v>1.1154771774623944</v>
      </c>
      <c r="I12" s="22">
        <v>90.192307692307693</v>
      </c>
      <c r="J12" s="18" t="s">
        <v>34</v>
      </c>
      <c r="K12" s="18" t="s">
        <v>34</v>
      </c>
      <c r="L12" s="23"/>
      <c r="M12" s="24">
        <v>82.85</v>
      </c>
      <c r="N12" s="24">
        <v>76.550000000000011</v>
      </c>
      <c r="O12" s="24">
        <v>91.6</v>
      </c>
      <c r="P12" s="24">
        <v>58.05</v>
      </c>
      <c r="Q12" s="24">
        <v>41.650000000000006</v>
      </c>
      <c r="R12" s="24">
        <v>113.97041304347827</v>
      </c>
      <c r="S12" s="22">
        <f>M12/R12</f>
        <v>0.72694305291667027</v>
      </c>
      <c r="T12" s="22">
        <v>97.043478260869563</v>
      </c>
      <c r="U12" s="18" t="s">
        <v>34</v>
      </c>
      <c r="V12" s="18" t="s">
        <v>34</v>
      </c>
    </row>
    <row r="13" spans="1:23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  <c r="M13" s="10"/>
      <c r="N13" s="10"/>
      <c r="O13" s="10"/>
      <c r="P13" s="10"/>
      <c r="Q13" s="10"/>
      <c r="R13" s="10"/>
      <c r="S13" s="10"/>
      <c r="T13" s="10"/>
    </row>
    <row r="14" spans="1:23" x14ac:dyDescent="0.25">
      <c r="A14" t="s">
        <v>11</v>
      </c>
      <c r="B14" s="21">
        <v>115.65</v>
      </c>
      <c r="C14" s="21">
        <v>95.5</v>
      </c>
      <c r="D14" s="21">
        <v>128.19999999999999</v>
      </c>
      <c r="E14" s="21">
        <v>88.949999999999989</v>
      </c>
      <c r="F14" s="21">
        <v>71.199999999999989</v>
      </c>
      <c r="G14" s="22">
        <v>83.854384615384603</v>
      </c>
      <c r="H14" s="22">
        <f>B14/G14</f>
        <v>1.379176539550705</v>
      </c>
      <c r="I14" s="22">
        <v>58.5</v>
      </c>
      <c r="J14" s="18" t="s">
        <v>34</v>
      </c>
      <c r="K14" s="18" t="s">
        <v>34</v>
      </c>
      <c r="L14" s="23"/>
      <c r="M14" s="22">
        <v>116.2</v>
      </c>
      <c r="N14" s="22">
        <v>92.05</v>
      </c>
      <c r="O14" s="22">
        <v>127.8</v>
      </c>
      <c r="P14" s="22">
        <v>73.25</v>
      </c>
      <c r="Q14" s="22">
        <v>60.45</v>
      </c>
      <c r="R14" s="22">
        <v>95.846499999999992</v>
      </c>
      <c r="S14" s="22">
        <f>M14/R14</f>
        <v>1.2123551720720112</v>
      </c>
      <c r="T14" s="22">
        <v>72.659090909090907</v>
      </c>
      <c r="U14" s="18" t="s">
        <v>34</v>
      </c>
      <c r="V14" s="18" t="s">
        <v>34</v>
      </c>
    </row>
    <row r="15" spans="1:23" x14ac:dyDescent="0.25">
      <c r="A15" t="s">
        <v>24</v>
      </c>
      <c r="B15" s="12">
        <f>B14/B$12-1</f>
        <v>-1.6999575010624768E-2</v>
      </c>
      <c r="C15" s="12">
        <f t="shared" ref="C15:I15" si="0">C14/C$12-1</f>
        <v>-2.3017902813299185E-2</v>
      </c>
      <c r="D15" s="12">
        <f t="shared" si="0"/>
        <v>-2.6944971537002038E-2</v>
      </c>
      <c r="E15" s="12">
        <f t="shared" si="0"/>
        <v>3.9742840444184635E-2</v>
      </c>
      <c r="F15" s="12">
        <f t="shared" si="0"/>
        <v>-7.017543859650921E-4</v>
      </c>
      <c r="G15" s="12">
        <f t="shared" si="0"/>
        <v>-0.20494983197097116</v>
      </c>
      <c r="H15" s="12">
        <f>H14/$H12-1</f>
        <v>0.23640049963926812</v>
      </c>
      <c r="I15" s="12">
        <f t="shared" si="0"/>
        <v>-0.35138592750533049</v>
      </c>
      <c r="J15" s="12"/>
      <c r="K15" s="12"/>
      <c r="L15" s="3"/>
      <c r="M15" s="12">
        <f>M14/M$12-1</f>
        <v>0.4025347012673508</v>
      </c>
      <c r="N15" s="12">
        <f t="shared" ref="N15:T15" si="1">N14/N$12-1</f>
        <v>0.20248203788373598</v>
      </c>
      <c r="O15" s="12">
        <f t="shared" si="1"/>
        <v>0.39519650655021832</v>
      </c>
      <c r="P15" s="12">
        <f t="shared" si="1"/>
        <v>0.26184323858742475</v>
      </c>
      <c r="Q15" s="12">
        <f t="shared" si="1"/>
        <v>0.45138055222088824</v>
      </c>
      <c r="R15" s="12">
        <f t="shared" si="1"/>
        <v>-0.15902296534245464</v>
      </c>
      <c r="S15" s="12">
        <f t="shared" si="1"/>
        <v>0.66774435384965947</v>
      </c>
      <c r="T15" s="12">
        <f t="shared" si="1"/>
        <v>-0.25127280873248614</v>
      </c>
    </row>
    <row r="16" spans="1:23" x14ac:dyDescent="0.25">
      <c r="A16" t="s">
        <v>12</v>
      </c>
      <c r="B16" s="21">
        <v>119.95</v>
      </c>
      <c r="C16" s="21">
        <v>100.95</v>
      </c>
      <c r="D16" s="21">
        <v>136</v>
      </c>
      <c r="E16" s="21">
        <v>92.800000000000011</v>
      </c>
      <c r="F16" s="21">
        <v>83.85</v>
      </c>
      <c r="G16" s="22">
        <v>87.853814814814825</v>
      </c>
      <c r="H16" s="22">
        <f>B16/G16</f>
        <v>1.365336271997295</v>
      </c>
      <c r="I16" s="22">
        <v>64.796296296296305</v>
      </c>
      <c r="J16" s="18" t="s">
        <v>34</v>
      </c>
      <c r="K16" s="18" t="s">
        <v>34</v>
      </c>
      <c r="L16" s="23"/>
      <c r="M16" s="22">
        <v>113.1</v>
      </c>
      <c r="N16" s="22">
        <v>86.050000000000011</v>
      </c>
      <c r="O16" s="22">
        <v>137.25</v>
      </c>
      <c r="P16" s="22">
        <v>75.550000000000011</v>
      </c>
      <c r="Q16" s="24">
        <v>62.85</v>
      </c>
      <c r="R16" s="22">
        <v>102.87279545454547</v>
      </c>
      <c r="S16" s="22">
        <f>M16/R16</f>
        <v>1.0994160263679569</v>
      </c>
      <c r="T16" s="22">
        <v>78.5</v>
      </c>
      <c r="U16" s="18" t="s">
        <v>34</v>
      </c>
      <c r="V16" s="18" t="s">
        <v>34</v>
      </c>
    </row>
    <row r="17" spans="1:22" x14ac:dyDescent="0.25">
      <c r="A17" t="s">
        <v>25</v>
      </c>
      <c r="B17" s="12">
        <f>B16/B$12-1</f>
        <v>1.9549511262218378E-2</v>
      </c>
      <c r="C17" s="12">
        <f t="shared" ref="C17:I17" si="2">C16/C$12-1</f>
        <v>3.2736572890025517E-2</v>
      </c>
      <c r="D17" s="12">
        <f t="shared" si="2"/>
        <v>3.2258064516129004E-2</v>
      </c>
      <c r="E17" s="12">
        <f t="shared" si="2"/>
        <v>8.4745762711864625E-2</v>
      </c>
      <c r="F17" s="12">
        <f t="shared" si="2"/>
        <v>0.17684210526315791</v>
      </c>
      <c r="G17" s="12">
        <f t="shared" si="2"/>
        <v>-0.16702995853010172</v>
      </c>
      <c r="H17" s="12">
        <f t="shared" si="2"/>
        <v>0.22399301355793444</v>
      </c>
      <c r="I17" s="12">
        <f t="shared" si="2"/>
        <v>-0.28157624575535012</v>
      </c>
      <c r="J17" s="12"/>
      <c r="K17" s="12"/>
      <c r="L17" s="3"/>
      <c r="M17" s="12">
        <f>M16/M$12-1</f>
        <v>0.36511768255884136</v>
      </c>
      <c r="N17" s="12">
        <f t="shared" ref="N17" si="3">N16/N$12-1</f>
        <v>0.12410189418680595</v>
      </c>
      <c r="O17" s="12">
        <f t="shared" ref="O17" si="4">O16/O$12-1</f>
        <v>0.4983624454148472</v>
      </c>
      <c r="P17" s="12">
        <f t="shared" ref="P17" si="5">P16/P$12-1</f>
        <v>0.30146425495262741</v>
      </c>
      <c r="Q17" s="12">
        <f t="shared" ref="Q17" si="6">Q16/Q$12-1</f>
        <v>0.5090036014405761</v>
      </c>
      <c r="R17" s="12">
        <f t="shared" ref="R17:T17" si="7">R16/R$12-1</f>
        <v>-9.7372794329517842E-2</v>
      </c>
      <c r="S17" s="12">
        <f t="shared" si="7"/>
        <v>0.51238260267683344</v>
      </c>
      <c r="T17" s="12">
        <f t="shared" si="7"/>
        <v>-0.19108422939068104</v>
      </c>
    </row>
    <row r="18" spans="1:22" x14ac:dyDescent="0.25">
      <c r="A18" t="s">
        <v>13</v>
      </c>
      <c r="B18" s="21">
        <v>114.15</v>
      </c>
      <c r="C18" s="21">
        <v>98.15</v>
      </c>
      <c r="D18" s="21">
        <v>132.60000000000002</v>
      </c>
      <c r="E18" s="21">
        <v>79.800000000000011</v>
      </c>
      <c r="F18" s="21">
        <v>72.849999999999994</v>
      </c>
      <c r="G18" s="22">
        <v>88.751057692307697</v>
      </c>
      <c r="H18" s="22">
        <f>B18/G18</f>
        <v>1.2861818548207984</v>
      </c>
      <c r="I18" s="22">
        <v>66.461538461538453</v>
      </c>
      <c r="J18" s="18" t="s">
        <v>34</v>
      </c>
      <c r="K18" s="18" t="s">
        <v>34</v>
      </c>
      <c r="L18" s="23"/>
      <c r="M18" s="22">
        <v>114.2</v>
      </c>
      <c r="N18" s="22">
        <v>96.800000000000011</v>
      </c>
      <c r="O18" s="22">
        <v>128.25</v>
      </c>
      <c r="P18" s="22">
        <v>70.05</v>
      </c>
      <c r="Q18" s="22">
        <v>51.7</v>
      </c>
      <c r="R18" s="22">
        <v>110.57373913043477</v>
      </c>
      <c r="S18" s="22">
        <f>M18/R18</f>
        <v>1.0327949556384959</v>
      </c>
      <c r="T18" s="22">
        <v>91.326086956521749</v>
      </c>
      <c r="U18" s="18" t="s">
        <v>34</v>
      </c>
      <c r="V18" s="18" t="s">
        <v>34</v>
      </c>
    </row>
    <row r="19" spans="1:22" x14ac:dyDescent="0.25">
      <c r="A19" t="s">
        <v>26</v>
      </c>
      <c r="B19" s="12">
        <f>B18/B$12-1</f>
        <v>-2.974925626859326E-2</v>
      </c>
      <c r="C19" s="12">
        <f t="shared" ref="C19:I19" si="8">C18/C$12-1</f>
        <v>4.0920716112533562E-3</v>
      </c>
      <c r="D19" s="12">
        <f t="shared" si="8"/>
        <v>6.4516129032259339E-3</v>
      </c>
      <c r="E19" s="12">
        <f t="shared" si="8"/>
        <v>-6.7212156633547515E-2</v>
      </c>
      <c r="F19" s="12">
        <f t="shared" si="8"/>
        <v>2.2456140350877174E-2</v>
      </c>
      <c r="G19" s="12">
        <f t="shared" si="8"/>
        <v>-0.15852291261013585</v>
      </c>
      <c r="H19" s="12">
        <f t="shared" si="8"/>
        <v>0.15303287311242086</v>
      </c>
      <c r="I19" s="12">
        <f t="shared" si="8"/>
        <v>-0.26311300639658863</v>
      </c>
      <c r="J19" s="12"/>
      <c r="K19" s="12"/>
      <c r="L19" s="3"/>
      <c r="M19" s="12">
        <f>M18/M$12-1</f>
        <v>0.37839468919734465</v>
      </c>
      <c r="N19" s="12">
        <f t="shared" ref="N19" si="9">N18/N$12-1</f>
        <v>0.26453298497713917</v>
      </c>
      <c r="O19" s="12">
        <f t="shared" ref="O19" si="10">O18/O$12-1</f>
        <v>0.40010917030567694</v>
      </c>
      <c r="P19" s="12">
        <f t="shared" ref="P19" si="11">P18/P$12-1</f>
        <v>0.20671834625323005</v>
      </c>
      <c r="Q19" s="12">
        <f t="shared" ref="Q19" si="12">Q18/Q$12-1</f>
        <v>0.24129651860744294</v>
      </c>
      <c r="R19" s="12">
        <f t="shared" ref="R19:T19" si="13">R18/R$12-1</f>
        <v>-2.9803120146170814E-2</v>
      </c>
      <c r="S19" s="12">
        <f t="shared" si="13"/>
        <v>0.42073708730645998</v>
      </c>
      <c r="T19" s="12">
        <f t="shared" si="13"/>
        <v>-5.8915770609318852E-2</v>
      </c>
    </row>
    <row r="20" spans="1:2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  <c r="M20" s="10"/>
      <c r="N20" s="10"/>
      <c r="O20" s="10"/>
      <c r="P20" s="10"/>
      <c r="Q20" s="10"/>
      <c r="R20" s="10"/>
      <c r="S20" s="10"/>
      <c r="T20" s="10"/>
    </row>
    <row r="21" spans="1:22" x14ac:dyDescent="0.25">
      <c r="A21" t="s">
        <v>15</v>
      </c>
      <c r="B21" s="21">
        <v>115.25</v>
      </c>
      <c r="C21" s="21">
        <v>99.25</v>
      </c>
      <c r="D21" s="21">
        <v>131.19999999999999</v>
      </c>
      <c r="E21" s="21">
        <v>86.15</v>
      </c>
      <c r="F21" s="21">
        <v>76.8</v>
      </c>
      <c r="G21" s="22">
        <v>84.575203703703707</v>
      </c>
      <c r="H21" s="22">
        <f>B21/G21</f>
        <v>1.3626925499790783</v>
      </c>
      <c r="I21" s="22">
        <v>59.777777777777779</v>
      </c>
      <c r="J21" s="18" t="s">
        <v>34</v>
      </c>
      <c r="K21" s="18" t="s">
        <v>34</v>
      </c>
      <c r="L21" s="23"/>
      <c r="M21" s="22">
        <v>117.25</v>
      </c>
      <c r="N21" s="22">
        <v>91.800000000000011</v>
      </c>
      <c r="O21" s="22">
        <v>129.69999999999999</v>
      </c>
      <c r="P21" s="22">
        <v>69.2</v>
      </c>
      <c r="Q21" s="22">
        <v>57.95</v>
      </c>
      <c r="R21" s="22">
        <v>98.109956521739122</v>
      </c>
      <c r="S21" s="22">
        <f>M21/R21</f>
        <v>1.1950876766928322</v>
      </c>
      <c r="T21" s="22">
        <v>74.326086956521735</v>
      </c>
      <c r="U21" s="18" t="s">
        <v>34</v>
      </c>
      <c r="V21" s="18" t="s">
        <v>34</v>
      </c>
    </row>
    <row r="22" spans="1:22" x14ac:dyDescent="0.25">
      <c r="A22" t="s">
        <v>27</v>
      </c>
      <c r="B22" s="12">
        <f>B21/B$12-1</f>
        <v>-2.0399490012749766E-2</v>
      </c>
      <c r="C22" s="12">
        <f t="shared" ref="C22:I22" si="14">C21/C$12-1</f>
        <v>1.5345268542199531E-2</v>
      </c>
      <c r="D22" s="12">
        <f t="shared" si="14"/>
        <v>-4.174573055028552E-3</v>
      </c>
      <c r="E22" s="12">
        <f t="shared" si="14"/>
        <v>7.013442431326844E-3</v>
      </c>
      <c r="F22" s="12">
        <f t="shared" si="14"/>
        <v>7.7894736842105239E-2</v>
      </c>
      <c r="G22" s="12">
        <f t="shared" si="14"/>
        <v>-0.19811551627102031</v>
      </c>
      <c r="H22" s="12">
        <f t="shared" si="14"/>
        <v>0.2216229767058755</v>
      </c>
      <c r="I22" s="12">
        <f t="shared" si="14"/>
        <v>-0.33721866856195215</v>
      </c>
      <c r="J22" s="12"/>
      <c r="K22" s="12"/>
      <c r="L22" s="3"/>
      <c r="M22" s="12">
        <f>M21/M$12-1</f>
        <v>0.41520820760410393</v>
      </c>
      <c r="N22" s="12">
        <f t="shared" ref="N22" si="15">N21/N$12-1</f>
        <v>0.19921619856303074</v>
      </c>
      <c r="O22" s="12">
        <f t="shared" ref="O22" si="16">O21/O$12-1</f>
        <v>0.4159388646288209</v>
      </c>
      <c r="P22" s="12">
        <f t="shared" ref="P22" si="17">P21/P$12-1</f>
        <v>0.19207579672695974</v>
      </c>
      <c r="Q22" s="12">
        <f t="shared" ref="Q22" si="18">Q21/Q$12-1</f>
        <v>0.39135654261704667</v>
      </c>
      <c r="R22" s="12">
        <f t="shared" ref="R22:T24" si="19">R21/R$12-1</f>
        <v>-0.13916292920416629</v>
      </c>
      <c r="S22" s="12">
        <f t="shared" si="19"/>
        <v>0.64399078015513478</v>
      </c>
      <c r="T22" s="12">
        <f t="shared" si="19"/>
        <v>-0.23409498207885304</v>
      </c>
    </row>
    <row r="23" spans="1:22" x14ac:dyDescent="0.25">
      <c r="A23" t="s">
        <v>16</v>
      </c>
      <c r="B23" s="21">
        <v>114.05000000000001</v>
      </c>
      <c r="C23" s="21">
        <v>92.35</v>
      </c>
      <c r="D23" s="21">
        <v>125.8</v>
      </c>
      <c r="E23" s="21">
        <v>72</v>
      </c>
      <c r="F23" s="21">
        <v>62.55</v>
      </c>
      <c r="G23" s="22">
        <v>87.590519999999998</v>
      </c>
      <c r="H23" s="22">
        <f>B23/G23</f>
        <v>1.3020815494644855</v>
      </c>
      <c r="I23" s="22">
        <v>64.38</v>
      </c>
      <c r="J23" s="18" t="s">
        <v>34</v>
      </c>
      <c r="K23" s="18" t="s">
        <v>34</v>
      </c>
      <c r="L23" s="23"/>
      <c r="M23" s="22">
        <v>116.94999999999999</v>
      </c>
      <c r="N23" s="22">
        <v>94.6</v>
      </c>
      <c r="O23" s="22">
        <v>133.19999999999999</v>
      </c>
      <c r="P23" s="22">
        <v>76.599999999999994</v>
      </c>
      <c r="Q23" s="22">
        <v>61.199999999999996</v>
      </c>
      <c r="R23" s="22">
        <v>107.14304545454546</v>
      </c>
      <c r="S23" s="22">
        <f>M23/R23</f>
        <v>1.0915314148841797</v>
      </c>
      <c r="T23" s="22">
        <v>84.909090909090907</v>
      </c>
      <c r="U23" s="18" t="s">
        <v>34</v>
      </c>
      <c r="V23" s="18" t="s">
        <v>34</v>
      </c>
    </row>
    <row r="24" spans="1:22" x14ac:dyDescent="0.25">
      <c r="A24" t="s">
        <v>28</v>
      </c>
      <c r="B24" s="12">
        <f>B23/B$12-1</f>
        <v>-3.0599235019124427E-2</v>
      </c>
      <c r="C24" s="12">
        <f t="shared" ref="C24:I24" si="20">C23/C$12-1</f>
        <v>-5.5242966751918199E-2</v>
      </c>
      <c r="D24" s="12">
        <f t="shared" si="20"/>
        <v>-4.5161290322580649E-2</v>
      </c>
      <c r="E24" s="12">
        <f t="shared" si="20"/>
        <v>-0.15838690824079482</v>
      </c>
      <c r="F24" s="12">
        <f t="shared" si="20"/>
        <v>-0.12210526315789483</v>
      </c>
      <c r="G24" s="12">
        <f t="shared" si="20"/>
        <v>-0.16952634065394467</v>
      </c>
      <c r="H24" s="12">
        <f t="shared" si="20"/>
        <v>0.16728658888978654</v>
      </c>
      <c r="I24" s="12">
        <f t="shared" si="20"/>
        <v>-0.2861918976545843</v>
      </c>
      <c r="J24" s="12"/>
      <c r="K24" s="12"/>
      <c r="L24" s="3"/>
      <c r="M24" s="12">
        <f>M23/M$12-1</f>
        <v>0.41158720579360275</v>
      </c>
      <c r="N24" s="12">
        <f t="shared" ref="N24" si="21">N23/N$12-1</f>
        <v>0.23579359895493113</v>
      </c>
      <c r="O24" s="12">
        <f t="shared" ref="O24" si="22">O23/O$12-1</f>
        <v>0.45414847161572047</v>
      </c>
      <c r="P24" s="12">
        <f t="shared" ref="P24" si="23">P23/P$12-1</f>
        <v>0.31955211024978469</v>
      </c>
      <c r="Q24" s="12">
        <f t="shared" ref="Q24" si="24">Q23/Q$12-1</f>
        <v>0.46938775510204045</v>
      </c>
      <c r="R24" s="12">
        <f t="shared" si="19"/>
        <v>-5.9904736734859965E-2</v>
      </c>
      <c r="S24" s="12">
        <f t="shared" si="19"/>
        <v>0.50153634525385904</v>
      </c>
      <c r="T24" s="12">
        <f t="shared" si="19"/>
        <v>-0.12504072987943959</v>
      </c>
    </row>
    <row r="25" spans="1:22" x14ac:dyDescent="0.25">
      <c r="A25" t="s">
        <v>17</v>
      </c>
      <c r="B25" s="21">
        <v>115.95</v>
      </c>
      <c r="C25" s="21">
        <v>100</v>
      </c>
      <c r="D25" s="21">
        <v>129.25</v>
      </c>
      <c r="E25" s="21">
        <v>82</v>
      </c>
      <c r="F25" s="21">
        <v>69.150000000000006</v>
      </c>
      <c r="G25" s="22">
        <v>93.353442307692305</v>
      </c>
      <c r="H25" s="22">
        <f>B25/G25</f>
        <v>1.2420538239803691</v>
      </c>
      <c r="I25" s="22">
        <v>72.211538461538453</v>
      </c>
      <c r="J25" s="18" t="s">
        <v>34</v>
      </c>
      <c r="K25" s="18" t="s">
        <v>34</v>
      </c>
      <c r="L25" s="23"/>
      <c r="M25" s="22">
        <v>109.69999999999999</v>
      </c>
      <c r="N25" s="22">
        <v>98.6</v>
      </c>
      <c r="O25" s="22">
        <v>120.65</v>
      </c>
      <c r="P25" s="22">
        <v>71.75</v>
      </c>
      <c r="Q25" s="22">
        <v>40.700000000000003</v>
      </c>
      <c r="R25" s="22">
        <v>113.20047727272728</v>
      </c>
      <c r="S25" s="22">
        <f>M25/R25</f>
        <v>0.96907718627109851</v>
      </c>
      <c r="T25" s="22">
        <v>95.204545454545453</v>
      </c>
      <c r="U25" s="18" t="s">
        <v>34</v>
      </c>
      <c r="V25" s="18" t="s">
        <v>34</v>
      </c>
    </row>
    <row r="26" spans="1:22" x14ac:dyDescent="0.25">
      <c r="A26" t="s">
        <v>29</v>
      </c>
      <c r="B26" s="12">
        <f>B25/B$12-1</f>
        <v>-1.4449638759031047E-2</v>
      </c>
      <c r="C26" s="12">
        <f t="shared" ref="C26:I26" si="25">C25/C$12-1</f>
        <v>2.3017902813299296E-2</v>
      </c>
      <c r="D26" s="12">
        <f t="shared" si="25"/>
        <v>-1.8975332068311146E-2</v>
      </c>
      <c r="E26" s="12">
        <f t="shared" si="25"/>
        <v>-4.1496201052016346E-2</v>
      </c>
      <c r="F26" s="12">
        <f t="shared" si="25"/>
        <v>-2.9473684210526208E-2</v>
      </c>
      <c r="G26" s="12">
        <f t="shared" si="25"/>
        <v>-0.11488623602394321</v>
      </c>
      <c r="H26" s="12">
        <f t="shared" si="25"/>
        <v>0.11347309391477167</v>
      </c>
      <c r="I26" s="12">
        <f t="shared" si="25"/>
        <v>-0.19936034115138601</v>
      </c>
      <c r="J26" s="12"/>
      <c r="K26" s="12"/>
      <c r="L26" s="3"/>
      <c r="M26" s="12">
        <f>M25/M$12-1</f>
        <v>0.32407966203983096</v>
      </c>
      <c r="N26" s="12">
        <f t="shared" ref="N26" si="26">N25/N$12-1</f>
        <v>0.28804702808621796</v>
      </c>
      <c r="O26" s="12">
        <f t="shared" ref="O26" si="27">O25/O$12-1</f>
        <v>0.3171397379912666</v>
      </c>
      <c r="P26" s="12">
        <f t="shared" ref="P26" si="28">P25/P$12-1</f>
        <v>0.23600344530577089</v>
      </c>
      <c r="Q26" s="12">
        <f t="shared" ref="Q26" si="29">Q25/Q$12-1</f>
        <v>-2.2809123649459861E-2</v>
      </c>
      <c r="R26" s="12">
        <f t="shared" ref="R26:T26" si="30">R25/R$12-1</f>
        <v>-6.7555758568433877E-3</v>
      </c>
      <c r="S26" s="12">
        <f t="shared" si="30"/>
        <v>0.3330854217299799</v>
      </c>
      <c r="T26" s="12">
        <f t="shared" si="30"/>
        <v>-1.8949576409253766E-2</v>
      </c>
    </row>
    <row r="27" spans="1:2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1"/>
      <c r="M27" s="10"/>
      <c r="N27" s="10"/>
      <c r="O27" s="10"/>
      <c r="P27" s="10"/>
      <c r="Q27" s="10"/>
      <c r="R27" s="10"/>
      <c r="S27" s="10"/>
      <c r="T27" s="10"/>
    </row>
    <row r="28" spans="1:22" x14ac:dyDescent="0.25">
      <c r="A28" t="s">
        <v>18</v>
      </c>
      <c r="B28" s="21">
        <v>115.9</v>
      </c>
      <c r="C28" s="21">
        <v>100.15</v>
      </c>
      <c r="D28" s="21">
        <v>131.30000000000001</v>
      </c>
      <c r="E28" s="21">
        <v>86.7</v>
      </c>
      <c r="F28" s="21">
        <v>66.55</v>
      </c>
      <c r="G28" s="22">
        <v>85.980666666666679</v>
      </c>
      <c r="H28" s="22">
        <f>B28/G28</f>
        <v>1.3479774522954771</v>
      </c>
      <c r="I28" s="22">
        <v>65.074074074074076</v>
      </c>
      <c r="J28" s="18" t="s">
        <v>34</v>
      </c>
      <c r="K28" s="18" t="s">
        <v>34</v>
      </c>
      <c r="L28" s="23"/>
      <c r="M28" s="22">
        <v>117.25</v>
      </c>
      <c r="N28" s="22">
        <v>98</v>
      </c>
      <c r="O28" s="22">
        <v>132.05000000000001</v>
      </c>
      <c r="P28" s="22">
        <v>68.099999999999994</v>
      </c>
      <c r="Q28" s="22">
        <v>52.1</v>
      </c>
      <c r="R28" s="22">
        <v>103.7188695652174</v>
      </c>
      <c r="S28" s="22">
        <f>M28/R28</f>
        <v>1.1304596790487997</v>
      </c>
      <c r="T28" s="22">
        <v>85.326086956521735</v>
      </c>
      <c r="U28" s="18" t="s">
        <v>34</v>
      </c>
      <c r="V28" s="18" t="s">
        <v>34</v>
      </c>
    </row>
    <row r="29" spans="1:22" x14ac:dyDescent="0.25">
      <c r="A29" t="s">
        <v>30</v>
      </c>
      <c r="B29" s="12">
        <f>B28/B$12-1</f>
        <v>-1.487462813429663E-2</v>
      </c>
      <c r="C29" s="12">
        <f t="shared" ref="C29:I29" si="31">C28/C$12-1</f>
        <v>2.4552429667519249E-2</v>
      </c>
      <c r="D29" s="12">
        <f t="shared" si="31"/>
        <v>-3.4155597722959063E-3</v>
      </c>
      <c r="E29" s="12">
        <f t="shared" si="31"/>
        <v>1.3442431326709636E-2</v>
      </c>
      <c r="F29" s="12">
        <f t="shared" si="31"/>
        <v>-6.5964912280701782E-2</v>
      </c>
      <c r="G29" s="12">
        <f t="shared" si="31"/>
        <v>-0.18478987361097898</v>
      </c>
      <c r="H29" s="12">
        <f t="shared" si="31"/>
        <v>0.2084312252465792</v>
      </c>
      <c r="I29" s="12">
        <f t="shared" si="31"/>
        <v>-0.27849640685461574</v>
      </c>
      <c r="J29" s="12"/>
      <c r="K29" s="12"/>
      <c r="L29" s="3"/>
      <c r="M29" s="12">
        <f>M28/M$12-1</f>
        <v>0.41520820760410393</v>
      </c>
      <c r="N29" s="12">
        <f t="shared" ref="N29" si="32">N28/N$12-1</f>
        <v>0.28020901371652496</v>
      </c>
      <c r="O29" s="12">
        <f t="shared" ref="O29" si="33">O28/O$12-1</f>
        <v>0.44159388646288233</v>
      </c>
      <c r="P29" s="12">
        <f t="shared" ref="P29" si="34">P28/P$12-1</f>
        <v>0.17312661498708004</v>
      </c>
      <c r="Q29" s="12">
        <f t="shared" ref="Q29" si="35">Q28/Q$12-1</f>
        <v>0.25090036014405759</v>
      </c>
      <c r="R29" s="12">
        <f t="shared" ref="R29:T29" si="36">R28/R$12-1</f>
        <v>-8.9949164914845392E-2</v>
      </c>
      <c r="S29" s="12">
        <f t="shared" si="36"/>
        <v>0.55508698310427995</v>
      </c>
      <c r="T29" s="12">
        <f t="shared" si="36"/>
        <v>-0.12074372759856633</v>
      </c>
    </row>
    <row r="30" spans="1:22" x14ac:dyDescent="0.25">
      <c r="A30" t="s">
        <v>19</v>
      </c>
      <c r="B30" s="21">
        <v>113.9</v>
      </c>
      <c r="C30" s="21">
        <v>95.85</v>
      </c>
      <c r="D30" s="21">
        <v>128.80000000000001</v>
      </c>
      <c r="E30" s="21">
        <v>78.3</v>
      </c>
      <c r="F30" s="21">
        <v>70.8</v>
      </c>
      <c r="G30" s="22">
        <v>90.828326923076915</v>
      </c>
      <c r="H30" s="22">
        <f>B30/G30</f>
        <v>1.25401407092374</v>
      </c>
      <c r="I30" s="22">
        <v>69.538461538461547</v>
      </c>
      <c r="J30" s="18" t="s">
        <v>34</v>
      </c>
      <c r="K30" s="18" t="s">
        <v>34</v>
      </c>
      <c r="L30" s="23"/>
      <c r="M30" s="22">
        <v>115.30000000000001</v>
      </c>
      <c r="N30" s="22">
        <v>102.95</v>
      </c>
      <c r="O30" s="22">
        <v>125.3</v>
      </c>
      <c r="P30" s="22">
        <v>70.5</v>
      </c>
      <c r="Q30" s="22">
        <v>46.3</v>
      </c>
      <c r="R30" s="22">
        <v>112.06769565217391</v>
      </c>
      <c r="S30" s="22">
        <f>M30/R30</f>
        <v>1.0288424271509806</v>
      </c>
      <c r="T30" s="22">
        <v>94.978260869565219</v>
      </c>
      <c r="U30" s="18" t="s">
        <v>34</v>
      </c>
      <c r="V30" s="18" t="s">
        <v>34</v>
      </c>
    </row>
    <row r="31" spans="1:22" x14ac:dyDescent="0.25">
      <c r="A31" t="s">
        <v>31</v>
      </c>
      <c r="B31" s="12">
        <f>B30/B$12-1</f>
        <v>-3.1874203144921398E-2</v>
      </c>
      <c r="C31" s="12">
        <f t="shared" ref="C31:I31" si="37">C30/C$12-1</f>
        <v>-1.9437340153452776E-2</v>
      </c>
      <c r="D31" s="12">
        <f t="shared" si="37"/>
        <v>-2.2390891840607163E-2</v>
      </c>
      <c r="E31" s="12">
        <f t="shared" si="37"/>
        <v>-8.4745762711864403E-2</v>
      </c>
      <c r="F31" s="12">
        <f t="shared" si="37"/>
        <v>-6.3157894736842746E-3</v>
      </c>
      <c r="G31" s="12">
        <f t="shared" si="37"/>
        <v>-0.13882766043531281</v>
      </c>
      <c r="H31" s="12">
        <f t="shared" si="37"/>
        <v>0.12419518414218378</v>
      </c>
      <c r="I31" s="12">
        <f t="shared" si="37"/>
        <v>-0.22899786780383791</v>
      </c>
      <c r="J31" s="12"/>
      <c r="K31" s="12"/>
      <c r="L31" s="3"/>
      <c r="M31" s="12">
        <f>M30/M$12-1</f>
        <v>0.39167169583584815</v>
      </c>
      <c r="N31" s="12">
        <f t="shared" ref="N31" si="38">N30/N$12-1</f>
        <v>0.34487263226649234</v>
      </c>
      <c r="O31" s="12">
        <f t="shared" ref="O31" si="39">O30/O$12-1</f>
        <v>0.36790393013100453</v>
      </c>
      <c r="P31" s="12">
        <f t="shared" ref="P31" si="40">P30/P$12-1</f>
        <v>0.21447028423772618</v>
      </c>
      <c r="Q31" s="12">
        <f t="shared" ref="Q31" si="41">Q30/Q$12-1</f>
        <v>0.11164465786314515</v>
      </c>
      <c r="R31" s="12">
        <f t="shared" ref="R31:T31" si="42">R30/R$12-1</f>
        <v>-1.6694836321936468E-2</v>
      </c>
      <c r="S31" s="12">
        <f t="shared" si="42"/>
        <v>0.4152998959451053</v>
      </c>
      <c r="T31" s="12">
        <f t="shared" si="42"/>
        <v>-2.1281362007168458E-2</v>
      </c>
    </row>
    <row r="32" spans="1:22" x14ac:dyDescent="0.25">
      <c r="A32" t="s">
        <v>20</v>
      </c>
      <c r="B32" s="21">
        <v>114.85</v>
      </c>
      <c r="C32" s="21">
        <v>100.4</v>
      </c>
      <c r="D32" s="21">
        <v>128.5</v>
      </c>
      <c r="E32" s="21">
        <v>80.95</v>
      </c>
      <c r="F32" s="21">
        <v>67</v>
      </c>
      <c r="G32" s="22">
        <v>94.480673076923068</v>
      </c>
      <c r="H32" s="22">
        <f>B32/G32</f>
        <v>1.2155925255368671</v>
      </c>
      <c r="I32" s="22">
        <v>75.384615384615387</v>
      </c>
      <c r="J32" s="18" t="s">
        <v>34</v>
      </c>
      <c r="K32" s="18" t="s">
        <v>34</v>
      </c>
      <c r="L32" s="23"/>
      <c r="M32" s="21">
        <v>105.4</v>
      </c>
      <c r="N32" s="21">
        <v>89.050000000000011</v>
      </c>
      <c r="O32" s="21">
        <v>115.9</v>
      </c>
      <c r="P32" s="21">
        <v>67.800000000000011</v>
      </c>
      <c r="Q32" s="21">
        <v>56.75</v>
      </c>
      <c r="R32" s="22">
        <v>112.59254347826085</v>
      </c>
      <c r="S32" s="22">
        <f>M32/R32</f>
        <v>0.93611882939966118</v>
      </c>
      <c r="T32" s="22">
        <v>95.326086956521749</v>
      </c>
      <c r="U32" s="18" t="s">
        <v>34</v>
      </c>
      <c r="V32" s="18" t="s">
        <v>34</v>
      </c>
    </row>
    <row r="33" spans="1:23" x14ac:dyDescent="0.25">
      <c r="A33" t="s">
        <v>32</v>
      </c>
      <c r="B33" s="12">
        <f>B32/B$12-1</f>
        <v>-2.3799405014874764E-2</v>
      </c>
      <c r="C33" s="12">
        <f t="shared" ref="C33:F33" si="43">C32/C$12-1</f>
        <v>2.710997442455243E-2</v>
      </c>
      <c r="D33" s="12">
        <f t="shared" si="43"/>
        <v>-2.4667931688804545E-2</v>
      </c>
      <c r="E33" s="12">
        <f t="shared" si="43"/>
        <v>-5.376972530683799E-2</v>
      </c>
      <c r="F33" s="12">
        <f t="shared" si="43"/>
        <v>-5.9649122807017507E-2</v>
      </c>
      <c r="G33" s="12">
        <f>G32/G$12-1</f>
        <v>-0.10419860154191773</v>
      </c>
      <c r="H33" s="12">
        <f>H32/H$12-1</f>
        <v>8.9751139778785793E-2</v>
      </c>
      <c r="I33" s="12">
        <f>I32/I$12-1</f>
        <v>-0.16417910447761197</v>
      </c>
      <c r="J33" s="12"/>
      <c r="K33" s="12"/>
      <c r="L33" s="3"/>
      <c r="M33" s="12">
        <f>M32/M$12-1</f>
        <v>0.27217863608931814</v>
      </c>
      <c r="N33" s="12">
        <f t="shared" ref="N33" si="44">N32/N$12-1</f>
        <v>0.16329196603527096</v>
      </c>
      <c r="O33" s="12">
        <f t="shared" ref="O33" si="45">O32/O$12-1</f>
        <v>0.26528384279475992</v>
      </c>
      <c r="P33" s="12">
        <f t="shared" ref="P33" si="46">P32/P$12-1</f>
        <v>0.16795865633074958</v>
      </c>
      <c r="Q33" s="12">
        <f t="shared" ref="Q33" si="47">Q32/Q$12-1</f>
        <v>0.36254501800720274</v>
      </c>
      <c r="R33" s="12">
        <f>R32/R$12-1</f>
        <v>-1.2089712833556088E-2</v>
      </c>
      <c r="S33" s="12">
        <f>S32/S$12-1</f>
        <v>0.2877471290821576</v>
      </c>
      <c r="T33" s="12">
        <f>T32/T$12-1</f>
        <v>-1.769713261648731E-2</v>
      </c>
    </row>
    <row r="35" spans="1:23" x14ac:dyDescent="0.25">
      <c r="A35" s="88" t="s">
        <v>1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9" t="s">
        <v>2</v>
      </c>
      <c r="N35" s="89"/>
      <c r="O35" s="89"/>
      <c r="P35" s="89"/>
      <c r="Q35" s="89"/>
      <c r="R35" s="89"/>
      <c r="S35" s="89"/>
      <c r="T35" s="89"/>
      <c r="U35" s="89"/>
      <c r="V35" s="89"/>
      <c r="W35" s="89"/>
    </row>
    <row r="37" spans="1:23" x14ac:dyDescent="0.25">
      <c r="A37" s="86" t="s">
        <v>22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7" t="s">
        <v>33</v>
      </c>
      <c r="U39" s="17" t="s">
        <v>37</v>
      </c>
      <c r="V39" s="17" t="s">
        <v>36</v>
      </c>
      <c r="W39" s="17" t="s">
        <v>35</v>
      </c>
    </row>
    <row r="40" spans="1:23" x14ac:dyDescent="0.25">
      <c r="A40" t="s">
        <v>10</v>
      </c>
      <c r="B40" s="21">
        <v>94.2</v>
      </c>
      <c r="C40" s="21">
        <v>85.75</v>
      </c>
      <c r="D40" s="21">
        <v>105.35</v>
      </c>
      <c r="E40" s="21">
        <v>59.3</v>
      </c>
      <c r="F40" s="21">
        <v>49.4</v>
      </c>
      <c r="G40" s="22">
        <v>112.3314423076923</v>
      </c>
      <c r="H40" s="22">
        <f>B40/G40</f>
        <v>0.83858978452330724</v>
      </c>
      <c r="I40" s="22">
        <v>95.057692307692307</v>
      </c>
      <c r="J40" s="18" t="s">
        <v>34</v>
      </c>
      <c r="K40" s="18" t="s">
        <v>34</v>
      </c>
      <c r="L40" s="23"/>
      <c r="M40" s="22">
        <v>60.8</v>
      </c>
      <c r="N40" s="22">
        <v>56.95</v>
      </c>
      <c r="O40" s="22">
        <v>67.75</v>
      </c>
      <c r="P40" s="22">
        <v>52.9</v>
      </c>
      <c r="Q40" s="22">
        <v>45.650000000000006</v>
      </c>
      <c r="R40" s="22">
        <v>114.42161363636362</v>
      </c>
      <c r="S40" s="22">
        <f>M40/R40</f>
        <v>0.53136813987980269</v>
      </c>
      <c r="T40" s="22">
        <v>97.636363636363626</v>
      </c>
      <c r="U40" s="18" t="s">
        <v>34</v>
      </c>
      <c r="V40" s="18" t="s">
        <v>34</v>
      </c>
    </row>
    <row r="41" spans="1:23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1"/>
      <c r="M41" s="10"/>
      <c r="N41" s="10"/>
      <c r="O41" s="10"/>
      <c r="P41" s="10"/>
      <c r="Q41" s="10"/>
      <c r="R41" s="10"/>
      <c r="S41" s="10"/>
      <c r="T41" s="10"/>
    </row>
    <row r="42" spans="1:23" x14ac:dyDescent="0.25">
      <c r="A42" t="s">
        <v>11</v>
      </c>
      <c r="B42" s="22">
        <v>115.25</v>
      </c>
      <c r="C42" s="22">
        <v>93.95</v>
      </c>
      <c r="D42" s="22">
        <v>131.25</v>
      </c>
      <c r="E42" s="22">
        <v>72.95</v>
      </c>
      <c r="F42" s="22">
        <v>67.25</v>
      </c>
      <c r="G42" s="22">
        <v>87.409038461538444</v>
      </c>
      <c r="H42" s="22">
        <f>B42/G42</f>
        <v>1.3185135316493852</v>
      </c>
      <c r="I42" s="22">
        <v>64.538461538461547</v>
      </c>
      <c r="J42" s="18" t="s">
        <v>34</v>
      </c>
      <c r="K42" s="18" t="s">
        <v>34</v>
      </c>
      <c r="L42" s="23"/>
      <c r="M42" s="22">
        <v>114.5</v>
      </c>
      <c r="N42" s="22">
        <v>93.550000000000011</v>
      </c>
      <c r="O42" s="22">
        <v>127.05000000000001</v>
      </c>
      <c r="P42" s="22">
        <v>76.300000000000011</v>
      </c>
      <c r="Q42" s="22">
        <v>57.75</v>
      </c>
      <c r="R42" s="22">
        <v>106.02147826086957</v>
      </c>
      <c r="S42" s="22">
        <f>M42/R42</f>
        <v>1.0799698502436339</v>
      </c>
      <c r="T42" s="22">
        <v>83.695652173913047</v>
      </c>
      <c r="U42" s="18" t="s">
        <v>34</v>
      </c>
      <c r="V42" s="18" t="s">
        <v>34</v>
      </c>
    </row>
    <row r="43" spans="1:23" x14ac:dyDescent="0.25">
      <c r="A43" t="s">
        <v>24</v>
      </c>
      <c r="B43" s="27">
        <f>B42/B$40-1</f>
        <v>0.22346072186836508</v>
      </c>
      <c r="C43" s="27">
        <f t="shared" ref="C43:I43" si="48">C42/C$40-1</f>
        <v>9.5626822157434344E-2</v>
      </c>
      <c r="D43" s="27">
        <f t="shared" si="48"/>
        <v>0.24584717607973428</v>
      </c>
      <c r="E43" s="27">
        <f t="shared" si="48"/>
        <v>0.23018549747048911</v>
      </c>
      <c r="F43" s="27">
        <f t="shared" si="48"/>
        <v>0.36133603238866407</v>
      </c>
      <c r="G43" s="27">
        <f t="shared" si="48"/>
        <v>-0.22186489672132703</v>
      </c>
      <c r="H43" s="27">
        <f t="shared" si="48"/>
        <v>0.57229858505716069</v>
      </c>
      <c r="I43" s="27">
        <f t="shared" si="48"/>
        <v>-0.32106008496864247</v>
      </c>
      <c r="J43" s="27"/>
      <c r="K43" s="27"/>
      <c r="L43" s="3"/>
      <c r="M43" s="27">
        <f>M42/M$40-1</f>
        <v>0.88322368421052633</v>
      </c>
      <c r="N43" s="27">
        <f t="shared" ref="N43:T43" si="49">N42/N$40-1</f>
        <v>0.64266900790166814</v>
      </c>
      <c r="O43" s="27">
        <f t="shared" si="49"/>
        <v>0.87527675276752781</v>
      </c>
      <c r="P43" s="27">
        <f t="shared" si="49"/>
        <v>0.44234404536862026</v>
      </c>
      <c r="Q43" s="27">
        <f t="shared" si="49"/>
        <v>0.26506024096385516</v>
      </c>
      <c r="R43" s="27">
        <f>R42/R$40-1</f>
        <v>-7.3413886664717043E-2</v>
      </c>
      <c r="S43" s="27">
        <f>S42/S$40-1</f>
        <v>1.0324324497285944</v>
      </c>
      <c r="T43" s="27">
        <f t="shared" si="49"/>
        <v>-0.14278196097481977</v>
      </c>
    </row>
    <row r="44" spans="1:23" x14ac:dyDescent="0.25">
      <c r="A44" t="s">
        <v>12</v>
      </c>
      <c r="B44" s="22">
        <v>115</v>
      </c>
      <c r="C44" s="22">
        <v>92.050000000000011</v>
      </c>
      <c r="D44" s="22">
        <v>130.05000000000001</v>
      </c>
      <c r="E44" s="22">
        <v>67.849999999999994</v>
      </c>
      <c r="F44" s="22">
        <v>59.75</v>
      </c>
      <c r="G44" s="22">
        <v>93.454519230769222</v>
      </c>
      <c r="H44" s="22">
        <f>B44/G44</f>
        <v>1.2305450923783372</v>
      </c>
      <c r="I44" s="22">
        <v>70.634615384615387</v>
      </c>
      <c r="J44" s="18" t="s">
        <v>34</v>
      </c>
      <c r="K44" s="18" t="s">
        <v>34</v>
      </c>
      <c r="L44" s="23"/>
      <c r="M44" s="22">
        <v>108.4</v>
      </c>
      <c r="N44" s="22">
        <v>99.15</v>
      </c>
      <c r="O44" s="22">
        <v>119.85</v>
      </c>
      <c r="P44" s="22">
        <v>71.05</v>
      </c>
      <c r="Q44" s="22">
        <v>61.1</v>
      </c>
      <c r="R44" s="22">
        <v>112.76715909090909</v>
      </c>
      <c r="S44" s="22">
        <f>M44/R44</f>
        <v>0.96127277545948975</v>
      </c>
      <c r="T44" s="22">
        <v>95.340909090909093</v>
      </c>
      <c r="U44" s="18" t="s">
        <v>34</v>
      </c>
      <c r="V44" s="18" t="s">
        <v>34</v>
      </c>
    </row>
    <row r="45" spans="1:23" x14ac:dyDescent="0.25">
      <c r="A45" t="s">
        <v>25</v>
      </c>
      <c r="B45" s="27">
        <f>B44/B$40-1</f>
        <v>0.22080679405520165</v>
      </c>
      <c r="C45" s="27">
        <f t="shared" ref="C45:I45" si="50">C44/C$40-1</f>
        <v>7.3469387755102256E-2</v>
      </c>
      <c r="D45" s="27">
        <f t="shared" si="50"/>
        <v>0.23445657332700542</v>
      </c>
      <c r="E45" s="27">
        <f t="shared" si="50"/>
        <v>0.14418212478920744</v>
      </c>
      <c r="F45" s="27">
        <f t="shared" si="50"/>
        <v>0.20951417004048589</v>
      </c>
      <c r="G45" s="27">
        <f t="shared" si="50"/>
        <v>-0.16804665451740941</v>
      </c>
      <c r="H45" s="27">
        <f t="shared" si="50"/>
        <v>0.46739814279735747</v>
      </c>
      <c r="I45" s="27">
        <f t="shared" si="50"/>
        <v>-0.25692899049160423</v>
      </c>
      <c r="J45" s="27"/>
      <c r="K45" s="27"/>
      <c r="L45" s="3"/>
      <c r="M45" s="27">
        <f>M44/M$40-1</f>
        <v>0.78289473684210553</v>
      </c>
      <c r="N45" s="27">
        <f t="shared" ref="N45:T45" si="51">N44/N$40-1</f>
        <v>0.74100087796312564</v>
      </c>
      <c r="O45" s="27">
        <f t="shared" si="51"/>
        <v>0.76900369003690039</v>
      </c>
      <c r="P45" s="27">
        <f t="shared" si="51"/>
        <v>0.34310018903591688</v>
      </c>
      <c r="Q45" s="27">
        <f t="shared" si="51"/>
        <v>0.33844468784227799</v>
      </c>
      <c r="R45" s="27">
        <f t="shared" si="51"/>
        <v>-1.4459283459438477E-2</v>
      </c>
      <c r="S45" s="27">
        <f t="shared" si="51"/>
        <v>0.80905233738126059</v>
      </c>
      <c r="T45" s="27">
        <f t="shared" si="51"/>
        <v>-2.3510242085660993E-2</v>
      </c>
    </row>
    <row r="46" spans="1:23" x14ac:dyDescent="0.25">
      <c r="A46" t="s">
        <v>13</v>
      </c>
      <c r="B46" s="22">
        <v>114.30000000000001</v>
      </c>
      <c r="C46" s="22">
        <v>93.1</v>
      </c>
      <c r="D46" s="22">
        <v>132.19999999999999</v>
      </c>
      <c r="E46" s="22">
        <v>79.349999999999994</v>
      </c>
      <c r="F46" s="22">
        <v>65.199999999999989</v>
      </c>
      <c r="G46" s="22">
        <v>99.115038461538461</v>
      </c>
      <c r="H46" s="22">
        <f>B46/G46</f>
        <v>1.1532054244659762</v>
      </c>
      <c r="I46" s="22">
        <v>77.730769230769226</v>
      </c>
      <c r="J46" s="18" t="s">
        <v>34</v>
      </c>
      <c r="K46" s="18" t="s">
        <v>34</v>
      </c>
      <c r="L46" s="23"/>
      <c r="M46" s="22">
        <v>94.45</v>
      </c>
      <c r="N46" s="22">
        <v>86.6</v>
      </c>
      <c r="O46" s="22">
        <v>104.1</v>
      </c>
      <c r="P46" s="22">
        <v>63.099999999999994</v>
      </c>
      <c r="Q46" s="22">
        <v>50.25</v>
      </c>
      <c r="R46" s="22">
        <v>113.977</v>
      </c>
      <c r="S46" s="22">
        <f>M46/R46</f>
        <v>0.82867596093948781</v>
      </c>
      <c r="T46" s="22">
        <v>95.97727272727272</v>
      </c>
      <c r="U46" s="18" t="s">
        <v>34</v>
      </c>
      <c r="V46" s="18" t="s">
        <v>34</v>
      </c>
    </row>
    <row r="47" spans="1:23" x14ac:dyDescent="0.25">
      <c r="A47" t="s">
        <v>26</v>
      </c>
      <c r="B47" s="27">
        <f>B46/B$40-1</f>
        <v>0.21337579617834401</v>
      </c>
      <c r="C47" s="27">
        <f t="shared" ref="C47:I47" si="52">C46/C$40-1</f>
        <v>8.5714285714285632E-2</v>
      </c>
      <c r="D47" s="27">
        <f t="shared" si="52"/>
        <v>0.25486473659231135</v>
      </c>
      <c r="E47" s="27">
        <f t="shared" si="52"/>
        <v>0.33811129848229338</v>
      </c>
      <c r="F47" s="27">
        <f t="shared" si="52"/>
        <v>0.31983805668016174</v>
      </c>
      <c r="G47" s="27">
        <f t="shared" si="52"/>
        <v>-0.11765542731973622</v>
      </c>
      <c r="H47" s="27">
        <f t="shared" si="52"/>
        <v>0.37517227820931653</v>
      </c>
      <c r="I47" s="27">
        <f t="shared" si="52"/>
        <v>-0.18227796884483116</v>
      </c>
      <c r="J47" s="27"/>
      <c r="K47" s="27"/>
      <c r="L47" s="3"/>
      <c r="M47" s="27">
        <f>M46/M$40-1</f>
        <v>0.55345394736842124</v>
      </c>
      <c r="N47" s="27">
        <f t="shared" ref="N47:T47" si="53">N46/N$40-1</f>
        <v>0.52063213345039494</v>
      </c>
      <c r="O47" s="27">
        <f t="shared" si="53"/>
        <v>0.53653136531365297</v>
      </c>
      <c r="P47" s="27">
        <f t="shared" si="53"/>
        <v>0.19281663516068037</v>
      </c>
      <c r="Q47" s="27">
        <f t="shared" si="53"/>
        <v>0.10076670317634151</v>
      </c>
      <c r="R47" s="27">
        <f t="shared" si="53"/>
        <v>-3.8857486993376655E-3</v>
      </c>
      <c r="S47" s="27">
        <f t="shared" si="53"/>
        <v>0.55951382619013845</v>
      </c>
      <c r="T47" s="27">
        <f t="shared" si="53"/>
        <v>-1.6992551210428308E-2</v>
      </c>
    </row>
    <row r="48" spans="1:23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1"/>
      <c r="M48" s="10"/>
      <c r="N48" s="10"/>
      <c r="O48" s="10"/>
      <c r="P48" s="10"/>
      <c r="Q48" s="10"/>
      <c r="R48" s="10"/>
      <c r="S48" s="10"/>
      <c r="T48" s="10"/>
    </row>
    <row r="49" spans="1:23" x14ac:dyDescent="0.25">
      <c r="A49" t="s">
        <v>15</v>
      </c>
      <c r="B49" s="21">
        <v>116.3</v>
      </c>
      <c r="C49" s="21">
        <v>96</v>
      </c>
      <c r="D49" s="21">
        <v>129.64999999999998</v>
      </c>
      <c r="E49" s="21">
        <v>90.050000000000011</v>
      </c>
      <c r="F49" s="21">
        <v>76.7</v>
      </c>
      <c r="G49" s="22">
        <v>88.598160714285711</v>
      </c>
      <c r="H49" s="22">
        <f>B49/G49</f>
        <v>1.3126683337710372</v>
      </c>
      <c r="I49" s="22">
        <v>65.535714285714278</v>
      </c>
      <c r="J49" s="18" t="s">
        <v>34</v>
      </c>
      <c r="K49" s="18" t="s">
        <v>34</v>
      </c>
      <c r="L49" s="23"/>
      <c r="M49" s="22">
        <v>113.2</v>
      </c>
      <c r="N49" s="22">
        <v>91.35</v>
      </c>
      <c r="O49" s="22">
        <v>134</v>
      </c>
      <c r="P49" s="22">
        <v>71.150000000000006</v>
      </c>
      <c r="Q49" s="22">
        <v>53.65</v>
      </c>
      <c r="R49" s="22">
        <v>109.41454545454545</v>
      </c>
      <c r="S49" s="22">
        <f>M49/R49</f>
        <v>1.0345973611618866</v>
      </c>
      <c r="T49" s="22">
        <v>86.954545454545453</v>
      </c>
      <c r="U49" s="18" t="s">
        <v>34</v>
      </c>
      <c r="V49" s="18" t="s">
        <v>34</v>
      </c>
    </row>
    <row r="50" spans="1:23" x14ac:dyDescent="0.25">
      <c r="A50" t="s">
        <v>27</v>
      </c>
      <c r="B50" s="27">
        <f>B49/B$40-1</f>
        <v>0.23460721868365164</v>
      </c>
      <c r="C50" s="27">
        <f t="shared" ref="C50:I50" si="54">C49/C$40-1</f>
        <v>0.11953352769679304</v>
      </c>
      <c r="D50" s="27">
        <f t="shared" si="54"/>
        <v>0.23065970574276218</v>
      </c>
      <c r="E50" s="27">
        <f t="shared" si="54"/>
        <v>0.51854974704890422</v>
      </c>
      <c r="F50" s="27">
        <f t="shared" si="54"/>
        <v>0.55263157894736858</v>
      </c>
      <c r="G50" s="27">
        <f t="shared" si="54"/>
        <v>-0.2112790604824395</v>
      </c>
      <c r="H50" s="27">
        <f t="shared" si="54"/>
        <v>0.56532831426895802</v>
      </c>
      <c r="I50" s="27">
        <f t="shared" si="54"/>
        <v>-0.31056905869772555</v>
      </c>
      <c r="J50" s="27"/>
      <c r="K50" s="27"/>
      <c r="L50" s="3"/>
      <c r="M50" s="27">
        <f>M49/M$40-1</f>
        <v>0.86184210526315796</v>
      </c>
      <c r="N50" s="27">
        <f t="shared" ref="N50:T50" si="55">N49/N$40-1</f>
        <v>0.60403863037752403</v>
      </c>
      <c r="O50" s="27">
        <f t="shared" si="55"/>
        <v>0.97785977859778606</v>
      </c>
      <c r="P50" s="27">
        <f t="shared" si="55"/>
        <v>0.34499054820415886</v>
      </c>
      <c r="Q50" s="27">
        <f t="shared" si="55"/>
        <v>0.17524644030668113</v>
      </c>
      <c r="R50" s="27">
        <f t="shared" si="55"/>
        <v>-4.3759810954343226E-2</v>
      </c>
      <c r="S50" s="27">
        <f t="shared" si="55"/>
        <v>0.94704440013267654</v>
      </c>
      <c r="T50" s="27">
        <f t="shared" si="55"/>
        <v>-0.10940409683426433</v>
      </c>
    </row>
    <row r="51" spans="1:23" x14ac:dyDescent="0.25">
      <c r="A51" t="s">
        <v>16</v>
      </c>
      <c r="B51" s="21">
        <v>116.15</v>
      </c>
      <c r="C51" s="21">
        <v>89.800000000000011</v>
      </c>
      <c r="D51" s="21">
        <v>132.60000000000002</v>
      </c>
      <c r="E51" s="21">
        <v>91.949999999999989</v>
      </c>
      <c r="F51" s="21">
        <v>80.199999999999989</v>
      </c>
      <c r="G51" s="22">
        <v>95.00542307692308</v>
      </c>
      <c r="H51" s="22">
        <f>B51/G51</f>
        <v>1.2225617889828961</v>
      </c>
      <c r="I51" s="22">
        <v>72.711538461538453</v>
      </c>
      <c r="J51" s="18" t="s">
        <v>34</v>
      </c>
      <c r="K51" s="18" t="s">
        <v>34</v>
      </c>
      <c r="L51" s="23"/>
      <c r="M51" s="22">
        <v>100.9</v>
      </c>
      <c r="N51" s="22">
        <v>87.5</v>
      </c>
      <c r="O51" s="22">
        <v>113.55000000000001</v>
      </c>
      <c r="P51" s="22">
        <v>64.5</v>
      </c>
      <c r="Q51" s="22">
        <v>55.05</v>
      </c>
      <c r="R51" s="22">
        <v>111.96317391304349</v>
      </c>
      <c r="S51" s="22">
        <f>M51/R51</f>
        <v>0.90118917206084448</v>
      </c>
      <c r="T51" s="22">
        <v>92.5</v>
      </c>
      <c r="U51" s="18" t="s">
        <v>34</v>
      </c>
      <c r="V51" s="18" t="s">
        <v>34</v>
      </c>
    </row>
    <row r="52" spans="1:23" x14ac:dyDescent="0.25">
      <c r="A52" t="s">
        <v>28</v>
      </c>
      <c r="B52" s="27">
        <f>B51/B$40-1</f>
        <v>0.23301486199575372</v>
      </c>
      <c r="C52" s="27">
        <f t="shared" ref="C52:I52" si="56">C51/C$40-1</f>
        <v>4.7230320699708672E-2</v>
      </c>
      <c r="D52" s="27">
        <f t="shared" si="56"/>
        <v>0.25866160417655459</v>
      </c>
      <c r="E52" s="27">
        <f t="shared" si="56"/>
        <v>0.55059021922428308</v>
      </c>
      <c r="F52" s="27">
        <f t="shared" si="56"/>
        <v>0.62348178137651811</v>
      </c>
      <c r="G52" s="27">
        <f t="shared" si="56"/>
        <v>-0.15424015640528066</v>
      </c>
      <c r="H52" s="27">
        <f t="shared" si="56"/>
        <v>0.4578782278845146</v>
      </c>
      <c r="I52" s="27">
        <f t="shared" si="56"/>
        <v>-0.23507991098523173</v>
      </c>
      <c r="J52" s="27"/>
      <c r="K52" s="27"/>
      <c r="L52" s="3"/>
      <c r="M52" s="27">
        <f>M51/M$40-1</f>
        <v>0.65953947368421062</v>
      </c>
      <c r="N52" s="27">
        <f t="shared" ref="N52:T52" si="57">N51/N$40-1</f>
        <v>0.53643546971027201</v>
      </c>
      <c r="O52" s="27">
        <f t="shared" si="57"/>
        <v>0.67601476014760165</v>
      </c>
      <c r="P52" s="27">
        <f t="shared" si="57"/>
        <v>0.21928166351606815</v>
      </c>
      <c r="Q52" s="27">
        <f t="shared" si="57"/>
        <v>0.20591456736035019</v>
      </c>
      <c r="R52" s="27">
        <f>R51/R$40-1</f>
        <v>-2.148579840110576E-2</v>
      </c>
      <c r="S52" s="27">
        <f>S51/S$40-1</f>
        <v>0.69597893517796638</v>
      </c>
      <c r="T52" s="27">
        <f t="shared" si="57"/>
        <v>-5.2607076350092985E-2</v>
      </c>
    </row>
    <row r="53" spans="1:23" x14ac:dyDescent="0.25">
      <c r="A53" t="s">
        <v>17</v>
      </c>
      <c r="B53" s="21">
        <v>113.85</v>
      </c>
      <c r="C53" s="21">
        <v>90.300000000000011</v>
      </c>
      <c r="D53" s="21">
        <v>130</v>
      </c>
      <c r="E53" s="21">
        <v>82.1</v>
      </c>
      <c r="F53" s="21">
        <v>68.55</v>
      </c>
      <c r="G53" s="22">
        <v>100.24034615384616</v>
      </c>
      <c r="H53" s="22">
        <f>B53/G53</f>
        <v>1.1357702199597965</v>
      </c>
      <c r="I53" s="22">
        <v>79.884615384615387</v>
      </c>
      <c r="J53" s="18" t="s">
        <v>34</v>
      </c>
      <c r="K53" s="18" t="s">
        <v>34</v>
      </c>
      <c r="L53" s="23"/>
      <c r="M53" s="22">
        <v>89.75</v>
      </c>
      <c r="N53" s="22">
        <v>84.35</v>
      </c>
      <c r="O53" s="22">
        <v>100.65</v>
      </c>
      <c r="P53" s="22">
        <v>59.3</v>
      </c>
      <c r="Q53" s="22">
        <v>53.2</v>
      </c>
      <c r="R53" s="22">
        <v>114.1708409090909</v>
      </c>
      <c r="S53" s="22">
        <f>M53/R53</f>
        <v>0.78610264482035208</v>
      </c>
      <c r="T53" s="22">
        <v>96.25</v>
      </c>
      <c r="U53" s="18" t="s">
        <v>34</v>
      </c>
      <c r="V53" s="18" t="s">
        <v>34</v>
      </c>
    </row>
    <row r="54" spans="1:23" x14ac:dyDescent="0.25">
      <c r="A54" t="s">
        <v>29</v>
      </c>
      <c r="B54" s="27">
        <f>B53/B$40-1</f>
        <v>0.20859872611464958</v>
      </c>
      <c r="C54" s="27">
        <f t="shared" ref="C54:I54" si="58">C53/C$40-1</f>
        <v>5.3061224489796111E-2</v>
      </c>
      <c r="D54" s="27">
        <f t="shared" si="58"/>
        <v>0.23398196487897494</v>
      </c>
      <c r="E54" s="27">
        <f t="shared" si="58"/>
        <v>0.38448566610455304</v>
      </c>
      <c r="F54" s="27">
        <f t="shared" si="58"/>
        <v>0.38765182186234814</v>
      </c>
      <c r="G54" s="27">
        <f t="shared" si="58"/>
        <v>-0.10763768278454799</v>
      </c>
      <c r="H54" s="27">
        <f t="shared" si="58"/>
        <v>0.35438117768799238</v>
      </c>
      <c r="I54" s="27">
        <f t="shared" si="58"/>
        <v>-0.15961966417155571</v>
      </c>
      <c r="J54" s="27"/>
      <c r="K54" s="27"/>
      <c r="L54" s="3"/>
      <c r="M54" s="27">
        <f>M53/M$40-1</f>
        <v>0.47615131578947367</v>
      </c>
      <c r="N54" s="27">
        <f t="shared" ref="N54:T54" si="59">N53/N$40-1</f>
        <v>0.48112379280070217</v>
      </c>
      <c r="O54" s="27">
        <f t="shared" si="59"/>
        <v>0.48560885608856097</v>
      </c>
      <c r="P54" s="27">
        <f t="shared" si="59"/>
        <v>0.12098298676748587</v>
      </c>
      <c r="Q54" s="27">
        <f t="shared" si="59"/>
        <v>0.16538882803943045</v>
      </c>
      <c r="R54" s="27">
        <f t="shared" si="59"/>
        <v>-2.191655224070499E-3</v>
      </c>
      <c r="S54" s="27">
        <f t="shared" si="59"/>
        <v>0.47939363658154432</v>
      </c>
      <c r="T54" s="27">
        <f t="shared" si="59"/>
        <v>-1.4199255121042698E-2</v>
      </c>
    </row>
    <row r="55" spans="1:2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1"/>
      <c r="M55" s="10"/>
      <c r="N55" s="10"/>
      <c r="O55" s="10"/>
      <c r="P55" s="10"/>
      <c r="Q55" s="10"/>
      <c r="R55" s="10"/>
      <c r="S55" s="10"/>
      <c r="T55" s="10"/>
    </row>
    <row r="56" spans="1:23" x14ac:dyDescent="0.25">
      <c r="A56" t="s">
        <v>18</v>
      </c>
      <c r="B56" s="21">
        <v>114.95</v>
      </c>
      <c r="C56" s="21">
        <v>87.199999999999989</v>
      </c>
      <c r="D56" s="21">
        <v>130.25</v>
      </c>
      <c r="E56" s="21">
        <v>97.050000000000011</v>
      </c>
      <c r="F56" s="21">
        <v>87.8</v>
      </c>
      <c r="G56" s="22">
        <v>91.812250000000006</v>
      </c>
      <c r="H56" s="22">
        <f>B56/G56</f>
        <v>1.2520115779757057</v>
      </c>
      <c r="I56" s="22">
        <v>70.307692307692307</v>
      </c>
      <c r="J56" s="18" t="s">
        <v>34</v>
      </c>
      <c r="K56" s="18" t="s">
        <v>34</v>
      </c>
      <c r="L56" s="23"/>
      <c r="M56" s="22">
        <v>112.5</v>
      </c>
      <c r="N56" s="22">
        <v>98.65</v>
      </c>
      <c r="O56" s="22">
        <v>132.15</v>
      </c>
      <c r="P56" s="22">
        <v>73.349999999999994</v>
      </c>
      <c r="Q56" s="22">
        <v>54.1</v>
      </c>
      <c r="R56" s="22">
        <v>112.32522727272728</v>
      </c>
      <c r="S56" s="22">
        <f>M56/R56</f>
        <v>1.0015559525808782</v>
      </c>
      <c r="T56" s="22">
        <v>95.409090909090907</v>
      </c>
      <c r="U56" s="18" t="s">
        <v>34</v>
      </c>
      <c r="V56" s="18" t="s">
        <v>34</v>
      </c>
    </row>
    <row r="57" spans="1:23" x14ac:dyDescent="0.25">
      <c r="A57" t="s">
        <v>30</v>
      </c>
      <c r="B57" s="27">
        <f>B56/B$40-1</f>
        <v>0.22027600849256901</v>
      </c>
      <c r="C57" s="27">
        <f t="shared" ref="C57:I57" si="60">C56/C$40-1</f>
        <v>1.6909620991253593E-2</v>
      </c>
      <c r="D57" s="27">
        <f t="shared" si="60"/>
        <v>0.23635500711912671</v>
      </c>
      <c r="E57" s="27">
        <f t="shared" si="60"/>
        <v>0.63659359190556519</v>
      </c>
      <c r="F57" s="27">
        <f t="shared" si="60"/>
        <v>0.77732793522267207</v>
      </c>
      <c r="G57" s="27">
        <f t="shared" si="60"/>
        <v>-0.18266650802441597</v>
      </c>
      <c r="H57" s="27">
        <f t="shared" si="60"/>
        <v>0.49299645796115477</v>
      </c>
      <c r="I57" s="27">
        <f t="shared" si="60"/>
        <v>-0.26036819745094075</v>
      </c>
      <c r="J57" s="27"/>
      <c r="K57" s="27"/>
      <c r="L57" s="3"/>
      <c r="M57" s="27">
        <f>M56/M$40-1</f>
        <v>0.85032894736842124</v>
      </c>
      <c r="N57" s="27">
        <f t="shared" ref="N57:T57" si="61">N56/N$40-1</f>
        <v>0.73222124670763833</v>
      </c>
      <c r="O57" s="27">
        <f t="shared" si="61"/>
        <v>0.95055350553505535</v>
      </c>
      <c r="P57" s="27">
        <f t="shared" si="61"/>
        <v>0.38657844990548207</v>
      </c>
      <c r="Q57" s="27">
        <f t="shared" si="61"/>
        <v>0.18510405257393203</v>
      </c>
      <c r="R57" s="27">
        <f t="shared" si="61"/>
        <v>-1.8321594120309648E-2</v>
      </c>
      <c r="S57" s="27">
        <f t="shared" si="61"/>
        <v>0.88486263554949596</v>
      </c>
      <c r="T57" s="27">
        <f t="shared" si="61"/>
        <v>-2.2811918063314618E-2</v>
      </c>
    </row>
    <row r="58" spans="1:23" x14ac:dyDescent="0.25">
      <c r="A58" t="s">
        <v>19</v>
      </c>
      <c r="B58" s="21">
        <v>116.15</v>
      </c>
      <c r="C58" s="21">
        <v>95.25</v>
      </c>
      <c r="D58" s="21">
        <v>130</v>
      </c>
      <c r="E58" s="21">
        <v>96.05</v>
      </c>
      <c r="F58" s="21">
        <v>80.849999999999994</v>
      </c>
      <c r="G58" s="22">
        <v>97.759129629629641</v>
      </c>
      <c r="H58" s="22">
        <f>B58/G58</f>
        <v>1.1881243259841412</v>
      </c>
      <c r="I58" s="22">
        <v>79.333333333333343</v>
      </c>
      <c r="J58" s="18" t="s">
        <v>34</v>
      </c>
      <c r="K58" s="18" t="s">
        <v>34</v>
      </c>
      <c r="L58" s="23"/>
      <c r="M58" s="22">
        <v>97</v>
      </c>
      <c r="N58" s="22">
        <v>87.1</v>
      </c>
      <c r="O58" s="22">
        <v>108.94999999999999</v>
      </c>
      <c r="P58" s="22">
        <v>61.8</v>
      </c>
      <c r="Q58" s="22">
        <v>52.35</v>
      </c>
      <c r="R58" s="22">
        <v>114.41615217391305</v>
      </c>
      <c r="S58" s="22">
        <f>M58/R58</f>
        <v>0.84778239922418974</v>
      </c>
      <c r="T58" s="22">
        <v>96.34782608695653</v>
      </c>
      <c r="U58" s="18" t="s">
        <v>34</v>
      </c>
      <c r="V58" s="18" t="s">
        <v>34</v>
      </c>
    </row>
    <row r="59" spans="1:23" x14ac:dyDescent="0.25">
      <c r="A59" t="s">
        <v>31</v>
      </c>
      <c r="B59" s="27">
        <f>B58/B$40-1</f>
        <v>0.23301486199575372</v>
      </c>
      <c r="C59" s="27">
        <f t="shared" ref="C59:I59" si="62">C58/C$40-1</f>
        <v>0.11078717201166177</v>
      </c>
      <c r="D59" s="27">
        <f t="shared" si="62"/>
        <v>0.23398196487897494</v>
      </c>
      <c r="E59" s="27">
        <f t="shared" si="62"/>
        <v>0.61973018549747061</v>
      </c>
      <c r="F59" s="27">
        <f t="shared" si="62"/>
        <v>0.63663967611336036</v>
      </c>
      <c r="G59" s="27">
        <f t="shared" si="62"/>
        <v>-0.1297260355488622</v>
      </c>
      <c r="H59" s="27">
        <f t="shared" si="62"/>
        <v>0.41681230550587411</v>
      </c>
      <c r="I59" s="27">
        <f t="shared" si="62"/>
        <v>-0.16541911120102493</v>
      </c>
      <c r="J59" s="27"/>
      <c r="K59" s="27"/>
      <c r="L59" s="3"/>
      <c r="M59" s="27">
        <f>M58/M$40-1</f>
        <v>0.59539473684210531</v>
      </c>
      <c r="N59" s="27">
        <f t="shared" ref="N59:T59" si="63">N58/N$40-1</f>
        <v>0.52941176470588225</v>
      </c>
      <c r="O59" s="27">
        <f t="shared" si="63"/>
        <v>0.60811808118081156</v>
      </c>
      <c r="P59" s="27">
        <f t="shared" si="63"/>
        <v>0.16824196597353502</v>
      </c>
      <c r="Q59" s="27">
        <f t="shared" si="63"/>
        <v>0.14676889375684543</v>
      </c>
      <c r="R59" s="27">
        <f t="shared" si="63"/>
        <v>-4.7731038542497828E-5</v>
      </c>
      <c r="S59" s="27">
        <f t="shared" si="63"/>
        <v>0.5954708903246646</v>
      </c>
      <c r="T59" s="27">
        <f t="shared" si="63"/>
        <v>-1.3197311958545677E-2</v>
      </c>
    </row>
    <row r="60" spans="1:23" x14ac:dyDescent="0.25">
      <c r="A60" t="s">
        <v>20</v>
      </c>
      <c r="B60" s="21">
        <v>114.35</v>
      </c>
      <c r="C60" s="21">
        <v>95.300000000000011</v>
      </c>
      <c r="D60" s="21">
        <v>129</v>
      </c>
      <c r="E60" s="21">
        <v>85.699999999999989</v>
      </c>
      <c r="F60" s="21">
        <v>56.2</v>
      </c>
      <c r="G60" s="22">
        <v>101.62961538461539</v>
      </c>
      <c r="H60" s="22">
        <f>B60/G60</f>
        <v>1.1251641518788056</v>
      </c>
      <c r="I60" s="22">
        <v>84.865384615384613</v>
      </c>
      <c r="J60" s="18" t="s">
        <v>34</v>
      </c>
      <c r="K60" s="18" t="s">
        <v>34</v>
      </c>
      <c r="L60" s="23"/>
      <c r="M60" s="22">
        <v>87.9</v>
      </c>
      <c r="N60" s="22">
        <v>79.5</v>
      </c>
      <c r="O60" s="22">
        <v>96</v>
      </c>
      <c r="P60" s="22">
        <v>56.650000000000006</v>
      </c>
      <c r="Q60" s="22">
        <v>42.95</v>
      </c>
      <c r="R60" s="22">
        <v>114.1193695652174</v>
      </c>
      <c r="S60" s="22">
        <f>M60/R60</f>
        <v>0.77024610576530184</v>
      </c>
      <c r="T60" s="22">
        <v>96.543478260869563</v>
      </c>
      <c r="U60" s="18" t="s">
        <v>34</v>
      </c>
      <c r="V60" s="18" t="s">
        <v>34</v>
      </c>
    </row>
    <row r="61" spans="1:23" x14ac:dyDescent="0.25">
      <c r="A61" t="s">
        <v>32</v>
      </c>
      <c r="B61" s="27">
        <f>B60/B$40-1</f>
        <v>0.21390658174097665</v>
      </c>
      <c r="C61" s="27">
        <f t="shared" ref="C61:I61" si="64">C60/C$40-1</f>
        <v>0.11137026239067072</v>
      </c>
      <c r="D61" s="27">
        <f t="shared" si="64"/>
        <v>0.22448979591836737</v>
      </c>
      <c r="E61" s="27">
        <f t="shared" si="64"/>
        <v>0.44519392917369305</v>
      </c>
      <c r="F61" s="27">
        <f t="shared" si="64"/>
        <v>0.13765182186234837</v>
      </c>
      <c r="G61" s="27">
        <f t="shared" si="64"/>
        <v>-9.5270092711558285E-2</v>
      </c>
      <c r="H61" s="27">
        <f t="shared" si="64"/>
        <v>0.34173367317895531</v>
      </c>
      <c r="I61" s="27">
        <f t="shared" si="64"/>
        <v>-0.10722233461460651</v>
      </c>
      <c r="J61" s="27"/>
      <c r="K61" s="27"/>
      <c r="L61" s="3"/>
      <c r="M61" s="27">
        <f>M60/M$40-1</f>
        <v>0.44572368421052655</v>
      </c>
      <c r="N61" s="27">
        <f t="shared" ref="N61:T61" si="65">N60/N$40-1</f>
        <v>0.39596136962247575</v>
      </c>
      <c r="O61" s="27">
        <f t="shared" si="65"/>
        <v>0.41697416974169732</v>
      </c>
      <c r="P61" s="27">
        <f t="shared" si="65"/>
        <v>7.0888468809073846E-2</v>
      </c>
      <c r="Q61" s="27">
        <f t="shared" si="65"/>
        <v>-5.9145673603504978E-2</v>
      </c>
      <c r="R61" s="27">
        <f t="shared" si="65"/>
        <v>-2.6414945703070458E-3</v>
      </c>
      <c r="S61" s="27">
        <f t="shared" si="65"/>
        <v>0.44955266971695784</v>
      </c>
      <c r="T61" s="27">
        <f t="shared" si="65"/>
        <v>-1.1193425633551857E-2</v>
      </c>
    </row>
    <row r="63" spans="1:23" x14ac:dyDescent="0.25">
      <c r="A63" s="88" t="s">
        <v>1</v>
      </c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9" t="s">
        <v>2</v>
      </c>
      <c r="N63" s="89"/>
      <c r="O63" s="89"/>
      <c r="P63" s="89"/>
      <c r="Q63" s="89"/>
      <c r="R63" s="89"/>
      <c r="S63" s="89"/>
      <c r="T63" s="89"/>
      <c r="U63" s="89"/>
      <c r="V63" s="89"/>
      <c r="W63" s="89"/>
    </row>
    <row r="65" spans="1:23" x14ac:dyDescent="0.25">
      <c r="A65" s="85" t="s">
        <v>23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</row>
    <row r="67" spans="1:23" x14ac:dyDescent="0.25">
      <c r="B67" s="7" t="s">
        <v>3</v>
      </c>
      <c r="C67" s="7" t="s">
        <v>4</v>
      </c>
      <c r="D67" s="7" t="s">
        <v>5</v>
      </c>
      <c r="E67" s="7" t="s">
        <v>6</v>
      </c>
      <c r="F67" s="7" t="s">
        <v>7</v>
      </c>
      <c r="G67" s="7" t="s">
        <v>8</v>
      </c>
      <c r="H67" s="14" t="s">
        <v>68</v>
      </c>
      <c r="I67" s="7" t="s">
        <v>9</v>
      </c>
      <c r="J67" s="15" t="s">
        <v>37</v>
      </c>
      <c r="K67" s="15" t="s">
        <v>36</v>
      </c>
      <c r="L67" s="15" t="s">
        <v>35</v>
      </c>
      <c r="M67" s="8" t="s">
        <v>3</v>
      </c>
      <c r="N67" s="7" t="s">
        <v>4</v>
      </c>
      <c r="O67" s="7" t="s">
        <v>5</v>
      </c>
      <c r="P67" s="7" t="s">
        <v>6</v>
      </c>
      <c r="Q67" s="7" t="s">
        <v>7</v>
      </c>
      <c r="R67" s="7" t="s">
        <v>8</v>
      </c>
      <c r="S67" s="14" t="s">
        <v>68</v>
      </c>
      <c r="T67" s="17" t="s">
        <v>33</v>
      </c>
      <c r="U67" s="15" t="s">
        <v>37</v>
      </c>
      <c r="V67" s="15" t="s">
        <v>36</v>
      </c>
      <c r="W67" s="15" t="s">
        <v>35</v>
      </c>
    </row>
    <row r="68" spans="1:23" x14ac:dyDescent="0.25">
      <c r="A68" s="4" t="s">
        <v>10</v>
      </c>
      <c r="B68" s="25">
        <v>81.900000000000006</v>
      </c>
      <c r="C68" s="25">
        <v>74.099999999999994</v>
      </c>
      <c r="D68" s="25">
        <v>96.9</v>
      </c>
      <c r="E68" s="25">
        <v>56.8</v>
      </c>
      <c r="F68" s="25">
        <v>50.9</v>
      </c>
      <c r="G68" s="26">
        <v>113.88878846153845</v>
      </c>
      <c r="H68" s="22">
        <f>B68/G68</f>
        <v>0.71912258534261753</v>
      </c>
      <c r="I68" s="26">
        <v>97</v>
      </c>
      <c r="J68" s="18" t="s">
        <v>34</v>
      </c>
      <c r="K68" s="18" t="s">
        <v>34</v>
      </c>
      <c r="L68" s="25"/>
      <c r="M68" s="26">
        <v>52.9</v>
      </c>
      <c r="N68" s="26">
        <v>49</v>
      </c>
      <c r="O68" s="26">
        <v>59</v>
      </c>
      <c r="P68" s="26">
        <v>47.8</v>
      </c>
      <c r="Q68" s="26">
        <v>44.05</v>
      </c>
      <c r="R68" s="26">
        <v>114.25647826086956</v>
      </c>
      <c r="S68" s="22">
        <f>M68/R68</f>
        <v>0.46299344076770077</v>
      </c>
      <c r="T68" s="26">
        <v>97.739130434782609</v>
      </c>
      <c r="U68" s="18" t="s">
        <v>34</v>
      </c>
      <c r="V68" s="18" t="s">
        <v>34</v>
      </c>
    </row>
    <row r="69" spans="1:23" x14ac:dyDescent="0.25">
      <c r="A69" s="10"/>
      <c r="B69" s="10"/>
      <c r="C69" s="10"/>
      <c r="D69" s="10"/>
      <c r="E69" s="10"/>
      <c r="F69" s="10"/>
      <c r="G69" s="10"/>
      <c r="H69" s="10"/>
      <c r="I69" s="1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3" x14ac:dyDescent="0.25">
      <c r="A70" s="4" t="s">
        <v>11</v>
      </c>
      <c r="B70" s="21">
        <v>102.15</v>
      </c>
      <c r="C70" s="21">
        <v>86.25</v>
      </c>
      <c r="D70" s="21">
        <v>115.05</v>
      </c>
      <c r="E70" s="21">
        <v>67.800000000000011</v>
      </c>
      <c r="F70" s="21">
        <v>51.5</v>
      </c>
      <c r="G70" s="26">
        <v>89.804944444444445</v>
      </c>
      <c r="H70" s="22">
        <f>B70/G70</f>
        <v>1.1374652100942229</v>
      </c>
      <c r="I70" s="26">
        <v>66.981481481481481</v>
      </c>
      <c r="J70" s="18" t="s">
        <v>34</v>
      </c>
      <c r="K70" s="18" t="s">
        <v>34</v>
      </c>
      <c r="L70" s="25"/>
      <c r="M70" s="26">
        <v>104.1</v>
      </c>
      <c r="N70" s="26">
        <v>86.8</v>
      </c>
      <c r="O70" s="26">
        <v>114.6</v>
      </c>
      <c r="P70" s="26">
        <v>69.050000000000011</v>
      </c>
      <c r="Q70" s="26">
        <v>47.400000000000006</v>
      </c>
      <c r="R70" s="26">
        <v>107.81959090909093</v>
      </c>
      <c r="S70" s="22">
        <f>M70/R70</f>
        <v>0.96550171561838749</v>
      </c>
      <c r="T70" s="26">
        <v>88.113636363636374</v>
      </c>
      <c r="U70" s="18" t="s">
        <v>34</v>
      </c>
      <c r="V70" s="18" t="s">
        <v>34</v>
      </c>
      <c r="W70" s="19"/>
    </row>
    <row r="71" spans="1:23" x14ac:dyDescent="0.25">
      <c r="A71" s="4" t="s">
        <v>24</v>
      </c>
      <c r="B71" s="6">
        <f>B70/B68-1</f>
        <v>0.24725274725274726</v>
      </c>
      <c r="C71" s="6">
        <f t="shared" ref="C71:I71" si="66">C70/C68-1</f>
        <v>0.16396761133603244</v>
      </c>
      <c r="D71" s="6">
        <f t="shared" si="66"/>
        <v>0.18730650154798756</v>
      </c>
      <c r="E71" s="6">
        <f t="shared" si="66"/>
        <v>0.19366197183098621</v>
      </c>
      <c r="F71" s="6">
        <f t="shared" si="66"/>
        <v>1.1787819253438192E-2</v>
      </c>
      <c r="G71" s="6">
        <f t="shared" si="66"/>
        <v>-0.21146808515947468</v>
      </c>
      <c r="H71" s="6">
        <f t="shared" si="66"/>
        <v>0.58174035036361826</v>
      </c>
      <c r="I71" s="6">
        <f t="shared" si="66"/>
        <v>-0.30946926307751055</v>
      </c>
      <c r="J71" s="6"/>
      <c r="K71" s="6"/>
      <c r="L71" s="4"/>
      <c r="M71" s="6">
        <f>M70/M68-1</f>
        <v>0.96786389413988649</v>
      </c>
      <c r="N71" s="6">
        <f t="shared" ref="N71:T71" si="67">N70/N68-1</f>
        <v>0.77142857142857135</v>
      </c>
      <c r="O71" s="6">
        <f t="shared" si="67"/>
        <v>0.942372881355932</v>
      </c>
      <c r="P71" s="6">
        <f t="shared" si="67"/>
        <v>0.44456066945606731</v>
      </c>
      <c r="Q71" s="6">
        <f t="shared" si="67"/>
        <v>7.6049943246311313E-2</v>
      </c>
      <c r="R71" s="6">
        <f t="shared" si="67"/>
        <v>-5.6337176235048747E-2</v>
      </c>
      <c r="S71" s="6">
        <f t="shared" si="67"/>
        <v>1.0853464230885548</v>
      </c>
      <c r="T71" s="6">
        <f t="shared" si="67"/>
        <v>-9.848147848592681E-2</v>
      </c>
    </row>
    <row r="72" spans="1:23" x14ac:dyDescent="0.25">
      <c r="A72" s="4" t="s">
        <v>12</v>
      </c>
      <c r="B72" s="25">
        <v>103.85</v>
      </c>
      <c r="C72" s="25">
        <v>82.550000000000011</v>
      </c>
      <c r="D72" s="25">
        <v>117.35</v>
      </c>
      <c r="E72" s="25">
        <v>78.900000000000006</v>
      </c>
      <c r="F72" s="25">
        <v>68.400000000000006</v>
      </c>
      <c r="G72" s="26">
        <v>97.337722222222226</v>
      </c>
      <c r="H72" s="22">
        <f>B72/G72</f>
        <v>1.0669039466827694</v>
      </c>
      <c r="I72" s="26">
        <v>77.240740740740733</v>
      </c>
      <c r="J72" s="18" t="s">
        <v>34</v>
      </c>
      <c r="K72" s="18" t="s">
        <v>34</v>
      </c>
      <c r="L72" s="25"/>
      <c r="M72" s="26">
        <v>89.35</v>
      </c>
      <c r="N72" s="26">
        <v>78.95</v>
      </c>
      <c r="O72" s="26">
        <v>104.4</v>
      </c>
      <c r="P72" s="26">
        <v>60.5</v>
      </c>
      <c r="Q72" s="26">
        <v>52.6</v>
      </c>
      <c r="R72" s="26">
        <v>112.81760869565218</v>
      </c>
      <c r="S72" s="22">
        <f>M72/R72</f>
        <v>0.79198629569466672</v>
      </c>
      <c r="T72" s="26">
        <v>96</v>
      </c>
      <c r="U72" s="18" t="s">
        <v>34</v>
      </c>
      <c r="V72" s="18" t="s">
        <v>34</v>
      </c>
      <c r="W72" s="19"/>
    </row>
    <row r="73" spans="1:23" x14ac:dyDescent="0.25">
      <c r="A73" s="4" t="s">
        <v>25</v>
      </c>
      <c r="B73" s="6">
        <f>B72/B68-1</f>
        <v>0.26800976800976795</v>
      </c>
      <c r="C73" s="6">
        <f t="shared" ref="C73:I73" si="68">C72/C68-1</f>
        <v>0.11403508771929838</v>
      </c>
      <c r="D73" s="6">
        <f t="shared" si="68"/>
        <v>0.21104231166150655</v>
      </c>
      <c r="E73" s="6">
        <f t="shared" si="68"/>
        <v>0.38908450704225372</v>
      </c>
      <c r="F73" s="6">
        <f t="shared" si="68"/>
        <v>0.34381139489194523</v>
      </c>
      <c r="G73" s="6">
        <f t="shared" si="68"/>
        <v>-0.14532656342117212</v>
      </c>
      <c r="H73" s="6">
        <f t="shared" si="68"/>
        <v>0.48361902188686723</v>
      </c>
      <c r="I73" s="6">
        <f t="shared" si="68"/>
        <v>-0.20370370370370383</v>
      </c>
      <c r="J73" s="6"/>
      <c r="K73" s="6"/>
      <c r="L73" s="4"/>
      <c r="M73" s="6">
        <f>M72/M68-1</f>
        <v>0.68903591682419663</v>
      </c>
      <c r="N73" s="6">
        <f t="shared" ref="N73:T73" si="69">N72/N68-1</f>
        <v>0.61122448979591848</v>
      </c>
      <c r="O73" s="6">
        <f t="shared" si="69"/>
        <v>0.76949152542372889</v>
      </c>
      <c r="P73" s="6">
        <f t="shared" si="69"/>
        <v>0.26569037656903771</v>
      </c>
      <c r="Q73" s="6">
        <f t="shared" si="69"/>
        <v>0.19409761634506251</v>
      </c>
      <c r="R73" s="6">
        <f t="shared" si="69"/>
        <v>-1.2593330261170488E-2</v>
      </c>
      <c r="S73" s="6">
        <f t="shared" si="69"/>
        <v>0.71057778784393766</v>
      </c>
      <c r="T73" s="6">
        <f t="shared" si="69"/>
        <v>-1.7793594306049876E-2</v>
      </c>
    </row>
    <row r="74" spans="1:23" x14ac:dyDescent="0.25">
      <c r="A74" s="4" t="s">
        <v>13</v>
      </c>
      <c r="B74" s="25">
        <v>108.05</v>
      </c>
      <c r="C74" s="25">
        <v>89.95</v>
      </c>
      <c r="D74" s="25">
        <v>127</v>
      </c>
      <c r="E74" s="25">
        <v>90.45</v>
      </c>
      <c r="F74" s="25">
        <v>77.400000000000006</v>
      </c>
      <c r="G74" s="26">
        <v>104.01544444444446</v>
      </c>
      <c r="H74" s="22">
        <f>B74/G74</f>
        <v>1.0387880432286229</v>
      </c>
      <c r="I74" s="26">
        <v>87.592592592592595</v>
      </c>
      <c r="J74" s="18" t="s">
        <v>34</v>
      </c>
      <c r="K74" s="18" t="s">
        <v>34</v>
      </c>
      <c r="L74" s="25"/>
      <c r="M74" s="26">
        <v>81.400000000000006</v>
      </c>
      <c r="N74" s="26">
        <v>75.650000000000006</v>
      </c>
      <c r="O74" s="26">
        <v>91.95</v>
      </c>
      <c r="P74" s="26">
        <v>54.95</v>
      </c>
      <c r="Q74" s="26">
        <v>44.9</v>
      </c>
      <c r="R74" s="26">
        <v>114.06649999999999</v>
      </c>
      <c r="S74" s="22">
        <f>M74/R74</f>
        <v>0.71361881008008499</v>
      </c>
      <c r="T74" s="26">
        <v>97.456521739130437</v>
      </c>
      <c r="U74" s="18" t="s">
        <v>34</v>
      </c>
      <c r="V74" s="18" t="s">
        <v>34</v>
      </c>
      <c r="W74" s="19"/>
    </row>
    <row r="75" spans="1:23" x14ac:dyDescent="0.25">
      <c r="A75" s="4" t="s">
        <v>26</v>
      </c>
      <c r="B75" s="6">
        <f>B74/B68-1</f>
        <v>0.31929181929181927</v>
      </c>
      <c r="C75" s="6">
        <f t="shared" ref="C75:I75" si="70">C74/C68-1</f>
        <v>0.21390013495276672</v>
      </c>
      <c r="D75" s="6">
        <f t="shared" si="70"/>
        <v>0.31062951496388025</v>
      </c>
      <c r="E75" s="6">
        <f t="shared" si="70"/>
        <v>0.59242957746478897</v>
      </c>
      <c r="F75" s="6">
        <f t="shared" si="70"/>
        <v>0.52062868369351678</v>
      </c>
      <c r="G75" s="6">
        <f t="shared" si="70"/>
        <v>-8.6692853181315033E-2</v>
      </c>
      <c r="H75" s="6">
        <f t="shared" si="70"/>
        <v>0.44452151052063615</v>
      </c>
      <c r="I75" s="6">
        <f t="shared" si="70"/>
        <v>-9.6983581519664019E-2</v>
      </c>
      <c r="J75" s="6"/>
      <c r="K75" s="6"/>
      <c r="L75" s="4"/>
      <c r="M75" s="6">
        <f>M74/M68-1</f>
        <v>0.53875236294896056</v>
      </c>
      <c r="N75" s="6">
        <f t="shared" ref="N75:T75" si="71">N74/N68-1</f>
        <v>0.54387755102040836</v>
      </c>
      <c r="O75" s="6">
        <f t="shared" si="71"/>
        <v>0.55847457627118646</v>
      </c>
      <c r="P75" s="6">
        <f t="shared" si="71"/>
        <v>0.14958158995815918</v>
      </c>
      <c r="Q75" s="6">
        <f t="shared" si="71"/>
        <v>1.9296254256526701E-2</v>
      </c>
      <c r="R75" s="6">
        <f t="shared" si="71"/>
        <v>-1.6627351355589237E-3</v>
      </c>
      <c r="S75" s="6">
        <f t="shared" si="71"/>
        <v>0.54131516182349393</v>
      </c>
      <c r="T75" s="6">
        <f t="shared" si="71"/>
        <v>-2.8914590747330937E-3</v>
      </c>
    </row>
    <row r="76" spans="1:23" x14ac:dyDescent="0.25">
      <c r="A76" s="10"/>
      <c r="B76" s="10"/>
      <c r="C76" s="10"/>
      <c r="D76" s="10"/>
      <c r="E76" s="10"/>
      <c r="F76" s="10"/>
      <c r="G76" s="10"/>
      <c r="H76" s="10"/>
      <c r="I76" s="1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3" x14ac:dyDescent="0.25">
      <c r="A77" s="4" t="s">
        <v>15</v>
      </c>
      <c r="B77" s="25">
        <v>105.1</v>
      </c>
      <c r="C77" s="25">
        <v>91.4</v>
      </c>
      <c r="D77" s="25">
        <v>119.30000000000001</v>
      </c>
      <c r="E77" s="25">
        <v>83.25</v>
      </c>
      <c r="F77" s="25">
        <v>74.150000000000006</v>
      </c>
      <c r="G77" s="26">
        <v>93.903615384615392</v>
      </c>
      <c r="H77" s="22">
        <f>B77/G77</f>
        <v>1.11923273208945</v>
      </c>
      <c r="I77" s="26">
        <v>74.615384615384613</v>
      </c>
      <c r="J77" s="18" t="s">
        <v>34</v>
      </c>
      <c r="K77" s="18" t="s">
        <v>34</v>
      </c>
      <c r="L77" s="25"/>
      <c r="M77" s="26">
        <v>103.55000000000001</v>
      </c>
      <c r="N77" s="26">
        <v>81.349999999999994</v>
      </c>
      <c r="O77" s="26">
        <v>125.15</v>
      </c>
      <c r="P77" s="26">
        <v>69.099999999999994</v>
      </c>
      <c r="Q77" s="26">
        <v>60.05</v>
      </c>
      <c r="R77" s="26">
        <v>110.80918181818181</v>
      </c>
      <c r="S77" s="22">
        <f>M77/R77</f>
        <v>0.93448934737111555</v>
      </c>
      <c r="T77" s="26">
        <v>91.47727272727272</v>
      </c>
      <c r="U77" s="18" t="s">
        <v>34</v>
      </c>
      <c r="V77" s="18" t="s">
        <v>34</v>
      </c>
    </row>
    <row r="78" spans="1:23" x14ac:dyDescent="0.25">
      <c r="A78" s="4" t="s">
        <v>27</v>
      </c>
      <c r="B78" s="6">
        <f>B77/B68-1</f>
        <v>0.28327228327228315</v>
      </c>
      <c r="C78" s="6">
        <f t="shared" ref="C78:I78" si="72">C77/C68-1</f>
        <v>0.23346828609986514</v>
      </c>
      <c r="D78" s="6">
        <f t="shared" si="72"/>
        <v>0.23116615067079471</v>
      </c>
      <c r="E78" s="6">
        <f t="shared" si="72"/>
        <v>0.465669014084507</v>
      </c>
      <c r="F78" s="6">
        <f t="shared" si="72"/>
        <v>0.456777996070727</v>
      </c>
      <c r="G78" s="6">
        <f t="shared" si="72"/>
        <v>-0.17547972321851757</v>
      </c>
      <c r="H78" s="6">
        <f t="shared" si="72"/>
        <v>0.55638656732802327</v>
      </c>
      <c r="I78" s="6">
        <f t="shared" si="72"/>
        <v>-0.23076923076923084</v>
      </c>
      <c r="J78" s="6"/>
      <c r="K78" s="6"/>
      <c r="L78" s="4"/>
      <c r="M78" s="6">
        <f>M77/M68-1</f>
        <v>0.95746691871455614</v>
      </c>
      <c r="N78" s="6">
        <f t="shared" ref="N78:Q78" si="73">N77/N68-1</f>
        <v>0.66020408163265287</v>
      </c>
      <c r="O78" s="6">
        <f t="shared" si="73"/>
        <v>1.1211864406779664</v>
      </c>
      <c r="P78" s="6">
        <f t="shared" si="73"/>
        <v>0.44560669456066937</v>
      </c>
      <c r="Q78" s="6">
        <f t="shared" si="73"/>
        <v>0.36322360953461974</v>
      </c>
      <c r="R78" s="6">
        <f t="shared" ref="R78:T78" si="74">R77/R68-1</f>
        <v>-3.0171562218265668E-2</v>
      </c>
      <c r="S78" s="6">
        <f t="shared" si="74"/>
        <v>1.0183641172575055</v>
      </c>
      <c r="T78" s="6">
        <f t="shared" si="74"/>
        <v>-6.4067049498544248E-2</v>
      </c>
    </row>
    <row r="79" spans="1:23" x14ac:dyDescent="0.25">
      <c r="A79" s="4" t="s">
        <v>16</v>
      </c>
      <c r="B79" s="25">
        <v>107.35</v>
      </c>
      <c r="C79" s="25">
        <v>86.95</v>
      </c>
      <c r="D79" s="25">
        <v>133.5</v>
      </c>
      <c r="E79" s="25">
        <v>94.25</v>
      </c>
      <c r="F79" s="25">
        <v>78.650000000000006</v>
      </c>
      <c r="G79" s="26">
        <v>100.46694230769231</v>
      </c>
      <c r="H79" s="22">
        <f>B79/G79</f>
        <v>1.0685106716120361</v>
      </c>
      <c r="I79" s="26">
        <v>83.326923076923066</v>
      </c>
      <c r="J79" s="18" t="s">
        <v>34</v>
      </c>
      <c r="K79" s="18" t="s">
        <v>34</v>
      </c>
      <c r="L79" s="25"/>
      <c r="M79" s="25">
        <v>88.8</v>
      </c>
      <c r="N79" s="25">
        <v>81.099999999999994</v>
      </c>
      <c r="O79" s="25">
        <v>103.65</v>
      </c>
      <c r="P79" s="25">
        <v>57.6</v>
      </c>
      <c r="Q79" s="25">
        <v>51.5</v>
      </c>
      <c r="R79" s="26">
        <v>113.67118181818182</v>
      </c>
      <c r="S79" s="22">
        <f>M79/R79</f>
        <v>0.78120064012386603</v>
      </c>
      <c r="T79" s="26">
        <v>97</v>
      </c>
      <c r="U79" s="18" t="s">
        <v>34</v>
      </c>
      <c r="V79" s="18" t="s">
        <v>34</v>
      </c>
    </row>
    <row r="80" spans="1:23" x14ac:dyDescent="0.25">
      <c r="A80" s="4" t="s">
        <v>28</v>
      </c>
      <c r="B80" s="6">
        <f>B79/B68-1</f>
        <v>0.31074481074481053</v>
      </c>
      <c r="C80" s="6">
        <f t="shared" ref="C80:I80" si="75">C79/C68-1</f>
        <v>0.17341430499325239</v>
      </c>
      <c r="D80" s="6">
        <f t="shared" si="75"/>
        <v>0.37770897832817329</v>
      </c>
      <c r="E80" s="6">
        <f t="shared" si="75"/>
        <v>0.659330985915493</v>
      </c>
      <c r="F80" s="6">
        <f t="shared" si="75"/>
        <v>0.54518664047151288</v>
      </c>
      <c r="G80" s="6">
        <f t="shared" si="75"/>
        <v>-0.11785046039346403</v>
      </c>
      <c r="H80" s="6">
        <f t="shared" si="75"/>
        <v>0.48585330705884688</v>
      </c>
      <c r="I80" s="6">
        <f t="shared" si="75"/>
        <v>-0.14095955590800968</v>
      </c>
      <c r="J80" s="6"/>
      <c r="K80" s="6"/>
      <c r="L80" s="4"/>
      <c r="M80" s="6">
        <f>M79/M68-1</f>
        <v>0.67863894139886582</v>
      </c>
      <c r="N80" s="6">
        <f t="shared" ref="N80:Q80" si="76">N79/N68-1</f>
        <v>0.65510204081632639</v>
      </c>
      <c r="O80" s="6">
        <f t="shared" si="76"/>
        <v>0.75677966101694927</v>
      </c>
      <c r="P80" s="6">
        <f t="shared" si="76"/>
        <v>0.20502092050209209</v>
      </c>
      <c r="Q80" s="6">
        <f t="shared" si="76"/>
        <v>0.16912599318955746</v>
      </c>
      <c r="R80" s="6">
        <f t="shared" ref="R80:T80" si="77">R79/R68-1</f>
        <v>-5.122654326447873E-3</v>
      </c>
      <c r="S80" s="6">
        <f t="shared" si="77"/>
        <v>0.68728230540056479</v>
      </c>
      <c r="T80" s="6">
        <f t="shared" si="77"/>
        <v>-7.5622775800712194E-3</v>
      </c>
    </row>
    <row r="81" spans="1:23" x14ac:dyDescent="0.25">
      <c r="A81" s="4" t="s">
        <v>17</v>
      </c>
      <c r="B81" s="25">
        <v>102.94999999999999</v>
      </c>
      <c r="C81" s="25">
        <v>82.85</v>
      </c>
      <c r="D81" s="25">
        <v>118.30000000000001</v>
      </c>
      <c r="E81" s="25">
        <v>78.55</v>
      </c>
      <c r="F81" s="25">
        <v>67</v>
      </c>
      <c r="G81" s="26">
        <v>104.60688461538463</v>
      </c>
      <c r="H81" s="22">
        <f>B81/G81</f>
        <v>0.9841608454216314</v>
      </c>
      <c r="I81" s="26">
        <v>86.865384615384613</v>
      </c>
      <c r="J81" s="18" t="s">
        <v>34</v>
      </c>
      <c r="K81" s="18" t="s">
        <v>34</v>
      </c>
      <c r="L81" s="25"/>
      <c r="M81" s="26">
        <v>80.150000000000006</v>
      </c>
      <c r="N81" s="26">
        <v>75.050000000000011</v>
      </c>
      <c r="O81" s="26">
        <v>89.550000000000011</v>
      </c>
      <c r="P81" s="26">
        <v>56.5</v>
      </c>
      <c r="Q81" s="26">
        <v>49.099999999999994</v>
      </c>
      <c r="R81" s="26">
        <v>113.74122727272729</v>
      </c>
      <c r="S81" s="22">
        <f>M81/R81</f>
        <v>0.7046697307724431</v>
      </c>
      <c r="T81" s="26">
        <v>97.340909090909093</v>
      </c>
      <c r="U81" s="18" t="s">
        <v>34</v>
      </c>
      <c r="V81" s="18" t="s">
        <v>34</v>
      </c>
    </row>
    <row r="82" spans="1:23" x14ac:dyDescent="0.25">
      <c r="A82" s="4" t="s">
        <v>29</v>
      </c>
      <c r="B82" s="6">
        <f>B81/B68-1</f>
        <v>0.25702075702075677</v>
      </c>
      <c r="C82" s="6">
        <f t="shared" ref="C82:I82" si="78">C81/C68-1</f>
        <v>0.11808367071524972</v>
      </c>
      <c r="D82" s="6">
        <f t="shared" si="78"/>
        <v>0.22084623323013419</v>
      </c>
      <c r="E82" s="6">
        <f t="shared" si="78"/>
        <v>0.38292253521126773</v>
      </c>
      <c r="F82" s="6">
        <f t="shared" si="78"/>
        <v>0.31630648330058952</v>
      </c>
      <c r="G82" s="6">
        <f t="shared" si="78"/>
        <v>-8.149971539374512E-2</v>
      </c>
      <c r="H82" s="6">
        <f t="shared" si="78"/>
        <v>0.36855783072470105</v>
      </c>
      <c r="I82" s="6">
        <f t="shared" si="78"/>
        <v>-0.10448057097541641</v>
      </c>
      <c r="J82" s="6"/>
      <c r="K82" s="6"/>
      <c r="L82" s="4"/>
      <c r="M82" s="6">
        <f>M81/M68-1</f>
        <v>0.51512287334593587</v>
      </c>
      <c r="N82" s="6">
        <f t="shared" ref="N82:Q82" si="79">N81/N68-1</f>
        <v>0.53163265306122476</v>
      </c>
      <c r="O82" s="6">
        <f t="shared" si="79"/>
        <v>0.51779661016949174</v>
      </c>
      <c r="P82" s="6">
        <f t="shared" si="79"/>
        <v>0.18200836820083688</v>
      </c>
      <c r="Q82" s="6">
        <f t="shared" si="79"/>
        <v>0.11464245175936427</v>
      </c>
      <c r="R82" s="6">
        <f t="shared" ref="R82:T82" si="80">R81/R68-1</f>
        <v>-4.50959977049048E-3</v>
      </c>
      <c r="S82" s="6">
        <f t="shared" si="80"/>
        <v>0.52198642296964937</v>
      </c>
      <c r="T82" s="6">
        <f t="shared" si="80"/>
        <v>-4.074328696214824E-3</v>
      </c>
    </row>
    <row r="83" spans="1:23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3" x14ac:dyDescent="0.25">
      <c r="A84" s="4" t="s">
        <v>18</v>
      </c>
      <c r="B84" s="26">
        <v>107.19999999999999</v>
      </c>
      <c r="C84" s="26">
        <v>87.85</v>
      </c>
      <c r="D84" s="26">
        <v>122.85</v>
      </c>
      <c r="E84" s="26">
        <v>85.6</v>
      </c>
      <c r="F84" s="26">
        <v>73.400000000000006</v>
      </c>
      <c r="G84" s="26">
        <v>94.800673076923061</v>
      </c>
      <c r="H84" s="22">
        <f>B84/G84</f>
        <v>1.1307936591654353</v>
      </c>
      <c r="I84" s="26">
        <v>76.15384615384616</v>
      </c>
      <c r="J84" s="18" t="s">
        <v>34</v>
      </c>
      <c r="K84" s="18" t="s">
        <v>34</v>
      </c>
      <c r="L84" s="25"/>
      <c r="M84" s="26">
        <v>96.35</v>
      </c>
      <c r="N84" s="26">
        <v>80.8</v>
      </c>
      <c r="O84" s="26">
        <v>113.9</v>
      </c>
      <c r="P84" s="26">
        <v>66.199999999999989</v>
      </c>
      <c r="Q84" s="26">
        <v>52.5</v>
      </c>
      <c r="R84" s="26">
        <v>113.00095454545453</v>
      </c>
      <c r="S84" s="22">
        <f>M84/R84</f>
        <v>0.85264766468183495</v>
      </c>
      <c r="T84" s="26">
        <v>95.181818181818187</v>
      </c>
      <c r="U84" s="18" t="s">
        <v>34</v>
      </c>
      <c r="V84" s="18" t="s">
        <v>34</v>
      </c>
    </row>
    <row r="85" spans="1:23" x14ac:dyDescent="0.25">
      <c r="A85" s="4" t="s">
        <v>30</v>
      </c>
      <c r="B85" s="6">
        <f>B84/B68-1</f>
        <v>0.3089133089133087</v>
      </c>
      <c r="C85" s="6">
        <f t="shared" ref="C85:I85" si="81">C84/C68-1</f>
        <v>0.18556005398110664</v>
      </c>
      <c r="D85" s="6">
        <f t="shared" si="81"/>
        <v>0.26780185758513908</v>
      </c>
      <c r="E85" s="6">
        <f t="shared" si="81"/>
        <v>0.50704225352112675</v>
      </c>
      <c r="F85" s="6">
        <f t="shared" si="81"/>
        <v>0.44204322200392943</v>
      </c>
      <c r="G85" s="6">
        <f t="shared" si="81"/>
        <v>-0.16760311214533352</v>
      </c>
      <c r="H85" s="6">
        <f t="shared" si="81"/>
        <v>0.57246300173798859</v>
      </c>
      <c r="I85" s="6">
        <f t="shared" si="81"/>
        <v>-0.21490880253766842</v>
      </c>
      <c r="J85" s="6"/>
      <c r="K85" s="6"/>
      <c r="L85" s="4"/>
      <c r="M85" s="6">
        <f>M84/M68-1</f>
        <v>0.82136105860113418</v>
      </c>
      <c r="N85" s="6">
        <f t="shared" ref="N85:Q85" si="82">N84/N68-1</f>
        <v>0.6489795918367347</v>
      </c>
      <c r="O85" s="6">
        <f t="shared" si="82"/>
        <v>0.93050847457627128</v>
      </c>
      <c r="P85" s="6">
        <f t="shared" si="82"/>
        <v>0.38493723849372374</v>
      </c>
      <c r="Q85" s="6">
        <f t="shared" si="82"/>
        <v>0.19182746878547108</v>
      </c>
      <c r="R85" s="6">
        <f t="shared" ref="R85:T85" si="83">R84/R68-1</f>
        <v>-1.09886435721257E-2</v>
      </c>
      <c r="S85" s="6">
        <f t="shared" si="83"/>
        <v>0.84159771954444751</v>
      </c>
      <c r="T85" s="6">
        <f t="shared" si="83"/>
        <v>-2.6164671627305069E-2</v>
      </c>
    </row>
    <row r="86" spans="1:23" x14ac:dyDescent="0.25">
      <c r="A86" s="4" t="s">
        <v>19</v>
      </c>
      <c r="B86" s="25">
        <v>105.65</v>
      </c>
      <c r="C86" s="25">
        <v>82.6</v>
      </c>
      <c r="D86" s="25">
        <v>120.9</v>
      </c>
      <c r="E86" s="25">
        <v>75.05</v>
      </c>
      <c r="F86" s="25">
        <v>66.150000000000006</v>
      </c>
      <c r="G86" s="26">
        <v>99.504769230769242</v>
      </c>
      <c r="H86" s="22">
        <f>B86/G86</f>
        <v>1.0617581530688129</v>
      </c>
      <c r="I86" s="26">
        <v>82.57692307692308</v>
      </c>
      <c r="J86" s="18" t="s">
        <v>34</v>
      </c>
      <c r="K86" s="18" t="s">
        <v>34</v>
      </c>
      <c r="L86" s="25"/>
      <c r="M86" s="26">
        <v>80.7</v>
      </c>
      <c r="N86" s="26">
        <v>73.05</v>
      </c>
      <c r="O86" s="26">
        <v>89.1</v>
      </c>
      <c r="P86" s="26">
        <v>58.7</v>
      </c>
      <c r="Q86" s="26">
        <v>53.9</v>
      </c>
      <c r="R86" s="26">
        <v>113.8541956521739</v>
      </c>
      <c r="S86" s="22">
        <f>M86/R86</f>
        <v>0.70880128341110582</v>
      </c>
      <c r="T86" s="26">
        <v>97.086956521739125</v>
      </c>
      <c r="U86" s="18" t="s">
        <v>34</v>
      </c>
      <c r="V86" s="18" t="s">
        <v>34</v>
      </c>
    </row>
    <row r="87" spans="1:23" x14ac:dyDescent="0.25">
      <c r="A87" s="4" t="s">
        <v>31</v>
      </c>
      <c r="B87" s="6">
        <f>B86/B68-1</f>
        <v>0.28998778998779007</v>
      </c>
      <c r="C87" s="6">
        <f t="shared" ref="C87:I87" si="84">C86/C68-1</f>
        <v>0.1147098515519569</v>
      </c>
      <c r="D87" s="6">
        <f t="shared" si="84"/>
        <v>0.24767801857585137</v>
      </c>
      <c r="E87" s="6">
        <f t="shared" si="84"/>
        <v>0.32130281690140849</v>
      </c>
      <c r="F87" s="6">
        <f t="shared" si="84"/>
        <v>0.29960707269155229</v>
      </c>
      <c r="G87" s="6">
        <f t="shared" si="84"/>
        <v>-0.12629881681133925</v>
      </c>
      <c r="H87" s="6">
        <f t="shared" si="84"/>
        <v>0.47646336620473506</v>
      </c>
      <c r="I87" s="6">
        <f t="shared" si="84"/>
        <v>-0.14869151467089603</v>
      </c>
      <c r="J87" s="6"/>
      <c r="K87" s="6"/>
      <c r="L87" s="4"/>
      <c r="M87" s="6">
        <f>M86/M68-1</f>
        <v>0.52551984877126667</v>
      </c>
      <c r="N87" s="6">
        <f>N86/N68-1</f>
        <v>0.49081632653061225</v>
      </c>
      <c r="O87" s="6">
        <f>O86/O68-1</f>
        <v>0.51016949152542357</v>
      </c>
      <c r="P87" s="6">
        <f>P86/P68-1</f>
        <v>0.22803347280334751</v>
      </c>
      <c r="Q87" s="6">
        <f>Q86/Q68-1</f>
        <v>0.22360953461975042</v>
      </c>
      <c r="R87" s="6">
        <f t="shared" ref="R87:T87" si="85">R86/R68-1</f>
        <v>-3.520873519111678E-3</v>
      </c>
      <c r="S87" s="6">
        <f t="shared" si="85"/>
        <v>0.53090998921242827</v>
      </c>
      <c r="T87" s="6">
        <f t="shared" si="85"/>
        <v>-6.6725978647687034E-3</v>
      </c>
    </row>
    <row r="88" spans="1:23" x14ac:dyDescent="0.25">
      <c r="A88" s="4" t="s">
        <v>20</v>
      </c>
      <c r="B88" s="25">
        <v>105.9</v>
      </c>
      <c r="C88" s="25">
        <v>88.6</v>
      </c>
      <c r="D88" s="25">
        <v>121.05</v>
      </c>
      <c r="E88" s="25">
        <v>75.900000000000006</v>
      </c>
      <c r="F88" s="25">
        <v>65.650000000000006</v>
      </c>
      <c r="G88" s="26">
        <v>107.68219230769232</v>
      </c>
      <c r="H88" s="22">
        <f>B88/G88</f>
        <v>0.98344951686533411</v>
      </c>
      <c r="I88" s="26">
        <v>92.288461538461533</v>
      </c>
      <c r="J88" s="18" t="s">
        <v>34</v>
      </c>
      <c r="K88" s="18" t="s">
        <v>34</v>
      </c>
      <c r="L88" s="25"/>
      <c r="M88" s="26">
        <v>74.75</v>
      </c>
      <c r="N88" s="26">
        <v>68.800000000000011</v>
      </c>
      <c r="O88" s="26">
        <v>85.65</v>
      </c>
      <c r="P88" s="26">
        <v>52.55</v>
      </c>
      <c r="Q88" s="26">
        <v>46.4</v>
      </c>
      <c r="R88" s="26">
        <v>114.18374999999999</v>
      </c>
      <c r="S88" s="22">
        <f>M88/R88</f>
        <v>0.65464656748442762</v>
      </c>
      <c r="T88" s="26">
        <v>97.113636363636374</v>
      </c>
      <c r="U88" s="18" t="s">
        <v>34</v>
      </c>
      <c r="V88" s="18" t="s">
        <v>34</v>
      </c>
    </row>
    <row r="89" spans="1:23" x14ac:dyDescent="0.25">
      <c r="A89" s="4" t="s">
        <v>32</v>
      </c>
      <c r="B89" s="6">
        <f>B88/B68-1</f>
        <v>0.29304029304029311</v>
      </c>
      <c r="C89" s="6">
        <f t="shared" ref="C89:I89" si="86">C88/C68-1</f>
        <v>0.19568151147098511</v>
      </c>
      <c r="D89" s="6">
        <f t="shared" si="86"/>
        <v>0.24922600619195046</v>
      </c>
      <c r="E89" s="6">
        <f t="shared" si="86"/>
        <v>0.33626760563380298</v>
      </c>
      <c r="F89" s="6">
        <f t="shared" si="86"/>
        <v>0.28978388998035376</v>
      </c>
      <c r="G89" s="6">
        <f t="shared" si="86"/>
        <v>-5.4496989894156078E-2</v>
      </c>
      <c r="H89" s="6">
        <f t="shared" si="86"/>
        <v>0.3675686689728721</v>
      </c>
      <c r="I89" s="6">
        <f t="shared" si="86"/>
        <v>-4.8572561459159447E-2</v>
      </c>
      <c r="J89" s="6"/>
      <c r="K89" s="6"/>
      <c r="L89" s="4"/>
      <c r="M89" s="6">
        <f>M88/M68-1</f>
        <v>0.41304347826086962</v>
      </c>
      <c r="N89" s="6">
        <f t="shared" ref="N89:T89" si="87">N88/N68-1</f>
        <v>0.40408163265306141</v>
      </c>
      <c r="O89" s="6">
        <f t="shared" si="87"/>
        <v>0.45169491525423733</v>
      </c>
      <c r="P89" s="6">
        <f t="shared" si="87"/>
        <v>9.9372384937238545E-2</v>
      </c>
      <c r="Q89" s="6">
        <f t="shared" si="87"/>
        <v>5.3348467650397247E-2</v>
      </c>
      <c r="R89" s="6">
        <f t="shared" si="87"/>
        <v>-6.3653511797834295E-4</v>
      </c>
      <c r="S89" s="6">
        <f t="shared" si="87"/>
        <v>0.41394350295533799</v>
      </c>
      <c r="T89" s="6">
        <f t="shared" si="87"/>
        <v>-6.3996279521189026E-3</v>
      </c>
    </row>
    <row r="92" spans="1:23" ht="15" customHeight="1" x14ac:dyDescent="0.25">
      <c r="A92" s="92" t="s">
        <v>55</v>
      </c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</row>
    <row r="93" spans="1:23" ht="15" customHeight="1" x14ac:dyDescent="0.25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</row>
    <row r="94" spans="1:23" x14ac:dyDescent="0.25">
      <c r="A94" s="85" t="s">
        <v>21</v>
      </c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</row>
    <row r="96" spans="1:23" x14ac:dyDescent="0.25">
      <c r="B96" s="1" t="s">
        <v>3</v>
      </c>
      <c r="C96" s="1" t="s">
        <v>4</v>
      </c>
      <c r="D96" s="1" t="s">
        <v>5</v>
      </c>
      <c r="E96" s="1" t="s">
        <v>6</v>
      </c>
      <c r="F96" s="1" t="s">
        <v>7</v>
      </c>
      <c r="G96" s="1" t="s">
        <v>8</v>
      </c>
      <c r="H96" s="1" t="s">
        <v>69</v>
      </c>
      <c r="I96" s="1" t="s">
        <v>9</v>
      </c>
      <c r="J96" s="17" t="s">
        <v>37</v>
      </c>
      <c r="K96" s="17" t="s">
        <v>36</v>
      </c>
      <c r="L96" s="17" t="s">
        <v>56</v>
      </c>
      <c r="M96" s="1" t="s">
        <v>3</v>
      </c>
      <c r="N96" s="1" t="s">
        <v>4</v>
      </c>
      <c r="O96" s="1" t="s">
        <v>5</v>
      </c>
      <c r="P96" s="1" t="s">
        <v>6</v>
      </c>
      <c r="Q96" s="1" t="s">
        <v>7</v>
      </c>
      <c r="R96" s="1" t="s">
        <v>8</v>
      </c>
      <c r="S96" s="1" t="s">
        <v>69</v>
      </c>
      <c r="T96" s="17" t="s">
        <v>33</v>
      </c>
      <c r="U96" s="17" t="s">
        <v>37</v>
      </c>
      <c r="V96" s="17" t="s">
        <v>36</v>
      </c>
      <c r="W96" s="17" t="s">
        <v>56</v>
      </c>
    </row>
    <row r="97" spans="1:23" x14ac:dyDescent="0.25">
      <c r="A97" t="s">
        <v>11</v>
      </c>
      <c r="B97" s="21">
        <v>198.6</v>
      </c>
      <c r="C97" s="21">
        <v>170.8</v>
      </c>
      <c r="D97" s="21">
        <v>219.75</v>
      </c>
      <c r="E97" s="21">
        <v>147</v>
      </c>
      <c r="F97" s="21">
        <v>131.94999999999999</v>
      </c>
      <c r="G97" s="22">
        <v>99.927333333333323</v>
      </c>
      <c r="H97" s="22">
        <f>B97/G97</f>
        <v>1.9874442094588736</v>
      </c>
      <c r="I97" s="22">
        <v>94.5</v>
      </c>
      <c r="J97" s="18" t="s">
        <v>34</v>
      </c>
      <c r="K97" s="18" t="s">
        <v>34</v>
      </c>
      <c r="M97" s="21">
        <v>142.69999999999999</v>
      </c>
      <c r="N97" s="21">
        <v>134</v>
      </c>
      <c r="O97" s="21">
        <v>153.85</v>
      </c>
      <c r="P97" s="21">
        <v>114.95</v>
      </c>
      <c r="Q97" s="21">
        <v>98.05</v>
      </c>
      <c r="R97" s="22">
        <v>106.47163461538463</v>
      </c>
      <c r="S97" s="22">
        <f>M97/R97</f>
        <v>1.3402630711502248</v>
      </c>
      <c r="T97" s="22">
        <v>97.480769230769226</v>
      </c>
      <c r="U97" s="18" t="s">
        <v>34</v>
      </c>
      <c r="V97" s="18" t="s">
        <v>34</v>
      </c>
    </row>
    <row r="98" spans="1:23" x14ac:dyDescent="0.25">
      <c r="A98" t="s">
        <v>49</v>
      </c>
      <c r="B98" s="12">
        <f t="shared" ref="B98:I98" si="88">B97/B12-1</f>
        <v>0.68805779855503602</v>
      </c>
      <c r="C98" s="12">
        <f t="shared" si="88"/>
        <v>0.74731457800511514</v>
      </c>
      <c r="D98" s="12">
        <f t="shared" si="88"/>
        <v>0.66793168880455411</v>
      </c>
      <c r="E98" s="12">
        <f t="shared" si="88"/>
        <v>0.71829339567504391</v>
      </c>
      <c r="F98" s="12">
        <f t="shared" si="88"/>
        <v>0.85192982456140331</v>
      </c>
      <c r="G98" s="12">
        <f t="shared" si="88"/>
        <v>-5.2557078299953264E-2</v>
      </c>
      <c r="H98" s="12">
        <f t="shared" si="88"/>
        <v>0.78169867534190351</v>
      </c>
      <c r="I98" s="12">
        <f t="shared" si="88"/>
        <v>4.7761194029850795E-2</v>
      </c>
      <c r="M98" s="12">
        <f t="shared" ref="M98:T98" si="89">M97/M12-1</f>
        <v>0.72238986119493065</v>
      </c>
      <c r="N98" s="12">
        <f t="shared" si="89"/>
        <v>0.75048987589810556</v>
      </c>
      <c r="O98" s="12">
        <f t="shared" si="89"/>
        <v>0.67958515283842802</v>
      </c>
      <c r="P98" s="12">
        <f t="shared" si="89"/>
        <v>0.98018949181739901</v>
      </c>
      <c r="Q98" s="12">
        <f t="shared" si="89"/>
        <v>1.3541416566626645</v>
      </c>
      <c r="R98" s="12">
        <f t="shared" si="89"/>
        <v>-6.5795834443742485E-2</v>
      </c>
      <c r="S98" s="12">
        <f t="shared" ref="S98" si="90">S97/S12-1</f>
        <v>0.84369747502609349</v>
      </c>
      <c r="T98" s="12">
        <f t="shared" si="89"/>
        <v>4.5061345464572078E-3</v>
      </c>
    </row>
    <row r="99" spans="1:23" x14ac:dyDescent="0.25">
      <c r="A99" t="s">
        <v>50</v>
      </c>
      <c r="B99" s="12">
        <f t="shared" ref="B99:I99" si="91">B97/B14-1</f>
        <v>0.7172503242542152</v>
      </c>
      <c r="C99" s="12">
        <f t="shared" si="91"/>
        <v>0.78848167539267022</v>
      </c>
      <c r="D99" s="12">
        <f t="shared" si="91"/>
        <v>0.71411856474258983</v>
      </c>
      <c r="E99" s="12">
        <f t="shared" si="91"/>
        <v>0.65261382799325496</v>
      </c>
      <c r="F99" s="12">
        <f t="shared" si="91"/>
        <v>0.85323033707865181</v>
      </c>
      <c r="G99" s="12">
        <f t="shared" si="91"/>
        <v>0.19167690266490656</v>
      </c>
      <c r="H99" s="12">
        <f t="shared" si="91"/>
        <v>0.44103684514987784</v>
      </c>
      <c r="I99" s="12">
        <f t="shared" si="91"/>
        <v>0.61538461538461542</v>
      </c>
      <c r="M99" s="12">
        <f t="shared" ref="M99:T99" si="92">M97/M14-1</f>
        <v>0.22805507745266773</v>
      </c>
      <c r="N99" s="12">
        <f t="shared" si="92"/>
        <v>0.45573058120586651</v>
      </c>
      <c r="O99" s="12">
        <f t="shared" si="92"/>
        <v>0.20383411580594668</v>
      </c>
      <c r="P99" s="12">
        <f t="shared" si="92"/>
        <v>0.56928327645051202</v>
      </c>
      <c r="Q99" s="12">
        <f t="shared" si="92"/>
        <v>0.62200165425971865</v>
      </c>
      <c r="R99" s="12">
        <f t="shared" si="92"/>
        <v>0.11085573928505088</v>
      </c>
      <c r="S99" s="12">
        <f t="shared" ref="S99" si="93">S97/S14-1</f>
        <v>0.10550365274526685</v>
      </c>
      <c r="T99" s="12">
        <f t="shared" si="92"/>
        <v>0.34161834412069014</v>
      </c>
    </row>
    <row r="100" spans="1:23" x14ac:dyDescent="0.25">
      <c r="A100" t="s">
        <v>12</v>
      </c>
      <c r="B100" s="21">
        <v>190</v>
      </c>
      <c r="C100" s="21">
        <v>168.14999999999998</v>
      </c>
      <c r="D100" s="21">
        <v>206.9</v>
      </c>
      <c r="E100" s="21">
        <v>167.5</v>
      </c>
      <c r="F100" s="21">
        <v>131.55000000000001</v>
      </c>
      <c r="G100" s="22">
        <v>102.44154</v>
      </c>
      <c r="H100" s="22">
        <f>B100/G100</f>
        <v>1.8547163582273363</v>
      </c>
      <c r="I100" s="22">
        <v>97.44</v>
      </c>
      <c r="J100" s="18" t="s">
        <v>34</v>
      </c>
      <c r="K100" s="18" t="s">
        <v>34</v>
      </c>
      <c r="M100" s="21">
        <v>130.19999999999999</v>
      </c>
      <c r="N100" s="21">
        <v>120.80000000000001</v>
      </c>
      <c r="O100" s="21">
        <v>140.80000000000001</v>
      </c>
      <c r="P100" s="21">
        <v>121.9</v>
      </c>
      <c r="Q100" s="21">
        <v>98.4</v>
      </c>
      <c r="R100" s="22">
        <v>108.26563461538458</v>
      </c>
      <c r="S100" s="22">
        <f>M100/R100</f>
        <v>1.2025976706508728</v>
      </c>
      <c r="T100" s="22">
        <v>97.365384615384613</v>
      </c>
      <c r="U100" s="18" t="s">
        <v>34</v>
      </c>
      <c r="V100" s="18" t="s">
        <v>34</v>
      </c>
    </row>
    <row r="101" spans="1:23" x14ac:dyDescent="0.25">
      <c r="A101" t="s">
        <v>51</v>
      </c>
      <c r="B101" s="12">
        <f t="shared" ref="B101:I101" si="94">B100/B12-1</f>
        <v>0.61495962600934972</v>
      </c>
      <c r="C101" s="12">
        <f t="shared" si="94"/>
        <v>0.72020460358056249</v>
      </c>
      <c r="D101" s="12">
        <f t="shared" si="94"/>
        <v>0.57039848197343468</v>
      </c>
      <c r="E101" s="12">
        <f t="shared" si="94"/>
        <v>0.95791934541203982</v>
      </c>
      <c r="F101" s="12">
        <f t="shared" si="94"/>
        <v>0.84631578947368435</v>
      </c>
      <c r="G101" s="12">
        <f t="shared" si="94"/>
        <v>-2.8719082923068573E-2</v>
      </c>
      <c r="H101" s="12">
        <f t="shared" si="94"/>
        <v>0.66271116585875967</v>
      </c>
      <c r="I101" s="12">
        <f t="shared" si="94"/>
        <v>8.0358208955223942E-2</v>
      </c>
      <c r="M101" s="12">
        <f t="shared" ref="M101:T101" si="95">M100/M12-1</f>
        <v>0.57151478575739278</v>
      </c>
      <c r="N101" s="12">
        <f t="shared" si="95"/>
        <v>0.5780535597648595</v>
      </c>
      <c r="O101" s="12">
        <f t="shared" si="95"/>
        <v>0.53711790393013126</v>
      </c>
      <c r="P101" s="12">
        <f t="shared" si="95"/>
        <v>1.099913867355728</v>
      </c>
      <c r="Q101" s="12">
        <f t="shared" si="95"/>
        <v>1.3625450180072027</v>
      </c>
      <c r="R101" s="12">
        <f t="shared" si="95"/>
        <v>-5.0054907021503836E-2</v>
      </c>
      <c r="S101" s="12">
        <f t="shared" ref="S101" si="96">S100/S12-1</f>
        <v>0.65432170487875463</v>
      </c>
      <c r="T101" s="12">
        <f t="shared" si="95"/>
        <v>3.3171353735870213E-3</v>
      </c>
    </row>
    <row r="102" spans="1:23" x14ac:dyDescent="0.25">
      <c r="A102" t="s">
        <v>52</v>
      </c>
      <c r="B102" s="12">
        <f t="shared" ref="B102:I102" si="97">B100/B16-1</f>
        <v>0.58399333055439762</v>
      </c>
      <c r="C102" s="12">
        <f t="shared" si="97"/>
        <v>0.66567607726597289</v>
      </c>
      <c r="D102" s="12">
        <f t="shared" si="97"/>
        <v>0.52132352941176485</v>
      </c>
      <c r="E102" s="12">
        <f t="shared" si="97"/>
        <v>0.80495689655172398</v>
      </c>
      <c r="F102" s="12">
        <f t="shared" si="97"/>
        <v>0.56887298747763881</v>
      </c>
      <c r="G102" s="12">
        <f t="shared" si="97"/>
        <v>0.16604543827646334</v>
      </c>
      <c r="H102" s="12">
        <f t="shared" si="97"/>
        <v>0.35843190887629972</v>
      </c>
      <c r="I102" s="12">
        <f t="shared" si="97"/>
        <v>0.50378965418691024</v>
      </c>
      <c r="M102" s="12">
        <f t="shared" ref="M102:T102" si="98">M100/M16-1</f>
        <v>0.1511936339522546</v>
      </c>
      <c r="N102" s="12">
        <f t="shared" si="98"/>
        <v>0.40383497966298654</v>
      </c>
      <c r="O102" s="12">
        <f t="shared" si="98"/>
        <v>2.5865209471766848E-2</v>
      </c>
      <c r="P102" s="12">
        <f t="shared" si="98"/>
        <v>0.61350099272005276</v>
      </c>
      <c r="Q102" s="12">
        <f t="shared" si="98"/>
        <v>0.5656324582338903</v>
      </c>
      <c r="R102" s="12">
        <f t="shared" si="98"/>
        <v>5.2422403192318834E-2</v>
      </c>
      <c r="S102" s="12">
        <f t="shared" ref="S102" si="99">S100/S16-1</f>
        <v>9.3851319071441841E-2</v>
      </c>
      <c r="T102" s="12">
        <f t="shared" si="98"/>
        <v>0.24032337089661926</v>
      </c>
    </row>
    <row r="103" spans="1:23" x14ac:dyDescent="0.25">
      <c r="A103" t="s">
        <v>13</v>
      </c>
      <c r="B103" s="21">
        <v>175.55</v>
      </c>
      <c r="C103" s="21">
        <v>158.4</v>
      </c>
      <c r="D103" s="21">
        <v>195.15</v>
      </c>
      <c r="E103" s="21">
        <v>136.44999999999999</v>
      </c>
      <c r="F103" s="21">
        <v>111.19999999999999</v>
      </c>
      <c r="G103" s="22">
        <v>102.46498076923076</v>
      </c>
      <c r="H103" s="22">
        <f>B103/G103</f>
        <v>1.7132682667004995</v>
      </c>
      <c r="I103" s="22">
        <v>96.692307692307693</v>
      </c>
      <c r="J103" s="18" t="s">
        <v>34</v>
      </c>
      <c r="K103" s="18" t="s">
        <v>34</v>
      </c>
      <c r="M103" s="21">
        <v>119.15</v>
      </c>
      <c r="N103" s="21">
        <v>109.69999999999999</v>
      </c>
      <c r="O103" s="21">
        <v>129.05000000000001</v>
      </c>
      <c r="P103" s="21">
        <v>101.55</v>
      </c>
      <c r="Q103" s="21">
        <v>78</v>
      </c>
      <c r="R103" s="22">
        <v>109.13788</v>
      </c>
      <c r="S103" s="22">
        <f>M103/R103</f>
        <v>1.0917382672267413</v>
      </c>
      <c r="T103" s="22">
        <v>97.66</v>
      </c>
      <c r="U103" s="18" t="s">
        <v>34</v>
      </c>
      <c r="V103" s="18" t="s">
        <v>34</v>
      </c>
    </row>
    <row r="104" spans="1:23" x14ac:dyDescent="0.25">
      <c r="A104" t="s">
        <v>53</v>
      </c>
      <c r="B104" s="12">
        <f t="shared" ref="B104:I104" si="100">B103/B12-1</f>
        <v>0.4921376965575861</v>
      </c>
      <c r="C104" s="12">
        <f t="shared" si="100"/>
        <v>0.62046035805626598</v>
      </c>
      <c r="D104" s="12">
        <f t="shared" si="100"/>
        <v>0.4812144212523719</v>
      </c>
      <c r="E104" s="12">
        <f t="shared" si="100"/>
        <v>0.59497369959088253</v>
      </c>
      <c r="F104" s="12">
        <f t="shared" si="100"/>
        <v>0.5607017543859647</v>
      </c>
      <c r="G104" s="12">
        <f t="shared" si="100"/>
        <v>-2.8496833512961728E-2</v>
      </c>
      <c r="H104" s="12">
        <f t="shared" si="100"/>
        <v>0.53590615865223135</v>
      </c>
      <c r="I104" s="12">
        <f t="shared" si="100"/>
        <v>7.2068230277185563E-2</v>
      </c>
      <c r="M104" s="12">
        <f t="shared" ref="M104:T104" si="101">M103/M12-1</f>
        <v>0.43814121907060977</v>
      </c>
      <c r="N104" s="12">
        <f t="shared" si="101"/>
        <v>0.43305029392553851</v>
      </c>
      <c r="O104" s="12">
        <f t="shared" si="101"/>
        <v>0.40884279475982543</v>
      </c>
      <c r="P104" s="12">
        <f t="shared" si="101"/>
        <v>0.7493540051679588</v>
      </c>
      <c r="Q104" s="12">
        <f t="shared" si="101"/>
        <v>0.8727490996398557</v>
      </c>
      <c r="R104" s="12">
        <f t="shared" si="101"/>
        <v>-4.2401645430860446E-2</v>
      </c>
      <c r="S104" s="12">
        <f t="shared" ref="S104" si="102">S103/S12-1</f>
        <v>0.50182089621246795</v>
      </c>
      <c r="T104" s="12">
        <f t="shared" si="101"/>
        <v>6.353046594982148E-3</v>
      </c>
    </row>
    <row r="105" spans="1:23" x14ac:dyDescent="0.25">
      <c r="A105" t="s">
        <v>54</v>
      </c>
      <c r="B105" s="12">
        <f t="shared" ref="B105:I105" si="103">B103/B18-1</f>
        <v>0.53788874288217259</v>
      </c>
      <c r="C105" s="12">
        <f t="shared" si="103"/>
        <v>0.61385634233316355</v>
      </c>
      <c r="D105" s="12">
        <f t="shared" si="103"/>
        <v>0.47171945701357454</v>
      </c>
      <c r="E105" s="12">
        <f t="shared" si="103"/>
        <v>0.70989974937343314</v>
      </c>
      <c r="F105" s="12">
        <f t="shared" si="103"/>
        <v>0.52642415923129704</v>
      </c>
      <c r="G105" s="12">
        <f t="shared" si="103"/>
        <v>0.15452123539156082</v>
      </c>
      <c r="H105" s="12">
        <f t="shared" si="103"/>
        <v>0.33205756268362707</v>
      </c>
      <c r="I105" s="12">
        <f t="shared" si="103"/>
        <v>0.45486111111111138</v>
      </c>
      <c r="M105" s="12">
        <f t="shared" ref="M105:T105" si="104">M103/M18-1</f>
        <v>4.3345008756567438E-2</v>
      </c>
      <c r="N105" s="12">
        <f t="shared" si="104"/>
        <v>0.13326446280991711</v>
      </c>
      <c r="O105" s="12">
        <f t="shared" si="104"/>
        <v>6.2378167641325977E-3</v>
      </c>
      <c r="P105" s="12">
        <f t="shared" si="104"/>
        <v>0.44967880085653111</v>
      </c>
      <c r="Q105" s="12">
        <f t="shared" si="104"/>
        <v>0.50870406189555117</v>
      </c>
      <c r="R105" s="12">
        <f t="shared" si="104"/>
        <v>-1.2985534736607018E-2</v>
      </c>
      <c r="S105" s="12">
        <f t="shared" ref="S105" si="105">S103/S18-1</f>
        <v>5.7071649378656497E-2</v>
      </c>
      <c r="T105" s="12">
        <f t="shared" si="104"/>
        <v>6.9354915496310232E-2</v>
      </c>
    </row>
    <row r="107" spans="1:23" x14ac:dyDescent="0.25">
      <c r="A107" s="85" t="s">
        <v>22</v>
      </c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</row>
    <row r="109" spans="1:23" x14ac:dyDescent="0.25">
      <c r="B109" s="1" t="s">
        <v>3</v>
      </c>
      <c r="C109" s="1" t="s">
        <v>4</v>
      </c>
      <c r="D109" s="1" t="s">
        <v>5</v>
      </c>
      <c r="E109" s="1" t="s">
        <v>6</v>
      </c>
      <c r="F109" s="1" t="s">
        <v>7</v>
      </c>
      <c r="G109" s="1" t="s">
        <v>8</v>
      </c>
      <c r="H109" s="1" t="s">
        <v>69</v>
      </c>
      <c r="I109" s="1" t="s">
        <v>9</v>
      </c>
      <c r="J109" s="17" t="s">
        <v>37</v>
      </c>
      <c r="K109" s="17" t="s">
        <v>36</v>
      </c>
      <c r="L109" s="17" t="s">
        <v>56</v>
      </c>
      <c r="M109" s="1" t="s">
        <v>3</v>
      </c>
      <c r="N109" s="1" t="s">
        <v>4</v>
      </c>
      <c r="O109" s="1" t="s">
        <v>5</v>
      </c>
      <c r="P109" s="1" t="s">
        <v>6</v>
      </c>
      <c r="Q109" s="1" t="s">
        <v>7</v>
      </c>
      <c r="R109" s="1" t="s">
        <v>8</v>
      </c>
      <c r="S109" s="1" t="s">
        <v>69</v>
      </c>
      <c r="T109" s="17" t="s">
        <v>33</v>
      </c>
      <c r="U109" s="17" t="s">
        <v>37</v>
      </c>
      <c r="V109" s="17" t="s">
        <v>36</v>
      </c>
      <c r="W109" s="17" t="s">
        <v>56</v>
      </c>
    </row>
    <row r="110" spans="1:23" x14ac:dyDescent="0.25">
      <c r="A110" t="s">
        <v>11</v>
      </c>
      <c r="B110" s="21">
        <v>190.45</v>
      </c>
      <c r="C110" s="21">
        <v>162.55000000000001</v>
      </c>
      <c r="D110" s="21">
        <v>212.25</v>
      </c>
      <c r="E110" s="21">
        <v>147.25</v>
      </c>
      <c r="F110" s="21">
        <v>122.15</v>
      </c>
      <c r="G110" s="22">
        <v>102.64415384615384</v>
      </c>
      <c r="H110" s="22">
        <f>B110/G110</f>
        <v>1.8554393296032445</v>
      </c>
      <c r="I110" s="22">
        <v>96.134615384615387</v>
      </c>
      <c r="J110" s="18" t="s">
        <v>34</v>
      </c>
      <c r="K110" s="18" t="s">
        <v>34</v>
      </c>
      <c r="M110" s="21">
        <v>131.69999999999999</v>
      </c>
      <c r="N110" s="21">
        <v>122.75</v>
      </c>
      <c r="O110" s="21">
        <v>145.55000000000001</v>
      </c>
      <c r="P110" s="21">
        <v>114.75</v>
      </c>
      <c r="Q110" s="21">
        <v>96.4</v>
      </c>
      <c r="R110" s="22">
        <v>107.93640384615384</v>
      </c>
      <c r="S110" s="22">
        <f>M110/R110</f>
        <v>1.2201629413901669</v>
      </c>
      <c r="T110" s="22">
        <v>97.42307692307692</v>
      </c>
      <c r="U110" s="18" t="s">
        <v>34</v>
      </c>
      <c r="V110" s="18" t="s">
        <v>34</v>
      </c>
    </row>
    <row r="111" spans="1:23" x14ac:dyDescent="0.25">
      <c r="A111" t="s">
        <v>49</v>
      </c>
      <c r="B111" s="12">
        <f>B110/B40-1</f>
        <v>1.0217622080679405</v>
      </c>
      <c r="C111" s="12">
        <f t="shared" ref="C111:F111" si="106">C110/C40-1</f>
        <v>0.89562682215743461</v>
      </c>
      <c r="D111" s="12">
        <f t="shared" si="106"/>
        <v>1.0147128618889418</v>
      </c>
      <c r="E111" s="12">
        <f t="shared" si="106"/>
        <v>1.4831365935919059</v>
      </c>
      <c r="F111" s="12">
        <f t="shared" si="106"/>
        <v>1.4726720647773281</v>
      </c>
      <c r="G111" s="12">
        <f>G110/G40-1</f>
        <v>-8.6238441014614198E-2</v>
      </c>
      <c r="H111" s="12">
        <f>H110/H40-1</f>
        <v>1.2125708705812115</v>
      </c>
      <c r="I111" s="12">
        <f>I110/I40-1</f>
        <v>1.1329152336637671E-2</v>
      </c>
      <c r="M111" s="12">
        <f>M110/M40-1</f>
        <v>1.1661184210526314</v>
      </c>
      <c r="N111" s="12">
        <f t="shared" ref="N111:Q111" si="107">N110/N40-1</f>
        <v>1.1553994732221247</v>
      </c>
      <c r="O111" s="12">
        <f t="shared" si="107"/>
        <v>1.1483394833948339</v>
      </c>
      <c r="P111" s="12">
        <f t="shared" si="107"/>
        <v>1.1691871455576561</v>
      </c>
      <c r="Q111" s="12">
        <f t="shared" si="107"/>
        <v>1.1117196056955092</v>
      </c>
      <c r="R111" s="12">
        <f>R110/R40-1</f>
        <v>-5.6678188535428498E-2</v>
      </c>
      <c r="S111" s="12">
        <f>S110/S40-1</f>
        <v>1.2962666554795175</v>
      </c>
      <c r="T111" s="12">
        <f>T110/T40-1</f>
        <v>-2.1845007878527056E-3</v>
      </c>
    </row>
    <row r="112" spans="1:23" x14ac:dyDescent="0.25">
      <c r="A112" t="s">
        <v>50</v>
      </c>
      <c r="B112" s="12">
        <f>B110/B42-1</f>
        <v>0.65249457700650759</v>
      </c>
      <c r="C112" s="12">
        <f t="shared" ref="C112:F112" si="108">C110/C42-1</f>
        <v>0.7301756253326237</v>
      </c>
      <c r="D112" s="12">
        <f t="shared" si="108"/>
        <v>0.61714285714285722</v>
      </c>
      <c r="E112" s="12">
        <f t="shared" si="108"/>
        <v>1.0185058259081563</v>
      </c>
      <c r="F112" s="12">
        <f t="shared" si="108"/>
        <v>0.81635687732342022</v>
      </c>
      <c r="G112" s="12">
        <f>G110/G42-1</f>
        <v>0.17429679644993601</v>
      </c>
      <c r="H112" s="12">
        <f>H110/H42-1</f>
        <v>0.40722054424590981</v>
      </c>
      <c r="I112" s="12">
        <f>I110/I42-1</f>
        <v>0.48957091775923711</v>
      </c>
      <c r="M112" s="12">
        <f>M110/M42-1</f>
        <v>0.15021834061135353</v>
      </c>
      <c r="N112" s="12">
        <f t="shared" ref="N112:Q112" si="109">N110/N42-1</f>
        <v>0.31213254943880253</v>
      </c>
      <c r="O112" s="12">
        <f t="shared" si="109"/>
        <v>0.14561196379378205</v>
      </c>
      <c r="P112" s="12">
        <f t="shared" si="109"/>
        <v>0.50393184796854507</v>
      </c>
      <c r="Q112" s="12">
        <f t="shared" si="109"/>
        <v>0.66926406926406945</v>
      </c>
      <c r="R112" s="12">
        <f>R110/R42-1</f>
        <v>1.8061675961285273E-2</v>
      </c>
      <c r="S112" s="12">
        <f>S110/S42-1</f>
        <v>0.12981204161848248</v>
      </c>
      <c r="T112" s="12">
        <f>T110/T42-1</f>
        <v>0.16401598401598383</v>
      </c>
    </row>
    <row r="113" spans="1:23" x14ac:dyDescent="0.25">
      <c r="A113" t="s">
        <v>12</v>
      </c>
      <c r="B113" s="21">
        <v>176.25</v>
      </c>
      <c r="C113" s="21">
        <v>160.4</v>
      </c>
      <c r="D113" s="21">
        <v>194.1</v>
      </c>
      <c r="E113" s="21">
        <v>159.85</v>
      </c>
      <c r="F113" s="21">
        <v>137.80000000000001</v>
      </c>
      <c r="G113" s="22">
        <v>104.41369230769232</v>
      </c>
      <c r="H113" s="22">
        <f>B113/G113</f>
        <v>1.6879970059924352</v>
      </c>
      <c r="I113" s="22">
        <v>96.84615384615384</v>
      </c>
      <c r="J113" s="18" t="s">
        <v>34</v>
      </c>
      <c r="K113" s="18" t="s">
        <v>34</v>
      </c>
      <c r="M113" s="21">
        <v>118.5</v>
      </c>
      <c r="N113" s="21">
        <v>111</v>
      </c>
      <c r="O113" s="21">
        <v>128.44999999999999</v>
      </c>
      <c r="P113" s="21">
        <v>111.15</v>
      </c>
      <c r="Q113" s="21">
        <v>96.25</v>
      </c>
      <c r="R113" s="22">
        <v>109.95575000000002</v>
      </c>
      <c r="S113" s="22">
        <f>M113/R113</f>
        <v>1.0777062591087776</v>
      </c>
      <c r="T113" s="22">
        <v>97.65384615384616</v>
      </c>
      <c r="U113" s="18" t="s">
        <v>34</v>
      </c>
      <c r="V113" s="18" t="s">
        <v>34</v>
      </c>
    </row>
    <row r="114" spans="1:23" x14ac:dyDescent="0.25">
      <c r="A114" t="s">
        <v>51</v>
      </c>
      <c r="B114" s="12">
        <f>B113/B40-1</f>
        <v>0.87101910828025475</v>
      </c>
      <c r="C114" s="12">
        <f t="shared" ref="C114:F114" si="110">C113/C40-1</f>
        <v>0.87055393586005847</v>
      </c>
      <c r="D114" s="12">
        <f t="shared" si="110"/>
        <v>0.8424299952539156</v>
      </c>
      <c r="E114" s="12">
        <f t="shared" si="110"/>
        <v>1.6956155143338956</v>
      </c>
      <c r="F114" s="12">
        <f t="shared" si="110"/>
        <v>1.7894736842105265</v>
      </c>
      <c r="G114" s="12">
        <f>G113/G40-1</f>
        <v>-7.0485607923666649E-2</v>
      </c>
      <c r="H114" s="12">
        <f>H113/H40-1</f>
        <v>1.0128995572632329</v>
      </c>
      <c r="I114" s="12">
        <f>I113/I40-1</f>
        <v>1.8814485130487446E-2</v>
      </c>
      <c r="M114" s="12">
        <f>M113/M40-1</f>
        <v>0.94901315789473695</v>
      </c>
      <c r="N114" s="12">
        <f t="shared" ref="N114:Q114" si="111">N113/N40-1</f>
        <v>0.9490781387181737</v>
      </c>
      <c r="O114" s="12">
        <f t="shared" si="111"/>
        <v>0.89594095940959395</v>
      </c>
      <c r="P114" s="12">
        <f t="shared" si="111"/>
        <v>1.1011342155009451</v>
      </c>
      <c r="Q114" s="12">
        <f t="shared" si="111"/>
        <v>1.1084337349397586</v>
      </c>
      <c r="R114" s="12">
        <f>R113/R40-1</f>
        <v>-3.9029895615318666E-2</v>
      </c>
      <c r="S114" s="12">
        <f>S113/S40-1</f>
        <v>1.0281725196255809</v>
      </c>
      <c r="T114" s="12">
        <f>T113/T40-1</f>
        <v>1.790574416273838E-4</v>
      </c>
    </row>
    <row r="115" spans="1:23" x14ac:dyDescent="0.25">
      <c r="A115" t="s">
        <v>52</v>
      </c>
      <c r="B115" s="12">
        <f>B113/B44-1</f>
        <v>0.53260869565217384</v>
      </c>
      <c r="C115" s="12">
        <f t="shared" ref="C115:F115" si="112">C113/C44-1</f>
        <v>0.74253123302552937</v>
      </c>
      <c r="D115" s="12">
        <f t="shared" si="112"/>
        <v>0.49250288350634364</v>
      </c>
      <c r="E115" s="12">
        <f t="shared" si="112"/>
        <v>1.3559322033898304</v>
      </c>
      <c r="F115" s="12">
        <f t="shared" si="112"/>
        <v>1.3062761506276153</v>
      </c>
      <c r="G115" s="12">
        <f>G113/G44-1</f>
        <v>0.1172674490985437</v>
      </c>
      <c r="H115" s="12">
        <f>H113/H44-1</f>
        <v>0.37174737963479054</v>
      </c>
      <c r="I115" s="12">
        <f>I113/I44-1</f>
        <v>0.37108630547236587</v>
      </c>
      <c r="M115" s="12">
        <f>M113/M44-1</f>
        <v>9.3173431734317358E-2</v>
      </c>
      <c r="N115" s="12">
        <f t="shared" ref="N115:Q115" si="113">N113/N44-1</f>
        <v>0.11951588502269272</v>
      </c>
      <c r="O115" s="12">
        <f t="shared" si="113"/>
        <v>7.1756362119315797E-2</v>
      </c>
      <c r="P115" s="12">
        <f t="shared" si="113"/>
        <v>0.56439127375087983</v>
      </c>
      <c r="Q115" s="12">
        <f t="shared" si="113"/>
        <v>0.5752864157119475</v>
      </c>
      <c r="R115" s="12">
        <f>R113/R44-1</f>
        <v>-2.4931097968359794E-2</v>
      </c>
      <c r="S115" s="12">
        <f>S113/S44-1</f>
        <v>0.12112429127479718</v>
      </c>
      <c r="T115" s="12">
        <f>T113/T44-1</f>
        <v>2.4259649766205316E-2</v>
      </c>
    </row>
    <row r="116" spans="1:23" x14ac:dyDescent="0.25">
      <c r="A116" t="s">
        <v>13</v>
      </c>
      <c r="B116" s="21">
        <v>160.65</v>
      </c>
      <c r="C116" s="21">
        <v>147.60000000000002</v>
      </c>
      <c r="D116" s="21">
        <v>175.95</v>
      </c>
      <c r="E116" s="21">
        <v>151.19999999999999</v>
      </c>
      <c r="F116" s="21">
        <v>125.55</v>
      </c>
      <c r="G116" s="22">
        <v>104.59757692307693</v>
      </c>
      <c r="H116" s="22">
        <f>B116/G116</f>
        <v>1.535886439493193</v>
      </c>
      <c r="I116" s="22">
        <v>96.67307692307692</v>
      </c>
      <c r="J116" s="18" t="s">
        <v>34</v>
      </c>
      <c r="K116" s="18" t="s">
        <v>34</v>
      </c>
      <c r="M116" s="21">
        <v>108</v>
      </c>
      <c r="N116" s="21">
        <v>103</v>
      </c>
      <c r="O116" s="21">
        <v>117.35</v>
      </c>
      <c r="P116" s="21">
        <v>98.2</v>
      </c>
      <c r="Q116" s="21">
        <v>87.5</v>
      </c>
      <c r="R116" s="22">
        <v>112.30425213675213</v>
      </c>
      <c r="S116" s="22">
        <f>M116/R116</f>
        <v>0.96167329326488127</v>
      </c>
      <c r="T116" s="22">
        <v>97.909544159544168</v>
      </c>
      <c r="U116" s="18" t="s">
        <v>34</v>
      </c>
      <c r="V116" s="18" t="s">
        <v>34</v>
      </c>
    </row>
    <row r="117" spans="1:23" x14ac:dyDescent="0.25">
      <c r="A117" t="s">
        <v>53</v>
      </c>
      <c r="B117" s="12">
        <f>B116/B40-1</f>
        <v>0.70541401273885351</v>
      </c>
      <c r="C117" s="12">
        <f t="shared" ref="C117:I117" si="114">C116/C40-1</f>
        <v>0.72128279883381952</v>
      </c>
      <c r="D117" s="12">
        <f t="shared" si="114"/>
        <v>0.67014712861888937</v>
      </c>
      <c r="E117" s="12">
        <f t="shared" si="114"/>
        <v>1.5497470489038787</v>
      </c>
      <c r="F117" s="12">
        <f t="shared" si="114"/>
        <v>1.5414979757085021</v>
      </c>
      <c r="G117" s="12">
        <f t="shared" si="114"/>
        <v>-6.8848625333512437E-2</v>
      </c>
      <c r="H117" s="12">
        <f t="shared" ref="H117" si="115">H116/H40-1</f>
        <v>0.83151102939592936</v>
      </c>
      <c r="I117" s="12">
        <f t="shared" si="114"/>
        <v>1.6993728504956396E-2</v>
      </c>
      <c r="M117" s="12">
        <f>M116/M40-1</f>
        <v>0.77631578947368429</v>
      </c>
      <c r="N117" s="12">
        <f t="shared" ref="N117:T117" si="116">N116/N40-1</f>
        <v>0.80860403863037744</v>
      </c>
      <c r="O117" s="12">
        <f t="shared" si="116"/>
        <v>0.73210332103321019</v>
      </c>
      <c r="P117" s="12">
        <f t="shared" si="116"/>
        <v>0.85633270321361077</v>
      </c>
      <c r="Q117" s="12">
        <f t="shared" si="116"/>
        <v>0.91675794085432605</v>
      </c>
      <c r="R117" s="12">
        <f t="shared" si="116"/>
        <v>-1.8504908577330004E-2</v>
      </c>
      <c r="S117" s="12">
        <f t="shared" ref="S117" si="117">S116/S40-1</f>
        <v>0.809806085630981</v>
      </c>
      <c r="T117" s="12">
        <f t="shared" si="116"/>
        <v>2.79793831935371E-3</v>
      </c>
    </row>
    <row r="118" spans="1:23" x14ac:dyDescent="0.25">
      <c r="A118" t="s">
        <v>54</v>
      </c>
      <c r="B118" s="12">
        <f>B116/B46-1</f>
        <v>0.40551181102362199</v>
      </c>
      <c r="C118" s="12">
        <f t="shared" ref="C118:I118" si="118">C116/C46-1</f>
        <v>0.58539205155746554</v>
      </c>
      <c r="D118" s="12">
        <f t="shared" si="118"/>
        <v>0.33093797276853265</v>
      </c>
      <c r="E118" s="12">
        <f t="shared" si="118"/>
        <v>0.90548204158790169</v>
      </c>
      <c r="F118" s="12">
        <f t="shared" si="118"/>
        <v>0.9256134969325156</v>
      </c>
      <c r="G118" s="12">
        <f t="shared" si="118"/>
        <v>5.5314900207257267E-2</v>
      </c>
      <c r="H118" s="12">
        <f t="shared" ref="H118" si="119">H116/H46-1</f>
        <v>0.33184115068174247</v>
      </c>
      <c r="I118" s="12">
        <f t="shared" si="118"/>
        <v>0.24369124195942615</v>
      </c>
      <c r="M118" s="12">
        <f>M116/M46-1</f>
        <v>0.14346214928533607</v>
      </c>
      <c r="N118" s="12">
        <f t="shared" ref="N118:T118" si="120">N116/N46-1</f>
        <v>0.18937644341801385</v>
      </c>
      <c r="O118" s="12">
        <f t="shared" si="120"/>
        <v>0.12728146013448605</v>
      </c>
      <c r="P118" s="12">
        <f t="shared" si="120"/>
        <v>0.55625990491283694</v>
      </c>
      <c r="Q118" s="12">
        <f t="shared" si="120"/>
        <v>0.74129353233830853</v>
      </c>
      <c r="R118" s="12">
        <f t="shared" si="120"/>
        <v>-1.4676187855864553E-2</v>
      </c>
      <c r="S118" s="12">
        <f t="shared" ref="S118" si="121">S116/S46-1</f>
        <v>0.16049377391690167</v>
      </c>
      <c r="T118" s="12">
        <f t="shared" si="120"/>
        <v>2.0132593658523268E-2</v>
      </c>
    </row>
    <row r="120" spans="1:23" x14ac:dyDescent="0.25">
      <c r="A120" s="85" t="s">
        <v>23</v>
      </c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</row>
    <row r="122" spans="1:23" x14ac:dyDescent="0.25">
      <c r="B122" s="1" t="s">
        <v>3</v>
      </c>
      <c r="C122" s="1" t="s">
        <v>4</v>
      </c>
      <c r="D122" s="1" t="s">
        <v>5</v>
      </c>
      <c r="E122" s="1" t="s">
        <v>6</v>
      </c>
      <c r="F122" s="1" t="s">
        <v>7</v>
      </c>
      <c r="G122" s="1" t="s">
        <v>8</v>
      </c>
      <c r="H122" s="1" t="s">
        <v>69</v>
      </c>
      <c r="I122" s="1" t="s">
        <v>9</v>
      </c>
      <c r="J122" s="17" t="s">
        <v>37</v>
      </c>
      <c r="K122" s="17" t="s">
        <v>36</v>
      </c>
      <c r="L122" s="17" t="s">
        <v>56</v>
      </c>
      <c r="M122" s="1" t="s">
        <v>3</v>
      </c>
      <c r="N122" s="1" t="s">
        <v>4</v>
      </c>
      <c r="O122" s="1" t="s">
        <v>5</v>
      </c>
      <c r="P122" s="1" t="s">
        <v>6</v>
      </c>
      <c r="Q122" s="1" t="s">
        <v>7</v>
      </c>
      <c r="R122" s="1" t="s">
        <v>8</v>
      </c>
      <c r="S122" s="1" t="s">
        <v>69</v>
      </c>
      <c r="T122" s="17" t="s">
        <v>33</v>
      </c>
      <c r="U122" s="17" t="s">
        <v>37</v>
      </c>
      <c r="V122" s="17" t="s">
        <v>36</v>
      </c>
      <c r="W122" s="17" t="s">
        <v>56</v>
      </c>
    </row>
    <row r="123" spans="1:23" x14ac:dyDescent="0.25">
      <c r="A123" t="s">
        <v>11</v>
      </c>
      <c r="B123" s="21">
        <v>174.4</v>
      </c>
      <c r="C123" s="21">
        <v>151.25</v>
      </c>
      <c r="D123" s="21">
        <v>188.35</v>
      </c>
      <c r="E123" s="21">
        <v>129.19999999999999</v>
      </c>
      <c r="F123" s="21">
        <v>109.75</v>
      </c>
      <c r="G123" s="22">
        <v>103.0491111111111</v>
      </c>
      <c r="H123" s="22">
        <f>B123/G123</f>
        <v>1.6923969369513137</v>
      </c>
      <c r="I123" s="22">
        <v>95.240740740740733</v>
      </c>
      <c r="J123" s="18" t="s">
        <v>34</v>
      </c>
      <c r="K123" s="18" t="s">
        <v>34</v>
      </c>
      <c r="M123" s="21">
        <v>120.25</v>
      </c>
      <c r="N123" s="21">
        <v>112.7</v>
      </c>
      <c r="O123" s="21">
        <v>131.6</v>
      </c>
      <c r="P123" s="21">
        <v>111.85</v>
      </c>
      <c r="Q123" s="21">
        <v>102</v>
      </c>
      <c r="R123" s="22">
        <v>108.91326923076923</v>
      </c>
      <c r="S123" s="22">
        <f>M123/R123</f>
        <v>1.10408952783531</v>
      </c>
      <c r="T123" s="22">
        <v>97.807692307692307</v>
      </c>
      <c r="U123" s="18" t="s">
        <v>34</v>
      </c>
      <c r="V123" s="18" t="s">
        <v>34</v>
      </c>
    </row>
    <row r="124" spans="1:23" x14ac:dyDescent="0.25">
      <c r="A124" t="s">
        <v>49</v>
      </c>
      <c r="B124" s="12">
        <f>B123/B68-1</f>
        <v>1.1294261294261294</v>
      </c>
      <c r="C124" s="12">
        <f t="shared" ref="C124:E124" si="122">C123/C68-1</f>
        <v>1.0411605937921729</v>
      </c>
      <c r="D124" s="12">
        <f t="shared" si="122"/>
        <v>0.94375644994840013</v>
      </c>
      <c r="E124" s="12">
        <f t="shared" si="122"/>
        <v>1.2746478873239435</v>
      </c>
      <c r="F124" s="12">
        <f>F123/F68-1</f>
        <v>1.156188605108055</v>
      </c>
      <c r="G124" s="12">
        <f t="shared" ref="G124:I124" si="123">G123/G68-1</f>
        <v>-9.5177738712077353E-2</v>
      </c>
      <c r="H124" s="12">
        <f t="shared" ref="H124" si="124">H123/H68-1</f>
        <v>1.3534192520806325</v>
      </c>
      <c r="I124" s="12">
        <f t="shared" si="123"/>
        <v>-1.8136693394425474E-2</v>
      </c>
      <c r="M124" s="12">
        <f>M123/M68-1</f>
        <v>1.2731568998109641</v>
      </c>
      <c r="N124" s="12">
        <f t="shared" ref="N124:P124" si="125">N123/N68-1</f>
        <v>1.3000000000000003</v>
      </c>
      <c r="O124" s="12">
        <f t="shared" si="125"/>
        <v>1.2305084745762711</v>
      </c>
      <c r="P124" s="12">
        <f t="shared" si="125"/>
        <v>1.3399581589958158</v>
      </c>
      <c r="Q124" s="12">
        <f>Q123/Q68-1</f>
        <v>1.3155505107832011</v>
      </c>
      <c r="R124" s="12">
        <f t="shared" ref="R124:T124" si="126">R123/R68-1</f>
        <v>-4.6765042222820408E-2</v>
      </c>
      <c r="S124" s="12">
        <f t="shared" ref="S124" si="127">S123/S68-1</f>
        <v>1.3846763919691649</v>
      </c>
      <c r="T124" s="12">
        <f t="shared" si="126"/>
        <v>7.0147823706534496E-4</v>
      </c>
    </row>
    <row r="125" spans="1:23" x14ac:dyDescent="0.25">
      <c r="A125" t="s">
        <v>50</v>
      </c>
      <c r="B125" s="12">
        <f>B123/B70-1</f>
        <v>0.70729319627998044</v>
      </c>
      <c r="C125" s="12">
        <f t="shared" ref="C125:I125" si="128">C123/C70-1</f>
        <v>0.75362318840579712</v>
      </c>
      <c r="D125" s="12">
        <f t="shared" si="128"/>
        <v>0.6371142981312472</v>
      </c>
      <c r="E125" s="12">
        <f t="shared" si="128"/>
        <v>0.90560471976401136</v>
      </c>
      <c r="F125" s="12">
        <f t="shared" si="128"/>
        <v>1.1310679611650487</v>
      </c>
      <c r="G125" s="12">
        <f t="shared" si="128"/>
        <v>0.1474770320119716</v>
      </c>
      <c r="H125" s="12">
        <f t="shared" ref="H125" si="129">H123/H70-1</f>
        <v>0.48786698875047141</v>
      </c>
      <c r="I125" s="12">
        <f t="shared" si="128"/>
        <v>0.42189659939176094</v>
      </c>
      <c r="M125" s="12">
        <f>M123/M70-1</f>
        <v>0.15513928914505293</v>
      </c>
      <c r="N125" s="12">
        <f t="shared" ref="N125:T125" si="130">N123/N70-1</f>
        <v>0.29838709677419373</v>
      </c>
      <c r="O125" s="12">
        <f t="shared" si="130"/>
        <v>0.14834205933682365</v>
      </c>
      <c r="P125" s="12">
        <f t="shared" si="130"/>
        <v>0.61984069514844276</v>
      </c>
      <c r="Q125" s="12">
        <f t="shared" si="130"/>
        <v>1.1518987341772151</v>
      </c>
      <c r="R125" s="12">
        <f t="shared" si="130"/>
        <v>1.0143595541931116E-2</v>
      </c>
      <c r="S125" s="12">
        <f t="shared" ref="S125" si="131">S123/S70-1</f>
        <v>0.14353968509331883</v>
      </c>
      <c r="T125" s="12">
        <f t="shared" si="130"/>
        <v>0.11001765837979383</v>
      </c>
    </row>
    <row r="126" spans="1:23" x14ac:dyDescent="0.25">
      <c r="A126" t="s">
        <v>12</v>
      </c>
      <c r="B126" s="22">
        <v>161.30000000000001</v>
      </c>
      <c r="C126" s="22">
        <v>143.94999999999999</v>
      </c>
      <c r="D126" s="22">
        <v>181.95</v>
      </c>
      <c r="E126" s="22">
        <v>121.95</v>
      </c>
      <c r="F126" s="22">
        <v>97.3</v>
      </c>
      <c r="G126" s="22">
        <v>104.35299999999999</v>
      </c>
      <c r="H126" s="22">
        <f>B126/G126</f>
        <v>1.5457150249633458</v>
      </c>
      <c r="I126" s="22">
        <v>96.384615384615387</v>
      </c>
      <c r="J126" s="18" t="s">
        <v>34</v>
      </c>
      <c r="K126" s="18" t="s">
        <v>34</v>
      </c>
      <c r="M126" s="21">
        <v>110.2</v>
      </c>
      <c r="N126" s="21">
        <v>104.4</v>
      </c>
      <c r="O126" s="21">
        <v>121.1</v>
      </c>
      <c r="P126" s="21">
        <v>101.45</v>
      </c>
      <c r="Q126" s="21">
        <v>84.9</v>
      </c>
      <c r="R126" s="22">
        <v>111.3775</v>
      </c>
      <c r="S126" s="22">
        <f>M126/R126</f>
        <v>0.98942784673744699</v>
      </c>
      <c r="T126" s="22">
        <v>97.84615384615384</v>
      </c>
      <c r="U126" s="18" t="s">
        <v>34</v>
      </c>
      <c r="V126" s="18" t="s">
        <v>34</v>
      </c>
    </row>
    <row r="127" spans="1:23" x14ac:dyDescent="0.25">
      <c r="A127" t="s">
        <v>51</v>
      </c>
      <c r="B127" s="12">
        <f>B126/B68-1</f>
        <v>0.96947496947496958</v>
      </c>
      <c r="C127" s="12">
        <f t="shared" ref="C127:I127" si="132">C126/C68-1</f>
        <v>0.94264507422402155</v>
      </c>
      <c r="D127" s="12">
        <f t="shared" si="132"/>
        <v>0.87770897832817307</v>
      </c>
      <c r="E127" s="12">
        <f t="shared" si="132"/>
        <v>1.1470070422535215</v>
      </c>
      <c r="F127" s="12">
        <f t="shared" si="132"/>
        <v>0.91159135559921411</v>
      </c>
      <c r="G127" s="12">
        <f t="shared" si="132"/>
        <v>-8.3728948128716008E-2</v>
      </c>
      <c r="H127" s="12">
        <f t="shared" ref="H127" si="133">H126/H68-1</f>
        <v>1.1494458058592443</v>
      </c>
      <c r="I127" s="12">
        <f t="shared" si="132"/>
        <v>-6.3441712926248783E-3</v>
      </c>
      <c r="M127" s="12">
        <f>M126/M68-1</f>
        <v>1.0831758034026464</v>
      </c>
      <c r="N127" s="12">
        <f t="shared" ref="N127:Q127" si="134">N126/N68-1</f>
        <v>1.1306122448979594</v>
      </c>
      <c r="O127" s="12">
        <f t="shared" si="134"/>
        <v>1.0525423728813559</v>
      </c>
      <c r="P127" s="12">
        <f t="shared" si="134"/>
        <v>1.1223849372384938</v>
      </c>
      <c r="Q127" s="12">
        <f t="shared" si="134"/>
        <v>0.92735527809307627</v>
      </c>
      <c r="R127" s="12">
        <f t="shared" ref="R127:S127" si="135">R126/R68-1</f>
        <v>-2.5197505688003941E-2</v>
      </c>
      <c r="S127" s="12">
        <f t="shared" si="135"/>
        <v>1.137023464299737</v>
      </c>
      <c r="T127" s="12">
        <f t="shared" ref="T127" si="136">T126/T68-1</f>
        <v>1.0949904188337634E-3</v>
      </c>
    </row>
    <row r="128" spans="1:23" x14ac:dyDescent="0.25">
      <c r="A128" t="s">
        <v>52</v>
      </c>
      <c r="B128" s="12">
        <f>B126/B72-1</f>
        <v>0.55320173326913835</v>
      </c>
      <c r="C128" s="12">
        <f t="shared" ref="C128:I128" si="137">C126/C72-1</f>
        <v>0.74379164142943632</v>
      </c>
      <c r="D128" s="12">
        <f t="shared" si="137"/>
        <v>0.55048998721772469</v>
      </c>
      <c r="E128" s="12">
        <f t="shared" si="137"/>
        <v>0.54562737642585546</v>
      </c>
      <c r="F128" s="12">
        <f t="shared" si="137"/>
        <v>0.42251461988304073</v>
      </c>
      <c r="G128" s="12">
        <f t="shared" si="137"/>
        <v>7.2071521889138568E-2</v>
      </c>
      <c r="H128" s="12">
        <f t="shared" ref="H128" si="138">H126/H72-1</f>
        <v>0.44878555353488148</v>
      </c>
      <c r="I128" s="12">
        <f t="shared" si="137"/>
        <v>0.2478468546557735</v>
      </c>
      <c r="M128" s="12">
        <f>M126/M72-1</f>
        <v>0.23335198656967004</v>
      </c>
      <c r="N128" s="12">
        <f t="shared" ref="N128:T128" si="139">N126/N72-1</f>
        <v>0.32235592146928438</v>
      </c>
      <c r="O128" s="12">
        <f t="shared" si="139"/>
        <v>0.1599616858237547</v>
      </c>
      <c r="P128" s="12">
        <f t="shared" si="139"/>
        <v>0.67685950413223139</v>
      </c>
      <c r="Q128" s="12">
        <f t="shared" si="139"/>
        <v>0.61406844106463887</v>
      </c>
      <c r="R128" s="12">
        <f t="shared" si="139"/>
        <v>-1.2764928385755492E-2</v>
      </c>
      <c r="S128" s="12">
        <f t="shared" ref="S128" si="140">S126/S72-1</f>
        <v>0.24929920140802486</v>
      </c>
      <c r="T128" s="12">
        <f t="shared" si="139"/>
        <v>1.9230769230769162E-2</v>
      </c>
    </row>
    <row r="129" spans="1:22" x14ac:dyDescent="0.25">
      <c r="A129" t="s">
        <v>13</v>
      </c>
      <c r="B129" s="22">
        <v>148.55000000000001</v>
      </c>
      <c r="C129" s="22">
        <v>136.75</v>
      </c>
      <c r="D129" s="22">
        <v>172.6</v>
      </c>
      <c r="E129" s="22">
        <v>141.05000000000001</v>
      </c>
      <c r="F129" s="22">
        <v>122.85</v>
      </c>
      <c r="G129" s="22">
        <v>106.29898076923078</v>
      </c>
      <c r="H129" s="22">
        <f>B129/G129</f>
        <v>1.3974734181364716</v>
      </c>
      <c r="I129" s="22">
        <v>97.519230769230774</v>
      </c>
      <c r="J129" s="18" t="s">
        <v>34</v>
      </c>
      <c r="K129" s="18" t="s">
        <v>34</v>
      </c>
      <c r="M129" s="21">
        <v>98.699999999999989</v>
      </c>
      <c r="N129" s="21">
        <v>91.15</v>
      </c>
      <c r="O129" s="21">
        <v>108.35</v>
      </c>
      <c r="P129" s="21">
        <v>92.75</v>
      </c>
      <c r="Q129" s="21">
        <v>88.300000000000011</v>
      </c>
      <c r="R129" s="22">
        <v>112.72073076923074</v>
      </c>
      <c r="S129" s="22">
        <f>M129/R129</f>
        <v>0.87561533115026635</v>
      </c>
      <c r="T129" s="22">
        <v>98.019230769230774</v>
      </c>
      <c r="U129" s="18" t="s">
        <v>34</v>
      </c>
      <c r="V129" s="18" t="s">
        <v>34</v>
      </c>
    </row>
    <row r="130" spans="1:22" x14ac:dyDescent="0.25">
      <c r="A130" t="s">
        <v>53</v>
      </c>
      <c r="B130" s="12">
        <f>B129/B68-1</f>
        <v>0.81379731379731379</v>
      </c>
      <c r="C130" s="12">
        <f t="shared" ref="C130:I130" si="141">C129/C68-1</f>
        <v>0.84547908232118774</v>
      </c>
      <c r="D130" s="12">
        <f t="shared" si="141"/>
        <v>0.78121775025799778</v>
      </c>
      <c r="E130" s="12">
        <f t="shared" si="141"/>
        <v>1.4832746478873244</v>
      </c>
      <c r="F130" s="12">
        <f t="shared" si="141"/>
        <v>1.413555992141454</v>
      </c>
      <c r="G130" s="12">
        <f t="shared" si="141"/>
        <v>-6.6642272648908207E-2</v>
      </c>
      <c r="H130" s="12">
        <f t="shared" ref="H130" si="142">H129/H68-1</f>
        <v>0.94330347373342716</v>
      </c>
      <c r="I130" s="12">
        <f t="shared" si="141"/>
        <v>5.3528945281522411E-3</v>
      </c>
      <c r="M130" s="12">
        <f>M129/M68-1</f>
        <v>0.86578449905482024</v>
      </c>
      <c r="N130" s="12">
        <f t="shared" ref="N130:T130" si="143">N129/N68-1</f>
        <v>0.86020408163265327</v>
      </c>
      <c r="O130" s="12">
        <f t="shared" si="143"/>
        <v>0.83644067796610155</v>
      </c>
      <c r="P130" s="12">
        <f t="shared" si="143"/>
        <v>0.9403765690376571</v>
      </c>
      <c r="Q130" s="12">
        <f t="shared" si="143"/>
        <v>1.0045402951191833</v>
      </c>
      <c r="R130" s="12">
        <f t="shared" si="143"/>
        <v>-1.3441229022764123E-2</v>
      </c>
      <c r="S130" s="12">
        <f t="shared" ref="S130" si="144">S129/S68-1</f>
        <v>0.89120461339233481</v>
      </c>
      <c r="T130" s="12">
        <f t="shared" si="143"/>
        <v>2.8657952367916462E-3</v>
      </c>
    </row>
    <row r="131" spans="1:22" x14ac:dyDescent="0.25">
      <c r="A131" t="s">
        <v>54</v>
      </c>
      <c r="B131" s="12">
        <f t="shared" ref="B131:I131" si="145">B129/B74-1</f>
        <v>0.37482646922720986</v>
      </c>
      <c r="C131" s="12">
        <f t="shared" si="145"/>
        <v>0.52028904947192878</v>
      </c>
      <c r="D131" s="12">
        <f t="shared" si="145"/>
        <v>0.35905511811023616</v>
      </c>
      <c r="E131" s="12">
        <f t="shared" si="145"/>
        <v>0.55942509673852969</v>
      </c>
      <c r="F131" s="12">
        <f t="shared" si="145"/>
        <v>0.58720930232558111</v>
      </c>
      <c r="G131" s="12">
        <f t="shared" si="145"/>
        <v>2.1953819809960917E-2</v>
      </c>
      <c r="H131" s="12">
        <f t="shared" ref="H131" si="146">H129/H74-1</f>
        <v>0.34529216739252266</v>
      </c>
      <c r="I131" s="12">
        <f t="shared" si="145"/>
        <v>0.11332737030411444</v>
      </c>
      <c r="M131" s="12">
        <f t="shared" ref="M131:T131" si="147">M129/M74-1</f>
        <v>0.21253071253071232</v>
      </c>
      <c r="N131" s="12">
        <f t="shared" si="147"/>
        <v>0.20489094514210171</v>
      </c>
      <c r="O131" s="12">
        <f t="shared" si="147"/>
        <v>0.17835780315388794</v>
      </c>
      <c r="P131" s="12">
        <f t="shared" si="147"/>
        <v>0.68789808917197437</v>
      </c>
      <c r="Q131" s="12">
        <f t="shared" si="147"/>
        <v>0.96659242761692687</v>
      </c>
      <c r="R131" s="12">
        <f t="shared" si="147"/>
        <v>-1.1798111020932978E-2</v>
      </c>
      <c r="S131" s="12">
        <f t="shared" ref="S131" si="148">S129/S74-1</f>
        <v>0.22700707826353606</v>
      </c>
      <c r="T131" s="12">
        <f t="shared" si="147"/>
        <v>5.7739494500592681E-3</v>
      </c>
    </row>
    <row r="133" spans="1:22" x14ac:dyDescent="0.25">
      <c r="A133" s="91" t="s">
        <v>116</v>
      </c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</row>
    <row r="134" spans="1:22" x14ac:dyDescent="0.25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</row>
    <row r="135" spans="1:22" x14ac:dyDescent="0.2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</row>
    <row r="137" spans="1:22" x14ac:dyDescent="0.25">
      <c r="B137" s="1" t="s">
        <v>3</v>
      </c>
      <c r="C137" s="1" t="s">
        <v>4</v>
      </c>
      <c r="D137" s="1" t="s">
        <v>5</v>
      </c>
      <c r="E137" s="1" t="s">
        <v>6</v>
      </c>
      <c r="F137" s="1" t="s">
        <v>7</v>
      </c>
      <c r="G137" s="1" t="s">
        <v>8</v>
      </c>
      <c r="H137" s="1" t="s">
        <v>69</v>
      </c>
      <c r="I137" s="1" t="s">
        <v>9</v>
      </c>
      <c r="M137" s="1" t="s">
        <v>3</v>
      </c>
      <c r="N137" s="1" t="s">
        <v>4</v>
      </c>
      <c r="O137" s="1" t="s">
        <v>5</v>
      </c>
      <c r="P137" s="1" t="s">
        <v>6</v>
      </c>
      <c r="Q137" s="1" t="s">
        <v>7</v>
      </c>
      <c r="R137" s="1" t="s">
        <v>8</v>
      </c>
      <c r="S137" s="1" t="s">
        <v>69</v>
      </c>
      <c r="T137" s="1" t="s">
        <v>9</v>
      </c>
    </row>
    <row r="138" spans="1:22" x14ac:dyDescent="0.25">
      <c r="A138" t="s">
        <v>10</v>
      </c>
      <c r="B138" s="59">
        <f>AVERAGE(B12,B40,B68)</f>
        <v>97.916666666666671</v>
      </c>
      <c r="C138" s="59">
        <f t="shared" ref="C138:I138" si="149">AVERAGE(C12,C40,C68)</f>
        <v>85.866666666666674</v>
      </c>
      <c r="D138" s="59">
        <f t="shared" si="149"/>
        <v>111.33333333333333</v>
      </c>
      <c r="E138" s="59">
        <f t="shared" si="149"/>
        <v>67.216666666666654</v>
      </c>
      <c r="F138" s="59">
        <f t="shared" si="149"/>
        <v>57.183333333333337</v>
      </c>
      <c r="G138" s="59">
        <f t="shared" si="149"/>
        <v>110.56359615384615</v>
      </c>
      <c r="H138" s="59">
        <f t="shared" si="149"/>
        <v>0.89106318244277316</v>
      </c>
      <c r="I138" s="59">
        <f t="shared" si="149"/>
        <v>94.083333333333329</v>
      </c>
      <c r="L138" t="s">
        <v>10</v>
      </c>
      <c r="M138" s="59">
        <f>AVERAGE(M12,M40,M68)</f>
        <v>65.516666666666666</v>
      </c>
      <c r="N138" s="59">
        <f t="shared" ref="N138:T138" si="150">AVERAGE(N12,N40,N68)</f>
        <v>60.833333333333336</v>
      </c>
      <c r="O138" s="59">
        <f t="shared" si="150"/>
        <v>72.783333333333331</v>
      </c>
      <c r="P138" s="59">
        <f t="shared" si="150"/>
        <v>52.916666666666664</v>
      </c>
      <c r="Q138" s="59">
        <f t="shared" si="150"/>
        <v>43.783333333333339</v>
      </c>
      <c r="R138" s="59">
        <f t="shared" si="150"/>
        <v>114.21616831357046</v>
      </c>
      <c r="S138" s="59">
        <f t="shared" si="150"/>
        <v>0.57376821118805788</v>
      </c>
      <c r="T138" s="59">
        <f t="shared" si="150"/>
        <v>97.472990777338609</v>
      </c>
    </row>
    <row r="139" spans="1:22" x14ac:dyDescent="0.25">
      <c r="A139" s="10"/>
      <c r="L139" s="10"/>
    </row>
    <row r="140" spans="1:22" x14ac:dyDescent="0.25">
      <c r="A140" t="s">
        <v>11</v>
      </c>
      <c r="B140" s="59">
        <f>AVERAGE(B14,B42,B70)</f>
        <v>111.01666666666667</v>
      </c>
      <c r="C140" s="59">
        <f t="shared" ref="C140:I140" si="151">AVERAGE(C14,C42,C70)</f>
        <v>91.899999999999991</v>
      </c>
      <c r="D140" s="59">
        <f t="shared" si="151"/>
        <v>124.83333333333333</v>
      </c>
      <c r="E140" s="59">
        <f t="shared" si="151"/>
        <v>76.566666666666663</v>
      </c>
      <c r="F140" s="59">
        <f t="shared" si="151"/>
        <v>63.316666666666663</v>
      </c>
      <c r="G140" s="59">
        <f t="shared" si="151"/>
        <v>87.022789173789178</v>
      </c>
      <c r="H140" s="59">
        <f t="shared" si="151"/>
        <v>1.2783850937647709</v>
      </c>
      <c r="I140" s="59">
        <f t="shared" si="151"/>
        <v>63.339981006647669</v>
      </c>
      <c r="L140" t="s">
        <v>11</v>
      </c>
      <c r="M140" s="59">
        <f>AVERAGE(M14,M42,M70)</f>
        <v>111.59999999999998</v>
      </c>
      <c r="N140" s="59">
        <f t="shared" ref="N140:T140" si="152">AVERAGE(N14,N42,N70)</f>
        <v>90.800000000000011</v>
      </c>
      <c r="O140" s="59">
        <f t="shared" si="152"/>
        <v>123.15000000000002</v>
      </c>
      <c r="P140" s="59">
        <f t="shared" si="152"/>
        <v>72.866666666666674</v>
      </c>
      <c r="Q140" s="59">
        <f t="shared" si="152"/>
        <v>55.20000000000001</v>
      </c>
      <c r="R140" s="59">
        <f t="shared" si="152"/>
        <v>103.22918972332018</v>
      </c>
      <c r="S140" s="59">
        <f t="shared" si="152"/>
        <v>1.0859422459780108</v>
      </c>
      <c r="T140" s="59">
        <f t="shared" si="152"/>
        <v>81.489459815546766</v>
      </c>
    </row>
    <row r="141" spans="1:22" x14ac:dyDescent="0.25">
      <c r="A141" t="s">
        <v>24</v>
      </c>
      <c r="B141" s="12">
        <f>B140/B$138-1</f>
        <v>0.13378723404255322</v>
      </c>
      <c r="C141" s="12">
        <f t="shared" ref="C141:I141" si="153">C140/C$138-1</f>
        <v>7.0263975155279379E-2</v>
      </c>
      <c r="D141" s="12">
        <f t="shared" si="153"/>
        <v>0.12125748502994016</v>
      </c>
      <c r="E141" s="12">
        <f t="shared" si="153"/>
        <v>0.1391024051574512</v>
      </c>
      <c r="F141" s="12">
        <f t="shared" si="153"/>
        <v>0.10725735937044578</v>
      </c>
      <c r="G141" s="12">
        <f t="shared" si="153"/>
        <v>-0.21291643722677578</v>
      </c>
      <c r="H141" s="12">
        <f t="shared" si="153"/>
        <v>0.43467390298877362</v>
      </c>
      <c r="I141" s="12">
        <f t="shared" si="153"/>
        <v>-0.3267672523651266</v>
      </c>
      <c r="L141" t="s">
        <v>24</v>
      </c>
      <c r="M141" s="12">
        <f>M140/M$138-1</f>
        <v>0.70338336301195592</v>
      </c>
      <c r="N141" s="12">
        <f t="shared" ref="N141" si="154">N140/N$138-1</f>
        <v>0.49260273972602753</v>
      </c>
      <c r="O141" s="12">
        <f t="shared" ref="O141" si="155">O140/O$138-1</f>
        <v>0.69200824364552349</v>
      </c>
      <c r="P141" s="12">
        <f t="shared" ref="P141" si="156">P140/P$138-1</f>
        <v>0.37700787401574831</v>
      </c>
      <c r="Q141" s="12">
        <f t="shared" ref="Q141" si="157">Q140/Q$138-1</f>
        <v>0.2607537114579368</v>
      </c>
      <c r="R141" s="12">
        <f t="shared" ref="R141" si="158">R140/R$138-1</f>
        <v>-9.6194599700512695E-2</v>
      </c>
      <c r="S141" s="12">
        <f t="shared" ref="S141" si="159">S140/S$138-1</f>
        <v>0.89264972301172518</v>
      </c>
      <c r="T141" s="12">
        <f t="shared" ref="T141" si="160">T140/T$138-1</f>
        <v>-0.16397907599145745</v>
      </c>
    </row>
    <row r="142" spans="1:22" x14ac:dyDescent="0.25">
      <c r="A142" t="s">
        <v>12</v>
      </c>
      <c r="B142" s="59">
        <f>AVERAGE(B16,B44,B72)</f>
        <v>112.93333333333332</v>
      </c>
      <c r="C142" s="59">
        <f t="shared" ref="C142:I142" si="161">AVERAGE(C16,C44,C72)</f>
        <v>91.850000000000009</v>
      </c>
      <c r="D142" s="59">
        <f t="shared" si="161"/>
        <v>127.8</v>
      </c>
      <c r="E142" s="59">
        <f t="shared" si="161"/>
        <v>79.850000000000009</v>
      </c>
      <c r="F142" s="59">
        <f t="shared" si="161"/>
        <v>70.666666666666671</v>
      </c>
      <c r="G142" s="59">
        <f t="shared" si="161"/>
        <v>92.88201875593542</v>
      </c>
      <c r="H142" s="59">
        <f t="shared" si="161"/>
        <v>1.2209284370194673</v>
      </c>
      <c r="I142" s="59">
        <f t="shared" si="161"/>
        <v>70.89055080721748</v>
      </c>
      <c r="L142" t="s">
        <v>12</v>
      </c>
      <c r="M142" s="59">
        <f>AVERAGE(M16,M44,M72)</f>
        <v>103.61666666666667</v>
      </c>
      <c r="N142" s="59">
        <f t="shared" ref="N142:T142" si="162">AVERAGE(N16,N44,N72)</f>
        <v>88.050000000000011</v>
      </c>
      <c r="O142" s="59">
        <f t="shared" si="162"/>
        <v>120.5</v>
      </c>
      <c r="P142" s="59">
        <f t="shared" si="162"/>
        <v>69.033333333333346</v>
      </c>
      <c r="Q142" s="59">
        <f t="shared" si="162"/>
        <v>58.85</v>
      </c>
      <c r="R142" s="59">
        <f t="shared" si="162"/>
        <v>109.48585441370226</v>
      </c>
      <c r="S142" s="59">
        <f t="shared" si="162"/>
        <v>0.95089169917403771</v>
      </c>
      <c r="T142" s="59">
        <f t="shared" si="162"/>
        <v>89.946969696969703</v>
      </c>
    </row>
    <row r="143" spans="1:22" x14ac:dyDescent="0.25">
      <c r="A143" t="s">
        <v>25</v>
      </c>
      <c r="B143" s="12">
        <f>B142/B$138-1</f>
        <v>0.15336170212765943</v>
      </c>
      <c r="C143" s="12">
        <f t="shared" ref="C143" si="163">C142/C$138-1</f>
        <v>6.9681677018633481E-2</v>
      </c>
      <c r="D143" s="12">
        <f t="shared" ref="D143" si="164">D142/D$138-1</f>
        <v>0.14790419161676649</v>
      </c>
      <c r="E143" s="12">
        <f t="shared" ref="E143" si="165">E142/E$138-1</f>
        <v>0.18794941730721582</v>
      </c>
      <c r="F143" s="12">
        <f t="shared" ref="F143" si="166">F142/F$138-1</f>
        <v>0.23579131448557278</v>
      </c>
      <c r="G143" s="12">
        <f t="shared" ref="G143" si="167">G142/G$138-1</f>
        <v>-0.15992223492176671</v>
      </c>
      <c r="H143" s="12">
        <f t="shared" ref="H143" si="168">H142/H$138-1</f>
        <v>0.37019288988284416</v>
      </c>
      <c r="I143" s="12">
        <f t="shared" ref="I143" si="169">I142/I$138-1</f>
        <v>-0.24651318894011531</v>
      </c>
      <c r="L143" t="s">
        <v>25</v>
      </c>
      <c r="M143" s="12">
        <f>M142/M$138-1</f>
        <v>0.58153141694225408</v>
      </c>
      <c r="N143" s="12">
        <f t="shared" ref="N143" si="170">N142/N$138-1</f>
        <v>0.44739726027397264</v>
      </c>
      <c r="O143" s="12">
        <f t="shared" ref="O143" si="171">O142/O$138-1</f>
        <v>0.65559880925120217</v>
      </c>
      <c r="P143" s="12">
        <f t="shared" ref="P143" si="172">P142/P$138-1</f>
        <v>0.30456692913385863</v>
      </c>
      <c r="Q143" s="12">
        <f t="shared" ref="Q143" si="173">Q142/Q$138-1</f>
        <v>0.34411876665397778</v>
      </c>
      <c r="R143" s="12">
        <f t="shared" ref="R143" si="174">R142/R$138-1</f>
        <v>-4.1415449053425979E-2</v>
      </c>
      <c r="S143" s="12">
        <f t="shared" ref="S143" si="175">S142/S$138-1</f>
        <v>0.65727497730328954</v>
      </c>
      <c r="T143" s="12">
        <f t="shared" ref="T143" si="176">T142/T$138-1</f>
        <v>-7.7211348706442084E-2</v>
      </c>
    </row>
    <row r="144" spans="1:22" x14ac:dyDescent="0.25">
      <c r="A144" t="s">
        <v>13</v>
      </c>
      <c r="B144" s="59">
        <f>AVERAGE(B18,B46,B74)</f>
        <v>112.16666666666667</v>
      </c>
      <c r="C144" s="59">
        <f t="shared" ref="C144:I144" si="177">AVERAGE(C18,C46,C74)</f>
        <v>93.733333333333334</v>
      </c>
      <c r="D144" s="59">
        <f t="shared" si="177"/>
        <v>130.6</v>
      </c>
      <c r="E144" s="59">
        <f t="shared" si="177"/>
        <v>83.2</v>
      </c>
      <c r="F144" s="59">
        <f t="shared" si="177"/>
        <v>71.816666666666663</v>
      </c>
      <c r="G144" s="59">
        <f t="shared" si="177"/>
        <v>97.293846866096871</v>
      </c>
      <c r="H144" s="59">
        <f t="shared" si="177"/>
        <v>1.1593917741717992</v>
      </c>
      <c r="I144" s="59">
        <f t="shared" si="177"/>
        <v>77.261633428300101</v>
      </c>
      <c r="L144" t="s">
        <v>13</v>
      </c>
      <c r="M144" s="59">
        <f>AVERAGE(M18,M46,M74)</f>
        <v>96.683333333333337</v>
      </c>
      <c r="N144" s="59">
        <f t="shared" ref="N144:T144" si="178">AVERAGE(N18,N46,N74)</f>
        <v>86.350000000000009</v>
      </c>
      <c r="O144" s="59">
        <f t="shared" si="178"/>
        <v>108.10000000000001</v>
      </c>
      <c r="P144" s="59">
        <f t="shared" si="178"/>
        <v>62.699999999999989</v>
      </c>
      <c r="Q144" s="59">
        <f t="shared" si="178"/>
        <v>48.949999999999996</v>
      </c>
      <c r="R144" s="59">
        <f t="shared" si="178"/>
        <v>112.87241304347826</v>
      </c>
      <c r="S144" s="59">
        <f t="shared" si="178"/>
        <v>0.85836324221935623</v>
      </c>
      <c r="T144" s="59">
        <f t="shared" si="178"/>
        <v>94.919960474308297</v>
      </c>
    </row>
    <row r="145" spans="1:20" x14ac:dyDescent="0.25">
      <c r="A145" t="s">
        <v>26</v>
      </c>
      <c r="B145" s="12">
        <f>B144/B$138-1</f>
        <v>0.14553191489361694</v>
      </c>
      <c r="C145" s="12">
        <f t="shared" ref="C145" si="179">C144/C$138-1</f>
        <v>9.1614906832298004E-2</v>
      </c>
      <c r="D145" s="12">
        <f t="shared" ref="D145" si="180">D144/D$138-1</f>
        <v>0.17305389221556888</v>
      </c>
      <c r="E145" s="12">
        <f t="shared" ref="E145" si="181">E144/E$138-1</f>
        <v>0.23778824696255918</v>
      </c>
      <c r="F145" s="12">
        <f t="shared" ref="F145" si="182">F144/F$138-1</f>
        <v>0.25590206936753113</v>
      </c>
      <c r="G145" s="12">
        <f t="shared" ref="G145" si="183">G144/G$138-1</f>
        <v>-0.12001915412813446</v>
      </c>
      <c r="H145" s="12">
        <f t="shared" ref="H145" si="184">H144/H$138-1</f>
        <v>0.30113307004047263</v>
      </c>
      <c r="I145" s="12">
        <f t="shared" ref="I145" si="185">I144/I$138-1</f>
        <v>-0.17879574744056581</v>
      </c>
      <c r="L145" t="s">
        <v>26</v>
      </c>
      <c r="M145" s="12">
        <f>M144/M$138-1</f>
        <v>0.47570592724497596</v>
      </c>
      <c r="N145" s="12">
        <f t="shared" ref="N145" si="186">N144/N$138-1</f>
        <v>0.41945205479452063</v>
      </c>
      <c r="O145" s="12">
        <f t="shared" ref="O145" si="187">O144/O$138-1</f>
        <v>0.48523013510419077</v>
      </c>
      <c r="P145" s="12">
        <f t="shared" ref="P145" si="188">P144/P$138-1</f>
        <v>0.18488188976377939</v>
      </c>
      <c r="Q145" s="12">
        <f t="shared" ref="Q145" si="189">Q144/Q$138-1</f>
        <v>0.11800532927293461</v>
      </c>
      <c r="R145" s="12">
        <f t="shared" ref="R145" si="190">R144/R$138-1</f>
        <v>-1.1765017947398149E-2</v>
      </c>
      <c r="S145" s="12">
        <f t="shared" ref="S145" si="191">S144/S$138-1</f>
        <v>0.4960104541902195</v>
      </c>
      <c r="T145" s="12">
        <f t="shared" ref="T145" si="192">T144/T$138-1</f>
        <v>-2.6192181882079502E-2</v>
      </c>
    </row>
    <row r="146" spans="1:20" x14ac:dyDescent="0.25">
      <c r="A146" s="10"/>
      <c r="L146" s="10"/>
    </row>
    <row r="147" spans="1:20" x14ac:dyDescent="0.25">
      <c r="A147" t="s">
        <v>15</v>
      </c>
      <c r="B147" s="59">
        <f>AVERAGE(B21,B49,B77)</f>
        <v>112.21666666666665</v>
      </c>
      <c r="C147" s="59">
        <f t="shared" ref="C147:I147" si="193">AVERAGE(C21,C49,C77)</f>
        <v>95.55</v>
      </c>
      <c r="D147" s="59">
        <f t="shared" si="193"/>
        <v>126.71666666666665</v>
      </c>
      <c r="E147" s="59">
        <f t="shared" si="193"/>
        <v>86.483333333333348</v>
      </c>
      <c r="F147" s="59">
        <f t="shared" si="193"/>
        <v>75.88333333333334</v>
      </c>
      <c r="G147" s="59">
        <f t="shared" si="193"/>
        <v>89.025659934201599</v>
      </c>
      <c r="H147" s="59">
        <f t="shared" si="193"/>
        <v>1.2648645386131883</v>
      </c>
      <c r="I147" s="59">
        <f t="shared" si="193"/>
        <v>66.642958892958887</v>
      </c>
      <c r="L147" t="s">
        <v>15</v>
      </c>
      <c r="M147" s="59">
        <f>AVERAGE(M21,M49,M77)</f>
        <v>111.33333333333333</v>
      </c>
      <c r="N147" s="59">
        <f t="shared" ref="N147:T147" si="194">AVERAGE(N21,N49,N77)</f>
        <v>88.166666666666671</v>
      </c>
      <c r="O147" s="59">
        <f t="shared" si="194"/>
        <v>129.61666666666667</v>
      </c>
      <c r="P147" s="59">
        <f t="shared" si="194"/>
        <v>69.816666666666677</v>
      </c>
      <c r="Q147" s="59">
        <f t="shared" si="194"/>
        <v>57.216666666666661</v>
      </c>
      <c r="R147" s="59">
        <f t="shared" si="194"/>
        <v>106.11122793148878</v>
      </c>
      <c r="S147" s="59">
        <f t="shared" si="194"/>
        <v>1.0547247950752781</v>
      </c>
      <c r="T147" s="59">
        <f t="shared" si="194"/>
        <v>84.252635046113298</v>
      </c>
    </row>
    <row r="148" spans="1:20" x14ac:dyDescent="0.25">
      <c r="A148" t="s">
        <v>27</v>
      </c>
      <c r="B148" s="12">
        <f>B147/B$138-1</f>
        <v>0.14604255319148929</v>
      </c>
      <c r="C148" s="12">
        <f t="shared" ref="C148" si="195">C147/C$138-1</f>
        <v>0.11277173913043459</v>
      </c>
      <c r="D148" s="12">
        <f t="shared" ref="D148" si="196">D147/D$138-1</f>
        <v>0.13817365269461068</v>
      </c>
      <c r="E148" s="12">
        <f t="shared" ref="E148" si="197">E147/E$138-1</f>
        <v>0.28663525911232379</v>
      </c>
      <c r="F148" s="12">
        <f t="shared" ref="F148" si="198">F147/F$138-1</f>
        <v>0.3270183619935878</v>
      </c>
      <c r="G148" s="12">
        <f t="shared" ref="G148" si="199">G147/G$138-1</f>
        <v>-0.19480133578212411</v>
      </c>
      <c r="H148" s="12">
        <f t="shared" ref="H148" si="200">H147/H$138-1</f>
        <v>0.4195003940637192</v>
      </c>
      <c r="I148" s="12">
        <f t="shared" ref="I148" si="201">I147/I$138-1</f>
        <v>-0.29166031291806316</v>
      </c>
      <c r="L148" t="s">
        <v>27</v>
      </c>
      <c r="M148" s="12">
        <f>M147/M$138-1</f>
        <v>0.69931315186975329</v>
      </c>
      <c r="N148" s="12">
        <f t="shared" ref="N148" si="202">N147/N$138-1</f>
        <v>0.44931506849315062</v>
      </c>
      <c r="O148" s="12">
        <f t="shared" ref="O148" si="203">O147/O$138-1</f>
        <v>0.78085642317380377</v>
      </c>
      <c r="P148" s="12">
        <f t="shared" ref="P148" si="204">P147/P$138-1</f>
        <v>0.31937007874015766</v>
      </c>
      <c r="Q148" s="12">
        <f t="shared" ref="Q148" si="205">Q147/Q$138-1</f>
        <v>0.30681385610963052</v>
      </c>
      <c r="R148" s="12">
        <f t="shared" ref="R148" si="206">R147/R$138-1</f>
        <v>-7.0961410295522054E-2</v>
      </c>
      <c r="S148" s="12">
        <f t="shared" ref="S148" si="207">S147/S$138-1</f>
        <v>0.83824194946481989</v>
      </c>
      <c r="T148" s="12">
        <f t="shared" ref="T148" si="208">T147/T$138-1</f>
        <v>-0.13563096428861088</v>
      </c>
    </row>
    <row r="149" spans="1:20" x14ac:dyDescent="0.25">
      <c r="A149" t="s">
        <v>16</v>
      </c>
      <c r="B149" s="59">
        <f>AVERAGE(B23,B51,B79)</f>
        <v>112.51666666666667</v>
      </c>
      <c r="C149" s="59">
        <f t="shared" ref="C149:I149" si="209">AVERAGE(C23,C51,C79)</f>
        <v>89.7</v>
      </c>
      <c r="D149" s="59">
        <f t="shared" si="209"/>
        <v>130.63333333333335</v>
      </c>
      <c r="E149" s="59">
        <f t="shared" si="209"/>
        <v>86.066666666666663</v>
      </c>
      <c r="F149" s="59">
        <f t="shared" si="209"/>
        <v>73.8</v>
      </c>
      <c r="G149" s="59">
        <f t="shared" si="209"/>
        <v>94.354295128205123</v>
      </c>
      <c r="H149" s="59">
        <f t="shared" si="209"/>
        <v>1.1977180033531392</v>
      </c>
      <c r="I149" s="59">
        <f t="shared" si="209"/>
        <v>73.472820512820505</v>
      </c>
      <c r="L149" t="s">
        <v>16</v>
      </c>
      <c r="M149" s="59">
        <f>AVERAGE(M23,M51,M79)</f>
        <v>102.21666666666665</v>
      </c>
      <c r="N149" s="59">
        <f t="shared" ref="N149:T149" si="210">AVERAGE(N23,N51,N79)</f>
        <v>87.733333333333334</v>
      </c>
      <c r="O149" s="59">
        <f t="shared" si="210"/>
        <v>116.8</v>
      </c>
      <c r="P149" s="59">
        <f t="shared" si="210"/>
        <v>66.233333333333334</v>
      </c>
      <c r="Q149" s="59">
        <f t="shared" si="210"/>
        <v>55.916666666666664</v>
      </c>
      <c r="R149" s="59">
        <f t="shared" si="210"/>
        <v>110.92580039525693</v>
      </c>
      <c r="S149" s="59">
        <f t="shared" si="210"/>
        <v>0.92464040902296352</v>
      </c>
      <c r="T149" s="59">
        <f t="shared" si="210"/>
        <v>91.469696969696955</v>
      </c>
    </row>
    <row r="150" spans="1:20" x14ac:dyDescent="0.25">
      <c r="A150" t="s">
        <v>28</v>
      </c>
      <c r="B150" s="12">
        <f>B149/B$138-1</f>
        <v>0.14910638297872336</v>
      </c>
      <c r="C150" s="12">
        <f t="shared" ref="C150" si="211">C149/C$138-1</f>
        <v>4.4642857142856984E-2</v>
      </c>
      <c r="D150" s="12">
        <f t="shared" ref="D150" si="212">D149/D$138-1</f>
        <v>0.17335329341317385</v>
      </c>
      <c r="E150" s="12">
        <f t="shared" ref="E150" si="213">E149/E$138-1</f>
        <v>0.28043639970245482</v>
      </c>
      <c r="F150" s="12">
        <f t="shared" ref="F150" si="214">F149/F$138-1</f>
        <v>0.29058583503351776</v>
      </c>
      <c r="G150" s="12">
        <f t="shared" ref="G150" si="215">G149/G$138-1</f>
        <v>-0.14660613067511152</v>
      </c>
      <c r="H150" s="12">
        <f t="shared" ref="H150" si="216">H149/H$138-1</f>
        <v>0.34414486756112872</v>
      </c>
      <c r="I150" s="12">
        <f t="shared" ref="I150" si="217">I149/I$138-1</f>
        <v>-0.2190665667370717</v>
      </c>
      <c r="L150" t="s">
        <v>28</v>
      </c>
      <c r="M150" s="12">
        <f>M149/M$138-1</f>
        <v>0.560162808445688</v>
      </c>
      <c r="N150" s="12">
        <f t="shared" ref="N150" si="218">N149/N$138-1</f>
        <v>0.44219178082191779</v>
      </c>
      <c r="O150" s="12">
        <f t="shared" ref="O150" si="219">O149/O$138-1</f>
        <v>0.6047629951912068</v>
      </c>
      <c r="P150" s="12">
        <f t="shared" ref="P150" si="220">P149/P$138-1</f>
        <v>0.25165354330708678</v>
      </c>
      <c r="Q150" s="12">
        <f t="shared" ref="Q150" si="221">Q149/Q$138-1</f>
        <v>0.27712219261515014</v>
      </c>
      <c r="R150" s="12">
        <f t="shared" ref="R150" si="222">R149/R$138-1</f>
        <v>-2.8808249890506898E-2</v>
      </c>
      <c r="S150" s="12">
        <f t="shared" ref="S150" si="223">S149/S$138-1</f>
        <v>0.61152254689813068</v>
      </c>
      <c r="T150" s="12">
        <f t="shared" ref="T150" si="224">T149/T$138-1</f>
        <v>-6.1589305506745129E-2</v>
      </c>
    </row>
    <row r="151" spans="1:20" x14ac:dyDescent="0.25">
      <c r="A151" t="s">
        <v>17</v>
      </c>
      <c r="B151" s="59">
        <f>AVERAGE(B25,B53,B81)</f>
        <v>110.91666666666667</v>
      </c>
      <c r="C151" s="59">
        <f t="shared" ref="C151:I151" si="225">AVERAGE(C25,C53,C81)</f>
        <v>91.05</v>
      </c>
      <c r="D151" s="59">
        <f t="shared" si="225"/>
        <v>125.85000000000001</v>
      </c>
      <c r="E151" s="59">
        <f t="shared" si="225"/>
        <v>80.883333333333326</v>
      </c>
      <c r="F151" s="59">
        <f t="shared" si="225"/>
        <v>68.233333333333334</v>
      </c>
      <c r="G151" s="59">
        <f t="shared" si="225"/>
        <v>99.400224358974356</v>
      </c>
      <c r="H151" s="59">
        <f t="shared" si="225"/>
        <v>1.1206616297872658</v>
      </c>
      <c r="I151" s="59">
        <f t="shared" si="225"/>
        <v>79.653846153846146</v>
      </c>
      <c r="L151" t="s">
        <v>17</v>
      </c>
      <c r="M151" s="59">
        <f>AVERAGE(M25,M53,M81)</f>
        <v>93.2</v>
      </c>
      <c r="N151" s="59">
        <f t="shared" ref="N151:T151" si="226">AVERAGE(N25,N53,N81)</f>
        <v>86</v>
      </c>
      <c r="O151" s="59">
        <f t="shared" si="226"/>
        <v>103.61666666666667</v>
      </c>
      <c r="P151" s="59">
        <f t="shared" si="226"/>
        <v>62.516666666666673</v>
      </c>
      <c r="Q151" s="59">
        <f t="shared" si="226"/>
        <v>47.666666666666664</v>
      </c>
      <c r="R151" s="59">
        <f t="shared" si="226"/>
        <v>113.70418181818184</v>
      </c>
      <c r="S151" s="59">
        <f t="shared" si="226"/>
        <v>0.81994985395463127</v>
      </c>
      <c r="T151" s="59">
        <f t="shared" si="226"/>
        <v>96.265151515151501</v>
      </c>
    </row>
    <row r="152" spans="1:20" x14ac:dyDescent="0.25">
      <c r="A152" t="s">
        <v>29</v>
      </c>
      <c r="B152" s="12">
        <f>B151/B$138-1</f>
        <v>0.13276595744680852</v>
      </c>
      <c r="C152" s="12">
        <f t="shared" ref="C152" si="227">C151/C$138-1</f>
        <v>6.0364906832298004E-2</v>
      </c>
      <c r="D152" s="12">
        <f t="shared" ref="D152" si="228">D151/D$138-1</f>
        <v>0.13038922155688626</v>
      </c>
      <c r="E152" s="12">
        <f t="shared" ref="E152" si="229">E151/E$138-1</f>
        <v>0.20332258864368957</v>
      </c>
      <c r="F152" s="12">
        <f t="shared" ref="F152" si="230">F151/F$138-1</f>
        <v>0.19323812299621101</v>
      </c>
      <c r="G152" s="12">
        <f t="shared" ref="G152" si="231">G151/G$138-1</f>
        <v>-0.10096787896929726</v>
      </c>
      <c r="H152" s="12">
        <f t="shared" ref="H152" si="232">H151/H$138-1</f>
        <v>0.25766797671414077</v>
      </c>
      <c r="I152" s="12">
        <f t="shared" ref="I152" si="233">I151/I$138-1</f>
        <v>-0.15336921714246787</v>
      </c>
      <c r="L152" t="s">
        <v>29</v>
      </c>
      <c r="M152" s="12">
        <f>M151/M$138-1</f>
        <v>0.42253879419994922</v>
      </c>
      <c r="N152" s="12">
        <f t="shared" ref="N152" si="234">N151/N$138-1</f>
        <v>0.41369863013698627</v>
      </c>
      <c r="O152" s="12">
        <f t="shared" ref="O152" si="235">O151/O$138-1</f>
        <v>0.42363178383329525</v>
      </c>
      <c r="P152" s="12">
        <f t="shared" ref="P152" si="236">P151/P$138-1</f>
        <v>0.18141732283464584</v>
      </c>
      <c r="Q152" s="12">
        <f t="shared" ref="Q152" si="237">Q151/Q$138-1</f>
        <v>8.8694328130947575E-2</v>
      </c>
      <c r="R152" s="12">
        <f t="shared" ref="R152" si="238">R151/R$138-1</f>
        <v>-4.4826096247863045E-3</v>
      </c>
      <c r="S152" s="12">
        <f t="shared" ref="S152" si="239">S151/S$138-1</f>
        <v>0.42906113996246664</v>
      </c>
      <c r="T152" s="12">
        <f t="shared" ref="T152" si="240">T151/T$138-1</f>
        <v>-1.2391527668892621E-2</v>
      </c>
    </row>
    <row r="153" spans="1:20" x14ac:dyDescent="0.25">
      <c r="A153" s="10"/>
      <c r="L153" s="10"/>
    </row>
    <row r="154" spans="1:20" x14ac:dyDescent="0.25">
      <c r="A154" t="s">
        <v>18</v>
      </c>
      <c r="B154" s="59">
        <f>AVERAGE(B28,B56,B84)</f>
        <v>112.68333333333334</v>
      </c>
      <c r="C154" s="59">
        <f t="shared" ref="C154:I154" si="241">AVERAGE(C28,C56,C84)</f>
        <v>91.733333333333334</v>
      </c>
      <c r="D154" s="59">
        <f t="shared" si="241"/>
        <v>128.13333333333333</v>
      </c>
      <c r="E154" s="59">
        <f t="shared" si="241"/>
        <v>89.783333333333346</v>
      </c>
      <c r="F154" s="59">
        <f t="shared" si="241"/>
        <v>75.916666666666671</v>
      </c>
      <c r="G154" s="59">
        <f t="shared" si="241"/>
        <v>90.864529914529911</v>
      </c>
      <c r="H154" s="59">
        <f t="shared" si="241"/>
        <v>1.243594229812206</v>
      </c>
      <c r="I154" s="59">
        <f t="shared" si="241"/>
        <v>70.511870845204186</v>
      </c>
      <c r="L154" t="s">
        <v>18</v>
      </c>
      <c r="M154" s="59">
        <f>AVERAGE(M28,M56,M84)</f>
        <v>108.7</v>
      </c>
      <c r="N154" s="59">
        <f t="shared" ref="N154:T154" si="242">AVERAGE(N28,N56,N84)</f>
        <v>92.483333333333334</v>
      </c>
      <c r="O154" s="59">
        <f t="shared" si="242"/>
        <v>126.03333333333335</v>
      </c>
      <c r="P154" s="59">
        <f t="shared" si="242"/>
        <v>69.216666666666654</v>
      </c>
      <c r="Q154" s="59">
        <f t="shared" si="242"/>
        <v>52.9</v>
      </c>
      <c r="R154" s="59">
        <f t="shared" si="242"/>
        <v>109.68168379446639</v>
      </c>
      <c r="S154" s="59">
        <f t="shared" si="242"/>
        <v>0.99488776543717095</v>
      </c>
      <c r="T154" s="59">
        <f t="shared" si="242"/>
        <v>91.972332015810267</v>
      </c>
    </row>
    <row r="155" spans="1:20" x14ac:dyDescent="0.25">
      <c r="A155" t="s">
        <v>30</v>
      </c>
      <c r="B155" s="12">
        <f>B154/B$138-1</f>
        <v>0.15080851063829792</v>
      </c>
      <c r="C155" s="12">
        <f t="shared" ref="C155" si="243">C154/C$138-1</f>
        <v>6.8322981366459645E-2</v>
      </c>
      <c r="D155" s="12">
        <f t="shared" ref="D155" si="244">D154/D$138-1</f>
        <v>0.15089820359281436</v>
      </c>
      <c r="E155" s="12">
        <f t="shared" ref="E155" si="245">E154/E$138-1</f>
        <v>0.33573022563848287</v>
      </c>
      <c r="F155" s="12">
        <f t="shared" ref="F155" si="246">F154/F$138-1</f>
        <v>0.32760128242494901</v>
      </c>
      <c r="G155" s="12">
        <f t="shared" ref="G155" si="247">G154/G$138-1</f>
        <v>-0.17816955059878425</v>
      </c>
      <c r="H155" s="12">
        <f t="shared" ref="H155" si="248">H154/H$138-1</f>
        <v>0.39562968632931206</v>
      </c>
      <c r="I155" s="12">
        <f t="shared" ref="I155" si="249">I154/I$138-1</f>
        <v>-0.25053813096328581</v>
      </c>
      <c r="L155" t="s">
        <v>30</v>
      </c>
      <c r="M155" s="12">
        <f>M154/M$138-1</f>
        <v>0.65911981684049858</v>
      </c>
      <c r="N155" s="12">
        <f t="shared" ref="N155" si="250">N154/N$138-1</f>
        <v>0.52027397260273966</v>
      </c>
      <c r="O155" s="12">
        <f t="shared" ref="O155" si="251">O154/O$138-1</f>
        <v>0.7316235401877722</v>
      </c>
      <c r="P155" s="12">
        <f t="shared" ref="P155" si="252">P154/P$138-1</f>
        <v>0.30803149606299196</v>
      </c>
      <c r="Q155" s="12">
        <f t="shared" ref="Q155" si="253">Q154/Q$138-1</f>
        <v>0.20822230681385601</v>
      </c>
      <c r="R155" s="12">
        <f t="shared" ref="R155" si="254">R154/R$138-1</f>
        <v>-3.9700898621069514E-2</v>
      </c>
      <c r="S155" s="12">
        <f t="shared" ref="S155" si="255">S154/S$138-1</f>
        <v>0.73395414043091223</v>
      </c>
      <c r="T155" s="12">
        <f t="shared" ref="T155" si="256">T154/T$138-1</f>
        <v>-5.6432645778703105E-2</v>
      </c>
    </row>
    <row r="156" spans="1:20" x14ac:dyDescent="0.25">
      <c r="A156" t="s">
        <v>19</v>
      </c>
      <c r="B156" s="59">
        <f>AVERAGE(B30,B58,B86)</f>
        <v>111.90000000000002</v>
      </c>
      <c r="C156" s="59">
        <f t="shared" ref="C156:I156" si="257">AVERAGE(C30,C58,C86)</f>
        <v>91.233333333333334</v>
      </c>
      <c r="D156" s="59">
        <f t="shared" si="257"/>
        <v>126.56666666666668</v>
      </c>
      <c r="E156" s="59">
        <f t="shared" si="257"/>
        <v>83.133333333333326</v>
      </c>
      <c r="F156" s="59">
        <f t="shared" si="257"/>
        <v>72.599999999999994</v>
      </c>
      <c r="G156" s="59">
        <f t="shared" si="257"/>
        <v>96.030741927825261</v>
      </c>
      <c r="H156" s="59">
        <f t="shared" si="257"/>
        <v>1.167965516658898</v>
      </c>
      <c r="I156" s="59">
        <f t="shared" si="257"/>
        <v>77.149572649572647</v>
      </c>
      <c r="L156" t="s">
        <v>19</v>
      </c>
      <c r="M156" s="59">
        <f>AVERAGE(M30,M58,M86)</f>
        <v>97.666666666666671</v>
      </c>
      <c r="N156" s="59">
        <f t="shared" ref="N156:T156" si="258">AVERAGE(N30,N58,N86)</f>
        <v>87.7</v>
      </c>
      <c r="O156" s="59">
        <f t="shared" si="258"/>
        <v>107.78333333333335</v>
      </c>
      <c r="P156" s="59">
        <f t="shared" si="258"/>
        <v>63.666666666666664</v>
      </c>
      <c r="Q156" s="59">
        <f t="shared" si="258"/>
        <v>50.85</v>
      </c>
      <c r="R156" s="59">
        <f t="shared" si="258"/>
        <v>113.4460144927536</v>
      </c>
      <c r="S156" s="59">
        <f t="shared" si="258"/>
        <v>0.86180870326209202</v>
      </c>
      <c r="T156" s="59">
        <f t="shared" si="258"/>
        <v>96.137681159420296</v>
      </c>
    </row>
    <row r="157" spans="1:20" x14ac:dyDescent="0.25">
      <c r="A157" t="s">
        <v>31</v>
      </c>
      <c r="B157" s="12">
        <f>B156/B$138-1</f>
        <v>0.14280851063829791</v>
      </c>
      <c r="C157" s="12">
        <f t="shared" ref="C157" si="259">C156/C$138-1</f>
        <v>6.25E-2</v>
      </c>
      <c r="D157" s="12">
        <f t="shared" ref="D157" si="260">D156/D$138-1</f>
        <v>0.13682634730538945</v>
      </c>
      <c r="E157" s="12">
        <f t="shared" ref="E157" si="261">E156/E$138-1</f>
        <v>0.23679642945697998</v>
      </c>
      <c r="F157" s="12">
        <f t="shared" ref="F157" si="262">F156/F$138-1</f>
        <v>0.26960069950451748</v>
      </c>
      <c r="G157" s="12">
        <f t="shared" ref="G157" si="263">G156/G$138-1</f>
        <v>-0.13144339304773356</v>
      </c>
      <c r="H157" s="12">
        <f t="shared" ref="H157" si="264">H156/H$138-1</f>
        <v>0.31075499433948206</v>
      </c>
      <c r="I157" s="12">
        <f t="shared" ref="I157" si="265">I156/I$138-1</f>
        <v>-0.17998682746246963</v>
      </c>
      <c r="L157" t="s">
        <v>31</v>
      </c>
      <c r="M157" s="12">
        <f>M156/M$138-1</f>
        <v>0.49071483083184941</v>
      </c>
      <c r="N157" s="12">
        <f t="shared" ref="N157" si="266">N156/N$138-1</f>
        <v>0.44164383561643827</v>
      </c>
      <c r="O157" s="12">
        <f t="shared" ref="O157" si="267">O156/O$138-1</f>
        <v>0.48087932218914609</v>
      </c>
      <c r="P157" s="12">
        <f t="shared" ref="P157" si="268">P156/P$138-1</f>
        <v>0.20314960629921264</v>
      </c>
      <c r="Q157" s="12">
        <f t="shared" ref="Q157" si="269">Q156/Q$138-1</f>
        <v>0.16140083745717537</v>
      </c>
      <c r="R157" s="12">
        <f t="shared" ref="R157" si="270">R156/R$138-1</f>
        <v>-6.7429492005236513E-3</v>
      </c>
      <c r="S157" s="12">
        <f t="shared" ref="S157" si="271">S156/S$138-1</f>
        <v>0.50201542444746239</v>
      </c>
      <c r="T157" s="12">
        <f t="shared" ref="T157" si="272">T156/T$138-1</f>
        <v>-1.3699278202806031E-2</v>
      </c>
    </row>
    <row r="158" spans="1:20" x14ac:dyDescent="0.25">
      <c r="A158" t="s">
        <v>20</v>
      </c>
      <c r="B158" s="59">
        <f>AVERAGE(B32,B60,B88)</f>
        <v>111.7</v>
      </c>
      <c r="C158" s="59">
        <f t="shared" ref="C158:I158" si="273">AVERAGE(C32,C60,C88)</f>
        <v>94.766666666666666</v>
      </c>
      <c r="D158" s="59">
        <f t="shared" si="273"/>
        <v>126.18333333333334</v>
      </c>
      <c r="E158" s="59">
        <f t="shared" si="273"/>
        <v>80.849999999999994</v>
      </c>
      <c r="F158" s="59">
        <f t="shared" si="273"/>
        <v>62.95000000000001</v>
      </c>
      <c r="G158" s="59">
        <f t="shared" si="273"/>
        <v>101.26416025641026</v>
      </c>
      <c r="H158" s="59">
        <f t="shared" si="273"/>
        <v>1.1080687314270021</v>
      </c>
      <c r="I158" s="59">
        <f t="shared" si="273"/>
        <v>84.179487179487182</v>
      </c>
      <c r="L158" t="s">
        <v>20</v>
      </c>
      <c r="M158" s="59">
        <f>AVERAGE(M32,M60,M88)</f>
        <v>89.350000000000009</v>
      </c>
      <c r="N158" s="59">
        <f t="shared" ref="N158:T158" si="274">AVERAGE(N32,N60,N88)</f>
        <v>79.116666666666674</v>
      </c>
      <c r="O158" s="59">
        <f t="shared" si="274"/>
        <v>99.183333333333337</v>
      </c>
      <c r="P158" s="59">
        <f t="shared" si="274"/>
        <v>59</v>
      </c>
      <c r="Q158" s="59">
        <f t="shared" si="274"/>
        <v>48.699999999999996</v>
      </c>
      <c r="R158" s="59">
        <f t="shared" si="274"/>
        <v>113.63188768115941</v>
      </c>
      <c r="S158" s="59">
        <f t="shared" si="274"/>
        <v>0.78700383421646347</v>
      </c>
      <c r="T158" s="59">
        <f t="shared" si="274"/>
        <v>96.327733860342562</v>
      </c>
    </row>
    <row r="159" spans="1:20" x14ac:dyDescent="0.25">
      <c r="A159" t="s">
        <v>32</v>
      </c>
      <c r="B159" s="12">
        <f>B158/B$138-1</f>
        <v>0.14076595744680853</v>
      </c>
      <c r="C159" s="12">
        <f t="shared" ref="C159" si="275">C158/C$138-1</f>
        <v>0.10364906832298115</v>
      </c>
      <c r="D159" s="12">
        <f t="shared" ref="D159" si="276">D158/D$138-1</f>
        <v>0.13338323353293413</v>
      </c>
      <c r="E159" s="12">
        <f t="shared" ref="E159" si="277">E158/E$138-1</f>
        <v>0.2028266798909002</v>
      </c>
      <c r="F159" s="12">
        <f t="shared" ref="F159" si="278">F158/F$138-1</f>
        <v>0.10084523462547379</v>
      </c>
      <c r="G159" s="12">
        <f t="shared" ref="G159" si="279">G158/G$138-1</f>
        <v>-8.4109383385974401E-2</v>
      </c>
      <c r="H159" s="12">
        <f t="shared" ref="H159" si="280">H158/H$138-1</f>
        <v>0.24353553514502413</v>
      </c>
      <c r="I159" s="12">
        <f t="shared" ref="I159" si="281">I158/I$138-1</f>
        <v>-0.10526674388499002</v>
      </c>
      <c r="L159" t="s">
        <v>32</v>
      </c>
      <c r="M159" s="12">
        <f>M158/M$138-1</f>
        <v>0.36377512083439334</v>
      </c>
      <c r="N159" s="12">
        <f t="shared" ref="N159" si="282">N158/N$138-1</f>
        <v>0.30054794520547956</v>
      </c>
      <c r="O159" s="12">
        <f t="shared" ref="O159" si="283">O158/O$138-1</f>
        <v>0.36272040302267006</v>
      </c>
      <c r="P159" s="12">
        <f t="shared" ref="P159" si="284">P158/P$138-1</f>
        <v>0.11496062992125999</v>
      </c>
      <c r="Q159" s="12">
        <f t="shared" ref="Q159" si="285">Q158/Q$138-1</f>
        <v>0.11229539398553467</v>
      </c>
      <c r="R159" s="12">
        <f t="shared" ref="R159" si="286">R158/R$138-1</f>
        <v>-5.1155684964580006E-3</v>
      </c>
      <c r="S159" s="12">
        <f t="shared" ref="S159" si="287">S158/S$138-1</f>
        <v>0.37164070589912068</v>
      </c>
      <c r="T159" s="12">
        <f t="shared" ref="T159" si="288">T158/T$138-1</f>
        <v>-1.1749479603146651E-2</v>
      </c>
    </row>
  </sheetData>
  <mergeCells count="16">
    <mergeCell ref="A133:V135"/>
    <mergeCell ref="A120:W120"/>
    <mergeCell ref="A107:W107"/>
    <mergeCell ref="A94:W94"/>
    <mergeCell ref="A92:W93"/>
    <mergeCell ref="A1:W2"/>
    <mergeCell ref="A65:W65"/>
    <mergeCell ref="A37:W37"/>
    <mergeCell ref="A9:W9"/>
    <mergeCell ref="A7:L7"/>
    <mergeCell ref="M7:W7"/>
    <mergeCell ref="A35:L35"/>
    <mergeCell ref="M35:W35"/>
    <mergeCell ref="A63:L63"/>
    <mergeCell ref="M63:W63"/>
    <mergeCell ref="A4:W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4E89-6E15-4DB9-8932-CC81B5141517}">
  <sheetPr>
    <tabColor theme="7" tint="0.59999389629810485"/>
  </sheetPr>
  <dimension ref="A1:W116"/>
  <sheetViews>
    <sheetView topLeftCell="J73" workbookViewId="0">
      <selection activeCell="M115" activeCellId="2" sqref="M111 M113 M115"/>
    </sheetView>
  </sheetViews>
  <sheetFormatPr defaultRowHeight="15" x14ac:dyDescent="0.25"/>
  <cols>
    <col min="1" max="1" width="25" bestFit="1" customWidth="1"/>
    <col min="2" max="2" width="14.140625" customWidth="1"/>
    <col min="3" max="3" width="13.42578125" bestFit="1" customWidth="1"/>
    <col min="4" max="4" width="13.7109375" bestFit="1" customWidth="1"/>
    <col min="7" max="7" width="7.85546875" bestFit="1" customWidth="1"/>
    <col min="8" max="8" width="13.7109375" bestFit="1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85546875" customWidth="1"/>
    <col min="13" max="13" width="12.5703125" bestFit="1" customWidth="1"/>
    <col min="14" max="14" width="13.5703125" bestFit="1" customWidth="1"/>
    <col min="15" max="15" width="13.85546875" bestFit="1" customWidth="1"/>
    <col min="16" max="17" width="12.5703125" bestFit="1" customWidth="1"/>
    <col min="18" max="18" width="7.85546875" bestFit="1" customWidth="1"/>
    <col min="19" max="19" width="13.7109375" bestFit="1" customWidth="1"/>
    <col min="20" max="20" width="14.85546875" bestFit="1" customWidth="1"/>
    <col min="21" max="22" width="22.85546875" customWidth="1"/>
    <col min="23" max="23" width="27.7109375" bestFit="1" customWidth="1"/>
  </cols>
  <sheetData>
    <row r="1" spans="1:23" x14ac:dyDescent="0.25">
      <c r="A1" s="93" t="s">
        <v>60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</row>
    <row r="4" spans="1:23" x14ac:dyDescent="0.25">
      <c r="A4" s="90" t="s">
        <v>14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</row>
    <row r="7" spans="1:23" x14ac:dyDescent="0.25">
      <c r="A7" s="88" t="s">
        <v>1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9" t="s">
        <v>2</v>
      </c>
      <c r="N7" s="89"/>
      <c r="O7" s="89"/>
      <c r="P7" s="89"/>
      <c r="Q7" s="89"/>
      <c r="R7" s="89"/>
      <c r="S7" s="89"/>
      <c r="T7" s="89"/>
      <c r="U7" s="89"/>
      <c r="V7" s="89"/>
      <c r="W7" s="89"/>
    </row>
    <row r="9" spans="1:23" x14ac:dyDescent="0.25">
      <c r="A9" s="87" t="s">
        <v>21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4" t="s">
        <v>8</v>
      </c>
      <c r="H11" s="14" t="s">
        <v>68</v>
      </c>
      <c r="I11" s="1" t="s">
        <v>9</v>
      </c>
      <c r="J11" s="15" t="s">
        <v>37</v>
      </c>
      <c r="K11" s="15" t="s">
        <v>36</v>
      </c>
      <c r="L11" s="17" t="s">
        <v>35</v>
      </c>
      <c r="M11" s="2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4" t="s">
        <v>68</v>
      </c>
      <c r="T11" s="1" t="s">
        <v>33</v>
      </c>
      <c r="U11" s="15" t="s">
        <v>37</v>
      </c>
      <c r="V11" s="15" t="s">
        <v>36</v>
      </c>
      <c r="W11" s="15" t="s">
        <v>35</v>
      </c>
    </row>
    <row r="12" spans="1:23" x14ac:dyDescent="0.25">
      <c r="A12" s="4" t="s">
        <v>10</v>
      </c>
      <c r="B12" s="25">
        <v>102.15</v>
      </c>
      <c r="C12" s="25">
        <v>93.65</v>
      </c>
      <c r="D12" s="25">
        <v>109.7</v>
      </c>
      <c r="E12" s="25">
        <v>70.699999999999989</v>
      </c>
      <c r="F12" s="25">
        <v>54.099999999999994</v>
      </c>
      <c r="G12" s="26">
        <v>156.58724999999998</v>
      </c>
      <c r="H12" s="26">
        <f>B12/G12</f>
        <v>0.65235196352193436</v>
      </c>
      <c r="I12" s="26">
        <v>94.480769230769226</v>
      </c>
      <c r="J12" s="18" t="s">
        <v>34</v>
      </c>
      <c r="K12" s="18" t="s">
        <v>34</v>
      </c>
      <c r="L12" s="23"/>
      <c r="M12" s="24">
        <v>72.05</v>
      </c>
      <c r="N12" s="24">
        <v>65.5</v>
      </c>
      <c r="O12" s="24">
        <v>87.5</v>
      </c>
      <c r="P12" s="24">
        <v>55.15</v>
      </c>
      <c r="Q12" s="24">
        <v>43.55</v>
      </c>
      <c r="R12" s="24">
        <v>167.78726923076923</v>
      </c>
      <c r="S12" s="22">
        <f>M12/R12</f>
        <v>0.42941279353503714</v>
      </c>
      <c r="T12" s="22">
        <v>97.980769230769226</v>
      </c>
      <c r="U12" s="18" t="s">
        <v>34</v>
      </c>
      <c r="V12" s="18" t="s">
        <v>34</v>
      </c>
    </row>
    <row r="13" spans="1:23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3" x14ac:dyDescent="0.25">
      <c r="A14" s="4" t="s">
        <v>11</v>
      </c>
      <c r="B14" s="25">
        <v>119.85</v>
      </c>
      <c r="C14" s="25">
        <v>106.75</v>
      </c>
      <c r="D14" s="25">
        <v>130.85000000000002</v>
      </c>
      <c r="E14" s="25">
        <v>85.35</v>
      </c>
      <c r="F14" s="25">
        <v>61.8</v>
      </c>
      <c r="G14" s="26">
        <v>110.50011999999997</v>
      </c>
      <c r="H14" s="26">
        <f>B14/G14</f>
        <v>1.0846142067538029</v>
      </c>
      <c r="I14" s="26">
        <v>71.599999999999994</v>
      </c>
      <c r="J14" s="18" t="s">
        <v>34</v>
      </c>
      <c r="K14" s="18" t="s">
        <v>34</v>
      </c>
      <c r="L14" s="23"/>
      <c r="M14" s="26">
        <v>116.6</v>
      </c>
      <c r="N14" s="26">
        <v>101.55000000000001</v>
      </c>
      <c r="O14" s="26">
        <v>129.85</v>
      </c>
      <c r="P14" s="26">
        <v>81.650000000000006</v>
      </c>
      <c r="Q14" s="26">
        <v>66.25</v>
      </c>
      <c r="R14" s="26">
        <v>148.98321153846152</v>
      </c>
      <c r="S14" s="26">
        <f>M14/R14</f>
        <v>0.78263851876960333</v>
      </c>
      <c r="T14" s="26">
        <v>92.480769230769226</v>
      </c>
      <c r="U14" s="18" t="s">
        <v>34</v>
      </c>
      <c r="V14" s="18" t="s">
        <v>34</v>
      </c>
    </row>
    <row r="15" spans="1:23" x14ac:dyDescent="0.25">
      <c r="A15" s="4" t="s">
        <v>24</v>
      </c>
      <c r="B15" s="6">
        <f>B14/B$12-1</f>
        <v>0.17327459618208496</v>
      </c>
      <c r="C15" s="6">
        <f t="shared" ref="C15:I15" si="0">C14/C$12-1</f>
        <v>0.13988254137746914</v>
      </c>
      <c r="D15" s="6">
        <f t="shared" si="0"/>
        <v>0.19279854147675501</v>
      </c>
      <c r="E15" s="6">
        <f t="shared" si="0"/>
        <v>0.20721357850070743</v>
      </c>
      <c r="F15" s="6">
        <f t="shared" si="0"/>
        <v>0.14232902033271722</v>
      </c>
      <c r="G15" s="6">
        <f t="shared" si="0"/>
        <v>-0.29432236660392219</v>
      </c>
      <c r="H15" s="6">
        <f>H14/$H12-1</f>
        <v>0.66262120358795307</v>
      </c>
      <c r="I15" s="6">
        <f t="shared" si="0"/>
        <v>-0.24217382454711989</v>
      </c>
      <c r="J15" s="32"/>
      <c r="K15" s="6"/>
      <c r="L15" s="3"/>
      <c r="M15" s="6">
        <f>M14/M$12-1</f>
        <v>0.61832061068702293</v>
      </c>
      <c r="N15" s="6">
        <f t="shared" ref="N15:T15" si="1">N14/N$12-1</f>
        <v>0.55038167938931326</v>
      </c>
      <c r="O15" s="6">
        <f t="shared" si="1"/>
        <v>0.48399999999999999</v>
      </c>
      <c r="P15" s="6">
        <f t="shared" si="1"/>
        <v>0.48050770625566641</v>
      </c>
      <c r="Q15" s="6">
        <f t="shared" si="1"/>
        <v>0.52123995407577506</v>
      </c>
      <c r="R15" s="6">
        <f t="shared" si="1"/>
        <v>-0.11207082503050458</v>
      </c>
      <c r="S15" s="6">
        <f t="shared" ref="S15" si="2">S14/S12-1</f>
        <v>0.82257848520702126</v>
      </c>
      <c r="T15" s="6">
        <f t="shared" si="1"/>
        <v>-5.6133464180569193E-2</v>
      </c>
      <c r="U15" s="32"/>
      <c r="V15" s="6"/>
    </row>
    <row r="16" spans="1:23" x14ac:dyDescent="0.25">
      <c r="A16" s="4" t="s">
        <v>12</v>
      </c>
      <c r="B16" s="25">
        <v>105.94999999999999</v>
      </c>
      <c r="C16" s="25">
        <v>93.8</v>
      </c>
      <c r="D16" s="25">
        <v>118.85</v>
      </c>
      <c r="E16" s="25">
        <v>70.599999999999994</v>
      </c>
      <c r="F16" s="25">
        <v>61.099999999999994</v>
      </c>
      <c r="G16" s="26">
        <v>113.01411538461537</v>
      </c>
      <c r="H16" s="26">
        <f>B16/G16</f>
        <v>0.93749351255306101</v>
      </c>
      <c r="I16" s="26">
        <v>70.25</v>
      </c>
      <c r="J16" s="18" t="s">
        <v>34</v>
      </c>
      <c r="K16" s="18" t="s">
        <v>34</v>
      </c>
      <c r="L16" s="23"/>
      <c r="M16" s="26">
        <v>109.35</v>
      </c>
      <c r="N16" s="26">
        <v>100.7</v>
      </c>
      <c r="O16" s="26">
        <v>123.05000000000001</v>
      </c>
      <c r="P16" s="26">
        <v>81.900000000000006</v>
      </c>
      <c r="Q16" s="33">
        <v>70.099999999999994</v>
      </c>
      <c r="R16" s="26">
        <v>159.14753846153849</v>
      </c>
      <c r="S16" s="26">
        <f>M16/R16</f>
        <v>0.68709828035717202</v>
      </c>
      <c r="T16" s="26">
        <v>96.884615384615387</v>
      </c>
      <c r="U16" s="18" t="s">
        <v>34</v>
      </c>
      <c r="V16" s="18" t="s">
        <v>34</v>
      </c>
    </row>
    <row r="17" spans="1:22" x14ac:dyDescent="0.25">
      <c r="A17" s="4" t="s">
        <v>25</v>
      </c>
      <c r="B17" s="6">
        <f>B16/B$12-1</f>
        <v>3.7200195790503932E-2</v>
      </c>
      <c r="C17" s="6">
        <f t="shared" ref="C17:I17" si="3">C16/C$12-1</f>
        <v>1.6017084890549427E-3</v>
      </c>
      <c r="D17" s="6">
        <f t="shared" si="3"/>
        <v>8.3409298085688199E-2</v>
      </c>
      <c r="E17" s="6">
        <f t="shared" si="3"/>
        <v>-1.4144271570013522E-3</v>
      </c>
      <c r="F17" s="6">
        <f t="shared" si="3"/>
        <v>0.12939001848428844</v>
      </c>
      <c r="G17" s="6">
        <f t="shared" si="3"/>
        <v>-0.27826744907637513</v>
      </c>
      <c r="H17" s="6">
        <f t="shared" si="3"/>
        <v>0.43709770948139282</v>
      </c>
      <c r="I17" s="6">
        <f t="shared" si="3"/>
        <v>-0.25646244657032358</v>
      </c>
      <c r="J17" s="32"/>
      <c r="K17" s="6"/>
      <c r="L17" s="3"/>
      <c r="M17" s="6">
        <f>M16/M$12-1</f>
        <v>0.51769604441360162</v>
      </c>
      <c r="N17" s="6">
        <f t="shared" ref="N17:T17" si="4">N16/N$12-1</f>
        <v>0.5374045801526719</v>
      </c>
      <c r="O17" s="6">
        <f t="shared" si="4"/>
        <v>0.40628571428571436</v>
      </c>
      <c r="P17" s="6">
        <f t="shared" si="4"/>
        <v>0.48504079782411624</v>
      </c>
      <c r="Q17" s="6">
        <f t="shared" si="4"/>
        <v>0.60964408725602759</v>
      </c>
      <c r="R17" s="6">
        <f t="shared" si="4"/>
        <v>-5.1492171061845782E-2</v>
      </c>
      <c r="S17" s="6">
        <f t="shared" ref="S17" si="5">S16/S12-1</f>
        <v>0.60008805210669514</v>
      </c>
      <c r="T17" s="6">
        <f t="shared" si="4"/>
        <v>-1.1187438665358096E-2</v>
      </c>
      <c r="U17" s="32"/>
      <c r="V17" s="6"/>
    </row>
    <row r="18" spans="1:22" x14ac:dyDescent="0.25">
      <c r="A18" s="4" t="s">
        <v>13</v>
      </c>
      <c r="B18" s="25">
        <v>106.19999999999999</v>
      </c>
      <c r="C18" s="25">
        <v>94.550000000000011</v>
      </c>
      <c r="D18" s="25">
        <v>114.95</v>
      </c>
      <c r="E18" s="25">
        <v>75.599999999999994</v>
      </c>
      <c r="F18" s="25">
        <v>60.55</v>
      </c>
      <c r="G18" s="26">
        <v>121.87549999999999</v>
      </c>
      <c r="H18" s="26">
        <f>B18/G18</f>
        <v>0.87138104048803899</v>
      </c>
      <c r="I18" s="26">
        <v>75.115384615384613</v>
      </c>
      <c r="J18" s="18" t="s">
        <v>34</v>
      </c>
      <c r="K18" s="18" t="s">
        <v>34</v>
      </c>
      <c r="L18" s="23"/>
      <c r="M18" s="26">
        <v>100.65</v>
      </c>
      <c r="N18" s="26">
        <v>92.6</v>
      </c>
      <c r="O18" s="26">
        <v>121.6</v>
      </c>
      <c r="P18" s="26">
        <v>73.050000000000011</v>
      </c>
      <c r="Q18" s="26">
        <v>48.5</v>
      </c>
      <c r="R18" s="26">
        <v>162.98313461538464</v>
      </c>
      <c r="S18" s="26">
        <f>M18/R18</f>
        <v>0.61754855947223419</v>
      </c>
      <c r="T18" s="26">
        <v>97.615384615384613</v>
      </c>
      <c r="U18" s="18" t="s">
        <v>34</v>
      </c>
      <c r="V18" s="18" t="s">
        <v>34</v>
      </c>
    </row>
    <row r="19" spans="1:22" x14ac:dyDescent="0.25">
      <c r="A19" s="4" t="s">
        <v>26</v>
      </c>
      <c r="B19" s="6">
        <f>B18/B$12-1</f>
        <v>3.9647577092510877E-2</v>
      </c>
      <c r="C19" s="6">
        <f t="shared" ref="C19:I19" si="6">C18/C$12-1</f>
        <v>9.6102509343301001E-3</v>
      </c>
      <c r="D19" s="6">
        <f t="shared" si="6"/>
        <v>4.7857793983591579E-2</v>
      </c>
      <c r="E19" s="6">
        <f t="shared" si="6"/>
        <v>6.9306930693069368E-2</v>
      </c>
      <c r="F19" s="6">
        <f t="shared" si="6"/>
        <v>0.11922365988909434</v>
      </c>
      <c r="G19" s="6">
        <f t="shared" si="6"/>
        <v>-0.22167673293962309</v>
      </c>
      <c r="H19" s="6">
        <f t="shared" si="6"/>
        <v>0.33575292053020722</v>
      </c>
      <c r="I19" s="6">
        <f t="shared" si="6"/>
        <v>-0.20496641563199669</v>
      </c>
      <c r="J19" s="32"/>
      <c r="K19" s="6"/>
      <c r="L19" s="3"/>
      <c r="M19" s="6">
        <f>M18/M$12-1</f>
        <v>0.3969465648854964</v>
      </c>
      <c r="N19" s="6">
        <f t="shared" ref="N19:T19" si="7">N18/N$12-1</f>
        <v>0.41374045801526704</v>
      </c>
      <c r="O19" s="6">
        <f t="shared" si="7"/>
        <v>0.38971428571428568</v>
      </c>
      <c r="P19" s="6">
        <f t="shared" si="7"/>
        <v>0.32456935630099748</v>
      </c>
      <c r="Q19" s="6">
        <f t="shared" si="7"/>
        <v>0.11366245694603916</v>
      </c>
      <c r="R19" s="6">
        <f t="shared" si="7"/>
        <v>-2.8632295152125842E-2</v>
      </c>
      <c r="S19" s="6">
        <f t="shared" ref="S19" si="8">S18/S12-1</f>
        <v>0.43812333672784831</v>
      </c>
      <c r="T19" s="6">
        <f t="shared" si="7"/>
        <v>-3.729146221785995E-3</v>
      </c>
      <c r="U19" s="32"/>
      <c r="V19" s="6"/>
    </row>
    <row r="20" spans="1:2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x14ac:dyDescent="0.25">
      <c r="A21" s="4" t="s">
        <v>15</v>
      </c>
      <c r="B21" s="25">
        <v>119.8</v>
      </c>
      <c r="C21" s="25">
        <v>104.35</v>
      </c>
      <c r="D21" s="25">
        <v>139.5</v>
      </c>
      <c r="E21" s="25">
        <v>82.45</v>
      </c>
      <c r="F21" s="25">
        <v>64.150000000000006</v>
      </c>
      <c r="G21" s="26">
        <v>116.90753846153848</v>
      </c>
      <c r="H21" s="26">
        <f>B21/G21</f>
        <v>1.0247414459026789</v>
      </c>
      <c r="I21" s="26">
        <v>75.057692307692307</v>
      </c>
      <c r="J21" s="18" t="s">
        <v>34</v>
      </c>
      <c r="K21" s="18" t="s">
        <v>34</v>
      </c>
      <c r="L21" s="23"/>
      <c r="M21" s="26">
        <v>114</v>
      </c>
      <c r="N21" s="26">
        <v>102</v>
      </c>
      <c r="O21" s="26">
        <v>131.15</v>
      </c>
      <c r="P21" s="26">
        <v>90.3</v>
      </c>
      <c r="Q21" s="26">
        <v>80.650000000000006</v>
      </c>
      <c r="R21" s="26">
        <v>154.95174</v>
      </c>
      <c r="S21" s="26">
        <f>M21/R21</f>
        <v>0.73571293875112342</v>
      </c>
      <c r="T21" s="26">
        <v>95.240000000000009</v>
      </c>
      <c r="U21" s="18" t="s">
        <v>34</v>
      </c>
      <c r="V21" s="18" t="s">
        <v>34</v>
      </c>
    </row>
    <row r="22" spans="1:22" x14ac:dyDescent="0.25">
      <c r="A22" s="4" t="s">
        <v>27</v>
      </c>
      <c r="B22" s="6">
        <f>B21/B$12-1</f>
        <v>0.17278511992168366</v>
      </c>
      <c r="C22" s="6">
        <f t="shared" ref="C22:I22" si="9">C21/C$12-1</f>
        <v>0.11425520555258939</v>
      </c>
      <c r="D22" s="6">
        <f t="shared" si="9"/>
        <v>0.27164995442114859</v>
      </c>
      <c r="E22" s="6">
        <f t="shared" si="9"/>
        <v>0.16619519094766644</v>
      </c>
      <c r="F22" s="6">
        <f t="shared" si="9"/>
        <v>0.18576709796672852</v>
      </c>
      <c r="G22" s="6">
        <f t="shared" si="9"/>
        <v>-0.25340320836122676</v>
      </c>
      <c r="H22" s="6">
        <f t="shared" si="9"/>
        <v>0.57084136049852408</v>
      </c>
      <c r="I22" s="6">
        <f t="shared" si="9"/>
        <v>-0.2055770405047832</v>
      </c>
      <c r="J22" s="32"/>
      <c r="K22" s="6"/>
      <c r="L22" s="3"/>
      <c r="M22" s="6">
        <f>M21/M$12-1</f>
        <v>0.58223455933379609</v>
      </c>
      <c r="N22" s="6">
        <f t="shared" ref="N22:T24" si="10">N21/N$12-1</f>
        <v>0.55725190839694649</v>
      </c>
      <c r="O22" s="6">
        <f t="shared" si="10"/>
        <v>0.49885714285714289</v>
      </c>
      <c r="P22" s="6">
        <f t="shared" si="10"/>
        <v>0.63735267452402544</v>
      </c>
      <c r="Q22" s="6">
        <f t="shared" si="10"/>
        <v>0.85189437428243431</v>
      </c>
      <c r="R22" s="6">
        <f t="shared" si="10"/>
        <v>-7.6498826696533517E-2</v>
      </c>
      <c r="S22" s="6">
        <f t="shared" ref="S22" si="11">S21/S12-1</f>
        <v>0.71329999903948904</v>
      </c>
      <c r="T22" s="6">
        <f t="shared" si="10"/>
        <v>-2.7972522080470963E-2</v>
      </c>
      <c r="U22" s="32"/>
      <c r="V22" s="6"/>
    </row>
    <row r="23" spans="1:22" x14ac:dyDescent="0.25">
      <c r="A23" s="4" t="s">
        <v>16</v>
      </c>
      <c r="B23" s="25">
        <v>118.25</v>
      </c>
      <c r="C23" s="25">
        <v>98.7</v>
      </c>
      <c r="D23" s="25">
        <v>130.35</v>
      </c>
      <c r="E23" s="25">
        <v>82.6</v>
      </c>
      <c r="F23" s="25">
        <v>62.95</v>
      </c>
      <c r="G23" s="26">
        <v>126.43625</v>
      </c>
      <c r="H23" s="26">
        <f>B23/G23</f>
        <v>0.93525393231766996</v>
      </c>
      <c r="I23" s="26">
        <v>80.769230769230774</v>
      </c>
      <c r="J23" s="18" t="s">
        <v>34</v>
      </c>
      <c r="K23" s="18" t="s">
        <v>34</v>
      </c>
      <c r="L23" s="23"/>
      <c r="M23" s="26">
        <v>101.75</v>
      </c>
      <c r="N23" s="26">
        <v>92.25</v>
      </c>
      <c r="O23" s="26">
        <v>116.9</v>
      </c>
      <c r="P23" s="26">
        <v>74.550000000000011</v>
      </c>
      <c r="Q23" s="26">
        <v>58.05</v>
      </c>
      <c r="R23" s="26">
        <v>162.25521153846154</v>
      </c>
      <c r="S23" s="26">
        <f>M23/R23</f>
        <v>0.62709850139932688</v>
      </c>
      <c r="T23" s="26">
        <v>97.288461538461547</v>
      </c>
      <c r="U23" s="18" t="s">
        <v>34</v>
      </c>
      <c r="V23" s="18" t="s">
        <v>34</v>
      </c>
    </row>
    <row r="24" spans="1:22" x14ac:dyDescent="0.25">
      <c r="A24" s="4" t="s">
        <v>28</v>
      </c>
      <c r="B24" s="6">
        <f>B23/B$12-1</f>
        <v>0.15761135584924135</v>
      </c>
      <c r="C24" s="6">
        <f t="shared" ref="C24:I24" si="12">C23/C$12-1</f>
        <v>5.3924185798184698E-2</v>
      </c>
      <c r="D24" s="6">
        <f t="shared" si="12"/>
        <v>0.18824065633546017</v>
      </c>
      <c r="E24" s="6">
        <f t="shared" si="12"/>
        <v>0.16831683168316847</v>
      </c>
      <c r="F24" s="6">
        <f t="shared" si="12"/>
        <v>0.16358595194085046</v>
      </c>
      <c r="G24" s="6">
        <f t="shared" si="12"/>
        <v>-0.19255079835682654</v>
      </c>
      <c r="H24" s="6">
        <f t="shared" si="12"/>
        <v>0.43366462372305481</v>
      </c>
      <c r="I24" s="6">
        <f t="shared" si="12"/>
        <v>-0.14512517809892111</v>
      </c>
      <c r="J24" s="32"/>
      <c r="K24" s="6"/>
      <c r="L24" s="3"/>
      <c r="M24" s="6">
        <f>M23/M$12-1</f>
        <v>0.41221374045801529</v>
      </c>
      <c r="N24" s="6">
        <f t="shared" ref="N24:Q24" si="13">N23/N$12-1</f>
        <v>0.40839694656488557</v>
      </c>
      <c r="O24" s="6">
        <f t="shared" si="13"/>
        <v>0.33600000000000008</v>
      </c>
      <c r="P24" s="6">
        <f t="shared" si="13"/>
        <v>0.35176790571169558</v>
      </c>
      <c r="Q24" s="6">
        <f t="shared" si="13"/>
        <v>0.33295063145809412</v>
      </c>
      <c r="R24" s="6">
        <f t="shared" si="10"/>
        <v>-3.2970664089532753E-2</v>
      </c>
      <c r="S24" s="6">
        <f t="shared" ref="S24" si="14">S23/S12-1</f>
        <v>0.46036287423318223</v>
      </c>
      <c r="T24" s="6">
        <f t="shared" si="10"/>
        <v>-7.0657507360155636E-3</v>
      </c>
      <c r="U24" s="32"/>
      <c r="V24" s="6"/>
    </row>
    <row r="25" spans="1:22" x14ac:dyDescent="0.25">
      <c r="A25" s="4" t="s">
        <v>17</v>
      </c>
      <c r="B25" s="25">
        <v>118.8</v>
      </c>
      <c r="C25" s="25">
        <v>105.69999999999999</v>
      </c>
      <c r="D25" s="25">
        <v>130.55000000000001</v>
      </c>
      <c r="E25" s="25">
        <v>80.5</v>
      </c>
      <c r="F25" s="25">
        <v>65.400000000000006</v>
      </c>
      <c r="G25" s="26">
        <v>139.46040384615384</v>
      </c>
      <c r="H25" s="26">
        <f>B25/G25</f>
        <v>0.85185469655641166</v>
      </c>
      <c r="I25" s="26">
        <v>88.923076923076934</v>
      </c>
      <c r="J25" s="18" t="s">
        <v>34</v>
      </c>
      <c r="K25" s="18" t="s">
        <v>34</v>
      </c>
      <c r="L25" s="23"/>
      <c r="M25" s="26">
        <v>92.1</v>
      </c>
      <c r="N25" s="26">
        <v>84.6</v>
      </c>
      <c r="O25" s="26">
        <v>108.35</v>
      </c>
      <c r="P25" s="26">
        <v>67.45</v>
      </c>
      <c r="Q25" s="26">
        <v>57.65</v>
      </c>
      <c r="R25" s="26">
        <v>166.30821153846153</v>
      </c>
      <c r="S25" s="26">
        <f>M25/R25</f>
        <v>0.55379105546270846</v>
      </c>
      <c r="T25" s="26">
        <v>97.711538461538453</v>
      </c>
      <c r="U25" s="18" t="s">
        <v>34</v>
      </c>
      <c r="V25" s="18" t="s">
        <v>34</v>
      </c>
    </row>
    <row r="26" spans="1:22" x14ac:dyDescent="0.25">
      <c r="A26" s="4" t="s">
        <v>29</v>
      </c>
      <c r="B26" s="6">
        <f>B25/B$12-1</f>
        <v>0.16299559471365632</v>
      </c>
      <c r="C26" s="6">
        <f t="shared" ref="C26:I26" si="15">C25/C$12-1</f>
        <v>0.1286705819540841</v>
      </c>
      <c r="D26" s="6">
        <f t="shared" si="15"/>
        <v>0.19006381039197828</v>
      </c>
      <c r="E26" s="6">
        <f t="shared" si="15"/>
        <v>0.13861386138613874</v>
      </c>
      <c r="F26" s="6">
        <f t="shared" si="15"/>
        <v>0.2088724584103514</v>
      </c>
      <c r="G26" s="6">
        <f t="shared" si="15"/>
        <v>-0.10937573879001095</v>
      </c>
      <c r="H26" s="6">
        <f t="shared" si="15"/>
        <v>0.30582069831965697</v>
      </c>
      <c r="I26" s="6">
        <f t="shared" si="15"/>
        <v>-5.8823529411764497E-2</v>
      </c>
      <c r="J26" s="32"/>
      <c r="K26" s="6"/>
      <c r="L26" s="3"/>
      <c r="M26" s="6">
        <f>M25/M$12-1</f>
        <v>0.27827897293546155</v>
      </c>
      <c r="N26" s="6">
        <f t="shared" ref="N26:T26" si="16">N25/N$12-1</f>
        <v>0.29160305343511439</v>
      </c>
      <c r="O26" s="6">
        <f t="shared" si="16"/>
        <v>0.23828571428571421</v>
      </c>
      <c r="P26" s="6">
        <f t="shared" si="16"/>
        <v>0.22302810516772453</v>
      </c>
      <c r="Q26" s="6">
        <f t="shared" si="16"/>
        <v>0.32376578645235377</v>
      </c>
      <c r="R26" s="6">
        <f t="shared" si="16"/>
        <v>-8.8150769667360018E-3</v>
      </c>
      <c r="S26" s="6">
        <f t="shared" ref="S26" si="17">S25/S12-1</f>
        <v>0.2896473132618087</v>
      </c>
      <c r="T26" s="6">
        <f t="shared" si="16"/>
        <v>-2.7477919528949846E-3</v>
      </c>
      <c r="U26" s="32"/>
      <c r="V26" s="6"/>
    </row>
    <row r="27" spans="1:2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1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x14ac:dyDescent="0.25">
      <c r="A28" s="4" t="s">
        <v>18</v>
      </c>
      <c r="B28" s="25">
        <v>118.6</v>
      </c>
      <c r="C28" s="25">
        <v>102.85</v>
      </c>
      <c r="D28" s="25">
        <v>131.30000000000001</v>
      </c>
      <c r="E28" s="25">
        <v>81.400000000000006</v>
      </c>
      <c r="F28" s="25">
        <v>67.199999999999989</v>
      </c>
      <c r="G28" s="26">
        <v>116.93724999999999</v>
      </c>
      <c r="H28" s="26">
        <f>B28/G28</f>
        <v>1.0142191645519285</v>
      </c>
      <c r="I28" s="26">
        <v>80.115384615384613</v>
      </c>
      <c r="J28" s="18" t="s">
        <v>34</v>
      </c>
      <c r="K28" s="18" t="s">
        <v>34</v>
      </c>
      <c r="L28" s="23"/>
      <c r="M28" s="22">
        <v>106.35</v>
      </c>
      <c r="N28" s="22">
        <v>98.45</v>
      </c>
      <c r="O28" s="22">
        <v>120.85</v>
      </c>
      <c r="P28" s="22">
        <v>76</v>
      </c>
      <c r="Q28" s="22">
        <v>59.8</v>
      </c>
      <c r="R28" s="22">
        <v>151.97773076923079</v>
      </c>
      <c r="S28" s="22">
        <f>M28/R28</f>
        <v>0.69977357512651761</v>
      </c>
      <c r="T28" s="22">
        <v>97.5</v>
      </c>
      <c r="U28" s="18" t="s">
        <v>34</v>
      </c>
      <c r="V28" s="18" t="s">
        <v>34</v>
      </c>
    </row>
    <row r="29" spans="1:22" x14ac:dyDescent="0.25">
      <c r="A29" s="4" t="s">
        <v>30</v>
      </c>
      <c r="B29" s="6">
        <f>B28/B$12-1</f>
        <v>0.16103768967205068</v>
      </c>
      <c r="C29" s="6">
        <f t="shared" ref="C29:I29" si="18">C28/C$12-1</f>
        <v>9.8238120662039297E-2</v>
      </c>
      <c r="D29" s="6">
        <f t="shared" si="18"/>
        <v>0.19690063810391978</v>
      </c>
      <c r="E29" s="6">
        <f t="shared" si="18"/>
        <v>0.15134370579915157</v>
      </c>
      <c r="F29" s="6">
        <f t="shared" si="18"/>
        <v>0.24214417744916816</v>
      </c>
      <c r="G29" s="6">
        <f t="shared" si="18"/>
        <v>-0.25321346405917466</v>
      </c>
      <c r="H29" s="6">
        <f t="shared" si="18"/>
        <v>0.5547115993586289</v>
      </c>
      <c r="I29" s="6">
        <f t="shared" si="18"/>
        <v>-0.15204559332383472</v>
      </c>
      <c r="J29" s="32"/>
      <c r="K29" s="6"/>
      <c r="L29" s="3"/>
      <c r="M29" s="12">
        <f>M28/M$12-1</f>
        <v>0.47605829285218593</v>
      </c>
      <c r="N29" s="12">
        <f t="shared" ref="N29:T29" si="19">N28/N$12-1</f>
        <v>0.50305343511450396</v>
      </c>
      <c r="O29" s="12">
        <f t="shared" si="19"/>
        <v>0.38114285714285701</v>
      </c>
      <c r="P29" s="12">
        <f t="shared" si="19"/>
        <v>0.37805983680870359</v>
      </c>
      <c r="Q29" s="12">
        <f t="shared" si="19"/>
        <v>0.37313432835820892</v>
      </c>
      <c r="R29" s="12">
        <f t="shared" si="19"/>
        <v>-9.4223706804563934E-2</v>
      </c>
      <c r="S29" s="6">
        <f t="shared" ref="S29" si="20">S28/S12-1</f>
        <v>0.62960579112187287</v>
      </c>
      <c r="T29" s="12">
        <f t="shared" si="19"/>
        <v>-4.9067713444552741E-3</v>
      </c>
      <c r="U29" s="6"/>
      <c r="V29" s="6"/>
    </row>
    <row r="30" spans="1:22" x14ac:dyDescent="0.25">
      <c r="A30" s="4" t="s">
        <v>19</v>
      </c>
      <c r="B30" s="25">
        <v>118.3</v>
      </c>
      <c r="C30" s="25">
        <v>104.4</v>
      </c>
      <c r="D30" s="25">
        <v>127.6</v>
      </c>
      <c r="E30" s="25">
        <v>81.75</v>
      </c>
      <c r="F30" s="25">
        <v>65.599999999999994</v>
      </c>
      <c r="G30" s="26">
        <v>127.91228846153848</v>
      </c>
      <c r="H30" s="26">
        <f>B30/G30</f>
        <v>0.92485250184208245</v>
      </c>
      <c r="I30" s="26">
        <v>86.115384615384613</v>
      </c>
      <c r="J30" s="18" t="s">
        <v>34</v>
      </c>
      <c r="K30" s="18" t="s">
        <v>34</v>
      </c>
      <c r="L30" s="23"/>
      <c r="M30" s="22">
        <v>97.65</v>
      </c>
      <c r="N30" s="22">
        <v>89.35</v>
      </c>
      <c r="O30" s="22">
        <v>113.65</v>
      </c>
      <c r="P30" s="22">
        <v>74.900000000000006</v>
      </c>
      <c r="Q30" s="22">
        <v>62.7</v>
      </c>
      <c r="R30" s="22">
        <v>156.77017307692307</v>
      </c>
      <c r="S30" s="22">
        <f>M30/R30</f>
        <v>0.6228863442798247</v>
      </c>
      <c r="T30" s="22">
        <v>97.67307692307692</v>
      </c>
      <c r="U30" s="18" t="s">
        <v>34</v>
      </c>
      <c r="V30" s="18" t="s">
        <v>34</v>
      </c>
    </row>
    <row r="31" spans="1:22" x14ac:dyDescent="0.25">
      <c r="A31" s="4" t="s">
        <v>31</v>
      </c>
      <c r="B31" s="6">
        <f>B30/B$12-1</f>
        <v>0.15810083210964265</v>
      </c>
      <c r="C31" s="6">
        <f t="shared" ref="C31:I31" si="21">C30/C$12-1</f>
        <v>0.11478910838227452</v>
      </c>
      <c r="D31" s="6">
        <f t="shared" si="21"/>
        <v>0.16317228805834083</v>
      </c>
      <c r="E31" s="6">
        <f t="shared" si="21"/>
        <v>0.15629420084865653</v>
      </c>
      <c r="F31" s="6">
        <f t="shared" si="21"/>
        <v>0.21256931608133089</v>
      </c>
      <c r="G31" s="6">
        <f t="shared" si="21"/>
        <v>-0.18312449792982188</v>
      </c>
      <c r="H31" s="6">
        <f t="shared" si="21"/>
        <v>0.41772011668205189</v>
      </c>
      <c r="I31" s="6">
        <f t="shared" si="21"/>
        <v>-8.854060655404028E-2</v>
      </c>
      <c r="J31" s="32"/>
      <c r="K31" s="6"/>
      <c r="L31" s="3"/>
      <c r="M31" s="12">
        <f>M30/M$12-1</f>
        <v>0.35530881332408071</v>
      </c>
      <c r="N31" s="12">
        <f t="shared" ref="N31:T31" si="22">N30/N$12-1</f>
        <v>0.36412213740457999</v>
      </c>
      <c r="O31" s="12">
        <f t="shared" si="22"/>
        <v>0.29885714285714293</v>
      </c>
      <c r="P31" s="12">
        <f t="shared" si="22"/>
        <v>0.35811423390752517</v>
      </c>
      <c r="Q31" s="12">
        <f t="shared" si="22"/>
        <v>0.43972445464982801</v>
      </c>
      <c r="R31" s="12">
        <f t="shared" si="22"/>
        <v>-6.5661096961376675E-2</v>
      </c>
      <c r="S31" s="6">
        <f t="shared" ref="S31" si="23">S30/S12-1</f>
        <v>0.45055376471684339</v>
      </c>
      <c r="T31" s="12">
        <f t="shared" si="22"/>
        <v>-3.1403336604514109E-3</v>
      </c>
      <c r="U31" s="6"/>
      <c r="V31" s="6"/>
    </row>
    <row r="32" spans="1:22" x14ac:dyDescent="0.25">
      <c r="A32" s="4" t="s">
        <v>20</v>
      </c>
      <c r="B32" s="25">
        <v>116.9</v>
      </c>
      <c r="C32" s="25">
        <v>105.2</v>
      </c>
      <c r="D32" s="25">
        <v>128.6</v>
      </c>
      <c r="E32" s="25">
        <v>78.099999999999994</v>
      </c>
      <c r="F32" s="25">
        <v>64.650000000000006</v>
      </c>
      <c r="G32" s="26">
        <v>140.96334615384615</v>
      </c>
      <c r="H32" s="26">
        <f>B32/G32</f>
        <v>0.82929359432498417</v>
      </c>
      <c r="I32" s="26">
        <v>93.59615384615384</v>
      </c>
      <c r="J32" s="18" t="s">
        <v>34</v>
      </c>
      <c r="K32" s="18" t="s">
        <v>34</v>
      </c>
      <c r="L32" s="23"/>
      <c r="M32" s="21">
        <v>88.8</v>
      </c>
      <c r="N32" s="21">
        <v>81.849999999999994</v>
      </c>
      <c r="O32" s="21">
        <v>100.95</v>
      </c>
      <c r="P32" s="21">
        <v>64.5</v>
      </c>
      <c r="Q32" s="21">
        <v>52.900000000000006</v>
      </c>
      <c r="R32" s="22">
        <v>160.8961153846154</v>
      </c>
      <c r="S32" s="22">
        <f>M32/R32</f>
        <v>0.55190891208111104</v>
      </c>
      <c r="T32" s="22">
        <v>97.711538461538453</v>
      </c>
      <c r="U32" s="18" t="s">
        <v>34</v>
      </c>
      <c r="V32" s="18" t="s">
        <v>34</v>
      </c>
    </row>
    <row r="33" spans="1:23" x14ac:dyDescent="0.25">
      <c r="A33" s="4" t="s">
        <v>32</v>
      </c>
      <c r="B33" s="6">
        <f>B32/B$12-1</f>
        <v>0.14439549681840425</v>
      </c>
      <c r="C33" s="6">
        <f t="shared" ref="C33:F33" si="24">C32/C$12-1</f>
        <v>0.12333155365723436</v>
      </c>
      <c r="D33" s="6">
        <f t="shared" si="24"/>
        <v>0.17228805834092964</v>
      </c>
      <c r="E33" s="6">
        <f t="shared" si="24"/>
        <v>0.10466760961810473</v>
      </c>
      <c r="F33" s="6">
        <f t="shared" si="24"/>
        <v>0.19500924214417759</v>
      </c>
      <c r="G33" s="6">
        <f>G32/G$12-1</f>
        <v>-9.9777624590468461E-2</v>
      </c>
      <c r="H33" s="6">
        <f>H32/H$12-1</f>
        <v>0.27123645010244601</v>
      </c>
      <c r="I33" s="6">
        <f>I32/I$12-1</f>
        <v>-9.3629147160594339E-3</v>
      </c>
      <c r="J33" s="32"/>
      <c r="K33" s="6"/>
      <c r="L33" s="3"/>
      <c r="M33" s="12">
        <f>M32/M$12-1</f>
        <v>0.23247744621790423</v>
      </c>
      <c r="N33" s="12">
        <f t="shared" ref="N33:Q33" si="25">N32/N$12-1</f>
        <v>0.24961832061068701</v>
      </c>
      <c r="O33" s="12">
        <f t="shared" si="25"/>
        <v>0.15371428571428569</v>
      </c>
      <c r="P33" s="12">
        <f t="shared" si="25"/>
        <v>0.1695376246600182</v>
      </c>
      <c r="Q33" s="12">
        <f t="shared" si="25"/>
        <v>0.214695752009185</v>
      </c>
      <c r="R33" s="12">
        <f>R32/R$12-1</f>
        <v>-4.1070778955678455E-2</v>
      </c>
      <c r="S33" s="6">
        <f t="shared" ref="S33" si="26">S32/S12-1</f>
        <v>0.28526425013482748</v>
      </c>
      <c r="T33" s="12">
        <f>T32/T$12-1</f>
        <v>-2.7477919528949846E-3</v>
      </c>
      <c r="U33" s="6"/>
      <c r="V33" s="6"/>
    </row>
    <row r="35" spans="1:23" x14ac:dyDescent="0.25">
      <c r="A35" s="88" t="s">
        <v>1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9" t="s">
        <v>2</v>
      </c>
      <c r="N35" s="89"/>
      <c r="O35" s="89"/>
      <c r="P35" s="89"/>
      <c r="Q35" s="89"/>
      <c r="R35" s="89"/>
      <c r="S35" s="89"/>
      <c r="T35" s="89"/>
      <c r="U35" s="89"/>
      <c r="V35" s="89"/>
      <c r="W35" s="89"/>
    </row>
    <row r="37" spans="1:23" x14ac:dyDescent="0.25">
      <c r="A37" s="86" t="s">
        <v>22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</row>
    <row r="39" spans="1:23" x14ac:dyDescent="0.25">
      <c r="B39" s="7" t="s">
        <v>3</v>
      </c>
      <c r="C39" s="7" t="s">
        <v>4</v>
      </c>
      <c r="D39" s="7" t="s">
        <v>5</v>
      </c>
      <c r="E39" s="7" t="s">
        <v>6</v>
      </c>
      <c r="F39" s="7" t="s">
        <v>7</v>
      </c>
      <c r="G39" s="7" t="s">
        <v>8</v>
      </c>
      <c r="H39" s="14" t="s">
        <v>68</v>
      </c>
      <c r="I39" s="7" t="s">
        <v>9</v>
      </c>
      <c r="J39" s="15" t="s">
        <v>37</v>
      </c>
      <c r="K39" s="15" t="s">
        <v>36</v>
      </c>
      <c r="L39" s="15" t="s">
        <v>35</v>
      </c>
      <c r="M39" s="8" t="s">
        <v>3</v>
      </c>
      <c r="N39" s="7" t="s">
        <v>4</v>
      </c>
      <c r="O39" s="7" t="s">
        <v>5</v>
      </c>
      <c r="P39" s="7" t="s">
        <v>6</v>
      </c>
      <c r="Q39" s="7" t="s">
        <v>7</v>
      </c>
      <c r="R39" s="7" t="s">
        <v>8</v>
      </c>
      <c r="S39" s="14" t="s">
        <v>68</v>
      </c>
      <c r="T39" s="17" t="s">
        <v>33</v>
      </c>
      <c r="U39" s="15" t="s">
        <v>37</v>
      </c>
      <c r="V39" s="15" t="s">
        <v>36</v>
      </c>
      <c r="W39" s="15" t="s">
        <v>35</v>
      </c>
    </row>
    <row r="40" spans="1:23" x14ac:dyDescent="0.25">
      <c r="A40" s="4" t="s">
        <v>10</v>
      </c>
      <c r="B40" s="25">
        <v>84</v>
      </c>
      <c r="C40" s="25">
        <v>76.5</v>
      </c>
      <c r="D40" s="25">
        <v>96.4</v>
      </c>
      <c r="E40" s="25">
        <v>59.95</v>
      </c>
      <c r="F40" s="25">
        <v>49.1</v>
      </c>
      <c r="G40" s="26">
        <v>166.08123076923079</v>
      </c>
      <c r="H40" s="22">
        <f>B40/G40</f>
        <v>0.50577659866163727</v>
      </c>
      <c r="I40" s="26">
        <v>97.692307692307693</v>
      </c>
      <c r="J40" s="18" t="s">
        <v>34</v>
      </c>
      <c r="K40" s="18" t="s">
        <v>34</v>
      </c>
      <c r="L40" s="25"/>
      <c r="M40" s="26">
        <v>54.45</v>
      </c>
      <c r="N40" s="26">
        <v>49.4</v>
      </c>
      <c r="O40" s="26">
        <v>62.7</v>
      </c>
      <c r="P40" s="26">
        <v>46.75</v>
      </c>
      <c r="Q40" s="26">
        <v>36.75</v>
      </c>
      <c r="R40" s="26">
        <v>169.33748076923078</v>
      </c>
      <c r="S40" s="22">
        <f>M40/R40</f>
        <v>0.32154724253990297</v>
      </c>
      <c r="T40" s="26">
        <v>98.307692307692307</v>
      </c>
      <c r="U40" s="18" t="s">
        <v>34</v>
      </c>
      <c r="V40" s="18" t="s">
        <v>34</v>
      </c>
    </row>
    <row r="41" spans="1:23" x14ac:dyDescent="0.25">
      <c r="A41" s="10"/>
      <c r="B41" s="10"/>
      <c r="C41" s="10"/>
      <c r="D41" s="10"/>
      <c r="E41" s="10"/>
      <c r="F41" s="10"/>
      <c r="G41" s="10"/>
      <c r="H41" s="10"/>
      <c r="I41" s="1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3" x14ac:dyDescent="0.25">
      <c r="A42" s="4" t="s">
        <v>11</v>
      </c>
      <c r="B42" s="26">
        <v>120.4</v>
      </c>
      <c r="C42" s="26">
        <v>105.69999999999999</v>
      </c>
      <c r="D42" s="26">
        <v>132.6</v>
      </c>
      <c r="E42" s="26">
        <v>84.550000000000011</v>
      </c>
      <c r="F42" s="26">
        <v>67.650000000000006</v>
      </c>
      <c r="G42" s="26">
        <v>125.9751346153846</v>
      </c>
      <c r="H42" s="22">
        <f>B42/G42</f>
        <v>0.95574416624037695</v>
      </c>
      <c r="I42" s="26">
        <v>81.15384615384616</v>
      </c>
      <c r="J42" s="18" t="s">
        <v>34</v>
      </c>
      <c r="K42" s="18" t="s">
        <v>34</v>
      </c>
      <c r="L42" s="25"/>
      <c r="M42" s="26">
        <v>105.4</v>
      </c>
      <c r="N42" s="26">
        <v>97.1</v>
      </c>
      <c r="O42" s="26">
        <v>119.35</v>
      </c>
      <c r="P42" s="26">
        <v>74.650000000000006</v>
      </c>
      <c r="Q42" s="26">
        <v>60.400000000000006</v>
      </c>
      <c r="R42" s="26">
        <v>160.47584615384619</v>
      </c>
      <c r="S42" s="22">
        <f>M42/R42</f>
        <v>0.6567966614673858</v>
      </c>
      <c r="T42" s="26">
        <v>97.57692307692308</v>
      </c>
      <c r="U42" s="18" t="s">
        <v>34</v>
      </c>
      <c r="V42" s="18" t="s">
        <v>34</v>
      </c>
    </row>
    <row r="43" spans="1:23" x14ac:dyDescent="0.25">
      <c r="A43" s="4" t="s">
        <v>24</v>
      </c>
      <c r="B43" s="6">
        <f>B42/B$40-1</f>
        <v>0.43333333333333335</v>
      </c>
      <c r="C43" s="6">
        <f t="shared" ref="C43:I43" si="27">C42/C$40-1</f>
        <v>0.38169934640522851</v>
      </c>
      <c r="D43" s="6">
        <f t="shared" si="27"/>
        <v>0.3755186721991699</v>
      </c>
      <c r="E43" s="6">
        <f t="shared" si="27"/>
        <v>0.41034195162635534</v>
      </c>
      <c r="F43" s="6">
        <f t="shared" si="27"/>
        <v>0.37780040733197562</v>
      </c>
      <c r="G43" s="6">
        <f t="shared" si="27"/>
        <v>-0.24148482021772488</v>
      </c>
      <c r="H43" s="6">
        <f t="shared" ref="H43" si="28">H42/H40-1</f>
        <v>0.88965675511564424</v>
      </c>
      <c r="I43" s="6">
        <f t="shared" si="27"/>
        <v>-0.16929133858267709</v>
      </c>
      <c r="J43" s="6"/>
      <c r="K43" s="6"/>
      <c r="L43" s="4"/>
      <c r="M43" s="6">
        <f>M42/M$40-1</f>
        <v>0.93572084481175399</v>
      </c>
      <c r="N43" s="6">
        <f t="shared" ref="N43:T43" si="29">N42/N$40-1</f>
        <v>0.9655870445344128</v>
      </c>
      <c r="O43" s="6">
        <f t="shared" si="29"/>
        <v>0.90350877192982448</v>
      </c>
      <c r="P43" s="6">
        <f t="shared" si="29"/>
        <v>0.5967914438502675</v>
      </c>
      <c r="Q43" s="6">
        <f t="shared" si="29"/>
        <v>0.64353741496598649</v>
      </c>
      <c r="R43" s="6">
        <f t="shared" si="29"/>
        <v>-5.2331206151938758E-2</v>
      </c>
      <c r="S43" s="6">
        <f t="shared" ref="S43" si="30">S42/S40-1</f>
        <v>1.0426132604321103</v>
      </c>
      <c r="T43" s="6">
        <f t="shared" si="29"/>
        <v>-7.4334898278559658E-3</v>
      </c>
      <c r="U43" s="6"/>
      <c r="V43" s="6"/>
    </row>
    <row r="44" spans="1:23" x14ac:dyDescent="0.25">
      <c r="A44" s="4" t="s">
        <v>12</v>
      </c>
      <c r="B44" s="26">
        <v>117.85</v>
      </c>
      <c r="C44" s="26">
        <v>105.85</v>
      </c>
      <c r="D44" s="26">
        <v>128.19999999999999</v>
      </c>
      <c r="E44" s="26">
        <v>82.65</v>
      </c>
      <c r="F44" s="26">
        <v>61.9</v>
      </c>
      <c r="G44" s="26">
        <v>139.69723076923077</v>
      </c>
      <c r="H44" s="22">
        <f>B44/G44</f>
        <v>0.84361013708767962</v>
      </c>
      <c r="I44" s="26">
        <v>87.730769230769226</v>
      </c>
      <c r="J44" s="18" t="s">
        <v>34</v>
      </c>
      <c r="K44" s="18" t="s">
        <v>34</v>
      </c>
      <c r="L44" s="25"/>
      <c r="M44" s="26">
        <v>93.1</v>
      </c>
      <c r="N44" s="26">
        <v>85.45</v>
      </c>
      <c r="O44" s="26">
        <v>106.3</v>
      </c>
      <c r="P44" s="26">
        <v>68.75</v>
      </c>
      <c r="Q44" s="26">
        <v>54.55</v>
      </c>
      <c r="R44" s="26">
        <v>165.07926923076923</v>
      </c>
      <c r="S44" s="22">
        <f>M44/R44</f>
        <v>0.56397148130000951</v>
      </c>
      <c r="T44" s="26">
        <v>97.442307692307693</v>
      </c>
      <c r="U44" s="18" t="s">
        <v>34</v>
      </c>
      <c r="V44" s="18" t="s">
        <v>34</v>
      </c>
    </row>
    <row r="45" spans="1:23" x14ac:dyDescent="0.25">
      <c r="A45" s="4" t="s">
        <v>25</v>
      </c>
      <c r="B45" s="6">
        <f>B44/B$40-1</f>
        <v>0.40297619047619038</v>
      </c>
      <c r="C45" s="6">
        <f t="shared" ref="C45:I45" si="31">C44/C$40-1</f>
        <v>0.38366013071895422</v>
      </c>
      <c r="D45" s="6">
        <f t="shared" si="31"/>
        <v>0.32987551867219889</v>
      </c>
      <c r="E45" s="6">
        <f t="shared" si="31"/>
        <v>0.37864887406171821</v>
      </c>
      <c r="F45" s="6">
        <f t="shared" si="31"/>
        <v>0.26069246435845206</v>
      </c>
      <c r="G45" s="6">
        <f t="shared" si="31"/>
        <v>-0.15886202117962678</v>
      </c>
      <c r="H45" s="6">
        <f t="shared" ref="H45" si="32">H44/H40-1</f>
        <v>0.66795011734430165</v>
      </c>
      <c r="I45" s="6">
        <f t="shared" si="31"/>
        <v>-0.10196850393700796</v>
      </c>
      <c r="J45" s="6"/>
      <c r="K45" s="6"/>
      <c r="L45" s="4"/>
      <c r="M45" s="6">
        <f>M44/M$40-1</f>
        <v>0.709825528007346</v>
      </c>
      <c r="N45" s="6">
        <f t="shared" ref="N45:T45" si="33">N44/N$40-1</f>
        <v>0.72975708502024306</v>
      </c>
      <c r="O45" s="6">
        <f t="shared" si="33"/>
        <v>0.69537480063795831</v>
      </c>
      <c r="P45" s="6">
        <f t="shared" si="33"/>
        <v>0.47058823529411775</v>
      </c>
      <c r="Q45" s="6">
        <f t="shared" si="33"/>
        <v>0.4843537414965986</v>
      </c>
      <c r="R45" s="6">
        <f t="shared" si="33"/>
        <v>-2.5146302632578665E-2</v>
      </c>
      <c r="S45" s="6">
        <f t="shared" ref="S45" si="34">S44/S40-1</f>
        <v>0.75393039245243254</v>
      </c>
      <c r="T45" s="6">
        <f t="shared" si="33"/>
        <v>-8.8028169014083835E-3</v>
      </c>
      <c r="U45" s="6"/>
      <c r="V45" s="6"/>
    </row>
    <row r="46" spans="1:23" x14ac:dyDescent="0.25">
      <c r="A46" s="4" t="s">
        <v>13</v>
      </c>
      <c r="B46" s="26">
        <v>114.65</v>
      </c>
      <c r="C46" s="26">
        <v>104.25</v>
      </c>
      <c r="D46" s="26">
        <v>124.4</v>
      </c>
      <c r="E46" s="26">
        <v>81.55</v>
      </c>
      <c r="F46" s="26">
        <v>69.949999999999989</v>
      </c>
      <c r="G46" s="26">
        <v>152.71973076923072</v>
      </c>
      <c r="H46" s="22">
        <f>B46/G46</f>
        <v>0.75072159584437381</v>
      </c>
      <c r="I46" s="26">
        <v>94.807692307692321</v>
      </c>
      <c r="J46" s="18" t="s">
        <v>34</v>
      </c>
      <c r="K46" s="18" t="s">
        <v>34</v>
      </c>
      <c r="L46" s="25"/>
      <c r="M46" s="26">
        <v>81.5</v>
      </c>
      <c r="N46" s="26">
        <v>75</v>
      </c>
      <c r="O46" s="26">
        <v>92.050000000000011</v>
      </c>
      <c r="P46" s="26">
        <v>61</v>
      </c>
      <c r="Q46" s="26">
        <v>51.8</v>
      </c>
      <c r="R46" s="26">
        <v>167.29919230769232</v>
      </c>
      <c r="S46" s="22">
        <f>M46/R46</f>
        <v>0.48715118630164883</v>
      </c>
      <c r="T46" s="26">
        <v>98</v>
      </c>
      <c r="U46" s="18" t="s">
        <v>34</v>
      </c>
      <c r="V46" s="18" t="s">
        <v>34</v>
      </c>
    </row>
    <row r="47" spans="1:23" x14ac:dyDescent="0.25">
      <c r="A47" s="4" t="s">
        <v>26</v>
      </c>
      <c r="B47" s="6">
        <f>B46/B$40-1</f>
        <v>0.36488095238095242</v>
      </c>
      <c r="C47" s="6">
        <f t="shared" ref="C47:I47" si="35">C46/C$40-1</f>
        <v>0.36274509803921573</v>
      </c>
      <c r="D47" s="6">
        <f t="shared" si="35"/>
        <v>0.29045643153526979</v>
      </c>
      <c r="E47" s="6">
        <f t="shared" si="35"/>
        <v>0.36030025020850687</v>
      </c>
      <c r="F47" s="6">
        <f t="shared" si="35"/>
        <v>0.42464358452138473</v>
      </c>
      <c r="G47" s="6">
        <f t="shared" si="35"/>
        <v>-8.0451595512113117E-2</v>
      </c>
      <c r="H47" s="6">
        <f t="shared" ref="H47" si="36">H46/H40-1</f>
        <v>0.48429484051041261</v>
      </c>
      <c r="I47" s="6">
        <f t="shared" si="35"/>
        <v>-2.9527559055117947E-2</v>
      </c>
      <c r="J47" s="6"/>
      <c r="K47" s="6"/>
      <c r="L47" s="4"/>
      <c r="M47" s="6">
        <f>M46/M$40-1</f>
        <v>0.49678604224058764</v>
      </c>
      <c r="N47" s="6">
        <f t="shared" ref="N47:T47" si="37">N46/N$40-1</f>
        <v>0.51821862348178138</v>
      </c>
      <c r="O47" s="6">
        <f t="shared" si="37"/>
        <v>0.46810207336523146</v>
      </c>
      <c r="P47" s="6">
        <f t="shared" si="37"/>
        <v>0.30481283422459904</v>
      </c>
      <c r="Q47" s="6">
        <f t="shared" si="37"/>
        <v>0.4095238095238094</v>
      </c>
      <c r="R47" s="6">
        <f t="shared" si="37"/>
        <v>-1.2036841768752859E-2</v>
      </c>
      <c r="S47" s="6">
        <f t="shared" ref="S47" si="38">S46/S40-1</f>
        <v>0.51502212382118295</v>
      </c>
      <c r="T47" s="6">
        <f t="shared" si="37"/>
        <v>-3.12989045383405E-3</v>
      </c>
      <c r="U47" s="6"/>
      <c r="V47" s="6"/>
    </row>
    <row r="48" spans="1:23" x14ac:dyDescent="0.25">
      <c r="A48" s="9"/>
      <c r="B48" s="9"/>
      <c r="C48" s="9"/>
      <c r="D48" s="9"/>
      <c r="E48" s="9"/>
      <c r="F48" s="9"/>
      <c r="G48" s="9"/>
      <c r="H48" s="10"/>
      <c r="I48" s="9"/>
      <c r="J48" s="10"/>
      <c r="K48" s="10"/>
      <c r="L48" s="9"/>
      <c r="M48" s="16"/>
      <c r="N48" s="16"/>
      <c r="O48" s="16"/>
      <c r="P48" s="16"/>
      <c r="Q48" s="16"/>
      <c r="R48" s="16"/>
      <c r="S48" s="10"/>
      <c r="T48" s="10"/>
      <c r="U48" s="10"/>
      <c r="V48" s="10"/>
    </row>
    <row r="49" spans="1:23" x14ac:dyDescent="0.25">
      <c r="A49" s="4" t="s">
        <v>15</v>
      </c>
      <c r="B49" s="25">
        <v>115.75</v>
      </c>
      <c r="C49" s="25">
        <v>99.9</v>
      </c>
      <c r="D49" s="25">
        <v>135.4</v>
      </c>
      <c r="E49" s="25">
        <v>90.4</v>
      </c>
      <c r="F49" s="25">
        <v>68</v>
      </c>
      <c r="G49" s="26">
        <v>126.9806346153846</v>
      </c>
      <c r="H49" s="22">
        <f>B49/G49</f>
        <v>0.91155631999004094</v>
      </c>
      <c r="I49" s="26">
        <v>80.365384615384613</v>
      </c>
      <c r="J49" s="18" t="s">
        <v>34</v>
      </c>
      <c r="K49" s="18" t="s">
        <v>34</v>
      </c>
      <c r="L49" s="25"/>
      <c r="M49" s="26">
        <v>101.4</v>
      </c>
      <c r="N49" s="26">
        <v>93.9</v>
      </c>
      <c r="O49" s="26">
        <v>119.15</v>
      </c>
      <c r="P49" s="26">
        <v>78</v>
      </c>
      <c r="Q49" s="26">
        <v>58.6</v>
      </c>
      <c r="R49" s="26">
        <v>162.57284615384614</v>
      </c>
      <c r="S49" s="22">
        <f>M49/R49</f>
        <v>0.62372039611118713</v>
      </c>
      <c r="T49" s="26">
        <v>97.40384615384616</v>
      </c>
      <c r="U49" s="18" t="s">
        <v>34</v>
      </c>
      <c r="V49" s="18" t="s">
        <v>34</v>
      </c>
    </row>
    <row r="50" spans="1:23" x14ac:dyDescent="0.25">
      <c r="A50" s="4" t="s">
        <v>27</v>
      </c>
      <c r="B50" s="6">
        <f>B49/B$40-1</f>
        <v>0.37797619047619047</v>
      </c>
      <c r="C50" s="6">
        <f t="shared" ref="C50:I50" si="39">C49/C$40-1</f>
        <v>0.30588235294117649</v>
      </c>
      <c r="D50" s="6">
        <f t="shared" si="39"/>
        <v>0.40456431535269699</v>
      </c>
      <c r="E50" s="6">
        <f t="shared" si="39"/>
        <v>0.50792326939115928</v>
      </c>
      <c r="F50" s="6">
        <f t="shared" si="39"/>
        <v>0.38492871690427699</v>
      </c>
      <c r="G50" s="6">
        <f t="shared" si="39"/>
        <v>-0.23543055390874545</v>
      </c>
      <c r="H50" s="6">
        <f t="shared" ref="H50" si="40">H49/H40-1</f>
        <v>0.80229042308829479</v>
      </c>
      <c r="I50" s="6">
        <f t="shared" si="39"/>
        <v>-0.17736220472440944</v>
      </c>
      <c r="J50" s="6"/>
      <c r="K50" s="6"/>
      <c r="L50" s="4"/>
      <c r="M50" s="6">
        <f>M49/M$40-1</f>
        <v>0.86225895316804402</v>
      </c>
      <c r="N50" s="6">
        <f t="shared" ref="N50:T50" si="41">N49/N$40-1</f>
        <v>0.9008097165991904</v>
      </c>
      <c r="O50" s="6">
        <f t="shared" si="41"/>
        <v>0.90031897926634774</v>
      </c>
      <c r="P50" s="6">
        <f t="shared" si="41"/>
        <v>0.66844919786096257</v>
      </c>
      <c r="Q50" s="6">
        <f t="shared" si="41"/>
        <v>0.59455782312925165</v>
      </c>
      <c r="R50" s="6">
        <f t="shared" si="41"/>
        <v>-3.9947651191311384E-2</v>
      </c>
      <c r="S50" s="6">
        <f t="shared" ref="S50" si="42">S49/S40-1</f>
        <v>0.93974730177879051</v>
      </c>
      <c r="T50" s="6">
        <f t="shared" si="41"/>
        <v>-9.1940532081375981E-3</v>
      </c>
      <c r="U50" s="6"/>
      <c r="V50" s="6"/>
    </row>
    <row r="51" spans="1:23" x14ac:dyDescent="0.25">
      <c r="A51" s="4" t="s">
        <v>16</v>
      </c>
      <c r="B51" s="25">
        <v>116.75</v>
      </c>
      <c r="C51" s="25">
        <v>101.75</v>
      </c>
      <c r="D51" s="25">
        <v>128.05000000000001</v>
      </c>
      <c r="E51" s="25">
        <v>83.65</v>
      </c>
      <c r="F51" s="25">
        <v>66.75</v>
      </c>
      <c r="G51" s="26">
        <v>147.67769230769233</v>
      </c>
      <c r="H51" s="22">
        <f>B51/G51</f>
        <v>0.79057302545564401</v>
      </c>
      <c r="I51" s="26">
        <v>93.192307692307693</v>
      </c>
      <c r="J51" s="18" t="s">
        <v>34</v>
      </c>
      <c r="K51" s="18" t="s">
        <v>34</v>
      </c>
      <c r="L51" s="25"/>
      <c r="M51" s="26">
        <v>87.1</v>
      </c>
      <c r="N51" s="26">
        <v>81</v>
      </c>
      <c r="O51" s="26">
        <v>101.7</v>
      </c>
      <c r="P51" s="26">
        <v>67.400000000000006</v>
      </c>
      <c r="Q51" s="26">
        <v>55.25</v>
      </c>
      <c r="R51" s="26">
        <v>166.36251999999999</v>
      </c>
      <c r="S51" s="22">
        <f>M51/R51</f>
        <v>0.52355542582548042</v>
      </c>
      <c r="T51" s="26">
        <v>97.800000000000011</v>
      </c>
      <c r="U51" s="18" t="s">
        <v>34</v>
      </c>
      <c r="V51" s="18" t="s">
        <v>34</v>
      </c>
    </row>
    <row r="52" spans="1:23" x14ac:dyDescent="0.25">
      <c r="A52" s="4" t="s">
        <v>28</v>
      </c>
      <c r="B52" s="6">
        <f>B51/B$40-1</f>
        <v>0.38988095238095233</v>
      </c>
      <c r="C52" s="6">
        <f t="shared" ref="C52:I52" si="43">C51/C$40-1</f>
        <v>0.33006535947712412</v>
      </c>
      <c r="D52" s="6">
        <f t="shared" si="43"/>
        <v>0.32831950207468874</v>
      </c>
      <c r="E52" s="6">
        <f t="shared" si="43"/>
        <v>0.39532944120100089</v>
      </c>
      <c r="F52" s="6">
        <f t="shared" si="43"/>
        <v>0.35947046843177177</v>
      </c>
      <c r="G52" s="6">
        <f t="shared" si="43"/>
        <v>-0.1108104653144707</v>
      </c>
      <c r="H52" s="6">
        <f t="shared" ref="H52" si="44">H51/H40-1</f>
        <v>0.56308739381699735</v>
      </c>
      <c r="I52" s="6">
        <f t="shared" si="43"/>
        <v>-4.6062992125984303E-2</v>
      </c>
      <c r="J52" s="6"/>
      <c r="K52" s="6"/>
      <c r="L52" s="4"/>
      <c r="M52" s="6">
        <f>M51/M$40-1</f>
        <v>0.59963269054178125</v>
      </c>
      <c r="N52" s="6">
        <f t="shared" ref="N52:T52" si="45">N51/N$40-1</f>
        <v>0.63967611336032393</v>
      </c>
      <c r="O52" s="6">
        <f t="shared" si="45"/>
        <v>0.62200956937799035</v>
      </c>
      <c r="P52" s="6">
        <f t="shared" si="45"/>
        <v>0.44171122994652423</v>
      </c>
      <c r="Q52" s="6">
        <f t="shared" si="45"/>
        <v>0.50340136054421758</v>
      </c>
      <c r="R52" s="6">
        <f t="shared" si="45"/>
        <v>-1.7568235665942122E-2</v>
      </c>
      <c r="S52" s="6">
        <f t="shared" ref="S52" si="46">S51/S40-1</f>
        <v>0.62823795872082133</v>
      </c>
      <c r="T52" s="6">
        <f t="shared" si="45"/>
        <v>-5.1643192488262102E-3</v>
      </c>
      <c r="U52" s="6"/>
      <c r="V52" s="6"/>
    </row>
    <row r="53" spans="1:23" x14ac:dyDescent="0.25">
      <c r="A53" s="4" t="s">
        <v>17</v>
      </c>
      <c r="B53" s="25">
        <v>111.5</v>
      </c>
      <c r="C53" s="25">
        <v>100.94999999999999</v>
      </c>
      <c r="D53" s="25">
        <v>129.25</v>
      </c>
      <c r="E53" s="25">
        <v>86</v>
      </c>
      <c r="F53" s="25">
        <v>78.599999999999994</v>
      </c>
      <c r="G53" s="26">
        <v>155.08834615384617</v>
      </c>
      <c r="H53" s="22">
        <f>B53/G53</f>
        <v>0.71894505786652119</v>
      </c>
      <c r="I53" s="26">
        <v>96.230769230769226</v>
      </c>
      <c r="J53" s="18" t="s">
        <v>34</v>
      </c>
      <c r="K53" s="18" t="s">
        <v>34</v>
      </c>
      <c r="L53" s="25"/>
      <c r="M53" s="26">
        <v>77</v>
      </c>
      <c r="N53" s="26">
        <v>69.300000000000011</v>
      </c>
      <c r="O53" s="26">
        <v>89.2</v>
      </c>
      <c r="P53" s="26">
        <v>60.3</v>
      </c>
      <c r="Q53" s="26">
        <v>49.7</v>
      </c>
      <c r="R53" s="26">
        <v>168.36522000000002</v>
      </c>
      <c r="S53" s="22">
        <f>M53/R53</f>
        <v>0.45733911077359085</v>
      </c>
      <c r="T53" s="26">
        <v>98</v>
      </c>
      <c r="U53" s="18" t="s">
        <v>34</v>
      </c>
      <c r="V53" s="18" t="s">
        <v>34</v>
      </c>
    </row>
    <row r="54" spans="1:23" x14ac:dyDescent="0.25">
      <c r="A54" s="4" t="s">
        <v>29</v>
      </c>
      <c r="B54" s="6">
        <f>B53/B$40-1</f>
        <v>0.32738095238095233</v>
      </c>
      <c r="C54" s="6">
        <f t="shared" ref="C54:I54" si="47">C53/C$40-1</f>
        <v>0.31960784313725465</v>
      </c>
      <c r="D54" s="6">
        <f t="shared" si="47"/>
        <v>0.34076763485477168</v>
      </c>
      <c r="E54" s="6">
        <f t="shared" si="47"/>
        <v>0.43452877397831524</v>
      </c>
      <c r="F54" s="6">
        <f t="shared" si="47"/>
        <v>0.60081466395112004</v>
      </c>
      <c r="G54" s="6">
        <f t="shared" si="47"/>
        <v>-6.6189807026774683E-2</v>
      </c>
      <c r="H54" s="6">
        <f t="shared" ref="H54" si="48">H53/H40-1</f>
        <v>0.4214676198324725</v>
      </c>
      <c r="I54" s="6">
        <f t="shared" si="47"/>
        <v>-1.4960629921259905E-2</v>
      </c>
      <c r="J54" s="6"/>
      <c r="K54" s="6"/>
      <c r="L54" s="4"/>
      <c r="M54" s="6">
        <f>M53/M$40-1</f>
        <v>0.41414141414141414</v>
      </c>
      <c r="N54" s="6">
        <f t="shared" ref="N54:T54" si="49">N53/N$40-1</f>
        <v>0.40283400809716619</v>
      </c>
      <c r="O54" s="6">
        <f t="shared" si="49"/>
        <v>0.42264752791068583</v>
      </c>
      <c r="P54" s="6">
        <f t="shared" si="49"/>
        <v>0.28983957219251333</v>
      </c>
      <c r="Q54" s="6">
        <f t="shared" si="49"/>
        <v>0.35238095238095246</v>
      </c>
      <c r="R54" s="6">
        <f t="shared" si="49"/>
        <v>-5.7415568296763642E-3</v>
      </c>
      <c r="S54" s="6">
        <f t="shared" ref="S54" si="50">S53/S40-1</f>
        <v>0.42230767448374729</v>
      </c>
      <c r="T54" s="6">
        <f t="shared" si="49"/>
        <v>-3.12989045383405E-3</v>
      </c>
      <c r="U54" s="6"/>
      <c r="V54" s="6"/>
    </row>
    <row r="55" spans="1:23" x14ac:dyDescent="0.25">
      <c r="A55" s="9"/>
      <c r="B55" s="9"/>
      <c r="C55" s="9"/>
      <c r="D55" s="9"/>
      <c r="E55" s="9"/>
      <c r="F55" s="9"/>
      <c r="G55" s="9"/>
      <c r="H55" s="10"/>
      <c r="I55" s="9"/>
      <c r="J55" s="10"/>
      <c r="K55" s="10"/>
      <c r="L55" s="9"/>
      <c r="M55" s="16"/>
      <c r="N55" s="16"/>
      <c r="O55" s="16"/>
      <c r="P55" s="16"/>
      <c r="Q55" s="16"/>
      <c r="R55" s="16"/>
      <c r="S55" s="10"/>
      <c r="T55" s="10"/>
      <c r="U55" s="10"/>
      <c r="V55" s="10"/>
    </row>
    <row r="56" spans="1:23" x14ac:dyDescent="0.25">
      <c r="A56" s="4" t="s">
        <v>18</v>
      </c>
      <c r="B56" s="25">
        <v>105.94999999999999</v>
      </c>
      <c r="C56" s="25">
        <v>91.75</v>
      </c>
      <c r="D56" s="25">
        <v>115.80000000000001</v>
      </c>
      <c r="E56" s="25">
        <v>73.3</v>
      </c>
      <c r="F56" s="25">
        <v>60.1</v>
      </c>
      <c r="G56" s="26">
        <v>123.4545769230769</v>
      </c>
      <c r="H56" s="22">
        <f>B56/G56</f>
        <v>0.85821038507155711</v>
      </c>
      <c r="I56" s="26">
        <v>80.09615384615384</v>
      </c>
      <c r="J56" s="18" t="s">
        <v>34</v>
      </c>
      <c r="K56" s="18" t="s">
        <v>34</v>
      </c>
      <c r="L56" s="25"/>
      <c r="M56" s="26">
        <v>93.199999999999989</v>
      </c>
      <c r="N56" s="26">
        <v>84.9</v>
      </c>
      <c r="O56" s="26">
        <v>104.9</v>
      </c>
      <c r="P56" s="26">
        <v>68.900000000000006</v>
      </c>
      <c r="Q56" s="26">
        <v>57.15</v>
      </c>
      <c r="R56" s="26">
        <v>157.27434</v>
      </c>
      <c r="S56" s="22">
        <f>M56/R56</f>
        <v>0.59259507940074641</v>
      </c>
      <c r="T56" s="26">
        <v>97.36</v>
      </c>
      <c r="U56" s="18" t="s">
        <v>34</v>
      </c>
      <c r="V56" s="18" t="s">
        <v>34</v>
      </c>
    </row>
    <row r="57" spans="1:23" x14ac:dyDescent="0.25">
      <c r="A57" s="4" t="s">
        <v>30</v>
      </c>
      <c r="B57" s="6">
        <f>B56/B$40-1</f>
        <v>0.26130952380952377</v>
      </c>
      <c r="C57" s="6">
        <f t="shared" ref="C57:I57" si="51">C56/C$40-1</f>
        <v>0.19934640522875813</v>
      </c>
      <c r="D57" s="6">
        <f t="shared" si="51"/>
        <v>0.20124481327800825</v>
      </c>
      <c r="E57" s="6">
        <f t="shared" si="51"/>
        <v>0.22268557130942446</v>
      </c>
      <c r="F57" s="6">
        <f t="shared" si="51"/>
        <v>0.22403258655804481</v>
      </c>
      <c r="G57" s="6">
        <f t="shared" si="51"/>
        <v>-0.25666147612660373</v>
      </c>
      <c r="H57" s="6">
        <f t="shared" ref="H57" si="52">H56/H40-1</f>
        <v>0.69681710728118684</v>
      </c>
      <c r="I57" s="6">
        <f t="shared" si="51"/>
        <v>-0.1801181102362206</v>
      </c>
      <c r="J57" s="6"/>
      <c r="K57" s="6"/>
      <c r="L57" s="4"/>
      <c r="M57" s="6">
        <f>M56/M$40-1</f>
        <v>0.71166207529843861</v>
      </c>
      <c r="N57" s="6">
        <f t="shared" ref="N57:T57" si="53">N56/N$40-1</f>
        <v>0.71862348178137658</v>
      </c>
      <c r="O57" s="6">
        <f t="shared" si="53"/>
        <v>0.67304625199362045</v>
      </c>
      <c r="P57" s="6">
        <f t="shared" si="53"/>
        <v>0.47379679144385034</v>
      </c>
      <c r="Q57" s="6">
        <f t="shared" si="53"/>
        <v>0.55510204081632653</v>
      </c>
      <c r="R57" s="6">
        <f t="shared" si="53"/>
        <v>-7.1237275495258823E-2</v>
      </c>
      <c r="S57" s="6">
        <f t="shared" ref="S57" si="54">S56/S40-1</f>
        <v>0.84294872106454855</v>
      </c>
      <c r="T57" s="6">
        <f t="shared" si="53"/>
        <v>-9.6400625978090293E-3</v>
      </c>
      <c r="U57" s="6"/>
      <c r="V57" s="6"/>
    </row>
    <row r="58" spans="1:23" x14ac:dyDescent="0.25">
      <c r="A58" s="4" t="s">
        <v>19</v>
      </c>
      <c r="B58" s="25">
        <v>105.05</v>
      </c>
      <c r="C58" s="25">
        <v>92.050000000000011</v>
      </c>
      <c r="D58" s="25">
        <v>115.4</v>
      </c>
      <c r="E58" s="25">
        <v>76.5</v>
      </c>
      <c r="F58" s="25">
        <v>65.8</v>
      </c>
      <c r="G58" s="26">
        <v>134.85446153846152</v>
      </c>
      <c r="H58" s="22">
        <f>B58/G58</f>
        <v>0.77898794597936927</v>
      </c>
      <c r="I58" s="26">
        <v>86.788461538461533</v>
      </c>
      <c r="J58" s="18" t="s">
        <v>34</v>
      </c>
      <c r="K58" s="18" t="s">
        <v>34</v>
      </c>
      <c r="L58" s="25"/>
      <c r="M58" s="26">
        <v>82.65</v>
      </c>
      <c r="N58" s="26">
        <v>76.650000000000006</v>
      </c>
      <c r="O58" s="26">
        <v>94.050000000000011</v>
      </c>
      <c r="P58" s="26">
        <v>63.2</v>
      </c>
      <c r="Q58" s="26">
        <v>50.85</v>
      </c>
      <c r="R58" s="26">
        <v>162.91544230769233</v>
      </c>
      <c r="S58" s="22">
        <f>M58/R58</f>
        <v>0.50731839062807826</v>
      </c>
      <c r="T58" s="26">
        <v>98.17307692307692</v>
      </c>
      <c r="U58" s="18" t="s">
        <v>34</v>
      </c>
      <c r="V58" s="18" t="s">
        <v>34</v>
      </c>
    </row>
    <row r="59" spans="1:23" x14ac:dyDescent="0.25">
      <c r="A59" s="4" t="s">
        <v>31</v>
      </c>
      <c r="B59" s="6">
        <f>B58/B$40-1</f>
        <v>0.25059523809523809</v>
      </c>
      <c r="C59" s="6">
        <f t="shared" ref="C59:I59" si="55">C58/C$40-1</f>
        <v>0.20326797385620932</v>
      </c>
      <c r="D59" s="6">
        <f t="shared" si="55"/>
        <v>0.19709543568464727</v>
      </c>
      <c r="E59" s="6">
        <f t="shared" si="55"/>
        <v>0.27606338615512915</v>
      </c>
      <c r="F59" s="6">
        <f t="shared" si="55"/>
        <v>0.34012219959266798</v>
      </c>
      <c r="G59" s="6">
        <f t="shared" si="55"/>
        <v>-0.18802106105631367</v>
      </c>
      <c r="H59" s="6">
        <f t="shared" ref="H59" si="56">H58/H40-1</f>
        <v>0.54018186693629411</v>
      </c>
      <c r="I59" s="6">
        <f t="shared" si="55"/>
        <v>-0.11161417322834655</v>
      </c>
      <c r="J59" s="6"/>
      <c r="K59" s="6"/>
      <c r="L59" s="4"/>
      <c r="M59" s="6">
        <f>M58/M$40-1</f>
        <v>0.5179063360881544</v>
      </c>
      <c r="N59" s="6">
        <f t="shared" ref="N59:T59" si="57">N58/N$40-1</f>
        <v>0.5516194331983808</v>
      </c>
      <c r="O59" s="6">
        <f t="shared" si="57"/>
        <v>0.50000000000000022</v>
      </c>
      <c r="P59" s="6">
        <f t="shared" si="57"/>
        <v>0.35187165775401086</v>
      </c>
      <c r="Q59" s="6">
        <f t="shared" si="57"/>
        <v>0.38367346938775504</v>
      </c>
      <c r="R59" s="6">
        <f t="shared" si="57"/>
        <v>-3.7924495110980505E-2</v>
      </c>
      <c r="S59" s="6">
        <f t="shared" ref="S59" si="58">S58/S40-1</f>
        <v>0.57774138139319198</v>
      </c>
      <c r="T59" s="6">
        <f t="shared" si="57"/>
        <v>-1.3693270735524177E-3</v>
      </c>
      <c r="U59" s="6"/>
      <c r="V59" s="6"/>
    </row>
    <row r="60" spans="1:23" x14ac:dyDescent="0.25">
      <c r="A60" s="4" t="s">
        <v>20</v>
      </c>
      <c r="B60" s="25">
        <v>104.6</v>
      </c>
      <c r="C60" s="25">
        <v>97.050000000000011</v>
      </c>
      <c r="D60" s="25">
        <v>116.8</v>
      </c>
      <c r="E60" s="25">
        <v>72.150000000000006</v>
      </c>
      <c r="F60" s="25">
        <v>67.650000000000006</v>
      </c>
      <c r="G60" s="26">
        <v>149.52527999999998</v>
      </c>
      <c r="H60" s="22">
        <f>B60/G60</f>
        <v>0.69954726050337446</v>
      </c>
      <c r="I60" s="26">
        <v>95.36</v>
      </c>
      <c r="J60" s="18" t="s">
        <v>34</v>
      </c>
      <c r="K60" s="18" t="s">
        <v>34</v>
      </c>
      <c r="L60" s="25"/>
      <c r="M60" s="26">
        <v>73.75</v>
      </c>
      <c r="N60" s="26">
        <v>68.95</v>
      </c>
      <c r="O60" s="26">
        <v>84.7</v>
      </c>
      <c r="P60" s="26">
        <v>56.7</v>
      </c>
      <c r="Q60" s="26">
        <v>48.1</v>
      </c>
      <c r="R60" s="26">
        <v>165.11417307692307</v>
      </c>
      <c r="S60" s="22">
        <f>M60/R60</f>
        <v>0.4466606265571248</v>
      </c>
      <c r="T60" s="26">
        <v>98.230769230769226</v>
      </c>
      <c r="U60" s="18" t="s">
        <v>34</v>
      </c>
      <c r="V60" s="18" t="s">
        <v>34</v>
      </c>
    </row>
    <row r="61" spans="1:23" x14ac:dyDescent="0.25">
      <c r="A61" s="4" t="s">
        <v>32</v>
      </c>
      <c r="B61" s="6">
        <f>B60/B$40-1</f>
        <v>0.24523809523809526</v>
      </c>
      <c r="C61" s="6">
        <f t="shared" ref="C61:I61" si="59">C60/C$40-1</f>
        <v>0.26862745098039231</v>
      </c>
      <c r="D61" s="6">
        <f t="shared" si="59"/>
        <v>0.2116182572614107</v>
      </c>
      <c r="E61" s="6">
        <f t="shared" si="59"/>
        <v>0.20350291909924945</v>
      </c>
      <c r="F61" s="6">
        <f t="shared" si="59"/>
        <v>0.37780040733197562</v>
      </c>
      <c r="G61" s="6">
        <f t="shared" si="59"/>
        <v>-9.9685862710369944E-2</v>
      </c>
      <c r="H61" s="6">
        <f t="shared" ref="H61" si="60">H60/H40-1</f>
        <v>0.38311511911481122</v>
      </c>
      <c r="I61" s="6">
        <f t="shared" si="59"/>
        <v>-2.3874015748031496E-2</v>
      </c>
      <c r="J61" s="6"/>
      <c r="K61" s="6"/>
      <c r="L61" s="4"/>
      <c r="M61" s="6">
        <f>M60/M$40-1</f>
        <v>0.35445362718089979</v>
      </c>
      <c r="N61" s="6">
        <f t="shared" ref="N61:T61" si="61">N60/N$40-1</f>
        <v>0.39574898785425106</v>
      </c>
      <c r="O61" s="6">
        <f t="shared" si="61"/>
        <v>0.35087719298245612</v>
      </c>
      <c r="P61" s="6">
        <f t="shared" si="61"/>
        <v>0.21283422459893053</v>
      </c>
      <c r="Q61" s="6">
        <f t="shared" si="61"/>
        <v>0.30884353741496606</v>
      </c>
      <c r="R61" s="6">
        <f t="shared" si="61"/>
        <v>-2.4940182605309613E-2</v>
      </c>
      <c r="S61" s="6">
        <f t="shared" ref="S61" si="62">S60/S40-1</f>
        <v>0.3890979845728133</v>
      </c>
      <c r="T61" s="6">
        <f t="shared" si="61"/>
        <v>-7.8247261345854024E-4</v>
      </c>
      <c r="U61" s="6"/>
      <c r="V61" s="6"/>
    </row>
    <row r="63" spans="1:23" x14ac:dyDescent="0.25">
      <c r="A63" s="88" t="s">
        <v>1</v>
      </c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9" t="s">
        <v>2</v>
      </c>
      <c r="N63" s="89"/>
      <c r="O63" s="89"/>
      <c r="P63" s="89"/>
      <c r="Q63" s="89"/>
      <c r="R63" s="89"/>
      <c r="S63" s="89"/>
      <c r="T63" s="89"/>
      <c r="U63" s="89"/>
      <c r="V63" s="89"/>
      <c r="W63" s="89"/>
    </row>
    <row r="65" spans="1:23" x14ac:dyDescent="0.25">
      <c r="A65" s="85" t="s">
        <v>23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</row>
    <row r="67" spans="1:23" x14ac:dyDescent="0.25">
      <c r="B67" s="7" t="s">
        <v>3</v>
      </c>
      <c r="C67" s="7" t="s">
        <v>4</v>
      </c>
      <c r="D67" s="7" t="s">
        <v>5</v>
      </c>
      <c r="E67" s="7" t="s">
        <v>6</v>
      </c>
      <c r="F67" s="7" t="s">
        <v>7</v>
      </c>
      <c r="G67" s="7" t="s">
        <v>8</v>
      </c>
      <c r="H67" s="14" t="s">
        <v>68</v>
      </c>
      <c r="I67" s="7" t="s">
        <v>9</v>
      </c>
      <c r="J67" s="15" t="s">
        <v>37</v>
      </c>
      <c r="K67" s="15" t="s">
        <v>36</v>
      </c>
      <c r="L67" s="15" t="s">
        <v>35</v>
      </c>
      <c r="M67" s="8" t="s">
        <v>3</v>
      </c>
      <c r="N67" s="7" t="s">
        <v>4</v>
      </c>
      <c r="O67" s="7" t="s">
        <v>5</v>
      </c>
      <c r="P67" s="7" t="s">
        <v>6</v>
      </c>
      <c r="Q67" s="7" t="s">
        <v>7</v>
      </c>
      <c r="R67" s="7" t="s">
        <v>8</v>
      </c>
      <c r="S67" s="14" t="s">
        <v>68</v>
      </c>
      <c r="T67" s="17" t="s">
        <v>33</v>
      </c>
      <c r="U67" s="15" t="s">
        <v>37</v>
      </c>
      <c r="V67" s="15" t="s">
        <v>36</v>
      </c>
      <c r="W67" s="15" t="s">
        <v>35</v>
      </c>
    </row>
    <row r="68" spans="1:23" x14ac:dyDescent="0.25">
      <c r="A68" s="4" t="s">
        <v>10</v>
      </c>
      <c r="B68" s="25">
        <v>75.3</v>
      </c>
      <c r="C68" s="25">
        <v>67.75</v>
      </c>
      <c r="D68" s="25">
        <v>85.7</v>
      </c>
      <c r="E68" s="25">
        <v>55.7</v>
      </c>
      <c r="F68" s="25">
        <v>45.85</v>
      </c>
      <c r="G68" s="26">
        <v>166.74457692307695</v>
      </c>
      <c r="H68" s="22">
        <f>B68/G68</f>
        <v>0.45158889955826026</v>
      </c>
      <c r="I68" s="26">
        <v>97.788461538461547</v>
      </c>
      <c r="J68" s="18" t="s">
        <v>34</v>
      </c>
      <c r="K68" s="18" t="s">
        <v>34</v>
      </c>
      <c r="L68" s="25"/>
      <c r="M68" s="25">
        <v>47.95</v>
      </c>
      <c r="N68" s="25">
        <v>44.2</v>
      </c>
      <c r="O68" s="25">
        <v>56.95</v>
      </c>
      <c r="P68" s="25">
        <v>42.9</v>
      </c>
      <c r="Q68" s="25">
        <v>34.450000000000003</v>
      </c>
      <c r="R68" s="26">
        <v>169.54236538461541</v>
      </c>
      <c r="S68" s="22">
        <f>M68/R68</f>
        <v>0.28282016645941566</v>
      </c>
      <c r="T68" s="26">
        <v>98.59615384615384</v>
      </c>
      <c r="U68" s="18" t="s">
        <v>34</v>
      </c>
      <c r="V68" s="18" t="s">
        <v>34</v>
      </c>
    </row>
    <row r="69" spans="1:23" x14ac:dyDescent="0.25">
      <c r="A69" s="10"/>
      <c r="B69" s="10"/>
      <c r="C69" s="10"/>
      <c r="D69" s="10"/>
      <c r="E69" s="10"/>
      <c r="F69" s="10"/>
      <c r="G69" s="10"/>
      <c r="H69" s="10"/>
      <c r="I69" s="1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3" x14ac:dyDescent="0.25">
      <c r="A70" s="4" t="s">
        <v>11</v>
      </c>
      <c r="B70" s="21">
        <v>107.80000000000001</v>
      </c>
      <c r="C70" s="21">
        <v>93.9</v>
      </c>
      <c r="D70" s="21">
        <v>120.15</v>
      </c>
      <c r="E70" s="21">
        <v>77.25</v>
      </c>
      <c r="F70" s="21">
        <v>59.15</v>
      </c>
      <c r="G70" s="26">
        <v>132.24536538461538</v>
      </c>
      <c r="H70" s="22">
        <f>B70/G70</f>
        <v>0.81515143979889371</v>
      </c>
      <c r="I70" s="26">
        <v>88.90384615384616</v>
      </c>
      <c r="J70" s="18" t="s">
        <v>34</v>
      </c>
      <c r="K70" s="18" t="s">
        <v>34</v>
      </c>
      <c r="L70" s="25"/>
      <c r="M70" s="26">
        <v>90.75</v>
      </c>
      <c r="N70" s="26">
        <v>79.300000000000011</v>
      </c>
      <c r="O70" s="26">
        <v>104.75</v>
      </c>
      <c r="P70" s="26">
        <v>66.349999999999994</v>
      </c>
      <c r="Q70" s="26">
        <v>52.7</v>
      </c>
      <c r="R70" s="26">
        <v>159.90532692307693</v>
      </c>
      <c r="S70" s="22">
        <f>M70/R70</f>
        <v>0.56752330736083378</v>
      </c>
      <c r="T70" s="26">
        <v>97.673076923076934</v>
      </c>
      <c r="U70" s="18" t="s">
        <v>34</v>
      </c>
      <c r="V70" s="18" t="s">
        <v>34</v>
      </c>
      <c r="W70" s="19"/>
    </row>
    <row r="71" spans="1:23" x14ac:dyDescent="0.25">
      <c r="A71" s="4" t="s">
        <v>24</v>
      </c>
      <c r="B71" s="6">
        <f>B70/B68-1</f>
        <v>0.43160690571049165</v>
      </c>
      <c r="C71" s="6">
        <f t="shared" ref="C71:I71" si="63">C70/C68-1</f>
        <v>0.38597785977859789</v>
      </c>
      <c r="D71" s="6">
        <f t="shared" si="63"/>
        <v>0.40198366394399065</v>
      </c>
      <c r="E71" s="6">
        <f t="shared" si="63"/>
        <v>0.3868940754039496</v>
      </c>
      <c r="F71" s="6">
        <f t="shared" si="63"/>
        <v>0.29007633587786263</v>
      </c>
      <c r="G71" s="6">
        <f t="shared" si="63"/>
        <v>-0.20689855211529207</v>
      </c>
      <c r="H71" s="6">
        <f t="shared" si="63"/>
        <v>0.80507412958172053</v>
      </c>
      <c r="I71" s="6">
        <f t="shared" si="63"/>
        <v>-9.0855457227138614E-2</v>
      </c>
      <c r="J71" s="6"/>
      <c r="K71" s="6"/>
      <c r="L71" s="4"/>
      <c r="M71" s="6">
        <f>M70/M68-1</f>
        <v>0.89259645464025006</v>
      </c>
      <c r="N71" s="6">
        <f t="shared" ref="N71:T71" si="64">N70/N68-1</f>
        <v>0.79411764705882359</v>
      </c>
      <c r="O71" s="6">
        <f t="shared" si="64"/>
        <v>0.83933274802458291</v>
      </c>
      <c r="P71" s="6">
        <f t="shared" si="64"/>
        <v>0.5466200466200466</v>
      </c>
      <c r="Q71" s="6">
        <f t="shared" si="64"/>
        <v>0.52975326560232205</v>
      </c>
      <c r="R71" s="6">
        <f t="shared" si="64"/>
        <v>-5.684147699412101E-2</v>
      </c>
      <c r="S71" s="6">
        <f t="shared" si="64"/>
        <v>1.0066578506956385</v>
      </c>
      <c r="T71" s="6">
        <f t="shared" si="64"/>
        <v>-9.362200117027375E-3</v>
      </c>
      <c r="U71" s="6"/>
      <c r="V71" s="6"/>
    </row>
    <row r="72" spans="1:23" x14ac:dyDescent="0.25">
      <c r="A72" s="4" t="s">
        <v>12</v>
      </c>
      <c r="B72" s="25">
        <v>107.15</v>
      </c>
      <c r="C72" s="25">
        <v>95.15</v>
      </c>
      <c r="D72" s="25">
        <v>119.95</v>
      </c>
      <c r="E72" s="25">
        <v>77.75</v>
      </c>
      <c r="F72" s="25">
        <v>67.3</v>
      </c>
      <c r="G72" s="26">
        <v>145.98482692307692</v>
      </c>
      <c r="H72" s="22">
        <f>B72/G72</f>
        <v>0.73398038863627957</v>
      </c>
      <c r="I72" s="26">
        <v>94.288461538461547</v>
      </c>
      <c r="J72" s="18" t="s">
        <v>34</v>
      </c>
      <c r="K72" s="18" t="s">
        <v>34</v>
      </c>
      <c r="L72" s="25"/>
      <c r="M72" s="26">
        <v>81.550000000000011</v>
      </c>
      <c r="N72" s="26">
        <v>74.099999999999994</v>
      </c>
      <c r="O72" s="26">
        <v>92.300000000000011</v>
      </c>
      <c r="P72" s="26">
        <v>59.65</v>
      </c>
      <c r="Q72" s="26">
        <v>52.7</v>
      </c>
      <c r="R72" s="26">
        <v>165.86974074074072</v>
      </c>
      <c r="S72" s="22">
        <f>M72/R72</f>
        <v>0.49165085588133317</v>
      </c>
      <c r="T72" s="26">
        <v>98.259259259259267</v>
      </c>
      <c r="U72" s="18" t="s">
        <v>34</v>
      </c>
      <c r="V72" s="18" t="s">
        <v>34</v>
      </c>
      <c r="W72" s="19"/>
    </row>
    <row r="73" spans="1:23" x14ac:dyDescent="0.25">
      <c r="A73" s="4" t="s">
        <v>25</v>
      </c>
      <c r="B73" s="6">
        <f>B72/B68-1</f>
        <v>0.42297476759628161</v>
      </c>
      <c r="C73" s="6">
        <f t="shared" ref="C73:I73" si="65">C72/C68-1</f>
        <v>0.40442804428044288</v>
      </c>
      <c r="D73" s="6">
        <f t="shared" si="65"/>
        <v>0.39964994165694279</v>
      </c>
      <c r="E73" s="6">
        <f t="shared" si="65"/>
        <v>0.39587073608617596</v>
      </c>
      <c r="F73" s="6">
        <f t="shared" si="65"/>
        <v>0.46782988004362047</v>
      </c>
      <c r="G73" s="6">
        <f t="shared" si="65"/>
        <v>-0.12450030089780351</v>
      </c>
      <c r="H73" s="6">
        <f t="shared" si="65"/>
        <v>0.6253286769321651</v>
      </c>
      <c r="I73" s="6">
        <f t="shared" si="65"/>
        <v>-3.5791543756145572E-2</v>
      </c>
      <c r="J73" s="6"/>
      <c r="K73" s="6"/>
      <c r="L73" s="4"/>
      <c r="M73" s="6">
        <f>M72/M68-1</f>
        <v>0.7007299270072993</v>
      </c>
      <c r="N73" s="6">
        <f t="shared" ref="N73:T73" si="66">N72/N68-1</f>
        <v>0.67647058823529393</v>
      </c>
      <c r="O73" s="6">
        <f t="shared" si="66"/>
        <v>0.62071992976294998</v>
      </c>
      <c r="P73" s="6">
        <f t="shared" si="66"/>
        <v>0.39044289044289049</v>
      </c>
      <c r="Q73" s="6">
        <f t="shared" si="66"/>
        <v>0.52975326560232205</v>
      </c>
      <c r="R73" s="6">
        <f t="shared" si="66"/>
        <v>-2.1661987760658863E-2</v>
      </c>
      <c r="S73" s="6">
        <f t="shared" si="66"/>
        <v>0.73838684149096734</v>
      </c>
      <c r="T73" s="6">
        <f t="shared" si="66"/>
        <v>-3.4169140859211522E-3</v>
      </c>
      <c r="U73" s="6"/>
      <c r="V73" s="6"/>
    </row>
    <row r="74" spans="1:23" x14ac:dyDescent="0.25">
      <c r="A74" s="4" t="s">
        <v>13</v>
      </c>
      <c r="B74" s="25">
        <v>100.25</v>
      </c>
      <c r="C74" s="25">
        <v>90.4</v>
      </c>
      <c r="D74" s="25">
        <v>112.85</v>
      </c>
      <c r="E74" s="25">
        <v>74.650000000000006</v>
      </c>
      <c r="F74" s="25">
        <v>64.75</v>
      </c>
      <c r="G74" s="26">
        <v>152.57213461538458</v>
      </c>
      <c r="H74" s="22">
        <f>B74/G74</f>
        <v>0.65706624773073941</v>
      </c>
      <c r="I74" s="26">
        <v>97.634615384615387</v>
      </c>
      <c r="J74" s="18" t="s">
        <v>34</v>
      </c>
      <c r="K74" s="18" t="s">
        <v>34</v>
      </c>
      <c r="L74" s="25"/>
      <c r="M74" s="26">
        <v>72</v>
      </c>
      <c r="N74" s="26">
        <v>66.5</v>
      </c>
      <c r="O74" s="26">
        <v>79.849999999999994</v>
      </c>
      <c r="P74" s="26">
        <v>56.25</v>
      </c>
      <c r="Q74" s="26">
        <v>46.45</v>
      </c>
      <c r="R74" s="26">
        <v>168.09246153846152</v>
      </c>
      <c r="S74" s="22">
        <f>M74/R74</f>
        <v>0.42833568704403535</v>
      </c>
      <c r="T74" s="26">
        <v>98.538461538461533</v>
      </c>
      <c r="U74" s="18" t="s">
        <v>34</v>
      </c>
      <c r="V74" s="18" t="s">
        <v>34</v>
      </c>
      <c r="W74" s="19"/>
    </row>
    <row r="75" spans="1:23" x14ac:dyDescent="0.25">
      <c r="A75" s="4" t="s">
        <v>26</v>
      </c>
      <c r="B75" s="6">
        <f>B74/B68-1</f>
        <v>0.33134130146082352</v>
      </c>
      <c r="C75" s="6">
        <f t="shared" ref="C75:I75" si="67">C74/C68-1</f>
        <v>0.33431734317343187</v>
      </c>
      <c r="D75" s="6">
        <f t="shared" si="67"/>
        <v>0.31680280046674425</v>
      </c>
      <c r="E75" s="6">
        <f t="shared" si="67"/>
        <v>0.34021543985637348</v>
      </c>
      <c r="F75" s="6">
        <f t="shared" si="67"/>
        <v>0.41221374045801529</v>
      </c>
      <c r="G75" s="6">
        <f t="shared" si="67"/>
        <v>-8.49949219891597E-2</v>
      </c>
      <c r="H75" s="6">
        <f t="shared" si="67"/>
        <v>0.45500974088042256</v>
      </c>
      <c r="I75" s="6">
        <f t="shared" si="67"/>
        <v>-1.5732546705998773E-3</v>
      </c>
      <c r="J75" s="6"/>
      <c r="K75" s="6"/>
      <c r="L75" s="4"/>
      <c r="M75" s="6">
        <f>M74/M68-1</f>
        <v>0.50156412930135552</v>
      </c>
      <c r="N75" s="6">
        <f t="shared" ref="N75:T75" si="68">N74/N68-1</f>
        <v>0.50452488687782804</v>
      </c>
      <c r="O75" s="6">
        <f t="shared" si="68"/>
        <v>0.40210711150131684</v>
      </c>
      <c r="P75" s="6">
        <f t="shared" si="68"/>
        <v>0.31118881118881125</v>
      </c>
      <c r="Q75" s="6">
        <f t="shared" si="68"/>
        <v>0.34833091436865016</v>
      </c>
      <c r="R75" s="6">
        <f t="shared" si="68"/>
        <v>-8.5518675103105624E-3</v>
      </c>
      <c r="S75" s="6">
        <f t="shared" si="68"/>
        <v>0.5145160700748721</v>
      </c>
      <c r="T75" s="6">
        <f t="shared" si="68"/>
        <v>-5.8513750731425951E-4</v>
      </c>
      <c r="U75" s="6"/>
      <c r="V75" s="6"/>
    </row>
    <row r="76" spans="1:23" x14ac:dyDescent="0.25">
      <c r="A76" s="10"/>
      <c r="B76" s="10"/>
      <c r="C76" s="10"/>
      <c r="D76" s="10"/>
      <c r="E76" s="10"/>
      <c r="F76" s="10"/>
      <c r="G76" s="10"/>
      <c r="H76" s="10"/>
      <c r="I76" s="1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3" x14ac:dyDescent="0.25">
      <c r="A77" s="4" t="s">
        <v>15</v>
      </c>
      <c r="B77" s="25">
        <v>107.65</v>
      </c>
      <c r="C77" s="25">
        <v>92.5</v>
      </c>
      <c r="D77" s="25">
        <v>118.1</v>
      </c>
      <c r="E77" s="25">
        <v>75.75</v>
      </c>
      <c r="F77" s="25">
        <v>63.95</v>
      </c>
      <c r="G77" s="26">
        <v>142.23246153846156</v>
      </c>
      <c r="H77" s="22">
        <f>B77/G77</f>
        <v>0.75685957224954592</v>
      </c>
      <c r="I77" s="26">
        <v>93.34615384615384</v>
      </c>
      <c r="J77" s="18" t="s">
        <v>34</v>
      </c>
      <c r="K77" s="18" t="s">
        <v>34</v>
      </c>
      <c r="L77" s="25"/>
      <c r="M77" s="26">
        <v>86.550000000000011</v>
      </c>
      <c r="N77" s="26">
        <v>78.650000000000006</v>
      </c>
      <c r="O77" s="26">
        <v>99.65</v>
      </c>
      <c r="P77" s="26">
        <v>62.25</v>
      </c>
      <c r="Q77" s="26">
        <v>53</v>
      </c>
      <c r="R77" s="26">
        <v>161.49751923076923</v>
      </c>
      <c r="S77" s="22">
        <f>M77/R77</f>
        <v>0.53592154487726718</v>
      </c>
      <c r="T77" s="26">
        <v>98.230769230769226</v>
      </c>
      <c r="U77" s="18" t="s">
        <v>34</v>
      </c>
      <c r="V77" s="18" t="s">
        <v>34</v>
      </c>
    </row>
    <row r="78" spans="1:23" x14ac:dyDescent="0.25">
      <c r="A78" s="4" t="s">
        <v>27</v>
      </c>
      <c r="B78" s="6">
        <f>B77/B68-1</f>
        <v>0.42961487383798147</v>
      </c>
      <c r="C78" s="6">
        <f t="shared" ref="C78:I78" si="69">C77/C68-1</f>
        <v>0.3653136531365313</v>
      </c>
      <c r="D78" s="6">
        <f t="shared" si="69"/>
        <v>0.37806301050175017</v>
      </c>
      <c r="E78" s="6">
        <f t="shared" si="69"/>
        <v>0.35996409335727098</v>
      </c>
      <c r="F78" s="6">
        <f t="shared" si="69"/>
        <v>0.39476553980370777</v>
      </c>
      <c r="G78" s="6">
        <f t="shared" si="69"/>
        <v>-0.14700397360403139</v>
      </c>
      <c r="H78" s="6">
        <f t="shared" si="69"/>
        <v>0.67599241918899766</v>
      </c>
      <c r="I78" s="6">
        <f t="shared" si="69"/>
        <v>-4.5427728613569474E-2</v>
      </c>
      <c r="J78" s="6"/>
      <c r="K78" s="6"/>
      <c r="L78" s="4"/>
      <c r="M78" s="6">
        <f>M77/M68-1</f>
        <v>0.80500521376433798</v>
      </c>
      <c r="N78" s="6">
        <f t="shared" ref="N78:T78" si="70">N77/N68-1</f>
        <v>0.77941176470588247</v>
      </c>
      <c r="O78" s="6">
        <f t="shared" si="70"/>
        <v>0.74978050921861272</v>
      </c>
      <c r="P78" s="6">
        <f t="shared" si="70"/>
        <v>0.45104895104895104</v>
      </c>
      <c r="Q78" s="6">
        <f t="shared" si="70"/>
        <v>0.53846153846153832</v>
      </c>
      <c r="R78" s="6">
        <f t="shared" si="70"/>
        <v>-4.7450359298668698E-2</v>
      </c>
      <c r="S78" s="6">
        <f t="shared" si="70"/>
        <v>0.89491984106505096</v>
      </c>
      <c r="T78" s="6">
        <f t="shared" si="70"/>
        <v>-3.7058708796566808E-3</v>
      </c>
      <c r="U78" s="6"/>
      <c r="V78" s="6"/>
    </row>
    <row r="79" spans="1:23" x14ac:dyDescent="0.25">
      <c r="A79" s="4" t="s">
        <v>16</v>
      </c>
      <c r="B79" s="25">
        <v>104</v>
      </c>
      <c r="C79" s="25">
        <v>95.699999999999989</v>
      </c>
      <c r="D79" s="25">
        <v>116.80000000000001</v>
      </c>
      <c r="E79" s="25">
        <v>77.800000000000011</v>
      </c>
      <c r="F79" s="25">
        <v>65.599999999999994</v>
      </c>
      <c r="G79" s="26">
        <v>151.2310769230769</v>
      </c>
      <c r="H79" s="22">
        <f>B79/G79</f>
        <v>0.68768934346013555</v>
      </c>
      <c r="I79" s="26">
        <v>96.884615384615387</v>
      </c>
      <c r="J79" s="18" t="s">
        <v>34</v>
      </c>
      <c r="K79" s="18" t="s">
        <v>34</v>
      </c>
      <c r="L79" s="25"/>
      <c r="M79" s="25">
        <v>75.150000000000006</v>
      </c>
      <c r="N79" s="25">
        <v>69.75</v>
      </c>
      <c r="O79" s="25">
        <v>86.6</v>
      </c>
      <c r="P79" s="25">
        <v>55.5</v>
      </c>
      <c r="Q79" s="25">
        <v>44.25</v>
      </c>
      <c r="R79" s="26">
        <v>165.80278846153851</v>
      </c>
      <c r="S79" s="22">
        <f>M79/R79</f>
        <v>0.45324931321907563</v>
      </c>
      <c r="T79" s="26">
        <v>98.5</v>
      </c>
      <c r="U79" s="18" t="s">
        <v>34</v>
      </c>
      <c r="V79" s="18" t="s">
        <v>34</v>
      </c>
    </row>
    <row r="80" spans="1:23" x14ac:dyDescent="0.25">
      <c r="A80" s="4" t="s">
        <v>28</v>
      </c>
      <c r="B80" s="6">
        <f>B79/B68-1</f>
        <v>0.38114209827357248</v>
      </c>
      <c r="C80" s="6">
        <f t="shared" ref="C80:I80" si="71">C79/C68-1</f>
        <v>0.41254612546125435</v>
      </c>
      <c r="D80" s="6">
        <f t="shared" si="71"/>
        <v>0.36289381563593937</v>
      </c>
      <c r="E80" s="6">
        <f t="shared" si="71"/>
        <v>0.39676840215439868</v>
      </c>
      <c r="F80" s="6">
        <f t="shared" si="71"/>
        <v>0.43075245365321679</v>
      </c>
      <c r="G80" s="6">
        <f t="shared" si="71"/>
        <v>-9.3037508543122094E-2</v>
      </c>
      <c r="H80" s="6">
        <f t="shared" si="71"/>
        <v>0.52282162854938719</v>
      </c>
      <c r="I80" s="6">
        <f t="shared" si="71"/>
        <v>-9.2428711897739602E-3</v>
      </c>
      <c r="J80" s="6"/>
      <c r="K80" s="6"/>
      <c r="L80" s="4"/>
      <c r="M80" s="6">
        <f>M79/M68-1</f>
        <v>0.56725755995828986</v>
      </c>
      <c r="N80" s="6">
        <f t="shared" ref="N80:T80" si="72">N79/N68-1</f>
        <v>0.57805429864253388</v>
      </c>
      <c r="O80" s="6">
        <f t="shared" si="72"/>
        <v>0.52063213345039494</v>
      </c>
      <c r="P80" s="6">
        <f t="shared" si="72"/>
        <v>0.29370629370629375</v>
      </c>
      <c r="Q80" s="6">
        <f t="shared" si="72"/>
        <v>0.28447024673439758</v>
      </c>
      <c r="R80" s="6">
        <f t="shared" si="72"/>
        <v>-2.205688775542014E-2</v>
      </c>
      <c r="S80" s="6">
        <f t="shared" si="72"/>
        <v>0.60260606198361866</v>
      </c>
      <c r="T80" s="6">
        <f t="shared" si="72"/>
        <v>-9.7522917885695115E-4</v>
      </c>
      <c r="U80" s="6"/>
      <c r="V80" s="6"/>
    </row>
    <row r="81" spans="1:22" x14ac:dyDescent="0.25">
      <c r="A81" s="4" t="s">
        <v>17</v>
      </c>
      <c r="B81" s="25">
        <v>96.5</v>
      </c>
      <c r="C81" s="25">
        <v>87.1</v>
      </c>
      <c r="D81" s="25">
        <v>111.4</v>
      </c>
      <c r="E81" s="25">
        <v>73.800000000000011</v>
      </c>
      <c r="F81" s="25">
        <v>57.849999999999994</v>
      </c>
      <c r="G81" s="26">
        <v>156.60076923076923</v>
      </c>
      <c r="H81" s="22">
        <f>B81/G81</f>
        <v>0.61621664104214047</v>
      </c>
      <c r="I81" s="26">
        <v>97.59615384615384</v>
      </c>
      <c r="J81" s="18" t="s">
        <v>34</v>
      </c>
      <c r="K81" s="18" t="s">
        <v>34</v>
      </c>
      <c r="L81" s="25"/>
      <c r="M81" s="26">
        <v>67.099999999999994</v>
      </c>
      <c r="N81" s="26">
        <v>62</v>
      </c>
      <c r="O81" s="26">
        <v>75.2</v>
      </c>
      <c r="P81" s="26">
        <v>51.900000000000006</v>
      </c>
      <c r="Q81" s="26">
        <v>46.3</v>
      </c>
      <c r="R81" s="26">
        <v>168.37486538461539</v>
      </c>
      <c r="S81" s="22">
        <f>M81/R81</f>
        <v>0.39851553761735631</v>
      </c>
      <c r="T81" s="26">
        <v>98.442307692307693</v>
      </c>
      <c r="U81" s="18" t="s">
        <v>34</v>
      </c>
      <c r="V81" s="18" t="s">
        <v>34</v>
      </c>
    </row>
    <row r="82" spans="1:22" x14ac:dyDescent="0.25">
      <c r="A82" s="4" t="s">
        <v>29</v>
      </c>
      <c r="B82" s="6">
        <f>B81/B68-1</f>
        <v>0.28154050464807434</v>
      </c>
      <c r="C82" s="6">
        <f t="shared" ref="C82:I82" si="73">C81/C68-1</f>
        <v>0.28560885608856079</v>
      </c>
      <c r="D82" s="6">
        <f t="shared" si="73"/>
        <v>0.2998833138856476</v>
      </c>
      <c r="E82" s="6">
        <f t="shared" si="73"/>
        <v>0.32495511669658894</v>
      </c>
      <c r="F82" s="6">
        <f t="shared" si="73"/>
        <v>0.26172300981461261</v>
      </c>
      <c r="G82" s="6">
        <f t="shared" si="73"/>
        <v>-6.0834408407700602E-2</v>
      </c>
      <c r="H82" s="6">
        <f t="shared" si="73"/>
        <v>0.36455223245061474</v>
      </c>
      <c r="I82" s="6">
        <f t="shared" si="73"/>
        <v>-1.9665683382499299E-3</v>
      </c>
      <c r="J82" s="6"/>
      <c r="K82" s="6"/>
      <c r="L82" s="4"/>
      <c r="M82" s="6">
        <f>M81/M68-1</f>
        <v>0.39937434827945761</v>
      </c>
      <c r="N82" s="6">
        <f t="shared" ref="N82:T82" si="74">N81/N68-1</f>
        <v>0.40271493212669673</v>
      </c>
      <c r="O82" s="6">
        <f t="shared" si="74"/>
        <v>0.3204565408252853</v>
      </c>
      <c r="P82" s="6">
        <f t="shared" si="74"/>
        <v>0.20979020979021001</v>
      </c>
      <c r="Q82" s="6">
        <f t="shared" si="74"/>
        <v>0.34397677793904191</v>
      </c>
      <c r="R82" s="6">
        <f t="shared" si="74"/>
        <v>-6.8861844492466018E-3</v>
      </c>
      <c r="S82" s="6">
        <f t="shared" si="74"/>
        <v>0.40907751595762809</v>
      </c>
      <c r="T82" s="6">
        <f t="shared" si="74"/>
        <v>-1.5603666861712107E-3</v>
      </c>
      <c r="U82" s="6"/>
      <c r="V82" s="6"/>
    </row>
    <row r="83" spans="1:2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x14ac:dyDescent="0.25">
      <c r="A84" s="4" t="s">
        <v>18</v>
      </c>
      <c r="B84" s="26">
        <v>106.1</v>
      </c>
      <c r="C84" s="26">
        <v>95.300000000000011</v>
      </c>
      <c r="D84" s="26">
        <v>118.65</v>
      </c>
      <c r="E84" s="26">
        <v>80.650000000000006</v>
      </c>
      <c r="F84" s="26">
        <v>71.349999999999994</v>
      </c>
      <c r="G84" s="26">
        <v>141.77969999999999</v>
      </c>
      <c r="H84" s="22">
        <f>B84/G84</f>
        <v>0.74834408593049639</v>
      </c>
      <c r="I84" s="26">
        <v>95.72</v>
      </c>
      <c r="J84" s="18" t="s">
        <v>34</v>
      </c>
      <c r="K84" s="18" t="s">
        <v>34</v>
      </c>
      <c r="L84" s="25"/>
      <c r="M84" s="26">
        <v>81.8</v>
      </c>
      <c r="N84" s="26">
        <v>75.800000000000011</v>
      </c>
      <c r="O84" s="26">
        <v>91.6</v>
      </c>
      <c r="P84" s="26">
        <v>61.2</v>
      </c>
      <c r="Q84" s="26">
        <v>55.25</v>
      </c>
      <c r="R84" s="26">
        <v>159.42040384615382</v>
      </c>
      <c r="S84" s="22">
        <f>M84/R84</f>
        <v>0.51310872401841245</v>
      </c>
      <c r="T84" s="26">
        <v>97.67307692307692</v>
      </c>
      <c r="U84" s="18" t="s">
        <v>34</v>
      </c>
      <c r="V84" s="18" t="s">
        <v>34</v>
      </c>
    </row>
    <row r="85" spans="1:22" x14ac:dyDescent="0.25">
      <c r="A85" s="4" t="s">
        <v>30</v>
      </c>
      <c r="B85" s="6">
        <f>B84/B68-1</f>
        <v>0.4090305444887119</v>
      </c>
      <c r="C85" s="6">
        <f t="shared" ref="C85:I85" si="75">C84/C68-1</f>
        <v>0.40664206642066447</v>
      </c>
      <c r="D85" s="6">
        <f t="shared" si="75"/>
        <v>0.38448074679113198</v>
      </c>
      <c r="E85" s="6">
        <f t="shared" si="75"/>
        <v>0.44793536804308798</v>
      </c>
      <c r="F85" s="6">
        <f t="shared" si="75"/>
        <v>0.55616139585605207</v>
      </c>
      <c r="G85" s="6">
        <f t="shared" si="75"/>
        <v>-0.14971927353651704</v>
      </c>
      <c r="H85" s="6">
        <f t="shared" si="75"/>
        <v>0.65713569722931431</v>
      </c>
      <c r="I85" s="6">
        <f t="shared" si="75"/>
        <v>-2.1152409046214404E-2</v>
      </c>
      <c r="J85" s="6"/>
      <c r="K85" s="6"/>
      <c r="L85" s="4"/>
      <c r="M85" s="6">
        <f>M84/M68-1</f>
        <v>0.70594369134515111</v>
      </c>
      <c r="N85" s="6">
        <f t="shared" ref="N85:T85" si="76">N84/N68-1</f>
        <v>0.7149321266968327</v>
      </c>
      <c r="O85" s="6">
        <f t="shared" si="76"/>
        <v>0.60842844600526758</v>
      </c>
      <c r="P85" s="6">
        <f t="shared" si="76"/>
        <v>0.42657342657342667</v>
      </c>
      <c r="Q85" s="6">
        <f t="shared" si="76"/>
        <v>0.60377358490566024</v>
      </c>
      <c r="R85" s="6">
        <f t="shared" si="76"/>
        <v>-5.9701665218008571E-2</v>
      </c>
      <c r="S85" s="6">
        <f t="shared" si="76"/>
        <v>0.81425790968849787</v>
      </c>
      <c r="T85" s="6">
        <f t="shared" si="76"/>
        <v>-9.362200117027486E-3</v>
      </c>
      <c r="U85" s="6"/>
      <c r="V85" s="6"/>
    </row>
    <row r="86" spans="1:22" x14ac:dyDescent="0.25">
      <c r="A86" s="4" t="s">
        <v>19</v>
      </c>
      <c r="B86" s="25">
        <v>97.9</v>
      </c>
      <c r="C86" s="25">
        <v>87.8</v>
      </c>
      <c r="D86" s="25">
        <v>117.55</v>
      </c>
      <c r="E86" s="25">
        <v>70.949999999999989</v>
      </c>
      <c r="F86" s="25">
        <v>63.55</v>
      </c>
      <c r="G86" s="26">
        <v>150.93846153846155</v>
      </c>
      <c r="H86" s="22">
        <f>B86/G86</f>
        <v>0.64860870451533992</v>
      </c>
      <c r="I86" s="26">
        <v>97.692307692307693</v>
      </c>
      <c r="J86" s="18" t="s">
        <v>34</v>
      </c>
      <c r="K86" s="18" t="s">
        <v>34</v>
      </c>
      <c r="L86" s="25"/>
      <c r="M86" s="26">
        <v>72.800000000000011</v>
      </c>
      <c r="N86" s="26">
        <v>66.8</v>
      </c>
      <c r="O86" s="26">
        <v>81.45</v>
      </c>
      <c r="P86" s="26">
        <v>54.1</v>
      </c>
      <c r="Q86" s="26">
        <v>45.849999999999994</v>
      </c>
      <c r="R86" s="26">
        <v>164.62855769230771</v>
      </c>
      <c r="S86" s="22">
        <f>M86/R86</f>
        <v>0.44220760371395518</v>
      </c>
      <c r="T86" s="26">
        <v>98.557692307692307</v>
      </c>
      <c r="U86" s="18" t="s">
        <v>34</v>
      </c>
      <c r="V86" s="18" t="s">
        <v>34</v>
      </c>
    </row>
    <row r="87" spans="1:22" x14ac:dyDescent="0.25">
      <c r="A87" s="4" t="s">
        <v>31</v>
      </c>
      <c r="B87" s="6">
        <f>B86/B68-1</f>
        <v>0.30013280212483417</v>
      </c>
      <c r="C87" s="6">
        <f t="shared" ref="C87:I87" si="77">C86/C68-1</f>
        <v>0.29594095940959408</v>
      </c>
      <c r="D87" s="6">
        <f t="shared" si="77"/>
        <v>0.37164527421236859</v>
      </c>
      <c r="E87" s="6">
        <f t="shared" si="77"/>
        <v>0.2737881508078992</v>
      </c>
      <c r="F87" s="6">
        <f t="shared" si="77"/>
        <v>0.38604143947655389</v>
      </c>
      <c r="G87" s="6">
        <f t="shared" si="77"/>
        <v>-9.4792380515662078E-2</v>
      </c>
      <c r="H87" s="6">
        <f t="shared" si="77"/>
        <v>0.43628132832716315</v>
      </c>
      <c r="I87" s="6">
        <f t="shared" si="77"/>
        <v>-9.8328416912496497E-4</v>
      </c>
      <c r="J87" s="6"/>
      <c r="K87" s="6"/>
      <c r="L87" s="4"/>
      <c r="M87" s="6">
        <f>M86/M68-1</f>
        <v>0.5182481751824819</v>
      </c>
      <c r="N87" s="6">
        <f>N86/N68-1</f>
        <v>0.51131221719456987</v>
      </c>
      <c r="O87" s="6">
        <f>O86/O68-1</f>
        <v>0.43020193151887609</v>
      </c>
      <c r="P87" s="6">
        <f>P86/P68-1</f>
        <v>0.26107226107226111</v>
      </c>
      <c r="Q87" s="6">
        <f>Q86/Q68-1</f>
        <v>0.33091436865021739</v>
      </c>
      <c r="R87" s="6">
        <f t="shared" ref="R87:T87" si="78">R86/R68-1</f>
        <v>-2.8982771834995202E-2</v>
      </c>
      <c r="S87" s="6">
        <f t="shared" si="78"/>
        <v>0.56356461156885507</v>
      </c>
      <c r="T87" s="6">
        <f t="shared" si="78"/>
        <v>-3.9009167154280266E-4</v>
      </c>
      <c r="U87" s="6"/>
      <c r="V87" s="6"/>
    </row>
    <row r="88" spans="1:22" x14ac:dyDescent="0.25">
      <c r="A88" s="4" t="s">
        <v>20</v>
      </c>
      <c r="B88" s="25">
        <v>91.75</v>
      </c>
      <c r="C88" s="25">
        <v>83.6</v>
      </c>
      <c r="D88" s="25">
        <v>112.35</v>
      </c>
      <c r="E88" s="25">
        <v>63.900000000000006</v>
      </c>
      <c r="F88" s="25">
        <v>59</v>
      </c>
      <c r="G88" s="26">
        <v>153.61213461538463</v>
      </c>
      <c r="H88" s="22">
        <f>B88/G88</f>
        <v>0.59728354292923813</v>
      </c>
      <c r="I88" s="26">
        <v>98.15384615384616</v>
      </c>
      <c r="J88" s="18" t="s">
        <v>34</v>
      </c>
      <c r="K88" s="18" t="s">
        <v>34</v>
      </c>
      <c r="L88" s="25"/>
      <c r="M88" s="26">
        <v>64.550000000000011</v>
      </c>
      <c r="N88" s="26">
        <v>59.75</v>
      </c>
      <c r="O88" s="26">
        <v>70.75</v>
      </c>
      <c r="P88" s="26">
        <v>49.85</v>
      </c>
      <c r="Q88" s="26">
        <v>41.650000000000006</v>
      </c>
      <c r="R88" s="26">
        <v>167.35465384615387</v>
      </c>
      <c r="S88" s="22">
        <f>M88/R88</f>
        <v>0.38570782775685264</v>
      </c>
      <c r="T88" s="26">
        <v>98.173076923076934</v>
      </c>
      <c r="U88" s="18" t="s">
        <v>34</v>
      </c>
      <c r="V88" s="18" t="s">
        <v>34</v>
      </c>
    </row>
    <row r="89" spans="1:22" x14ac:dyDescent="0.25">
      <c r="A89" s="4" t="s">
        <v>32</v>
      </c>
      <c r="B89" s="6">
        <f>B88/B68-1</f>
        <v>0.21845949535192566</v>
      </c>
      <c r="C89" s="6">
        <f t="shared" ref="C89:I89" si="79">C88/C68-1</f>
        <v>0.23394833948339477</v>
      </c>
      <c r="D89" s="6">
        <f t="shared" si="79"/>
        <v>0.31096849474912469</v>
      </c>
      <c r="E89" s="6">
        <f t="shared" si="79"/>
        <v>0.14721723518850993</v>
      </c>
      <c r="F89" s="6">
        <f t="shared" si="79"/>
        <v>0.28680479825517979</v>
      </c>
      <c r="G89" s="6">
        <f t="shared" si="79"/>
        <v>-7.8757837586229895E-2</v>
      </c>
      <c r="H89" s="6">
        <f t="shared" si="79"/>
        <v>0.32262671538980459</v>
      </c>
      <c r="I89" s="6">
        <f t="shared" si="79"/>
        <v>3.736479842674445E-3</v>
      </c>
      <c r="J89" s="6"/>
      <c r="K89" s="6"/>
      <c r="L89" s="4"/>
      <c r="M89" s="6">
        <f>M88/M68-1</f>
        <v>0.34619395203336834</v>
      </c>
      <c r="N89" s="6">
        <f t="shared" ref="N89:T89" si="80">N88/N68-1</f>
        <v>0.35180995475113108</v>
      </c>
      <c r="O89" s="6">
        <f t="shared" si="80"/>
        <v>0.24231782265144863</v>
      </c>
      <c r="P89" s="6">
        <f t="shared" si="80"/>
        <v>0.16200466200466201</v>
      </c>
      <c r="Q89" s="6">
        <f t="shared" si="80"/>
        <v>0.20899854862119027</v>
      </c>
      <c r="R89" s="6">
        <f t="shared" si="80"/>
        <v>-1.2903627559392672E-2</v>
      </c>
      <c r="S89" s="6">
        <f t="shared" si="80"/>
        <v>0.36379181366545588</v>
      </c>
      <c r="T89" s="6">
        <f t="shared" si="80"/>
        <v>-4.2910083869707183E-3</v>
      </c>
      <c r="U89" s="6"/>
      <c r="V89" s="6"/>
    </row>
    <row r="91" spans="1:22" x14ac:dyDescent="0.25">
      <c r="A91" s="91" t="s">
        <v>117</v>
      </c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</row>
    <row r="92" spans="1:22" x14ac:dyDescent="0.25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</row>
    <row r="93" spans="1:22" x14ac:dyDescent="0.25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</row>
    <row r="94" spans="1:22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  <c r="H94" s="1" t="s">
        <v>69</v>
      </c>
      <c r="I94" s="1" t="s">
        <v>9</v>
      </c>
      <c r="M94" s="1" t="s">
        <v>3</v>
      </c>
      <c r="N94" s="1" t="s">
        <v>4</v>
      </c>
      <c r="O94" s="1" t="s">
        <v>5</v>
      </c>
      <c r="P94" s="1" t="s">
        <v>6</v>
      </c>
      <c r="Q94" s="1" t="s">
        <v>7</v>
      </c>
      <c r="R94" s="1" t="s">
        <v>8</v>
      </c>
      <c r="S94" s="1" t="s">
        <v>69</v>
      </c>
      <c r="T94" s="1" t="s">
        <v>9</v>
      </c>
    </row>
    <row r="95" spans="1:22" x14ac:dyDescent="0.25">
      <c r="A95" t="s">
        <v>10</v>
      </c>
      <c r="B95" s="59">
        <f t="shared" ref="B95:I95" si="81">AVERAGE(B12,B40,B68)</f>
        <v>87.149999999999991</v>
      </c>
      <c r="C95" s="59">
        <f t="shared" si="81"/>
        <v>79.3</v>
      </c>
      <c r="D95" s="59">
        <f t="shared" si="81"/>
        <v>97.266666666666666</v>
      </c>
      <c r="E95" s="59">
        <f t="shared" si="81"/>
        <v>62.116666666666653</v>
      </c>
      <c r="F95" s="59">
        <f t="shared" si="81"/>
        <v>49.68333333333333</v>
      </c>
      <c r="G95" s="59">
        <f t="shared" si="81"/>
        <v>163.13768589743589</v>
      </c>
      <c r="H95" s="59">
        <f t="shared" si="81"/>
        <v>0.53657248724727735</v>
      </c>
      <c r="I95" s="59">
        <f t="shared" si="81"/>
        <v>96.653846153846146</v>
      </c>
      <c r="L95" t="s">
        <v>10</v>
      </c>
      <c r="M95" s="59">
        <f t="shared" ref="M95:T95" si="82">AVERAGE(M12,M40,M68)</f>
        <v>58.15</v>
      </c>
      <c r="N95" s="59">
        <f t="shared" si="82"/>
        <v>53.033333333333339</v>
      </c>
      <c r="O95" s="59">
        <f t="shared" si="82"/>
        <v>69.05</v>
      </c>
      <c r="P95" s="59">
        <f t="shared" si="82"/>
        <v>48.266666666666673</v>
      </c>
      <c r="Q95" s="59">
        <f t="shared" si="82"/>
        <v>38.25</v>
      </c>
      <c r="R95" s="59">
        <f t="shared" si="82"/>
        <v>168.88903846153846</v>
      </c>
      <c r="S95" s="59">
        <f t="shared" si="82"/>
        <v>0.34459340084478524</v>
      </c>
      <c r="T95" s="59">
        <f t="shared" si="82"/>
        <v>98.294871794871781</v>
      </c>
    </row>
    <row r="96" spans="1:22" x14ac:dyDescent="0.25">
      <c r="A96" s="10"/>
      <c r="L96" s="10"/>
    </row>
    <row r="97" spans="1:20" x14ac:dyDescent="0.25">
      <c r="A97" t="s">
        <v>11</v>
      </c>
      <c r="B97" s="59">
        <f t="shared" ref="B97:I97" si="83">AVERAGE(B14,B42,B70)</f>
        <v>116.01666666666667</v>
      </c>
      <c r="C97" s="59">
        <f t="shared" si="83"/>
        <v>102.11666666666667</v>
      </c>
      <c r="D97" s="59">
        <f t="shared" si="83"/>
        <v>127.86666666666667</v>
      </c>
      <c r="E97" s="59">
        <f t="shared" si="83"/>
        <v>82.38333333333334</v>
      </c>
      <c r="F97" s="59">
        <f t="shared" si="83"/>
        <v>62.866666666666667</v>
      </c>
      <c r="G97" s="59">
        <f t="shared" si="83"/>
        <v>122.90687333333331</v>
      </c>
      <c r="H97" s="59">
        <f t="shared" si="83"/>
        <v>0.95183660426435779</v>
      </c>
      <c r="I97" s="59">
        <f t="shared" si="83"/>
        <v>80.552564102564105</v>
      </c>
      <c r="L97" t="s">
        <v>11</v>
      </c>
      <c r="M97" s="59">
        <f t="shared" ref="M97:T97" si="84">AVERAGE(M14,M42,M70)</f>
        <v>104.25</v>
      </c>
      <c r="N97" s="59">
        <f t="shared" si="84"/>
        <v>92.65000000000002</v>
      </c>
      <c r="O97" s="59">
        <f t="shared" si="84"/>
        <v>117.98333333333333</v>
      </c>
      <c r="P97" s="59">
        <f t="shared" si="84"/>
        <v>74.216666666666669</v>
      </c>
      <c r="Q97" s="59">
        <f t="shared" si="84"/>
        <v>59.783333333333339</v>
      </c>
      <c r="R97" s="59">
        <f t="shared" si="84"/>
        <v>156.45479487179489</v>
      </c>
      <c r="S97" s="59">
        <f t="shared" si="84"/>
        <v>0.66898616253260768</v>
      </c>
      <c r="T97" s="59">
        <f t="shared" si="84"/>
        <v>95.910256410256423</v>
      </c>
    </row>
    <row r="98" spans="1:20" x14ac:dyDescent="0.25">
      <c r="A98" t="s">
        <v>24</v>
      </c>
      <c r="B98" s="12">
        <f>B97/B$95-1</f>
        <v>0.33122968062727121</v>
      </c>
      <c r="C98" s="12">
        <f t="shared" ref="C98:I98" si="85">C97/C$95-1</f>
        <v>0.28772593526691903</v>
      </c>
      <c r="D98" s="12">
        <f t="shared" si="85"/>
        <v>0.31459904043865672</v>
      </c>
      <c r="E98" s="12">
        <f t="shared" si="85"/>
        <v>0.3262677756909047</v>
      </c>
      <c r="F98" s="12">
        <f t="shared" si="85"/>
        <v>0.2653471989265348</v>
      </c>
      <c r="G98" s="12">
        <f t="shared" si="85"/>
        <v>-0.24660649280875269</v>
      </c>
      <c r="H98" s="12">
        <f t="shared" si="85"/>
        <v>0.77391988386782051</v>
      </c>
      <c r="I98" s="12">
        <f t="shared" si="85"/>
        <v>-0.16658708051465698</v>
      </c>
      <c r="L98" t="s">
        <v>24</v>
      </c>
      <c r="M98" s="12">
        <f>M97/M$95-1</f>
        <v>0.79277730008598457</v>
      </c>
      <c r="N98" s="12">
        <f t="shared" ref="N98:T98" si="86">N97/N$95-1</f>
        <v>0.7470144563167822</v>
      </c>
      <c r="O98" s="12">
        <f t="shared" si="86"/>
        <v>0.70866521844074359</v>
      </c>
      <c r="P98" s="12">
        <f t="shared" si="86"/>
        <v>0.53763812154696122</v>
      </c>
      <c r="Q98" s="12">
        <f t="shared" si="86"/>
        <v>0.56296296296296311</v>
      </c>
      <c r="R98" s="12">
        <f t="shared" si="86"/>
        <v>-7.3623745525528972E-2</v>
      </c>
      <c r="S98" s="12">
        <f t="shared" si="86"/>
        <v>0.94137833427036011</v>
      </c>
      <c r="T98" s="12">
        <f t="shared" si="86"/>
        <v>-2.4259814790660972E-2</v>
      </c>
    </row>
    <row r="99" spans="1:20" x14ac:dyDescent="0.25">
      <c r="A99" t="s">
        <v>12</v>
      </c>
      <c r="B99" s="59">
        <f t="shared" ref="B99:I99" si="87">AVERAGE(B16,B44,B72)</f>
        <v>110.31666666666666</v>
      </c>
      <c r="C99" s="59">
        <f t="shared" si="87"/>
        <v>98.266666666666652</v>
      </c>
      <c r="D99" s="59">
        <f t="shared" si="87"/>
        <v>122.33333333333333</v>
      </c>
      <c r="E99" s="59">
        <f t="shared" si="87"/>
        <v>77</v>
      </c>
      <c r="F99" s="59">
        <f t="shared" si="87"/>
        <v>63.433333333333337</v>
      </c>
      <c r="G99" s="59">
        <f t="shared" si="87"/>
        <v>132.89872435897436</v>
      </c>
      <c r="H99" s="59">
        <f t="shared" si="87"/>
        <v>0.83836134609234003</v>
      </c>
      <c r="I99" s="59">
        <f t="shared" si="87"/>
        <v>84.089743589743591</v>
      </c>
      <c r="L99" t="s">
        <v>12</v>
      </c>
      <c r="M99" s="59">
        <f t="shared" ref="M99:T99" si="88">AVERAGE(M16,M44,M72)</f>
        <v>94.666666666666671</v>
      </c>
      <c r="N99" s="59">
        <f t="shared" si="88"/>
        <v>86.75</v>
      </c>
      <c r="O99" s="59">
        <f t="shared" si="88"/>
        <v>107.21666666666668</v>
      </c>
      <c r="P99" s="59">
        <f t="shared" si="88"/>
        <v>70.100000000000009</v>
      </c>
      <c r="Q99" s="59">
        <f t="shared" si="88"/>
        <v>59.116666666666667</v>
      </c>
      <c r="R99" s="59">
        <f t="shared" si="88"/>
        <v>163.36551614434947</v>
      </c>
      <c r="S99" s="59">
        <f t="shared" si="88"/>
        <v>0.58090687251283823</v>
      </c>
      <c r="T99" s="59">
        <f t="shared" si="88"/>
        <v>97.528727445394111</v>
      </c>
    </row>
    <row r="100" spans="1:20" x14ac:dyDescent="0.25">
      <c r="A100" t="s">
        <v>25</v>
      </c>
      <c r="B100" s="12">
        <f>B99/B$95-1</f>
        <v>0.26582520558424183</v>
      </c>
      <c r="C100" s="12">
        <f t="shared" ref="C100:I100" si="89">C99/C$95-1</f>
        <v>0.23917612442202585</v>
      </c>
      <c r="D100" s="12">
        <f t="shared" si="89"/>
        <v>0.25771076079506505</v>
      </c>
      <c r="E100" s="12">
        <f t="shared" si="89"/>
        <v>0.23960289777300803</v>
      </c>
      <c r="F100" s="12">
        <f t="shared" si="89"/>
        <v>0.27675276752767553</v>
      </c>
      <c r="G100" s="12">
        <f t="shared" si="89"/>
        <v>-0.18535852934356722</v>
      </c>
      <c r="H100" s="12">
        <f t="shared" si="89"/>
        <v>0.56243819058502043</v>
      </c>
      <c r="I100" s="12">
        <f t="shared" si="89"/>
        <v>-0.12999071494893211</v>
      </c>
      <c r="L100" t="s">
        <v>25</v>
      </c>
      <c r="M100" s="12">
        <f>M99/M$95-1</f>
        <v>0.62797363141301243</v>
      </c>
      <c r="N100" s="12">
        <f t="shared" ref="N100:T100" si="90">N99/N$95-1</f>
        <v>0.63576367064739148</v>
      </c>
      <c r="O100" s="12">
        <f t="shared" si="90"/>
        <v>0.55273956070480357</v>
      </c>
      <c r="P100" s="12">
        <f t="shared" si="90"/>
        <v>0.45234806629834257</v>
      </c>
      <c r="Q100" s="12">
        <f t="shared" si="90"/>
        <v>0.54553376906318074</v>
      </c>
      <c r="R100" s="12">
        <f t="shared" si="90"/>
        <v>-3.2705037387295466E-2</v>
      </c>
      <c r="S100" s="12">
        <f t="shared" si="90"/>
        <v>0.68577480325717377</v>
      </c>
      <c r="T100" s="12">
        <f t="shared" si="90"/>
        <v>-7.7943471056812763E-3</v>
      </c>
    </row>
    <row r="101" spans="1:20" x14ac:dyDescent="0.25">
      <c r="A101" t="s">
        <v>13</v>
      </c>
      <c r="B101" s="59">
        <f t="shared" ref="B101:I101" si="91">AVERAGE(B18,B46,B74)</f>
        <v>107.03333333333335</v>
      </c>
      <c r="C101" s="59">
        <f t="shared" si="91"/>
        <v>96.40000000000002</v>
      </c>
      <c r="D101" s="59">
        <f t="shared" si="91"/>
        <v>117.40000000000002</v>
      </c>
      <c r="E101" s="59">
        <f t="shared" si="91"/>
        <v>77.266666666666666</v>
      </c>
      <c r="F101" s="59">
        <f t="shared" si="91"/>
        <v>65.083333333333329</v>
      </c>
      <c r="G101" s="59">
        <f t="shared" si="91"/>
        <v>142.38912179487178</v>
      </c>
      <c r="H101" s="59">
        <f t="shared" si="91"/>
        <v>0.75972296135438411</v>
      </c>
      <c r="I101" s="59">
        <f t="shared" si="91"/>
        <v>89.185897435897445</v>
      </c>
      <c r="L101" t="s">
        <v>13</v>
      </c>
      <c r="M101" s="59">
        <f t="shared" ref="M101:T101" si="92">AVERAGE(M18,M46,M74)</f>
        <v>84.716666666666669</v>
      </c>
      <c r="N101" s="59">
        <f t="shared" si="92"/>
        <v>78.033333333333331</v>
      </c>
      <c r="O101" s="59">
        <f t="shared" si="92"/>
        <v>97.833333333333329</v>
      </c>
      <c r="P101" s="59">
        <f t="shared" si="92"/>
        <v>63.433333333333337</v>
      </c>
      <c r="Q101" s="59">
        <f t="shared" si="92"/>
        <v>48.916666666666664</v>
      </c>
      <c r="R101" s="59">
        <f t="shared" si="92"/>
        <v>166.12492948717951</v>
      </c>
      <c r="S101" s="59">
        <f t="shared" si="92"/>
        <v>0.51101181093930614</v>
      </c>
      <c r="T101" s="59">
        <f t="shared" si="92"/>
        <v>98.051282051282044</v>
      </c>
    </row>
    <row r="102" spans="1:20" x14ac:dyDescent="0.25">
      <c r="A102" t="s">
        <v>26</v>
      </c>
      <c r="B102" s="12">
        <f>B101/B$95-1</f>
        <v>0.22815069803021637</v>
      </c>
      <c r="C102" s="12">
        <f t="shared" ref="C102:I102" si="93">C101/C$95-1</f>
        <v>0.21563682219419955</v>
      </c>
      <c r="D102" s="12">
        <f t="shared" si="93"/>
        <v>0.20699108978752601</v>
      </c>
      <c r="E102" s="12">
        <f t="shared" si="93"/>
        <v>0.24389589482157259</v>
      </c>
      <c r="F102" s="12">
        <f t="shared" si="93"/>
        <v>0.30996309963099633</v>
      </c>
      <c r="G102" s="12">
        <f t="shared" si="93"/>
        <v>-0.12718437182938014</v>
      </c>
      <c r="H102" s="12">
        <f t="shared" si="93"/>
        <v>0.41588131969254083</v>
      </c>
      <c r="I102" s="12">
        <f t="shared" si="93"/>
        <v>-7.7264889242604995E-2</v>
      </c>
      <c r="L102" t="s">
        <v>26</v>
      </c>
      <c r="M102" s="12">
        <f>M101/M$95-1</f>
        <v>0.45686443106907437</v>
      </c>
      <c r="N102" s="12">
        <f t="shared" ref="N102:T102" si="94">N101/N$95-1</f>
        <v>0.47140163419233172</v>
      </c>
      <c r="O102" s="12">
        <f t="shared" si="94"/>
        <v>0.41684769490707207</v>
      </c>
      <c r="P102" s="12">
        <f t="shared" si="94"/>
        <v>0.3142265193370164</v>
      </c>
      <c r="Q102" s="12">
        <f t="shared" si="94"/>
        <v>0.27886710239651413</v>
      </c>
      <c r="R102" s="12">
        <f t="shared" si="94"/>
        <v>-1.6366420222046707E-2</v>
      </c>
      <c r="S102" s="12">
        <f t="shared" si="94"/>
        <v>0.48294137289495143</v>
      </c>
      <c r="T102" s="12">
        <f t="shared" si="94"/>
        <v>-2.4781531237771937E-3</v>
      </c>
    </row>
    <row r="103" spans="1:20" x14ac:dyDescent="0.25">
      <c r="A103" s="10"/>
      <c r="L103" s="10"/>
    </row>
    <row r="104" spans="1:20" x14ac:dyDescent="0.25">
      <c r="A104" t="s">
        <v>15</v>
      </c>
      <c r="B104" s="59">
        <f t="shared" ref="B104:I104" si="95">AVERAGE(B21,B49,B77)</f>
        <v>114.40000000000002</v>
      </c>
      <c r="C104" s="59">
        <f t="shared" si="95"/>
        <v>98.916666666666671</v>
      </c>
      <c r="D104" s="59">
        <f t="shared" si="95"/>
        <v>131</v>
      </c>
      <c r="E104" s="59">
        <f t="shared" si="95"/>
        <v>82.866666666666674</v>
      </c>
      <c r="F104" s="59">
        <f t="shared" si="95"/>
        <v>65.366666666666674</v>
      </c>
      <c r="G104" s="59">
        <f t="shared" si="95"/>
        <v>128.70687820512822</v>
      </c>
      <c r="H104" s="59">
        <f t="shared" si="95"/>
        <v>0.89771911271408855</v>
      </c>
      <c r="I104" s="59">
        <f t="shared" si="95"/>
        <v>82.92307692307692</v>
      </c>
      <c r="L104" t="s">
        <v>15</v>
      </c>
      <c r="M104" s="59">
        <f t="shared" ref="M104:T104" si="96">AVERAGE(M21,M49,M77)</f>
        <v>100.65000000000002</v>
      </c>
      <c r="N104" s="59">
        <f t="shared" si="96"/>
        <v>91.516666666666666</v>
      </c>
      <c r="O104" s="59">
        <f t="shared" si="96"/>
        <v>116.65000000000002</v>
      </c>
      <c r="P104" s="59">
        <f t="shared" si="96"/>
        <v>76.850000000000009</v>
      </c>
      <c r="Q104" s="59">
        <f t="shared" si="96"/>
        <v>64.083333333333329</v>
      </c>
      <c r="R104" s="59">
        <f t="shared" si="96"/>
        <v>159.67403512820513</v>
      </c>
      <c r="S104" s="59">
        <f t="shared" si="96"/>
        <v>0.6317849599131925</v>
      </c>
      <c r="T104" s="59">
        <f t="shared" si="96"/>
        <v>96.958205128205122</v>
      </c>
    </row>
    <row r="105" spans="1:20" x14ac:dyDescent="0.25">
      <c r="A105" t="s">
        <v>27</v>
      </c>
      <c r="B105" s="12">
        <f>B104/B$95-1</f>
        <v>0.3126792885829035</v>
      </c>
      <c r="C105" s="12">
        <f t="shared" ref="C105:I105" si="97">C104/C$95-1</f>
        <v>0.2473728457335016</v>
      </c>
      <c r="D105" s="12">
        <f t="shared" si="97"/>
        <v>0.34681288553803968</v>
      </c>
      <c r="E105" s="12">
        <f t="shared" si="97"/>
        <v>0.33404883284142795</v>
      </c>
      <c r="F105" s="12">
        <f t="shared" si="97"/>
        <v>0.31566588393156692</v>
      </c>
      <c r="G105" s="12">
        <f t="shared" si="97"/>
        <v>-0.21105367225788774</v>
      </c>
      <c r="H105" s="12">
        <f t="shared" si="97"/>
        <v>0.67306213801524661</v>
      </c>
      <c r="I105" s="12">
        <f t="shared" si="97"/>
        <v>-0.14206128133704732</v>
      </c>
      <c r="L105" t="s">
        <v>27</v>
      </c>
      <c r="M105" s="12">
        <f>M104/M$95-1</f>
        <v>0.73086844368013804</v>
      </c>
      <c r="N105" s="12">
        <f t="shared" ref="N105:T105" si="98">N104/N$95-1</f>
        <v>0.72564424890006274</v>
      </c>
      <c r="O105" s="12">
        <f t="shared" si="98"/>
        <v>0.68935553946415684</v>
      </c>
      <c r="P105" s="12">
        <f t="shared" si="98"/>
        <v>0.59219613259668513</v>
      </c>
      <c r="Q105" s="12">
        <f t="shared" si="98"/>
        <v>0.6753812636165577</v>
      </c>
      <c r="R105" s="12">
        <f t="shared" si="98"/>
        <v>-5.4562471414815295E-2</v>
      </c>
      <c r="S105" s="12">
        <f t="shared" si="98"/>
        <v>0.83342152915391021</v>
      </c>
      <c r="T105" s="12">
        <f t="shared" si="98"/>
        <v>-1.3598539193948045E-2</v>
      </c>
    </row>
    <row r="106" spans="1:20" x14ac:dyDescent="0.25">
      <c r="A106" t="s">
        <v>16</v>
      </c>
      <c r="B106" s="59">
        <f t="shared" ref="B106:I106" si="99">AVERAGE(B23,B51,B79)</f>
        <v>113</v>
      </c>
      <c r="C106" s="59">
        <f t="shared" si="99"/>
        <v>98.716666666666654</v>
      </c>
      <c r="D106" s="59">
        <f t="shared" si="99"/>
        <v>125.06666666666666</v>
      </c>
      <c r="E106" s="59">
        <f t="shared" si="99"/>
        <v>81.350000000000009</v>
      </c>
      <c r="F106" s="59">
        <f t="shared" si="99"/>
        <v>65.099999999999994</v>
      </c>
      <c r="G106" s="59">
        <f t="shared" si="99"/>
        <v>141.78167307692308</v>
      </c>
      <c r="H106" s="59">
        <f t="shared" si="99"/>
        <v>0.80450543374448324</v>
      </c>
      <c r="I106" s="59">
        <f t="shared" si="99"/>
        <v>90.28205128205127</v>
      </c>
      <c r="L106" t="s">
        <v>16</v>
      </c>
      <c r="M106" s="59">
        <f t="shared" ref="M106:T106" si="100">AVERAGE(M23,M51,M79)</f>
        <v>88</v>
      </c>
      <c r="N106" s="59">
        <f t="shared" si="100"/>
        <v>81</v>
      </c>
      <c r="O106" s="59">
        <f t="shared" si="100"/>
        <v>101.73333333333335</v>
      </c>
      <c r="P106" s="59">
        <f t="shared" si="100"/>
        <v>65.816666666666677</v>
      </c>
      <c r="Q106" s="59">
        <f t="shared" si="100"/>
        <v>52.516666666666673</v>
      </c>
      <c r="R106" s="59">
        <f t="shared" si="100"/>
        <v>164.80683999999999</v>
      </c>
      <c r="S106" s="59">
        <f t="shared" si="100"/>
        <v>0.53463441348129426</v>
      </c>
      <c r="T106" s="59">
        <f t="shared" si="100"/>
        <v>97.86282051282052</v>
      </c>
    </row>
    <row r="107" spans="1:20" x14ac:dyDescent="0.25">
      <c r="A107" t="s">
        <v>28</v>
      </c>
      <c r="B107" s="12">
        <f>B106/B$95-1</f>
        <v>0.29661503155479063</v>
      </c>
      <c r="C107" s="12">
        <f t="shared" ref="C107:I107" si="101">C106/C$95-1</f>
        <v>0.24485077763766272</v>
      </c>
      <c r="D107" s="12">
        <f t="shared" si="101"/>
        <v>0.2858122001370802</v>
      </c>
      <c r="E107" s="12">
        <f t="shared" si="101"/>
        <v>0.30963241212771719</v>
      </c>
      <c r="F107" s="12">
        <f t="shared" si="101"/>
        <v>0.31029855753102975</v>
      </c>
      <c r="G107" s="12">
        <f t="shared" si="101"/>
        <v>-0.13090790581606793</v>
      </c>
      <c r="H107" s="12">
        <f t="shared" si="101"/>
        <v>0.49934156682493125</v>
      </c>
      <c r="I107" s="12">
        <f t="shared" si="101"/>
        <v>-6.5923862581244275E-2</v>
      </c>
      <c r="L107" t="s">
        <v>28</v>
      </c>
      <c r="M107" s="12">
        <f>M106/M$95-1</f>
        <v>0.51332760103181441</v>
      </c>
      <c r="N107" s="12">
        <f t="shared" ref="N107:T107" si="102">N106/N$95-1</f>
        <v>0.52734129478315506</v>
      </c>
      <c r="O107" s="12">
        <f t="shared" si="102"/>
        <v>0.47332850591358944</v>
      </c>
      <c r="P107" s="12">
        <f t="shared" si="102"/>
        <v>0.36360497237569067</v>
      </c>
      <c r="Q107" s="12">
        <f t="shared" si="102"/>
        <v>0.37298474945533777</v>
      </c>
      <c r="R107" s="12">
        <f t="shared" si="102"/>
        <v>-2.4170890536913792E-2</v>
      </c>
      <c r="S107" s="12">
        <f t="shared" si="102"/>
        <v>0.55149347657446568</v>
      </c>
      <c r="T107" s="12">
        <f t="shared" si="102"/>
        <v>-4.3954610669099115E-3</v>
      </c>
    </row>
    <row r="108" spans="1:20" x14ac:dyDescent="0.25">
      <c r="A108" t="s">
        <v>17</v>
      </c>
      <c r="B108" s="59">
        <f t="shared" ref="B108:I108" si="103">AVERAGE(B25,B53,B81)</f>
        <v>108.93333333333334</v>
      </c>
      <c r="C108" s="59">
        <f t="shared" si="103"/>
        <v>97.916666666666671</v>
      </c>
      <c r="D108" s="59">
        <f t="shared" si="103"/>
        <v>123.73333333333335</v>
      </c>
      <c r="E108" s="59">
        <f t="shared" si="103"/>
        <v>80.100000000000009</v>
      </c>
      <c r="F108" s="59">
        <f t="shared" si="103"/>
        <v>67.283333333333331</v>
      </c>
      <c r="G108" s="59">
        <f t="shared" si="103"/>
        <v>150.3831730769231</v>
      </c>
      <c r="H108" s="59">
        <f t="shared" si="103"/>
        <v>0.72900546515502451</v>
      </c>
      <c r="I108" s="59">
        <f t="shared" si="103"/>
        <v>94.25</v>
      </c>
      <c r="L108" t="s">
        <v>17</v>
      </c>
      <c r="M108" s="59">
        <f t="shared" ref="M108:T108" si="104">AVERAGE(M25,M53,M81)</f>
        <v>78.733333333333334</v>
      </c>
      <c r="N108" s="59">
        <f t="shared" si="104"/>
        <v>71.966666666666669</v>
      </c>
      <c r="O108" s="59">
        <f t="shared" si="104"/>
        <v>90.916666666666671</v>
      </c>
      <c r="P108" s="59">
        <f t="shared" si="104"/>
        <v>59.883333333333333</v>
      </c>
      <c r="Q108" s="59">
        <f t="shared" si="104"/>
        <v>51.216666666666661</v>
      </c>
      <c r="R108" s="59">
        <f t="shared" si="104"/>
        <v>167.68276564102564</v>
      </c>
      <c r="S108" s="59">
        <f t="shared" si="104"/>
        <v>0.46988190128455187</v>
      </c>
      <c r="T108" s="59">
        <f t="shared" si="104"/>
        <v>98.051282051282044</v>
      </c>
    </row>
    <row r="109" spans="1:20" x14ac:dyDescent="0.25">
      <c r="A109" t="s">
        <v>29</v>
      </c>
      <c r="B109" s="12">
        <f>B108/B$95-1</f>
        <v>0.24995218971122601</v>
      </c>
      <c r="C109" s="12">
        <f t="shared" ref="C109:I109" si="105">C108/C$95-1</f>
        <v>0.23476250525430853</v>
      </c>
      <c r="D109" s="12">
        <f t="shared" si="105"/>
        <v>0.27210418094585354</v>
      </c>
      <c r="E109" s="12">
        <f t="shared" si="105"/>
        <v>0.28950898846257078</v>
      </c>
      <c r="F109" s="12">
        <f t="shared" si="105"/>
        <v>0.35424354243542444</v>
      </c>
      <c r="G109" s="12">
        <f t="shared" si="105"/>
        <v>-7.8182504246943285E-2</v>
      </c>
      <c r="H109" s="12">
        <f t="shared" si="105"/>
        <v>0.35863370277325668</v>
      </c>
      <c r="I109" s="12">
        <f t="shared" si="105"/>
        <v>-2.4870672502984359E-2</v>
      </c>
      <c r="L109" t="s">
        <v>29</v>
      </c>
      <c r="M109" s="12">
        <f>M108/M$95-1</f>
        <v>0.35396961880194899</v>
      </c>
      <c r="N109" s="12">
        <f t="shared" ref="N109:T109" si="106">N108/N$95-1</f>
        <v>0.35700817096165927</v>
      </c>
      <c r="O109" s="12">
        <f t="shared" si="106"/>
        <v>0.31667873521602719</v>
      </c>
      <c r="P109" s="12">
        <f t="shared" si="106"/>
        <v>0.24067679558011035</v>
      </c>
      <c r="Q109" s="12">
        <f t="shared" si="106"/>
        <v>0.33899782135076229</v>
      </c>
      <c r="R109" s="12">
        <f t="shared" si="106"/>
        <v>-7.142398532794858E-3</v>
      </c>
      <c r="S109" s="12">
        <f t="shared" si="106"/>
        <v>0.36358357453339685</v>
      </c>
      <c r="T109" s="12">
        <f t="shared" si="106"/>
        <v>-2.4781531237771937E-3</v>
      </c>
    </row>
    <row r="110" spans="1:20" x14ac:dyDescent="0.25">
      <c r="A110" s="10"/>
      <c r="L110" s="10"/>
    </row>
    <row r="111" spans="1:20" x14ac:dyDescent="0.25">
      <c r="A111" t="s">
        <v>18</v>
      </c>
      <c r="B111" s="59">
        <f t="shared" ref="B111:I111" si="107">AVERAGE(B28,B56,B84)</f>
        <v>110.21666666666665</v>
      </c>
      <c r="C111" s="59">
        <f t="shared" si="107"/>
        <v>96.633333333333326</v>
      </c>
      <c r="D111" s="59">
        <f t="shared" si="107"/>
        <v>121.91666666666667</v>
      </c>
      <c r="E111" s="59">
        <f t="shared" si="107"/>
        <v>78.45</v>
      </c>
      <c r="F111" s="59">
        <f t="shared" si="107"/>
        <v>66.216666666666654</v>
      </c>
      <c r="G111" s="59">
        <f t="shared" si="107"/>
        <v>127.39050897435897</v>
      </c>
      <c r="H111" s="59">
        <f t="shared" si="107"/>
        <v>0.87359121185132738</v>
      </c>
      <c r="I111" s="59">
        <f t="shared" si="107"/>
        <v>85.310512820512812</v>
      </c>
      <c r="L111" t="s">
        <v>18</v>
      </c>
      <c r="M111" s="59">
        <f t="shared" ref="M111:T111" si="108">AVERAGE(M28,M56,M84)</f>
        <v>93.783333333333317</v>
      </c>
      <c r="N111" s="59">
        <f t="shared" si="108"/>
        <v>86.38333333333334</v>
      </c>
      <c r="O111" s="59">
        <f t="shared" si="108"/>
        <v>105.78333333333335</v>
      </c>
      <c r="P111" s="59">
        <f t="shared" si="108"/>
        <v>68.7</v>
      </c>
      <c r="Q111" s="59">
        <f t="shared" si="108"/>
        <v>57.4</v>
      </c>
      <c r="R111" s="59">
        <f t="shared" si="108"/>
        <v>156.22415820512819</v>
      </c>
      <c r="S111" s="59">
        <f t="shared" si="108"/>
        <v>0.60182579284855886</v>
      </c>
      <c r="T111" s="59">
        <f t="shared" si="108"/>
        <v>97.51102564102564</v>
      </c>
    </row>
    <row r="112" spans="1:20" x14ac:dyDescent="0.25">
      <c r="A112" t="s">
        <v>30</v>
      </c>
      <c r="B112" s="12">
        <f>B111/B$95-1</f>
        <v>0.26467775865366217</v>
      </c>
      <c r="C112" s="12">
        <f t="shared" ref="C112:I112" si="109">C111/C$95-1</f>
        <v>0.21857923497267762</v>
      </c>
      <c r="D112" s="12">
        <f t="shared" si="109"/>
        <v>0.25342700479780689</v>
      </c>
      <c r="E112" s="12">
        <f t="shared" si="109"/>
        <v>0.26294606922457775</v>
      </c>
      <c r="F112" s="12">
        <f t="shared" si="109"/>
        <v>0.33277423683327734</v>
      </c>
      <c r="G112" s="12">
        <f t="shared" si="109"/>
        <v>-0.21912274117674468</v>
      </c>
      <c r="H112" s="12">
        <f t="shared" si="109"/>
        <v>0.62809542534135976</v>
      </c>
      <c r="I112" s="12">
        <f t="shared" si="109"/>
        <v>-0.11736039262501663</v>
      </c>
      <c r="L112" t="s">
        <v>30</v>
      </c>
      <c r="M112" s="12">
        <f>M111/M$95-1</f>
        <v>0.61278303238750342</v>
      </c>
      <c r="N112" s="12">
        <f t="shared" ref="N112:T112" si="110">N111/N$95-1</f>
        <v>0.62884978001257075</v>
      </c>
      <c r="O112" s="12">
        <f t="shared" si="110"/>
        <v>0.53198165580497259</v>
      </c>
      <c r="P112" s="12">
        <f t="shared" si="110"/>
        <v>0.42334254143646399</v>
      </c>
      <c r="Q112" s="12">
        <f t="shared" si="110"/>
        <v>0.50065359477124183</v>
      </c>
      <c r="R112" s="12">
        <f t="shared" si="110"/>
        <v>-7.4989356158212006E-2</v>
      </c>
      <c r="S112" s="12">
        <f t="shared" si="110"/>
        <v>0.74648090002059697</v>
      </c>
      <c r="T112" s="12">
        <f t="shared" si="110"/>
        <v>-7.974435894091414E-3</v>
      </c>
    </row>
    <row r="113" spans="1:20" x14ac:dyDescent="0.25">
      <c r="A113" t="s">
        <v>19</v>
      </c>
      <c r="B113" s="59">
        <f t="shared" ref="B113:I113" si="111">AVERAGE(B30,B58,B86)</f>
        <v>107.08333333333333</v>
      </c>
      <c r="C113" s="59">
        <f t="shared" si="111"/>
        <v>94.75</v>
      </c>
      <c r="D113" s="59">
        <f t="shared" si="111"/>
        <v>120.18333333333334</v>
      </c>
      <c r="E113" s="59">
        <f t="shared" si="111"/>
        <v>76.399999999999991</v>
      </c>
      <c r="F113" s="59">
        <f t="shared" si="111"/>
        <v>64.983333333333334</v>
      </c>
      <c r="G113" s="59">
        <f t="shared" si="111"/>
        <v>137.90173717948718</v>
      </c>
      <c r="H113" s="59">
        <f t="shared" si="111"/>
        <v>0.78414971744559725</v>
      </c>
      <c r="I113" s="59">
        <f t="shared" si="111"/>
        <v>90.198717948717942</v>
      </c>
      <c r="L113" t="s">
        <v>19</v>
      </c>
      <c r="M113" s="59">
        <f t="shared" ref="M113:T113" si="112">AVERAGE(M30,M58,M86)</f>
        <v>84.366666666666674</v>
      </c>
      <c r="N113" s="59">
        <f t="shared" si="112"/>
        <v>77.600000000000009</v>
      </c>
      <c r="O113" s="59">
        <f t="shared" si="112"/>
        <v>96.38333333333334</v>
      </c>
      <c r="P113" s="59">
        <f t="shared" si="112"/>
        <v>64.066666666666677</v>
      </c>
      <c r="Q113" s="59">
        <f t="shared" si="112"/>
        <v>53.133333333333333</v>
      </c>
      <c r="R113" s="59">
        <f t="shared" si="112"/>
        <v>161.43805769230769</v>
      </c>
      <c r="S113" s="59">
        <f t="shared" si="112"/>
        <v>0.52413744620728597</v>
      </c>
      <c r="T113" s="59">
        <f t="shared" si="112"/>
        <v>98.134615384615373</v>
      </c>
    </row>
    <row r="114" spans="1:20" x14ac:dyDescent="0.25">
      <c r="A114" t="s">
        <v>31</v>
      </c>
      <c r="B114" s="12">
        <f>B113/B$95-1</f>
        <v>0.22872442149550598</v>
      </c>
      <c r="C114" s="12">
        <f t="shared" ref="C114:I114" si="113">C113/C$95-1</f>
        <v>0.19482976040353095</v>
      </c>
      <c r="D114" s="12">
        <f t="shared" si="113"/>
        <v>0.23560657984921174</v>
      </c>
      <c r="E114" s="12">
        <f t="shared" si="113"/>
        <v>0.22994365441373765</v>
      </c>
      <c r="F114" s="12">
        <f t="shared" si="113"/>
        <v>0.30795035223079514</v>
      </c>
      <c r="G114" s="12">
        <f t="shared" si="113"/>
        <v>-0.15469110389253937</v>
      </c>
      <c r="H114" s="12">
        <f t="shared" si="113"/>
        <v>0.46140500320551259</v>
      </c>
      <c r="I114" s="12">
        <f t="shared" si="113"/>
        <v>-6.6786045894680957E-2</v>
      </c>
      <c r="L114" t="s">
        <v>31</v>
      </c>
      <c r="M114" s="12">
        <f>M113/M$95-1</f>
        <v>0.45084551447406152</v>
      </c>
      <c r="N114" s="12">
        <f t="shared" ref="N114:T114" si="114">N113/N$95-1</f>
        <v>0.46323067253299821</v>
      </c>
      <c r="O114" s="12">
        <f t="shared" si="114"/>
        <v>0.39584841902003398</v>
      </c>
      <c r="P114" s="12">
        <f t="shared" si="114"/>
        <v>0.32734806629834257</v>
      </c>
      <c r="Q114" s="12">
        <f t="shared" si="114"/>
        <v>0.38910675381263626</v>
      </c>
      <c r="R114" s="12">
        <f t="shared" si="114"/>
        <v>-4.4117610219727821E-2</v>
      </c>
      <c r="S114" s="12">
        <f t="shared" si="114"/>
        <v>0.52103158366451874</v>
      </c>
      <c r="T114" s="12">
        <f t="shared" si="114"/>
        <v>-1.6303638972218204E-3</v>
      </c>
    </row>
    <row r="115" spans="1:20" x14ac:dyDescent="0.25">
      <c r="A115" t="s">
        <v>20</v>
      </c>
      <c r="B115" s="59">
        <f t="shared" ref="B115:I115" si="115">AVERAGE(B32,B60,B88)</f>
        <v>104.41666666666667</v>
      </c>
      <c r="C115" s="59">
        <f t="shared" si="115"/>
        <v>95.283333333333346</v>
      </c>
      <c r="D115" s="59">
        <f t="shared" si="115"/>
        <v>119.25</v>
      </c>
      <c r="E115" s="59">
        <f t="shared" si="115"/>
        <v>71.38333333333334</v>
      </c>
      <c r="F115" s="59">
        <f t="shared" si="115"/>
        <v>63.766666666666673</v>
      </c>
      <c r="G115" s="59">
        <f t="shared" si="115"/>
        <v>148.03358692307691</v>
      </c>
      <c r="H115" s="59">
        <f t="shared" si="115"/>
        <v>0.70870813258586551</v>
      </c>
      <c r="I115" s="59">
        <f t="shared" si="115"/>
        <v>95.703333333333333</v>
      </c>
      <c r="L115" t="s">
        <v>20</v>
      </c>
      <c r="M115" s="59">
        <f t="shared" ref="M115:T115" si="116">AVERAGE(M32,M60,M88)</f>
        <v>75.7</v>
      </c>
      <c r="N115" s="59">
        <f t="shared" si="116"/>
        <v>70.183333333333337</v>
      </c>
      <c r="O115" s="59">
        <f t="shared" si="116"/>
        <v>85.466666666666654</v>
      </c>
      <c r="P115" s="59">
        <f t="shared" si="116"/>
        <v>57.016666666666673</v>
      </c>
      <c r="Q115" s="59">
        <f t="shared" si="116"/>
        <v>47.550000000000004</v>
      </c>
      <c r="R115" s="59">
        <f t="shared" si="116"/>
        <v>164.45498076923079</v>
      </c>
      <c r="S115" s="59">
        <f t="shared" si="116"/>
        <v>0.46142578879836282</v>
      </c>
      <c r="T115" s="59">
        <f t="shared" si="116"/>
        <v>98.038461538461547</v>
      </c>
    </row>
    <row r="116" spans="1:20" x14ac:dyDescent="0.25">
      <c r="A116" t="s">
        <v>32</v>
      </c>
      <c r="B116" s="12">
        <f>B115/B$95-1</f>
        <v>0.19812583668005379</v>
      </c>
      <c r="C116" s="12">
        <f t="shared" ref="C116:I116" si="117">C115/C$95-1</f>
        <v>0.20155527532576722</v>
      </c>
      <c r="D116" s="12">
        <f t="shared" si="117"/>
        <v>0.2260109664153529</v>
      </c>
      <c r="E116" s="12">
        <f t="shared" si="117"/>
        <v>0.14918164743761775</v>
      </c>
      <c r="F116" s="12">
        <f t="shared" si="117"/>
        <v>0.28346192552834637</v>
      </c>
      <c r="G116" s="12">
        <f t="shared" si="117"/>
        <v>-9.2584977476356189E-2</v>
      </c>
      <c r="H116" s="12">
        <f t="shared" si="117"/>
        <v>0.32080594780712279</v>
      </c>
      <c r="I116" s="12">
        <f t="shared" si="117"/>
        <v>-9.8341955166466599E-3</v>
      </c>
      <c r="L116" t="s">
        <v>32</v>
      </c>
      <c r="M116" s="12">
        <f>M115/M$95-1</f>
        <v>0.30180567497850386</v>
      </c>
      <c r="N116" s="12">
        <f t="shared" ref="N116:T116" si="118">N115/N$95-1</f>
        <v>0.32338152105593965</v>
      </c>
      <c r="O116" s="12">
        <f t="shared" si="118"/>
        <v>0.2377504223992275</v>
      </c>
      <c r="P116" s="12">
        <f t="shared" si="118"/>
        <v>0.18128453038674031</v>
      </c>
      <c r="Q116" s="12">
        <f t="shared" si="118"/>
        <v>0.24313725490196081</v>
      </c>
      <c r="R116" s="12">
        <f t="shared" si="118"/>
        <v>-2.6254265716110781E-2</v>
      </c>
      <c r="S116" s="12">
        <f t="shared" si="118"/>
        <v>0.33904418270099801</v>
      </c>
      <c r="T116" s="12">
        <f t="shared" si="118"/>
        <v>-2.6085822355547128E-3</v>
      </c>
    </row>
  </sheetData>
  <mergeCells count="12">
    <mergeCell ref="A91:V93"/>
    <mergeCell ref="A1:W2"/>
    <mergeCell ref="A63:L63"/>
    <mergeCell ref="M63:W63"/>
    <mergeCell ref="A65:W65"/>
    <mergeCell ref="A9:W9"/>
    <mergeCell ref="A35:L35"/>
    <mergeCell ref="M35:W35"/>
    <mergeCell ref="A37:W37"/>
    <mergeCell ref="A4:W4"/>
    <mergeCell ref="A7:L7"/>
    <mergeCell ref="M7:W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AD02-FA1F-44ED-A072-69F69DF9F485}">
  <sheetPr>
    <tabColor rgb="FF00B050"/>
  </sheetPr>
  <dimension ref="A1:W159"/>
  <sheetViews>
    <sheetView topLeftCell="J116" workbookViewId="0">
      <selection activeCell="M158" activeCellId="2" sqref="M154 M156 M158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140625" bestFit="1" customWidth="1"/>
    <col min="20" max="20" width="14.28515625" customWidth="1"/>
    <col min="21" max="22" width="22.85546875" customWidth="1"/>
    <col min="23" max="23" width="27.7109375" bestFit="1" customWidth="1"/>
  </cols>
  <sheetData>
    <row r="1" spans="1:23" x14ac:dyDescent="0.25">
      <c r="A1" s="104" t="s">
        <v>59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5"/>
    </row>
    <row r="2" spans="1:23" x14ac:dyDescent="0.25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5"/>
    </row>
    <row r="3" spans="1:23" x14ac:dyDescent="0.25">
      <c r="W3" s="3"/>
    </row>
    <row r="4" spans="1:23" x14ac:dyDescent="0.25">
      <c r="A4" s="90" t="s">
        <v>0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106"/>
    </row>
    <row r="5" spans="1:23" x14ac:dyDescent="0.25">
      <c r="W5" s="3"/>
    </row>
    <row r="6" spans="1:23" x14ac:dyDescent="0.25">
      <c r="W6" s="3"/>
    </row>
    <row r="7" spans="1:23" x14ac:dyDescent="0.25">
      <c r="A7" s="95" t="s">
        <v>1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8" t="s">
        <v>2</v>
      </c>
      <c r="N7" s="98"/>
      <c r="O7" s="98"/>
      <c r="P7" s="98"/>
      <c r="Q7" s="98"/>
      <c r="R7" s="98"/>
      <c r="S7" s="98"/>
      <c r="T7" s="98"/>
      <c r="U7" s="98"/>
      <c r="V7" s="98"/>
      <c r="W7" s="99"/>
    </row>
    <row r="8" spans="1:23" x14ac:dyDescent="0.25">
      <c r="W8" s="3"/>
    </row>
    <row r="9" spans="1:23" x14ac:dyDescent="0.25">
      <c r="A9" s="96" t="s">
        <v>21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7"/>
    </row>
    <row r="10" spans="1:23" x14ac:dyDescent="0.25">
      <c r="W10" s="3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4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4" t="s">
        <v>68</v>
      </c>
      <c r="T11" s="1" t="s">
        <v>33</v>
      </c>
      <c r="U11" s="17" t="s">
        <v>37</v>
      </c>
      <c r="V11" s="17" t="s">
        <v>36</v>
      </c>
      <c r="W11" s="17" t="s">
        <v>35</v>
      </c>
    </row>
    <row r="12" spans="1:23" x14ac:dyDescent="0.25">
      <c r="A12" t="s">
        <v>10</v>
      </c>
      <c r="B12" s="21">
        <v>88.9</v>
      </c>
      <c r="C12" s="21">
        <v>79.650000000000006</v>
      </c>
      <c r="D12" s="21">
        <v>99.800000000000011</v>
      </c>
      <c r="E12" s="21">
        <v>68.550000000000011</v>
      </c>
      <c r="F12" s="21">
        <v>57.65</v>
      </c>
      <c r="G12" s="22">
        <v>112.93782</v>
      </c>
      <c r="H12" s="26">
        <f>B12/G12</f>
        <v>0.78715881004255261</v>
      </c>
      <c r="I12" s="22">
        <v>97.88</v>
      </c>
      <c r="J12" s="18" t="s">
        <v>34</v>
      </c>
      <c r="K12" s="18" t="s">
        <v>34</v>
      </c>
      <c r="L12" s="23"/>
      <c r="M12" s="24">
        <v>52.7</v>
      </c>
      <c r="N12" s="24">
        <v>47.3</v>
      </c>
      <c r="O12" s="24">
        <v>59.1</v>
      </c>
      <c r="P12" s="24">
        <v>41.599999999999994</v>
      </c>
      <c r="Q12" s="24">
        <v>25.85</v>
      </c>
      <c r="R12" s="24">
        <v>113.65603999999999</v>
      </c>
      <c r="S12" s="22">
        <f>M12/R12</f>
        <v>0.46367971293034677</v>
      </c>
      <c r="T12" s="22">
        <v>98.48</v>
      </c>
      <c r="U12" s="34" t="s">
        <v>34</v>
      </c>
      <c r="V12" s="34" t="s">
        <v>34</v>
      </c>
      <c r="W12" s="4"/>
    </row>
    <row r="13" spans="1:23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  <c r="M13" s="10"/>
      <c r="N13" s="10"/>
      <c r="O13" s="10"/>
      <c r="P13" s="10"/>
      <c r="Q13" s="10"/>
      <c r="R13" s="10"/>
      <c r="S13" s="10"/>
      <c r="T13" s="10"/>
      <c r="U13" s="4"/>
      <c r="V13" s="4"/>
      <c r="W13" s="4"/>
    </row>
    <row r="14" spans="1:23" x14ac:dyDescent="0.25">
      <c r="A14" t="s">
        <v>11</v>
      </c>
      <c r="B14" s="21">
        <v>141.14999999999998</v>
      </c>
      <c r="C14" s="21">
        <v>109.55000000000001</v>
      </c>
      <c r="D14" s="21">
        <v>145.30000000000001</v>
      </c>
      <c r="E14" s="21">
        <v>109.4</v>
      </c>
      <c r="F14" s="21">
        <v>91.800000000000011</v>
      </c>
      <c r="G14" s="22">
        <v>101.82187999999999</v>
      </c>
      <c r="H14" s="26">
        <f>B14/G14</f>
        <v>1.3862442924840908</v>
      </c>
      <c r="I14" s="22">
        <v>85.12</v>
      </c>
      <c r="J14" s="18" t="s">
        <v>34</v>
      </c>
      <c r="K14" s="18" t="s">
        <v>34</v>
      </c>
      <c r="L14" s="23"/>
      <c r="M14" s="22">
        <v>104.3</v>
      </c>
      <c r="N14" s="22">
        <v>93.55</v>
      </c>
      <c r="O14" s="22">
        <v>117.15</v>
      </c>
      <c r="P14" s="22">
        <v>73.349999999999994</v>
      </c>
      <c r="Q14" s="22">
        <v>63.85</v>
      </c>
      <c r="R14" s="22">
        <v>111.88913461538459</v>
      </c>
      <c r="S14" s="22">
        <f>M14/R14</f>
        <v>0.93217272935864592</v>
      </c>
      <c r="T14" s="22">
        <v>97.59615384615384</v>
      </c>
      <c r="U14" s="34" t="s">
        <v>34</v>
      </c>
      <c r="V14" s="34" t="s">
        <v>34</v>
      </c>
      <c r="W14" s="4"/>
    </row>
    <row r="15" spans="1:23" x14ac:dyDescent="0.25">
      <c r="A15" t="s">
        <v>24</v>
      </c>
      <c r="B15" s="27">
        <f>B14/B$12-1</f>
        <v>0.58773903262092198</v>
      </c>
      <c r="C15" s="27">
        <f t="shared" ref="C15:I15" si="0">C14/C$12-1</f>
        <v>0.37539234149403655</v>
      </c>
      <c r="D15" s="27">
        <f t="shared" si="0"/>
        <v>0.45591182364729455</v>
      </c>
      <c r="E15" s="27">
        <f t="shared" si="0"/>
        <v>0.59591539022611206</v>
      </c>
      <c r="F15" s="27">
        <f t="shared" si="0"/>
        <v>0.59236773633998285</v>
      </c>
      <c r="G15" s="27">
        <f t="shared" si="0"/>
        <v>-9.8425310493862939E-2</v>
      </c>
      <c r="H15" s="6">
        <f>H14/$H12-1</f>
        <v>0.76107321013043405</v>
      </c>
      <c r="I15" s="27">
        <f t="shared" si="0"/>
        <v>-0.13036371066612173</v>
      </c>
      <c r="J15" s="27"/>
      <c r="K15" s="27"/>
      <c r="L15" s="3"/>
      <c r="M15" s="27">
        <f>M14/M$12-1</f>
        <v>0.97912713472485757</v>
      </c>
      <c r="N15" s="27">
        <f t="shared" ref="N15:T15" si="1">N14/N$12-1</f>
        <v>0.977801268498943</v>
      </c>
      <c r="O15" s="27">
        <f t="shared" si="1"/>
        <v>0.98223350253807107</v>
      </c>
      <c r="P15" s="27">
        <f t="shared" si="1"/>
        <v>0.76322115384615397</v>
      </c>
      <c r="Q15" s="27">
        <f t="shared" si="1"/>
        <v>1.4700193423597678</v>
      </c>
      <c r="R15" s="27">
        <f t="shared" si="1"/>
        <v>-1.5546075550541771E-2</v>
      </c>
      <c r="S15" s="12">
        <f t="shared" si="1"/>
        <v>1.0103806644192677</v>
      </c>
      <c r="T15" s="27">
        <f t="shared" si="1"/>
        <v>-8.9748797100545064E-3</v>
      </c>
      <c r="U15" s="4"/>
      <c r="V15" s="4"/>
      <c r="W15" s="4"/>
    </row>
    <row r="16" spans="1:23" x14ac:dyDescent="0.25">
      <c r="A16" t="s">
        <v>12</v>
      </c>
      <c r="B16" s="21">
        <v>136</v>
      </c>
      <c r="C16" s="21">
        <v>115.65</v>
      </c>
      <c r="D16" s="21">
        <v>145</v>
      </c>
      <c r="E16" s="21">
        <v>90.2</v>
      </c>
      <c r="F16" s="21">
        <v>74.050000000000011</v>
      </c>
      <c r="G16" s="22">
        <v>107.11042</v>
      </c>
      <c r="H16" s="26">
        <f>B16/G16</f>
        <v>1.2697177361455589</v>
      </c>
      <c r="I16" s="22">
        <v>92.960000000000008</v>
      </c>
      <c r="J16" s="18" t="s">
        <v>34</v>
      </c>
      <c r="K16" s="18" t="s">
        <v>34</v>
      </c>
      <c r="L16" s="23"/>
      <c r="M16" s="22">
        <v>90.75</v>
      </c>
      <c r="N16" s="22">
        <v>78.849999999999994</v>
      </c>
      <c r="O16" s="22">
        <v>100.94999999999999</v>
      </c>
      <c r="P16" s="22">
        <v>60.349999999999994</v>
      </c>
      <c r="Q16" s="24">
        <v>47.6</v>
      </c>
      <c r="R16" s="22">
        <v>113.55873076923076</v>
      </c>
      <c r="S16" s="22">
        <f>M16/R16</f>
        <v>0.79914595192524918</v>
      </c>
      <c r="T16" s="22">
        <v>96.211538461538467</v>
      </c>
      <c r="U16" s="34" t="s">
        <v>34</v>
      </c>
      <c r="V16" s="34" t="s">
        <v>34</v>
      </c>
      <c r="W16" s="4"/>
    </row>
    <row r="17" spans="1:23" x14ac:dyDescent="0.25">
      <c r="A17" t="s">
        <v>25</v>
      </c>
      <c r="B17" s="27">
        <f>B16/B$12-1</f>
        <v>0.52980877390326198</v>
      </c>
      <c r="C17" s="27">
        <f t="shared" ref="C17:I17" si="2">C16/C$12-1</f>
        <v>0.45197740112994356</v>
      </c>
      <c r="D17" s="27">
        <f t="shared" si="2"/>
        <v>0.45290581162324628</v>
      </c>
      <c r="E17" s="27">
        <f t="shared" si="2"/>
        <v>0.31582786287381448</v>
      </c>
      <c r="F17" s="27">
        <f t="shared" si="2"/>
        <v>0.28447528187337401</v>
      </c>
      <c r="G17" s="27">
        <f t="shared" si="2"/>
        <v>-5.1598304270438322E-2</v>
      </c>
      <c r="H17" s="6">
        <f t="shared" si="2"/>
        <v>0.61303884292029953</v>
      </c>
      <c r="I17" s="27">
        <f t="shared" si="2"/>
        <v>-5.0265631385369769E-2</v>
      </c>
      <c r="J17" s="27"/>
      <c r="K17" s="27"/>
      <c r="L17" s="3"/>
      <c r="M17" s="27">
        <f>M16/M$12-1</f>
        <v>0.72201138519924091</v>
      </c>
      <c r="N17" s="27">
        <f t="shared" ref="N17:T17" si="3">N16/N$12-1</f>
        <v>0.66701902748414366</v>
      </c>
      <c r="O17" s="27">
        <f t="shared" si="3"/>
        <v>0.70812182741116736</v>
      </c>
      <c r="P17" s="27">
        <f t="shared" si="3"/>
        <v>0.45072115384615397</v>
      </c>
      <c r="Q17" s="27">
        <f t="shared" si="3"/>
        <v>0.84139264990328821</v>
      </c>
      <c r="R17" s="27">
        <f t="shared" si="3"/>
        <v>-8.5617298270490583E-4</v>
      </c>
      <c r="S17" s="12">
        <f t="shared" si="3"/>
        <v>0.72348698819457646</v>
      </c>
      <c r="T17" s="27">
        <f t="shared" si="3"/>
        <v>-2.3034743485596421E-2</v>
      </c>
      <c r="U17" s="4"/>
      <c r="V17" s="4"/>
      <c r="W17" s="4"/>
    </row>
    <row r="18" spans="1:23" x14ac:dyDescent="0.25">
      <c r="A18" t="s">
        <v>13</v>
      </c>
      <c r="B18" s="21">
        <v>125.4</v>
      </c>
      <c r="C18" s="21">
        <v>111.30000000000001</v>
      </c>
      <c r="D18" s="21">
        <v>143.25</v>
      </c>
      <c r="E18" s="21">
        <v>84.5</v>
      </c>
      <c r="F18" s="21">
        <v>72</v>
      </c>
      <c r="G18" s="22">
        <v>110.83359615384614</v>
      </c>
      <c r="H18" s="26">
        <f>B18/G18</f>
        <v>1.1314258884637696</v>
      </c>
      <c r="I18" s="22">
        <v>95.09615384615384</v>
      </c>
      <c r="J18" s="18" t="s">
        <v>34</v>
      </c>
      <c r="K18" s="18" t="s">
        <v>34</v>
      </c>
      <c r="L18" s="23"/>
      <c r="M18" s="22">
        <v>79.650000000000006</v>
      </c>
      <c r="N18" s="22">
        <v>73.099999999999994</v>
      </c>
      <c r="O18" s="22">
        <v>87.800000000000011</v>
      </c>
      <c r="P18" s="22">
        <v>61.900000000000006</v>
      </c>
      <c r="Q18" s="22">
        <v>54.849999999999994</v>
      </c>
      <c r="R18" s="22">
        <v>113.02565384615386</v>
      </c>
      <c r="S18" s="22">
        <f>M18/R18</f>
        <v>0.70470727033719704</v>
      </c>
      <c r="T18" s="22">
        <v>98.384615384615387</v>
      </c>
      <c r="U18" s="34" t="s">
        <v>34</v>
      </c>
      <c r="V18" s="34" t="s">
        <v>34</v>
      </c>
      <c r="W18" s="4"/>
    </row>
    <row r="19" spans="1:23" x14ac:dyDescent="0.25">
      <c r="A19" t="s">
        <v>26</v>
      </c>
      <c r="B19" s="27">
        <f>B18/B$12-1</f>
        <v>0.41057367829021363</v>
      </c>
      <c r="C19" s="27">
        <f t="shared" ref="C19:I19" si="4">C18/C$12-1</f>
        <v>0.39736346516007548</v>
      </c>
      <c r="D19" s="27">
        <f t="shared" si="4"/>
        <v>0.43537074148296573</v>
      </c>
      <c r="E19" s="27">
        <f t="shared" si="4"/>
        <v>0.23267687819110128</v>
      </c>
      <c r="F19" s="27">
        <f t="shared" si="4"/>
        <v>0.24891587163920215</v>
      </c>
      <c r="G19" s="27">
        <f t="shared" si="4"/>
        <v>-1.8631702348724799E-2</v>
      </c>
      <c r="H19" s="6">
        <f t="shared" si="4"/>
        <v>0.43735403076109436</v>
      </c>
      <c r="I19" s="27">
        <f t="shared" si="4"/>
        <v>-2.844141963471758E-2</v>
      </c>
      <c r="J19" s="27"/>
      <c r="K19" s="27"/>
      <c r="L19" s="3"/>
      <c r="M19" s="27">
        <f>M18/M$12-1</f>
        <v>0.5113851992409868</v>
      </c>
      <c r="N19" s="27">
        <f t="shared" ref="N19:T19" si="5">N18/N$12-1</f>
        <v>0.54545454545454541</v>
      </c>
      <c r="O19" s="27">
        <f t="shared" si="5"/>
        <v>0.48561759729272436</v>
      </c>
      <c r="P19" s="27">
        <f t="shared" si="5"/>
        <v>0.48798076923076961</v>
      </c>
      <c r="Q19" s="27">
        <f t="shared" si="5"/>
        <v>1.1218568665377173</v>
      </c>
      <c r="R19" s="27">
        <f t="shared" si="5"/>
        <v>-5.5464377770519935E-3</v>
      </c>
      <c r="S19" s="12">
        <f t="shared" si="5"/>
        <v>0.51981475722457815</v>
      </c>
      <c r="T19" s="27">
        <f t="shared" si="5"/>
        <v>-9.6856839342629453E-4</v>
      </c>
      <c r="U19" s="4"/>
      <c r="V19" s="4"/>
      <c r="W19" s="4"/>
    </row>
    <row r="20" spans="1:23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  <c r="M20" s="10"/>
      <c r="N20" s="10"/>
      <c r="O20" s="10"/>
      <c r="P20" s="10"/>
      <c r="Q20" s="10"/>
      <c r="R20" s="10"/>
      <c r="S20" s="10"/>
      <c r="T20" s="10"/>
      <c r="U20" s="4"/>
      <c r="V20" s="4"/>
      <c r="W20" s="4"/>
    </row>
    <row r="21" spans="1:23" x14ac:dyDescent="0.25">
      <c r="A21" t="s">
        <v>15</v>
      </c>
      <c r="B21" s="21">
        <v>141.94999999999999</v>
      </c>
      <c r="C21" s="21">
        <v>118.15</v>
      </c>
      <c r="D21" s="21">
        <v>145.10000000000002</v>
      </c>
      <c r="E21" s="21">
        <v>104.1</v>
      </c>
      <c r="F21" s="21">
        <v>76.349999999999994</v>
      </c>
      <c r="G21" s="22">
        <v>101.84015384615387</v>
      </c>
      <c r="H21" s="26">
        <f>B21/G21</f>
        <v>1.3938509972641888</v>
      </c>
      <c r="I21" s="22">
        <v>83.692307692307693</v>
      </c>
      <c r="J21" s="18" t="s">
        <v>34</v>
      </c>
      <c r="K21" s="18" t="s">
        <v>34</v>
      </c>
      <c r="L21" s="23"/>
      <c r="M21" s="22">
        <v>105.35</v>
      </c>
      <c r="N21" s="22">
        <v>94.949999999999989</v>
      </c>
      <c r="O21" s="22">
        <v>115.65</v>
      </c>
      <c r="P21" s="22">
        <v>74.2</v>
      </c>
      <c r="Q21" s="22">
        <v>60.85</v>
      </c>
      <c r="R21" s="22">
        <v>109.58719230769231</v>
      </c>
      <c r="S21" s="22">
        <f>M21/R21</f>
        <v>0.96133496790578066</v>
      </c>
      <c r="T21" s="22">
        <v>96</v>
      </c>
      <c r="U21" s="34" t="s">
        <v>34</v>
      </c>
      <c r="V21" s="34" t="s">
        <v>34</v>
      </c>
      <c r="W21" s="4"/>
    </row>
    <row r="22" spans="1:23" x14ac:dyDescent="0.25">
      <c r="A22" t="s">
        <v>27</v>
      </c>
      <c r="B22" s="27">
        <f>B21/B$12-1</f>
        <v>0.59673790776152957</v>
      </c>
      <c r="C22" s="27">
        <f t="shared" ref="C22:F22" si="6">C21/C$12-1</f>
        <v>0.48336472065285618</v>
      </c>
      <c r="D22" s="27">
        <f t="shared" si="6"/>
        <v>0.45390781563126259</v>
      </c>
      <c r="E22" s="27">
        <f t="shared" si="6"/>
        <v>0.51859956236323823</v>
      </c>
      <c r="F22" s="27">
        <f t="shared" si="6"/>
        <v>0.32437120555073706</v>
      </c>
      <c r="G22" s="27">
        <f>G21/G$12-1</f>
        <v>-9.8263506005748402E-2</v>
      </c>
      <c r="H22" s="6">
        <f t="shared" ref="H22" si="7">H21/H$12-1</f>
        <v>0.77073670456516807</v>
      </c>
      <c r="I22" s="27">
        <f>I21/I$12-1</f>
        <v>-0.14494986011128219</v>
      </c>
      <c r="J22" s="27"/>
      <c r="K22" s="27"/>
      <c r="L22" s="3"/>
      <c r="M22" s="27">
        <f>M21/M$12-1</f>
        <v>0.99905123339658419</v>
      </c>
      <c r="N22" s="27">
        <f t="shared" ref="N22:T24" si="8">N21/N$12-1</f>
        <v>1.007399577167019</v>
      </c>
      <c r="O22" s="27">
        <f t="shared" si="8"/>
        <v>0.95685279187817263</v>
      </c>
      <c r="P22" s="27">
        <f t="shared" si="8"/>
        <v>0.78365384615384648</v>
      </c>
      <c r="Q22" s="27">
        <f t="shared" si="8"/>
        <v>1.3539651837524178</v>
      </c>
      <c r="R22" s="27">
        <f t="shared" si="8"/>
        <v>-3.5799660909421882E-2</v>
      </c>
      <c r="S22" s="12">
        <f t="shared" si="8"/>
        <v>1.0732737298993946</v>
      </c>
      <c r="T22" s="27">
        <f t="shared" si="8"/>
        <v>-2.5182778229082103E-2</v>
      </c>
      <c r="U22" s="4"/>
      <c r="V22" s="4"/>
      <c r="W22" s="4"/>
    </row>
    <row r="23" spans="1:23" x14ac:dyDescent="0.25">
      <c r="A23" t="s">
        <v>16</v>
      </c>
      <c r="B23" s="21">
        <v>137.15</v>
      </c>
      <c r="C23" s="21">
        <v>117.4</v>
      </c>
      <c r="D23" s="21">
        <v>144.94999999999999</v>
      </c>
      <c r="E23" s="21">
        <v>92.8</v>
      </c>
      <c r="F23" s="21">
        <v>80.95</v>
      </c>
      <c r="G23" s="22">
        <v>107.55502000000001</v>
      </c>
      <c r="H23" s="26">
        <f>B23/G23</f>
        <v>1.2751613081379185</v>
      </c>
      <c r="I23" s="22">
        <v>93.92</v>
      </c>
      <c r="J23" s="18" t="s">
        <v>34</v>
      </c>
      <c r="K23" s="18" t="s">
        <v>34</v>
      </c>
      <c r="L23" s="23"/>
      <c r="M23" s="22">
        <v>90.199999999999989</v>
      </c>
      <c r="N23" s="22">
        <v>82.300000000000011</v>
      </c>
      <c r="O23" s="22">
        <v>100.75</v>
      </c>
      <c r="P23" s="22">
        <v>66.550000000000011</v>
      </c>
      <c r="Q23" s="22">
        <v>56.3</v>
      </c>
      <c r="R23" s="22">
        <v>112.87578846153846</v>
      </c>
      <c r="S23" s="22">
        <f>M23/R23</f>
        <v>0.79910848224758957</v>
      </c>
      <c r="T23" s="22">
        <v>97.615384615384613</v>
      </c>
      <c r="U23" s="34" t="s">
        <v>34</v>
      </c>
      <c r="V23" s="34" t="s">
        <v>34</v>
      </c>
      <c r="W23" s="4"/>
    </row>
    <row r="24" spans="1:23" x14ac:dyDescent="0.25">
      <c r="A24" t="s">
        <v>28</v>
      </c>
      <c r="B24" s="27">
        <f>B23/B$12-1</f>
        <v>0.54274465691788532</v>
      </c>
      <c r="C24" s="27">
        <f t="shared" ref="C24:I24" si="9">C23/C$12-1</f>
        <v>0.47394852479598248</v>
      </c>
      <c r="D24" s="27">
        <f t="shared" si="9"/>
        <v>0.45240480961923812</v>
      </c>
      <c r="E24" s="27">
        <f t="shared" si="9"/>
        <v>0.35375638220277139</v>
      </c>
      <c r="F24" s="27">
        <f t="shared" si="9"/>
        <v>0.40416305290546406</v>
      </c>
      <c r="G24" s="27">
        <f t="shared" si="9"/>
        <v>-4.766162477724456E-2</v>
      </c>
      <c r="H24" s="6">
        <f t="shared" si="9"/>
        <v>0.61995431146732027</v>
      </c>
      <c r="I24" s="27">
        <f t="shared" si="9"/>
        <v>-4.0457703310175619E-2</v>
      </c>
      <c r="J24" s="27"/>
      <c r="K24" s="27"/>
      <c r="L24" s="3"/>
      <c r="M24" s="27">
        <f>M23/M$12-1</f>
        <v>0.71157495256166947</v>
      </c>
      <c r="N24" s="27">
        <f t="shared" ref="N24:Q24" si="10">N23/N$12-1</f>
        <v>0.73995771670190313</v>
      </c>
      <c r="O24" s="27">
        <f t="shared" si="10"/>
        <v>0.70473773265651429</v>
      </c>
      <c r="P24" s="27">
        <f t="shared" si="10"/>
        <v>0.59975961538461586</v>
      </c>
      <c r="Q24" s="27">
        <f t="shared" si="10"/>
        <v>1.1779497098646035</v>
      </c>
      <c r="R24" s="27">
        <f t="shared" si="8"/>
        <v>-6.8650248456794127E-3</v>
      </c>
      <c r="S24" s="12">
        <f t="shared" si="8"/>
        <v>0.72340617879831726</v>
      </c>
      <c r="T24" s="27">
        <f t="shared" si="8"/>
        <v>-8.7796038242829999E-3</v>
      </c>
      <c r="U24" s="4"/>
      <c r="V24" s="4"/>
      <c r="W24" s="4"/>
    </row>
    <row r="25" spans="1:23" x14ac:dyDescent="0.25">
      <c r="A25" t="s">
        <v>17</v>
      </c>
      <c r="B25" s="21">
        <v>124.94999999999999</v>
      </c>
      <c r="C25" s="21">
        <v>108.85</v>
      </c>
      <c r="D25" s="21">
        <v>142.10000000000002</v>
      </c>
      <c r="E25" s="21">
        <v>82.9</v>
      </c>
      <c r="F25" s="21">
        <v>70</v>
      </c>
      <c r="G25" s="22">
        <v>111.03157999999999</v>
      </c>
      <c r="H25" s="26">
        <f>B25/G25</f>
        <v>1.1253555069647752</v>
      </c>
      <c r="I25" s="22">
        <v>95.4</v>
      </c>
      <c r="J25" s="18" t="s">
        <v>34</v>
      </c>
      <c r="K25" s="18" t="s">
        <v>34</v>
      </c>
      <c r="L25" s="23"/>
      <c r="M25" s="22">
        <v>79.650000000000006</v>
      </c>
      <c r="N25" s="22">
        <v>72.449999999999989</v>
      </c>
      <c r="O25" s="22">
        <v>88.45</v>
      </c>
      <c r="P25" s="22">
        <v>65.400000000000006</v>
      </c>
      <c r="Q25" s="22">
        <v>61.300000000000004</v>
      </c>
      <c r="R25" s="22">
        <v>112.44296153846152</v>
      </c>
      <c r="S25" s="22">
        <f>M25/R25</f>
        <v>0.708359144140431</v>
      </c>
      <c r="T25" s="22">
        <v>98.076923076923066</v>
      </c>
      <c r="U25" s="34" t="s">
        <v>34</v>
      </c>
      <c r="V25" s="34" t="s">
        <v>34</v>
      </c>
      <c r="W25" s="4"/>
    </row>
    <row r="26" spans="1:23" x14ac:dyDescent="0.25">
      <c r="A26" t="s">
        <v>29</v>
      </c>
      <c r="B26" s="27">
        <f>B25/B$12-1</f>
        <v>0.40551181102362177</v>
      </c>
      <c r="C26" s="27">
        <f t="shared" ref="C26:I26" si="11">C25/C$12-1</f>
        <v>0.36660389202762067</v>
      </c>
      <c r="D26" s="27">
        <f t="shared" si="11"/>
        <v>0.42384769539078171</v>
      </c>
      <c r="E26" s="27">
        <f t="shared" si="11"/>
        <v>0.20933625091174313</v>
      </c>
      <c r="F26" s="27">
        <f t="shared" si="11"/>
        <v>0.21422376409366861</v>
      </c>
      <c r="G26" s="27">
        <f t="shared" si="11"/>
        <v>-1.6878668279589726E-2</v>
      </c>
      <c r="H26" s="6">
        <f t="shared" si="11"/>
        <v>0.42964226863438149</v>
      </c>
      <c r="I26" s="27">
        <f t="shared" si="11"/>
        <v>-2.5337147527584647E-2</v>
      </c>
      <c r="J26" s="27"/>
      <c r="K26" s="27"/>
      <c r="L26" s="3"/>
      <c r="M26" s="27">
        <f>M25/M$12-1</f>
        <v>0.5113851992409868</v>
      </c>
      <c r="N26" s="27">
        <f t="shared" ref="N26:T26" si="12">N25/N$12-1</f>
        <v>0.5317124735729386</v>
      </c>
      <c r="O26" s="27">
        <f t="shared" si="12"/>
        <v>0.49661590524534693</v>
      </c>
      <c r="P26" s="27">
        <f t="shared" si="12"/>
        <v>0.57211538461538503</v>
      </c>
      <c r="Q26" s="27">
        <f t="shared" si="12"/>
        <v>1.3713733075435202</v>
      </c>
      <c r="R26" s="27">
        <f t="shared" si="12"/>
        <v>-1.0673242368276048E-2</v>
      </c>
      <c r="S26" s="12">
        <f t="shared" si="12"/>
        <v>0.52769061140020068</v>
      </c>
      <c r="T26" s="27">
        <f t="shared" si="12"/>
        <v>-4.0929825657690655E-3</v>
      </c>
      <c r="U26" s="4"/>
      <c r="V26" s="4"/>
      <c r="W26" s="4"/>
    </row>
    <row r="27" spans="1:23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1"/>
      <c r="M27" s="10"/>
      <c r="N27" s="10"/>
      <c r="O27" s="10"/>
      <c r="P27" s="10"/>
      <c r="Q27" s="10"/>
      <c r="R27" s="10"/>
      <c r="S27" s="10"/>
      <c r="T27" s="10"/>
      <c r="U27" s="4"/>
      <c r="V27" s="4"/>
      <c r="W27" s="4"/>
    </row>
    <row r="28" spans="1:23" x14ac:dyDescent="0.25">
      <c r="A28" t="s">
        <v>18</v>
      </c>
      <c r="B28" s="21">
        <v>140.6</v>
      </c>
      <c r="C28" s="21">
        <v>119.75</v>
      </c>
      <c r="D28" s="21">
        <v>145.14999999999998</v>
      </c>
      <c r="E28" s="21">
        <v>105.4</v>
      </c>
      <c r="F28" s="21">
        <v>85.55</v>
      </c>
      <c r="G28" s="22">
        <v>103.34788</v>
      </c>
      <c r="H28" s="26">
        <f>B28/G28</f>
        <v>1.3604536445256543</v>
      </c>
      <c r="I28" s="22">
        <v>90.58</v>
      </c>
      <c r="J28" s="18" t="s">
        <v>34</v>
      </c>
      <c r="K28" s="18" t="s">
        <v>34</v>
      </c>
      <c r="L28" s="23"/>
      <c r="M28" s="22">
        <v>100.9</v>
      </c>
      <c r="N28" s="22">
        <v>88.8</v>
      </c>
      <c r="O28" s="22">
        <v>109.55000000000001</v>
      </c>
      <c r="P28" s="22">
        <v>74.650000000000006</v>
      </c>
      <c r="Q28" s="22">
        <v>64.75</v>
      </c>
      <c r="R28" s="22">
        <v>112.71451923076924</v>
      </c>
      <c r="S28" s="22">
        <f>M28/R28</f>
        <v>0.8951819223344204</v>
      </c>
      <c r="T28" s="22">
        <v>97.230769230769226</v>
      </c>
      <c r="U28" s="34" t="s">
        <v>34</v>
      </c>
      <c r="V28" s="34" t="s">
        <v>34</v>
      </c>
      <c r="W28" s="4"/>
    </row>
    <row r="29" spans="1:23" x14ac:dyDescent="0.25">
      <c r="A29" t="s">
        <v>30</v>
      </c>
      <c r="B29" s="27">
        <f>B28/B$12-1</f>
        <v>0.58155230596175467</v>
      </c>
      <c r="C29" s="27">
        <f t="shared" ref="C29:I29" si="13">C28/C$12-1</f>
        <v>0.50345260514752033</v>
      </c>
      <c r="D29" s="27">
        <f t="shared" si="13"/>
        <v>0.45440881763527008</v>
      </c>
      <c r="E29" s="27">
        <f t="shared" si="13"/>
        <v>0.5375638220277168</v>
      </c>
      <c r="F29" s="27">
        <f t="shared" si="13"/>
        <v>0.48395490026019083</v>
      </c>
      <c r="G29" s="27">
        <f t="shared" si="13"/>
        <v>-8.4913450604943486E-2</v>
      </c>
      <c r="H29" s="6">
        <f t="shared" si="13"/>
        <v>0.72830898564434565</v>
      </c>
      <c r="I29" s="27">
        <f t="shared" si="13"/>
        <v>-7.458111973845527E-2</v>
      </c>
      <c r="J29" s="27"/>
      <c r="K29" s="27"/>
      <c r="L29" s="3"/>
      <c r="M29" s="27">
        <f>M28/M$12-1</f>
        <v>0.91461100569259957</v>
      </c>
      <c r="N29" s="27">
        <f t="shared" ref="N29:T29" si="14">N28/N$12-1</f>
        <v>0.87737843551797035</v>
      </c>
      <c r="O29" s="27">
        <f t="shared" si="14"/>
        <v>0.85363790186125232</v>
      </c>
      <c r="P29" s="27">
        <f t="shared" si="14"/>
        <v>0.79447115384615419</v>
      </c>
      <c r="Q29" s="27">
        <f t="shared" si="14"/>
        <v>1.504835589941973</v>
      </c>
      <c r="R29" s="27">
        <f t="shared" si="14"/>
        <v>-8.283948386999529E-3</v>
      </c>
      <c r="S29" s="12">
        <f t="shared" si="14"/>
        <v>0.93060402983145663</v>
      </c>
      <c r="T29" s="27">
        <f t="shared" si="14"/>
        <v>-1.2685121539711353E-2</v>
      </c>
      <c r="U29" s="4"/>
      <c r="V29" s="4"/>
      <c r="W29" s="4"/>
    </row>
    <row r="30" spans="1:23" x14ac:dyDescent="0.25">
      <c r="A30" t="s">
        <v>19</v>
      </c>
      <c r="B30" s="21">
        <v>130.75</v>
      </c>
      <c r="C30" s="21">
        <v>112.69999999999999</v>
      </c>
      <c r="D30" s="21">
        <v>144.75</v>
      </c>
      <c r="E30" s="21">
        <v>86.7</v>
      </c>
      <c r="F30" s="21">
        <v>77.2</v>
      </c>
      <c r="G30" s="22">
        <v>105.99682692307692</v>
      </c>
      <c r="H30" s="26">
        <f>B30/G30</f>
        <v>1.2335274912982699</v>
      </c>
      <c r="I30" s="22">
        <v>94.134615384615387</v>
      </c>
      <c r="J30" s="18" t="s">
        <v>34</v>
      </c>
      <c r="K30" s="18" t="s">
        <v>34</v>
      </c>
      <c r="L30" s="23"/>
      <c r="M30" s="22">
        <v>87.6</v>
      </c>
      <c r="N30" s="22">
        <v>79</v>
      </c>
      <c r="O30" s="22">
        <v>96.25</v>
      </c>
      <c r="P30" s="22">
        <v>67.599999999999994</v>
      </c>
      <c r="Q30" s="22">
        <v>58.7</v>
      </c>
      <c r="R30" s="22">
        <v>112.38374999999999</v>
      </c>
      <c r="S30" s="22">
        <f>M30/R30</f>
        <v>0.77947212119189835</v>
      </c>
      <c r="T30" s="22">
        <v>98.057692307692321</v>
      </c>
      <c r="U30" s="34" t="s">
        <v>34</v>
      </c>
      <c r="V30" s="34" t="s">
        <v>34</v>
      </c>
      <c r="W30" s="4"/>
    </row>
    <row r="31" spans="1:23" x14ac:dyDescent="0.25">
      <c r="A31" t="s">
        <v>31</v>
      </c>
      <c r="B31" s="27">
        <f>B30/B$12-1</f>
        <v>0.47075365579302586</v>
      </c>
      <c r="C31" s="27">
        <f t="shared" ref="C31:I31" si="15">C30/C$12-1</f>
        <v>0.41494036409290613</v>
      </c>
      <c r="D31" s="27">
        <f t="shared" si="15"/>
        <v>0.45040080160320617</v>
      </c>
      <c r="E31" s="27">
        <f t="shared" si="15"/>
        <v>0.2647702407002186</v>
      </c>
      <c r="F31" s="27">
        <f t="shared" si="15"/>
        <v>0.33911535125758907</v>
      </c>
      <c r="G31" s="27">
        <f t="shared" si="15"/>
        <v>-6.1458536006123388E-2</v>
      </c>
      <c r="H31" s="6">
        <f t="shared" si="15"/>
        <v>0.56706305711243621</v>
      </c>
      <c r="I31" s="27">
        <f t="shared" si="15"/>
        <v>-3.8265065543365395E-2</v>
      </c>
      <c r="J31" s="27"/>
      <c r="K31" s="27"/>
      <c r="L31" s="3"/>
      <c r="M31" s="27">
        <f>M30/M$12-1</f>
        <v>0.6622390891840606</v>
      </c>
      <c r="N31" s="27">
        <f t="shared" ref="N31:T31" si="16">N30/N$12-1</f>
        <v>0.67019027484143767</v>
      </c>
      <c r="O31" s="27">
        <f t="shared" si="16"/>
        <v>0.62859560067681897</v>
      </c>
      <c r="P31" s="27">
        <f t="shared" si="16"/>
        <v>0.625</v>
      </c>
      <c r="Q31" s="27">
        <f t="shared" si="16"/>
        <v>1.2707930367504834</v>
      </c>
      <c r="R31" s="27">
        <f t="shared" si="16"/>
        <v>-1.1194213699509459E-2</v>
      </c>
      <c r="S31" s="12">
        <f t="shared" si="16"/>
        <v>0.68105720275277482</v>
      </c>
      <c r="T31" s="27">
        <f t="shared" si="16"/>
        <v>-4.2882584515402389E-3</v>
      </c>
      <c r="U31" s="4"/>
      <c r="V31" s="4"/>
      <c r="W31" s="4"/>
    </row>
    <row r="32" spans="1:23" x14ac:dyDescent="0.25">
      <c r="A32" t="s">
        <v>20</v>
      </c>
      <c r="B32" s="21">
        <v>122.05</v>
      </c>
      <c r="C32" s="21">
        <v>106.5</v>
      </c>
      <c r="D32" s="21">
        <v>139.1</v>
      </c>
      <c r="E32" s="21">
        <v>76.699999999999989</v>
      </c>
      <c r="F32" s="21">
        <v>61.5</v>
      </c>
      <c r="G32" s="22">
        <v>110.03059615384613</v>
      </c>
      <c r="H32" s="26">
        <f>B32/G32</f>
        <v>1.1092369237857094</v>
      </c>
      <c r="I32" s="22">
        <v>95.230769230769226</v>
      </c>
      <c r="J32" s="18" t="s">
        <v>34</v>
      </c>
      <c r="K32" s="18" t="s">
        <v>34</v>
      </c>
      <c r="L32" s="23"/>
      <c r="M32" s="21">
        <v>79.300000000000011</v>
      </c>
      <c r="N32" s="21">
        <v>74.099999999999994</v>
      </c>
      <c r="O32" s="21">
        <v>87.7</v>
      </c>
      <c r="P32" s="21">
        <v>62.25</v>
      </c>
      <c r="Q32" s="21">
        <v>59.5</v>
      </c>
      <c r="R32" s="22">
        <v>113.28782692307695</v>
      </c>
      <c r="S32" s="22">
        <f>M32/R32</f>
        <v>0.69998694611597712</v>
      </c>
      <c r="T32" s="22">
        <v>98.15384615384616</v>
      </c>
      <c r="U32" s="34" t="s">
        <v>34</v>
      </c>
      <c r="V32" s="34" t="s">
        <v>34</v>
      </c>
      <c r="W32" s="4"/>
    </row>
    <row r="33" spans="1:23" x14ac:dyDescent="0.25">
      <c r="A33" t="s">
        <v>32</v>
      </c>
      <c r="B33" s="27">
        <f>B32/B$12-1</f>
        <v>0.37289088863891995</v>
      </c>
      <c r="C33" s="27">
        <f t="shared" ref="C33:F33" si="17">C32/C$12-1</f>
        <v>0.33709981167608283</v>
      </c>
      <c r="D33" s="27">
        <f t="shared" si="17"/>
        <v>0.39378757515030038</v>
      </c>
      <c r="E33" s="27">
        <f t="shared" si="17"/>
        <v>0.1188913202042301</v>
      </c>
      <c r="F33" s="27">
        <f t="shared" si="17"/>
        <v>6.6782307025151866E-2</v>
      </c>
      <c r="G33" s="27">
        <f>G32/G$12-1</f>
        <v>-2.5741809485554712E-2</v>
      </c>
      <c r="H33" s="6">
        <f>H32/H$12-1</f>
        <v>0.40916535473413007</v>
      </c>
      <c r="I33" s="27">
        <f>I32/I$12-1</f>
        <v>-2.706610920750685E-2</v>
      </c>
      <c r="J33" s="27"/>
      <c r="K33" s="27"/>
      <c r="L33" s="3"/>
      <c r="M33" s="27">
        <f>M32/M$12-1</f>
        <v>0.50474383301707793</v>
      </c>
      <c r="N33" s="27">
        <f t="shared" ref="N33:Q33" si="18">N32/N$12-1</f>
        <v>0.56659619450317122</v>
      </c>
      <c r="O33" s="27">
        <f t="shared" si="18"/>
        <v>0.4839255499153976</v>
      </c>
      <c r="P33" s="27">
        <f t="shared" si="18"/>
        <v>0.49639423076923106</v>
      </c>
      <c r="Q33" s="27">
        <f t="shared" si="18"/>
        <v>1.3017408123791103</v>
      </c>
      <c r="R33" s="27">
        <f>R32/R$12-1</f>
        <v>-3.2397141139445251E-3</v>
      </c>
      <c r="S33" s="12">
        <f>S32/S$12-1</f>
        <v>0.50963461759459827</v>
      </c>
      <c r="T33" s="27">
        <f>T32/T$12-1</f>
        <v>-3.3118790226832617E-3</v>
      </c>
      <c r="U33" s="4"/>
      <c r="V33" s="4"/>
      <c r="W33" s="4"/>
    </row>
    <row r="34" spans="1:23" x14ac:dyDescent="0.25">
      <c r="W34" s="3"/>
    </row>
    <row r="35" spans="1:23" x14ac:dyDescent="0.25">
      <c r="A35" s="95" t="s">
        <v>1</v>
      </c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8" t="s">
        <v>2</v>
      </c>
      <c r="N35" s="98"/>
      <c r="O35" s="98"/>
      <c r="P35" s="98"/>
      <c r="Q35" s="98"/>
      <c r="R35" s="98"/>
      <c r="S35" s="98"/>
      <c r="T35" s="98"/>
      <c r="U35" s="98"/>
      <c r="V35" s="98"/>
      <c r="W35" s="99"/>
    </row>
    <row r="36" spans="1:23" x14ac:dyDescent="0.25">
      <c r="W36" s="3"/>
    </row>
    <row r="37" spans="1:23" x14ac:dyDescent="0.25">
      <c r="A37" s="100" t="s">
        <v>22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1"/>
    </row>
    <row r="38" spans="1:23" x14ac:dyDescent="0.25">
      <c r="W38" s="3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4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4" t="s">
        <v>68</v>
      </c>
      <c r="T39" s="1" t="s">
        <v>33</v>
      </c>
      <c r="U39" s="17" t="s">
        <v>37</v>
      </c>
      <c r="V39" s="17" t="s">
        <v>36</v>
      </c>
      <c r="W39" s="17" t="s">
        <v>35</v>
      </c>
    </row>
    <row r="40" spans="1:23" x14ac:dyDescent="0.25">
      <c r="A40" s="4" t="s">
        <v>10</v>
      </c>
      <c r="B40" s="25">
        <v>81.8</v>
      </c>
      <c r="C40" s="25">
        <v>74.400000000000006</v>
      </c>
      <c r="D40" s="25">
        <v>92.15</v>
      </c>
      <c r="E40" s="25">
        <v>62.5</v>
      </c>
      <c r="F40" s="25">
        <v>58.25</v>
      </c>
      <c r="G40" s="26">
        <v>113.66811999999999</v>
      </c>
      <c r="H40" s="26">
        <f>B40/G40</f>
        <v>0.71963889259363145</v>
      </c>
      <c r="I40" s="26">
        <v>98.4</v>
      </c>
      <c r="J40" s="18" t="s">
        <v>34</v>
      </c>
      <c r="K40" s="18" t="s">
        <v>34</v>
      </c>
      <c r="L40" s="25"/>
      <c r="M40" s="26">
        <v>50.2</v>
      </c>
      <c r="N40" s="26">
        <v>46.099999999999994</v>
      </c>
      <c r="O40" s="26">
        <v>55.5</v>
      </c>
      <c r="P40" s="26">
        <v>34.85</v>
      </c>
      <c r="Q40" s="26">
        <v>19.05</v>
      </c>
      <c r="R40" s="26">
        <v>114.17636538461537</v>
      </c>
      <c r="S40" s="22">
        <f>M40/R40</f>
        <v>0.43967067817315697</v>
      </c>
      <c r="T40" s="35">
        <v>98.480769230769226</v>
      </c>
      <c r="U40" s="34" t="s">
        <v>34</v>
      </c>
      <c r="V40" s="34" t="s">
        <v>34</v>
      </c>
      <c r="W40" s="4"/>
    </row>
    <row r="41" spans="1:23" x14ac:dyDescent="0.25">
      <c r="A41" s="10"/>
      <c r="B41" s="10"/>
      <c r="C41" s="10"/>
      <c r="D41" s="10"/>
      <c r="E41" s="10"/>
      <c r="F41" s="10"/>
      <c r="G41" s="10"/>
      <c r="H41" s="10"/>
      <c r="I41" s="1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4"/>
      <c r="V41" s="4"/>
      <c r="W41" s="4"/>
    </row>
    <row r="42" spans="1:23" x14ac:dyDescent="0.25">
      <c r="A42" s="4" t="s">
        <v>11</v>
      </c>
      <c r="B42" s="25">
        <v>135.19999999999999</v>
      </c>
      <c r="C42" s="25">
        <v>105.85</v>
      </c>
      <c r="D42" s="25">
        <v>145.44999999999999</v>
      </c>
      <c r="E42" s="25">
        <v>102.30000000000001</v>
      </c>
      <c r="F42" s="25">
        <v>78.5</v>
      </c>
      <c r="G42" s="26">
        <v>104.19026000000001</v>
      </c>
      <c r="H42" s="26">
        <f>B42/G42</f>
        <v>1.2976260928804668</v>
      </c>
      <c r="I42" s="26">
        <v>92.539999999999992</v>
      </c>
      <c r="J42" s="18" t="s">
        <v>34</v>
      </c>
      <c r="K42" s="18" t="s">
        <v>34</v>
      </c>
      <c r="L42" s="25"/>
      <c r="M42" s="26">
        <v>94.55</v>
      </c>
      <c r="N42" s="26">
        <v>82.25</v>
      </c>
      <c r="O42" s="26">
        <v>106.25</v>
      </c>
      <c r="P42" s="26">
        <v>65.55</v>
      </c>
      <c r="Q42" s="26">
        <v>57.5</v>
      </c>
      <c r="R42" s="26">
        <v>111.52242857142858</v>
      </c>
      <c r="S42" s="22">
        <f>M42/R42</f>
        <v>0.8478115228583103</v>
      </c>
      <c r="T42" s="35">
        <v>97.303571428571431</v>
      </c>
      <c r="U42" s="34" t="s">
        <v>34</v>
      </c>
      <c r="V42" s="34" t="s">
        <v>34</v>
      </c>
      <c r="W42" s="4"/>
    </row>
    <row r="43" spans="1:23" x14ac:dyDescent="0.25">
      <c r="A43" s="4" t="s">
        <v>24</v>
      </c>
      <c r="B43" s="6">
        <f>B42/B$40-1</f>
        <v>0.65281173594132014</v>
      </c>
      <c r="C43" s="6">
        <f t="shared" ref="C43:I43" si="19">C42/C$40-1</f>
        <v>0.42271505376344076</v>
      </c>
      <c r="D43" s="6">
        <f t="shared" si="19"/>
        <v>0.57840477482365693</v>
      </c>
      <c r="E43" s="6">
        <f t="shared" si="19"/>
        <v>0.63680000000000025</v>
      </c>
      <c r="F43" s="6">
        <f t="shared" si="19"/>
        <v>0.34763948497854069</v>
      </c>
      <c r="G43" s="6">
        <f t="shared" si="19"/>
        <v>-8.3381866437132746E-2</v>
      </c>
      <c r="H43" s="6">
        <f t="shared" si="19"/>
        <v>0.80316281712308113</v>
      </c>
      <c r="I43" s="6">
        <f t="shared" si="19"/>
        <v>-5.9552845528455411E-2</v>
      </c>
      <c r="J43" s="6"/>
      <c r="K43" s="6"/>
      <c r="L43" s="4"/>
      <c r="M43" s="6">
        <f>M42/M$40-1</f>
        <v>0.88346613545816721</v>
      </c>
      <c r="N43" s="6">
        <f t="shared" ref="N43:T43" si="20">N42/N$40-1</f>
        <v>0.78416485900216948</v>
      </c>
      <c r="O43" s="6">
        <f t="shared" si="20"/>
        <v>0.9144144144144144</v>
      </c>
      <c r="P43" s="6">
        <f t="shared" si="20"/>
        <v>0.8809182209469153</v>
      </c>
      <c r="Q43" s="6">
        <f t="shared" si="20"/>
        <v>2.0183727034120733</v>
      </c>
      <c r="R43" s="6">
        <f t="shared" si="20"/>
        <v>-2.324418722076782E-2</v>
      </c>
      <c r="S43" s="12">
        <f t="shared" ref="S43" si="21">S42/S$12-1</f>
        <v>0.82844213196290339</v>
      </c>
      <c r="T43" s="36">
        <f t="shared" si="20"/>
        <v>-1.1953580494880933E-2</v>
      </c>
      <c r="U43" s="4"/>
      <c r="V43" s="4"/>
      <c r="W43" s="4"/>
    </row>
    <row r="44" spans="1:23" x14ac:dyDescent="0.25">
      <c r="A44" s="4" t="s">
        <v>12</v>
      </c>
      <c r="B44" s="25">
        <v>124.8</v>
      </c>
      <c r="C44" s="25">
        <v>104.3</v>
      </c>
      <c r="D44" s="25">
        <v>144.69999999999999</v>
      </c>
      <c r="E44" s="25">
        <v>83.300000000000011</v>
      </c>
      <c r="F44" s="25">
        <v>68.349999999999994</v>
      </c>
      <c r="G44" s="26">
        <v>108.50309615384614</v>
      </c>
      <c r="H44" s="26">
        <f>B44/G44</f>
        <v>1.1501975927308703</v>
      </c>
      <c r="I44" s="26">
        <v>95.75</v>
      </c>
      <c r="J44" s="18" t="s">
        <v>34</v>
      </c>
      <c r="K44" s="18" t="s">
        <v>34</v>
      </c>
      <c r="L44" s="25"/>
      <c r="M44" s="26">
        <v>83.55</v>
      </c>
      <c r="N44" s="26">
        <v>75.800000000000011</v>
      </c>
      <c r="O44" s="26">
        <v>91.95</v>
      </c>
      <c r="P44" s="26">
        <v>59.85</v>
      </c>
      <c r="Q44" s="26">
        <v>48.55</v>
      </c>
      <c r="R44" s="26">
        <v>112.09636538461535</v>
      </c>
      <c r="S44" s="22">
        <f>M44/R44</f>
        <v>0.74534084770126541</v>
      </c>
      <c r="T44" s="35">
        <v>98.038461538461547</v>
      </c>
      <c r="U44" s="34" t="s">
        <v>34</v>
      </c>
      <c r="V44" s="34" t="s">
        <v>34</v>
      </c>
      <c r="W44" s="4"/>
    </row>
    <row r="45" spans="1:23" x14ac:dyDescent="0.25">
      <c r="A45" s="4" t="s">
        <v>25</v>
      </c>
      <c r="B45" s="6">
        <f>B44/B$40-1</f>
        <v>0.52567237163814173</v>
      </c>
      <c r="C45" s="6">
        <f t="shared" ref="C45:F45" si="22">C44/C$40-1</f>
        <v>0.40188172043010728</v>
      </c>
      <c r="D45" s="6">
        <f t="shared" si="22"/>
        <v>0.57026587086272351</v>
      </c>
      <c r="E45" s="6">
        <f t="shared" si="22"/>
        <v>0.33280000000000021</v>
      </c>
      <c r="F45" s="6">
        <f t="shared" si="22"/>
        <v>0.17339055793991398</v>
      </c>
      <c r="G45" s="6">
        <f>G44/G$40-1</f>
        <v>-4.5439511502027519E-2</v>
      </c>
      <c r="H45" s="6">
        <f>H44/H$40-1</f>
        <v>0.59829826398830899</v>
      </c>
      <c r="I45" s="6">
        <f>I44/I$40-1</f>
        <v>-2.6930894308943132E-2</v>
      </c>
      <c r="J45" s="6"/>
      <c r="K45" s="6"/>
      <c r="L45" s="4"/>
      <c r="M45" s="6">
        <f>M44/M$40-1</f>
        <v>0.66434262948207157</v>
      </c>
      <c r="N45" s="6">
        <f t="shared" ref="N45:T45" si="23">N44/N$40-1</f>
        <v>0.64425162689804827</v>
      </c>
      <c r="O45" s="6">
        <f t="shared" si="23"/>
        <v>0.65675675675675671</v>
      </c>
      <c r="P45" s="6">
        <f t="shared" si="23"/>
        <v>0.7173601147776183</v>
      </c>
      <c r="Q45" s="6">
        <f t="shared" si="23"/>
        <v>1.5485564304461938</v>
      </c>
      <c r="R45" s="6">
        <f t="shared" si="23"/>
        <v>-1.8217430490043318E-2</v>
      </c>
      <c r="S45" s="12">
        <f t="shared" ref="S45" si="24">S44/S$12-1</f>
        <v>0.60744761290263605</v>
      </c>
      <c r="T45" s="36">
        <f t="shared" si="23"/>
        <v>-4.4913102909586167E-3</v>
      </c>
      <c r="U45" s="4"/>
      <c r="V45" s="4"/>
      <c r="W45" s="4"/>
    </row>
    <row r="46" spans="1:23" x14ac:dyDescent="0.25">
      <c r="A46" s="4" t="s">
        <v>13</v>
      </c>
      <c r="B46" s="25">
        <v>113.4</v>
      </c>
      <c r="C46" s="25">
        <v>101.69999999999999</v>
      </c>
      <c r="D46" s="25">
        <v>128.9</v>
      </c>
      <c r="E46" s="25">
        <v>76.550000000000011</v>
      </c>
      <c r="F46" s="25">
        <v>69.150000000000006</v>
      </c>
      <c r="G46" s="26">
        <v>111.04818</v>
      </c>
      <c r="H46" s="26">
        <f>B46/G46</f>
        <v>1.021178375008037</v>
      </c>
      <c r="I46" s="26">
        <v>96.52000000000001</v>
      </c>
      <c r="J46" s="18" t="s">
        <v>34</v>
      </c>
      <c r="K46" s="18" t="s">
        <v>34</v>
      </c>
      <c r="L46" s="25"/>
      <c r="M46" s="26">
        <v>73.5</v>
      </c>
      <c r="N46" s="26">
        <v>67.900000000000006</v>
      </c>
      <c r="O46" s="26">
        <v>82.1</v>
      </c>
      <c r="P46" s="26">
        <v>56.1</v>
      </c>
      <c r="Q46" s="26">
        <v>49.9</v>
      </c>
      <c r="R46" s="26">
        <v>113.37959615384617</v>
      </c>
      <c r="S46" s="22">
        <f>M46/R46</f>
        <v>0.64826478919775787</v>
      </c>
      <c r="T46" s="35">
        <v>98.557692307692321</v>
      </c>
      <c r="U46" s="34" t="s">
        <v>34</v>
      </c>
      <c r="V46" s="34" t="s">
        <v>34</v>
      </c>
      <c r="W46" s="4"/>
    </row>
    <row r="47" spans="1:23" x14ac:dyDescent="0.25">
      <c r="A47" s="4" t="s">
        <v>26</v>
      </c>
      <c r="B47" s="6">
        <f>B46/B$40-1</f>
        <v>0.38630806845965782</v>
      </c>
      <c r="C47" s="6">
        <f t="shared" ref="C47:F47" si="25">C46/C$40-1</f>
        <v>0.36693548387096753</v>
      </c>
      <c r="D47" s="6">
        <f t="shared" si="25"/>
        <v>0.39880629408572976</v>
      </c>
      <c r="E47" s="6">
        <f t="shared" si="25"/>
        <v>0.22480000000000011</v>
      </c>
      <c r="F47" s="6">
        <f t="shared" si="25"/>
        <v>0.18712446351931344</v>
      </c>
      <c r="G47" s="6">
        <f>G46/G$40-1</f>
        <v>-2.3049030810045834E-2</v>
      </c>
      <c r="H47" s="6">
        <f>H46/H$40-1</f>
        <v>0.41901498865303832</v>
      </c>
      <c r="I47" s="6">
        <f>I46/I$40-1</f>
        <v>-1.9105691056910512E-2</v>
      </c>
      <c r="J47" s="6"/>
      <c r="K47" s="6"/>
      <c r="L47" s="4"/>
      <c r="M47" s="6">
        <f>M46/M$40-1</f>
        <v>0.46414342629482053</v>
      </c>
      <c r="N47" s="6">
        <f t="shared" ref="N47:T47" si="26">N46/N$40-1</f>
        <v>0.47288503253796121</v>
      </c>
      <c r="O47" s="6">
        <f t="shared" si="26"/>
        <v>0.47927927927927927</v>
      </c>
      <c r="P47" s="6">
        <f t="shared" si="26"/>
        <v>0.60975609756097549</v>
      </c>
      <c r="Q47" s="6">
        <f t="shared" si="26"/>
        <v>1.6194225721784776</v>
      </c>
      <c r="R47" s="6">
        <f t="shared" si="26"/>
        <v>-6.9784077298764569E-3</v>
      </c>
      <c r="S47" s="12">
        <f t="shared" ref="S47" si="27">S46/S$12-1</f>
        <v>0.39808745373153553</v>
      </c>
      <c r="T47" s="36">
        <f t="shared" si="26"/>
        <v>7.8109744190602015E-4</v>
      </c>
      <c r="U47" s="4"/>
      <c r="V47" s="4"/>
      <c r="W47" s="4"/>
    </row>
    <row r="48" spans="1:23" x14ac:dyDescent="0.25">
      <c r="A48" s="9"/>
      <c r="B48" s="9"/>
      <c r="C48" s="9"/>
      <c r="D48" s="9"/>
      <c r="E48" s="9"/>
      <c r="F48" s="9"/>
      <c r="G48" s="9"/>
      <c r="H48" s="10"/>
      <c r="I48" s="9"/>
      <c r="J48" s="9"/>
      <c r="K48" s="9"/>
      <c r="L48" s="9"/>
      <c r="M48" s="16"/>
      <c r="N48" s="16"/>
      <c r="O48" s="16"/>
      <c r="P48" s="16"/>
      <c r="Q48" s="16"/>
      <c r="R48" s="16"/>
      <c r="S48" s="10"/>
      <c r="T48" s="10"/>
      <c r="U48" s="4"/>
      <c r="V48" s="4"/>
      <c r="W48" s="4"/>
    </row>
    <row r="49" spans="1:23" x14ac:dyDescent="0.25">
      <c r="A49" s="4" t="s">
        <v>15</v>
      </c>
      <c r="B49" s="25">
        <v>136.39999999999998</v>
      </c>
      <c r="C49" s="25">
        <v>106.25</v>
      </c>
      <c r="D49" s="25">
        <v>145.35000000000002</v>
      </c>
      <c r="E49" s="25">
        <v>102.44999999999999</v>
      </c>
      <c r="F49" s="25">
        <v>81.75</v>
      </c>
      <c r="G49" s="26">
        <v>104.99931999999998</v>
      </c>
      <c r="H49" s="26">
        <f>B49/G49</f>
        <v>1.2990560319819213</v>
      </c>
      <c r="I49" s="26">
        <v>93.82</v>
      </c>
      <c r="J49" s="18" t="s">
        <v>34</v>
      </c>
      <c r="K49" s="18" t="s">
        <v>34</v>
      </c>
      <c r="L49" s="25"/>
      <c r="M49" s="26">
        <v>95.8</v>
      </c>
      <c r="N49" s="26">
        <v>87.55</v>
      </c>
      <c r="O49" s="26">
        <v>110.15</v>
      </c>
      <c r="P49" s="26">
        <v>64.5</v>
      </c>
      <c r="Q49" s="26">
        <v>49</v>
      </c>
      <c r="R49" s="26">
        <v>111.1206346153846</v>
      </c>
      <c r="S49" s="22">
        <f>M49/R49</f>
        <v>0.86212610584512028</v>
      </c>
      <c r="T49" s="35">
        <v>97.980769230769226</v>
      </c>
      <c r="U49" s="34" t="s">
        <v>34</v>
      </c>
      <c r="V49" s="34" t="s">
        <v>34</v>
      </c>
      <c r="W49" s="4"/>
    </row>
    <row r="50" spans="1:23" x14ac:dyDescent="0.25">
      <c r="A50" s="4" t="s">
        <v>27</v>
      </c>
      <c r="B50" s="6">
        <f>B49/B$40-1</f>
        <v>0.66748166259168684</v>
      </c>
      <c r="C50" s="6">
        <f t="shared" ref="C50:I50" si="28">C49/C$40-1</f>
        <v>0.42809139784946226</v>
      </c>
      <c r="D50" s="6">
        <f t="shared" si="28"/>
        <v>0.57731958762886615</v>
      </c>
      <c r="E50" s="6">
        <f t="shared" si="28"/>
        <v>0.63919999999999977</v>
      </c>
      <c r="F50" s="6">
        <f t="shared" si="28"/>
        <v>0.40343347639484972</v>
      </c>
      <c r="G50" s="6">
        <f t="shared" si="28"/>
        <v>-7.6264127531976422E-2</v>
      </c>
      <c r="H50" s="6">
        <f t="shared" si="28"/>
        <v>0.80514984022059721</v>
      </c>
      <c r="I50" s="6">
        <f t="shared" si="28"/>
        <v>-4.654471544715455E-2</v>
      </c>
      <c r="J50" s="6"/>
      <c r="K50" s="6"/>
      <c r="L50" s="4"/>
      <c r="M50" s="6">
        <f>M49/M$40-1</f>
        <v>0.90836653386454169</v>
      </c>
      <c r="N50" s="6">
        <f t="shared" ref="N50:T50" si="29">N49/N$40-1</f>
        <v>0.89913232104121499</v>
      </c>
      <c r="O50" s="6">
        <f t="shared" si="29"/>
        <v>0.98468468468468484</v>
      </c>
      <c r="P50" s="6">
        <f t="shared" si="29"/>
        <v>0.8507890961262552</v>
      </c>
      <c r="Q50" s="6">
        <f t="shared" si="29"/>
        <v>1.5721784776902887</v>
      </c>
      <c r="R50" s="6">
        <f t="shared" si="29"/>
        <v>-2.6763251386897835E-2</v>
      </c>
      <c r="S50" s="12">
        <f t="shared" ref="S50:S52" si="30">S49/S$12-1</f>
        <v>0.85931383626142699</v>
      </c>
      <c r="T50" s="36">
        <f t="shared" si="29"/>
        <v>-5.0771333723882428E-3</v>
      </c>
      <c r="U50" s="4"/>
      <c r="V50" s="4"/>
      <c r="W50" s="4"/>
    </row>
    <row r="51" spans="1:23" x14ac:dyDescent="0.25">
      <c r="A51" s="4" t="s">
        <v>16</v>
      </c>
      <c r="B51" s="25">
        <v>124.4</v>
      </c>
      <c r="C51" s="25">
        <v>104.69999999999999</v>
      </c>
      <c r="D51" s="25">
        <v>141.30000000000001</v>
      </c>
      <c r="E51" s="25">
        <v>80.150000000000006</v>
      </c>
      <c r="F51" s="25">
        <v>66.3</v>
      </c>
      <c r="G51" s="26">
        <v>109.14122</v>
      </c>
      <c r="H51" s="26">
        <f>B51/G51</f>
        <v>1.1398076730313258</v>
      </c>
      <c r="I51" s="26">
        <v>95.82</v>
      </c>
      <c r="J51" s="18" t="s">
        <v>34</v>
      </c>
      <c r="K51" s="18" t="s">
        <v>34</v>
      </c>
      <c r="L51" s="25"/>
      <c r="M51" s="26">
        <v>83.05</v>
      </c>
      <c r="N51" s="26">
        <v>75.099999999999994</v>
      </c>
      <c r="O51" s="26">
        <v>92.8</v>
      </c>
      <c r="P51" s="26">
        <v>59.8</v>
      </c>
      <c r="Q51" s="26">
        <v>49.65</v>
      </c>
      <c r="R51" s="26">
        <v>111.68565384615385</v>
      </c>
      <c r="S51" s="22">
        <f>M51/R51</f>
        <v>0.7436049048376504</v>
      </c>
      <c r="T51" s="35">
        <v>98.076923076923066</v>
      </c>
      <c r="U51" s="34" t="s">
        <v>34</v>
      </c>
      <c r="V51" s="34" t="s">
        <v>34</v>
      </c>
      <c r="W51" s="4"/>
    </row>
    <row r="52" spans="1:23" x14ac:dyDescent="0.25">
      <c r="A52" s="4" t="s">
        <v>28</v>
      </c>
      <c r="B52" s="6">
        <f>B51/B$40-1</f>
        <v>0.52078239608801957</v>
      </c>
      <c r="C52" s="6">
        <f t="shared" ref="C52:I52" si="31">C51/C$40-1</f>
        <v>0.40725806451612878</v>
      </c>
      <c r="D52" s="6">
        <f t="shared" si="31"/>
        <v>0.53336950623982649</v>
      </c>
      <c r="E52" s="6">
        <f t="shared" si="31"/>
        <v>0.28239999999999998</v>
      </c>
      <c r="F52" s="6">
        <f t="shared" si="31"/>
        <v>0.13819742489270381</v>
      </c>
      <c r="G52" s="6">
        <f t="shared" si="31"/>
        <v>-3.9825590499781183E-2</v>
      </c>
      <c r="H52" s="6">
        <f t="shared" si="31"/>
        <v>0.58386057891253662</v>
      </c>
      <c r="I52" s="6">
        <f t="shared" si="31"/>
        <v>-2.6219512195122086E-2</v>
      </c>
      <c r="J52" s="6"/>
      <c r="K52" s="6"/>
      <c r="L52" s="4"/>
      <c r="M52" s="6">
        <f>M51/M$40-1</f>
        <v>0.65438247011952178</v>
      </c>
      <c r="N52" s="6">
        <f t="shared" ref="N52:T52" si="32">N51/N$40-1</f>
        <v>0.62906724511930601</v>
      </c>
      <c r="O52" s="6">
        <f t="shared" si="32"/>
        <v>0.67207207207207209</v>
      </c>
      <c r="P52" s="6">
        <f t="shared" si="32"/>
        <v>0.71592539454806303</v>
      </c>
      <c r="Q52" s="6">
        <f t="shared" si="32"/>
        <v>1.606299212598425</v>
      </c>
      <c r="R52" s="6">
        <f t="shared" si="32"/>
        <v>-2.1814598232053339E-2</v>
      </c>
      <c r="S52" s="12">
        <f t="shared" si="30"/>
        <v>0.60370377245586671</v>
      </c>
      <c r="T52" s="36">
        <f t="shared" si="32"/>
        <v>-4.1007615700059397E-3</v>
      </c>
      <c r="U52" s="4"/>
      <c r="V52" s="4"/>
      <c r="W52" s="4"/>
    </row>
    <row r="53" spans="1:23" x14ac:dyDescent="0.25">
      <c r="A53" s="4" t="s">
        <v>17</v>
      </c>
      <c r="B53" s="25">
        <v>113.35</v>
      </c>
      <c r="C53" s="25">
        <v>99.15</v>
      </c>
      <c r="D53" s="25">
        <v>127.44999999999999</v>
      </c>
      <c r="E53" s="25">
        <v>75.800000000000011</v>
      </c>
      <c r="F53" s="25">
        <v>63.699999999999996</v>
      </c>
      <c r="G53" s="26">
        <v>110.37822</v>
      </c>
      <c r="H53" s="26">
        <f>B53/G53</f>
        <v>1.0269236086612015</v>
      </c>
      <c r="I53" s="26">
        <v>97.039999999999992</v>
      </c>
      <c r="J53" s="18" t="s">
        <v>34</v>
      </c>
      <c r="K53" s="18" t="s">
        <v>34</v>
      </c>
      <c r="L53" s="25"/>
      <c r="M53" s="26">
        <v>72.25</v>
      </c>
      <c r="N53" s="26">
        <v>66.8</v>
      </c>
      <c r="O53" s="26">
        <v>80.349999999999994</v>
      </c>
      <c r="P53" s="26">
        <v>54.5</v>
      </c>
      <c r="Q53" s="26">
        <v>49.35</v>
      </c>
      <c r="R53" s="26">
        <v>113.59711538461539</v>
      </c>
      <c r="S53" s="22">
        <f>M53/R53</f>
        <v>0.63601967140958682</v>
      </c>
      <c r="T53" s="35">
        <v>98.384615384615387</v>
      </c>
      <c r="U53" s="34" t="s">
        <v>34</v>
      </c>
      <c r="V53" s="34" t="s">
        <v>34</v>
      </c>
      <c r="W53" s="4"/>
    </row>
    <row r="54" spans="1:23" x14ac:dyDescent="0.25">
      <c r="A54" s="4" t="s">
        <v>29</v>
      </c>
      <c r="B54" s="6">
        <f>B53/B$40-1</f>
        <v>0.38569682151589246</v>
      </c>
      <c r="C54" s="6">
        <f t="shared" ref="C54:I54" si="33">C53/C$40-1</f>
        <v>0.33266129032258052</v>
      </c>
      <c r="D54" s="6">
        <f t="shared" si="33"/>
        <v>0.38307107976125865</v>
      </c>
      <c r="E54" s="6">
        <f t="shared" si="33"/>
        <v>0.2128000000000001</v>
      </c>
      <c r="F54" s="6">
        <f t="shared" si="33"/>
        <v>9.35622317596565E-2</v>
      </c>
      <c r="G54" s="6">
        <f t="shared" si="33"/>
        <v>-2.8943031696134214E-2</v>
      </c>
      <c r="H54" s="6">
        <f t="shared" si="33"/>
        <v>0.4269984838647245</v>
      </c>
      <c r="I54" s="6">
        <f t="shared" si="33"/>
        <v>-1.38211382113822E-2</v>
      </c>
      <c r="J54" s="6"/>
      <c r="K54" s="6"/>
      <c r="L54" s="4"/>
      <c r="M54" s="6">
        <f>M53/M$40-1</f>
        <v>0.43924302788844605</v>
      </c>
      <c r="N54" s="6">
        <f t="shared" ref="N54:T54" si="34">N53/N$40-1</f>
        <v>0.44902386117136661</v>
      </c>
      <c r="O54" s="6">
        <f t="shared" si="34"/>
        <v>0.44774774774774762</v>
      </c>
      <c r="P54" s="6">
        <f t="shared" si="34"/>
        <v>0.56384505021520792</v>
      </c>
      <c r="Q54" s="6">
        <f t="shared" si="34"/>
        <v>1.590551181102362</v>
      </c>
      <c r="R54" s="6">
        <f t="shared" si="34"/>
        <v>-5.0732916400755279E-3</v>
      </c>
      <c r="S54" s="12">
        <f t="shared" ref="S54" si="35">S53/S$12-1</f>
        <v>0.37167888452589826</v>
      </c>
      <c r="T54" s="36">
        <f t="shared" si="34"/>
        <v>-9.7637180238230314E-4</v>
      </c>
      <c r="U54" s="4"/>
      <c r="V54" s="4"/>
      <c r="W54" s="4"/>
    </row>
    <row r="55" spans="1:23" x14ac:dyDescent="0.25">
      <c r="A55" s="9"/>
      <c r="B55" s="9"/>
      <c r="C55" s="9"/>
      <c r="D55" s="9"/>
      <c r="E55" s="9"/>
      <c r="F55" s="9"/>
      <c r="G55" s="9"/>
      <c r="H55" s="10"/>
      <c r="I55" s="9"/>
      <c r="J55" s="9"/>
      <c r="K55" s="9"/>
      <c r="L55" s="9"/>
      <c r="M55" s="16"/>
      <c r="N55" s="16"/>
      <c r="O55" s="16"/>
      <c r="P55" s="16"/>
      <c r="Q55" s="16"/>
      <c r="R55" s="16"/>
      <c r="S55" s="10"/>
      <c r="T55" s="10"/>
      <c r="U55" s="4"/>
      <c r="V55" s="4"/>
      <c r="W55" s="4"/>
    </row>
    <row r="56" spans="1:23" x14ac:dyDescent="0.25">
      <c r="A56" s="4" t="s">
        <v>18</v>
      </c>
      <c r="B56" s="25">
        <v>130.44999999999999</v>
      </c>
      <c r="C56" s="25">
        <v>108.05000000000001</v>
      </c>
      <c r="D56" s="25">
        <v>145.10000000000002</v>
      </c>
      <c r="E56" s="25">
        <v>96.2</v>
      </c>
      <c r="F56" s="25">
        <v>80.25</v>
      </c>
      <c r="G56" s="26">
        <v>103.88232692307692</v>
      </c>
      <c r="H56" s="26">
        <f>B56/G56</f>
        <v>1.2557477663798962</v>
      </c>
      <c r="I56" s="26">
        <v>94.134615384615387</v>
      </c>
      <c r="J56" s="18" t="s">
        <v>34</v>
      </c>
      <c r="K56" s="18" t="s">
        <v>34</v>
      </c>
      <c r="L56" s="25"/>
      <c r="M56" s="26">
        <v>91.6</v>
      </c>
      <c r="N56" s="26">
        <v>83.75</v>
      </c>
      <c r="O56" s="26">
        <v>101.35</v>
      </c>
      <c r="P56" s="26">
        <v>62.5</v>
      </c>
      <c r="Q56" s="26">
        <v>56.599999999999994</v>
      </c>
      <c r="R56" s="26">
        <v>112.02315384615385</v>
      </c>
      <c r="S56" s="22">
        <f>M56/R56</f>
        <v>0.81768810156691507</v>
      </c>
      <c r="T56" s="35">
        <v>97.519230769230774</v>
      </c>
      <c r="U56" s="34" t="s">
        <v>34</v>
      </c>
      <c r="V56" s="34" t="s">
        <v>34</v>
      </c>
      <c r="W56" s="4"/>
    </row>
    <row r="57" spans="1:23" x14ac:dyDescent="0.25">
      <c r="A57" s="4" t="s">
        <v>30</v>
      </c>
      <c r="B57" s="6">
        <f>B56/B$40-1</f>
        <v>0.59474327628361845</v>
      </c>
      <c r="C57" s="6">
        <f t="shared" ref="C57:I57" si="36">C56/C$40-1</f>
        <v>0.45228494623655924</v>
      </c>
      <c r="D57" s="6">
        <f t="shared" si="36"/>
        <v>0.57460661964188842</v>
      </c>
      <c r="E57" s="6">
        <f t="shared" si="36"/>
        <v>0.53920000000000012</v>
      </c>
      <c r="F57" s="6">
        <f t="shared" si="36"/>
        <v>0.37768240343347648</v>
      </c>
      <c r="G57" s="6">
        <f t="shared" si="36"/>
        <v>-8.6090920452656983E-2</v>
      </c>
      <c r="H57" s="6">
        <f t="shared" si="36"/>
        <v>0.74496928849146671</v>
      </c>
      <c r="I57" s="6">
        <f t="shared" si="36"/>
        <v>-4.3347404627892439E-2</v>
      </c>
      <c r="J57" s="6"/>
      <c r="K57" s="6"/>
      <c r="L57" s="4"/>
      <c r="M57" s="6">
        <f>M56/M$40-1</f>
        <v>0.82470119521912322</v>
      </c>
      <c r="N57" s="6">
        <f t="shared" ref="N57:T57" si="37">N56/N$40-1</f>
        <v>0.8167028199566162</v>
      </c>
      <c r="O57" s="6">
        <f t="shared" si="37"/>
        <v>0.82612612612612613</v>
      </c>
      <c r="P57" s="6">
        <f t="shared" si="37"/>
        <v>0.79340028694404574</v>
      </c>
      <c r="Q57" s="6">
        <f t="shared" si="37"/>
        <v>1.971128608923884</v>
      </c>
      <c r="R57" s="6">
        <f t="shared" si="37"/>
        <v>-1.885864496744305E-2</v>
      </c>
      <c r="S57" s="12">
        <f t="shared" ref="S57" si="38">S56/S$12-1</f>
        <v>0.76347612104769147</v>
      </c>
      <c r="T57" s="36">
        <f t="shared" si="37"/>
        <v>-9.7637180238233645E-3</v>
      </c>
      <c r="U57" s="4"/>
      <c r="V57" s="4"/>
      <c r="W57" s="4"/>
    </row>
    <row r="58" spans="1:23" x14ac:dyDescent="0.25">
      <c r="A58" s="4" t="s">
        <v>19</v>
      </c>
      <c r="B58" s="25">
        <v>119.8</v>
      </c>
      <c r="C58" s="25">
        <v>107.8</v>
      </c>
      <c r="D58" s="25">
        <v>138.94999999999999</v>
      </c>
      <c r="E58" s="25">
        <v>77.099999999999994</v>
      </c>
      <c r="F58" s="25">
        <v>64</v>
      </c>
      <c r="G58" s="26">
        <v>107.58138000000001</v>
      </c>
      <c r="H58" s="26">
        <f>B58/G58</f>
        <v>1.1135756020233241</v>
      </c>
      <c r="I58" s="26">
        <v>96.18</v>
      </c>
      <c r="J58" s="18" t="s">
        <v>34</v>
      </c>
      <c r="K58" s="18" t="s">
        <v>34</v>
      </c>
      <c r="L58" s="25"/>
      <c r="M58" s="26">
        <v>80.599999999999994</v>
      </c>
      <c r="N58" s="26">
        <v>73.75</v>
      </c>
      <c r="O58" s="26">
        <v>88.300000000000011</v>
      </c>
      <c r="P58" s="26">
        <v>59</v>
      </c>
      <c r="Q58" s="26">
        <v>49.75</v>
      </c>
      <c r="R58" s="26">
        <v>112.22165384615387</v>
      </c>
      <c r="S58" s="22">
        <f>M58/R58</f>
        <v>0.71822145938515203</v>
      </c>
      <c r="T58" s="35">
        <v>98.115384615384613</v>
      </c>
      <c r="U58" s="34" t="s">
        <v>34</v>
      </c>
      <c r="V58" s="34" t="s">
        <v>34</v>
      </c>
      <c r="W58" s="4"/>
    </row>
    <row r="59" spans="1:23" x14ac:dyDescent="0.25">
      <c r="A59" s="4" t="s">
        <v>31</v>
      </c>
      <c r="B59" s="6">
        <f>B58/B$40-1</f>
        <v>0.46454767726161372</v>
      </c>
      <c r="C59" s="6">
        <f t="shared" ref="C59:I59" si="39">C58/C$40-1</f>
        <v>0.44892473118279552</v>
      </c>
      <c r="D59" s="6">
        <f t="shared" si="39"/>
        <v>0.50786760716223522</v>
      </c>
      <c r="E59" s="6">
        <f t="shared" si="39"/>
        <v>0.23359999999999981</v>
      </c>
      <c r="F59" s="6">
        <f t="shared" si="39"/>
        <v>9.8712446351931327E-2</v>
      </c>
      <c r="G59" s="6">
        <f t="shared" si="39"/>
        <v>-5.3548347592974888E-2</v>
      </c>
      <c r="H59" s="6">
        <f t="shared" si="39"/>
        <v>0.54740886503495623</v>
      </c>
      <c r="I59" s="6">
        <f t="shared" si="39"/>
        <v>-2.2560975609756118E-2</v>
      </c>
      <c r="J59" s="6"/>
      <c r="K59" s="6"/>
      <c r="L59" s="4"/>
      <c r="M59" s="6">
        <f>M58/M$40-1</f>
        <v>0.60557768924302779</v>
      </c>
      <c r="N59" s="6">
        <f t="shared" ref="N59:T59" si="40">N58/N$40-1</f>
        <v>0.59978308026030391</v>
      </c>
      <c r="O59" s="6">
        <f t="shared" si="40"/>
        <v>0.59099099099099117</v>
      </c>
      <c r="P59" s="6">
        <f t="shared" si="40"/>
        <v>0.69296987087517925</v>
      </c>
      <c r="Q59" s="6">
        <f t="shared" si="40"/>
        <v>1.6115485564304461</v>
      </c>
      <c r="R59" s="6">
        <f t="shared" si="40"/>
        <v>-1.7120106528849766E-2</v>
      </c>
      <c r="S59" s="12">
        <f t="shared" ref="S59" si="41">S58/S$12-1</f>
        <v>0.54896028305004174</v>
      </c>
      <c r="T59" s="36">
        <f t="shared" si="40"/>
        <v>-3.7102128490529296E-3</v>
      </c>
      <c r="U59" s="4"/>
      <c r="V59" s="4"/>
      <c r="W59" s="4"/>
    </row>
    <row r="60" spans="1:23" x14ac:dyDescent="0.25">
      <c r="A60" s="4" t="s">
        <v>20</v>
      </c>
      <c r="B60" s="25">
        <v>110.55</v>
      </c>
      <c r="C60" s="25">
        <v>97.550000000000011</v>
      </c>
      <c r="D60" s="25">
        <v>125.2</v>
      </c>
      <c r="E60" s="25">
        <v>71.900000000000006</v>
      </c>
      <c r="F60" s="25">
        <v>66.849999999999994</v>
      </c>
      <c r="G60" s="26">
        <v>110.22652083333332</v>
      </c>
      <c r="H60" s="26">
        <f>B60/G60</f>
        <v>1.0029346763757134</v>
      </c>
      <c r="I60" s="26">
        <v>96.895833333333343</v>
      </c>
      <c r="J60" s="18" t="s">
        <v>34</v>
      </c>
      <c r="K60" s="18" t="s">
        <v>34</v>
      </c>
      <c r="L60" s="25"/>
      <c r="M60" s="26">
        <v>72.25</v>
      </c>
      <c r="N60" s="26">
        <v>65.599999999999994</v>
      </c>
      <c r="O60" s="26">
        <v>80.2</v>
      </c>
      <c r="P60" s="26">
        <v>53.35</v>
      </c>
      <c r="Q60" s="26">
        <v>40.200000000000003</v>
      </c>
      <c r="R60" s="26">
        <v>112.1878076923077</v>
      </c>
      <c r="S60" s="22">
        <f>M60/R60</f>
        <v>0.64400937576172912</v>
      </c>
      <c r="T60" s="35">
        <v>98.192307692307679</v>
      </c>
      <c r="U60" s="34" t="s">
        <v>34</v>
      </c>
      <c r="V60" s="34" t="s">
        <v>34</v>
      </c>
      <c r="W60" s="4"/>
    </row>
    <row r="61" spans="1:23" x14ac:dyDescent="0.25">
      <c r="A61" s="4" t="s">
        <v>32</v>
      </c>
      <c r="B61" s="6">
        <f>B60/B$40-1</f>
        <v>0.35146699266503667</v>
      </c>
      <c r="C61" s="6">
        <f t="shared" ref="C61:I61" si="42">C60/C$40-1</f>
        <v>0.31115591397849474</v>
      </c>
      <c r="D61" s="6">
        <f t="shared" si="42"/>
        <v>0.35865436787845906</v>
      </c>
      <c r="E61" s="6">
        <f t="shared" si="42"/>
        <v>0.15040000000000009</v>
      </c>
      <c r="F61" s="6">
        <f t="shared" si="42"/>
        <v>0.14763948497854074</v>
      </c>
      <c r="G61" s="6">
        <f t="shared" si="42"/>
        <v>-3.0277611406493432E-2</v>
      </c>
      <c r="H61" s="6">
        <f t="shared" si="42"/>
        <v>0.39366380374615817</v>
      </c>
      <c r="I61" s="6">
        <f t="shared" si="42"/>
        <v>-1.5286246612466137E-2</v>
      </c>
      <c r="J61" s="6"/>
      <c r="K61" s="6"/>
      <c r="L61" s="4"/>
      <c r="M61" s="6">
        <f>M60/M$40-1</f>
        <v>0.43924302788844605</v>
      </c>
      <c r="N61" s="6">
        <f t="shared" ref="N61:T61" si="43">N60/N$40-1</f>
        <v>0.42299349240780915</v>
      </c>
      <c r="O61" s="6">
        <f t="shared" si="43"/>
        <v>0.44504504504504516</v>
      </c>
      <c r="P61" s="6">
        <f t="shared" si="43"/>
        <v>0.53084648493543751</v>
      </c>
      <c r="Q61" s="6">
        <f t="shared" si="43"/>
        <v>1.1102362204724412</v>
      </c>
      <c r="R61" s="6">
        <f t="shared" si="43"/>
        <v>-1.7416544007238244E-2</v>
      </c>
      <c r="S61" s="12">
        <f>S60/S$12-1</f>
        <v>0.38890996910721265</v>
      </c>
      <c r="T61" s="36">
        <f t="shared" si="43"/>
        <v>-2.9291154071471315E-3</v>
      </c>
      <c r="U61" s="4"/>
      <c r="V61" s="4"/>
      <c r="W61" s="4"/>
    </row>
    <row r="62" spans="1:23" ht="16.5" customHeight="1" x14ac:dyDescent="0.25">
      <c r="W62" s="3"/>
    </row>
    <row r="63" spans="1:23" x14ac:dyDescent="0.25">
      <c r="A63" s="88" t="s">
        <v>1</v>
      </c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102" t="s">
        <v>2</v>
      </c>
      <c r="N63" s="102"/>
      <c r="O63" s="102"/>
      <c r="P63" s="102"/>
      <c r="Q63" s="102"/>
      <c r="R63" s="102"/>
      <c r="S63" s="102"/>
      <c r="T63" s="102"/>
      <c r="U63" s="102"/>
      <c r="V63" s="102"/>
      <c r="W63" s="103"/>
    </row>
    <row r="64" spans="1:23" x14ac:dyDescent="0.25">
      <c r="W64" s="3"/>
    </row>
    <row r="65" spans="1:23" x14ac:dyDescent="0.25">
      <c r="A65" s="85" t="s">
        <v>23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94"/>
    </row>
    <row r="66" spans="1:2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W66" s="3"/>
    </row>
    <row r="67" spans="1:23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4" t="s">
        <v>68</v>
      </c>
      <c r="I67" s="1" t="s">
        <v>9</v>
      </c>
      <c r="J67" s="17" t="s">
        <v>37</v>
      </c>
      <c r="K67" s="17" t="s">
        <v>36</v>
      </c>
      <c r="L67" s="17" t="s">
        <v>35</v>
      </c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4" t="s">
        <v>68</v>
      </c>
      <c r="T67" s="1" t="s">
        <v>33</v>
      </c>
      <c r="U67" s="17" t="s">
        <v>37</v>
      </c>
      <c r="V67" s="17" t="s">
        <v>36</v>
      </c>
      <c r="W67" s="17" t="s">
        <v>35</v>
      </c>
    </row>
    <row r="68" spans="1:23" x14ac:dyDescent="0.25">
      <c r="A68" s="4" t="s">
        <v>10</v>
      </c>
      <c r="B68" s="25">
        <v>72.75</v>
      </c>
      <c r="C68" s="25">
        <v>66.050000000000011</v>
      </c>
      <c r="D68" s="25">
        <v>82.800000000000011</v>
      </c>
      <c r="E68" s="25">
        <v>57.4</v>
      </c>
      <c r="F68" s="25">
        <v>50.150000000000006</v>
      </c>
      <c r="G68" s="26">
        <v>114.07282692307692</v>
      </c>
      <c r="H68" s="26">
        <f>B68/G68</f>
        <v>0.6377504789029006</v>
      </c>
      <c r="I68" s="26">
        <v>98.288461538461547</v>
      </c>
      <c r="J68" s="18" t="s">
        <v>34</v>
      </c>
      <c r="K68" s="18" t="s">
        <v>34</v>
      </c>
      <c r="L68" s="25"/>
      <c r="M68" s="26">
        <v>47.7</v>
      </c>
      <c r="N68" s="26">
        <v>43.45</v>
      </c>
      <c r="O68" s="26">
        <v>53.35</v>
      </c>
      <c r="P68" s="26">
        <v>40.049999999999997</v>
      </c>
      <c r="Q68" s="26">
        <v>36.799999999999997</v>
      </c>
      <c r="R68" s="26">
        <v>114.51501999999996</v>
      </c>
      <c r="S68" s="22">
        <f>M68/R68</f>
        <v>0.41653924524485975</v>
      </c>
      <c r="T68" s="35">
        <v>99.24</v>
      </c>
      <c r="U68" s="34" t="s">
        <v>34</v>
      </c>
      <c r="V68" s="34" t="s">
        <v>34</v>
      </c>
      <c r="W68" s="4"/>
    </row>
    <row r="69" spans="1:23" x14ac:dyDescent="0.25">
      <c r="A69" s="10"/>
      <c r="B69" s="10"/>
      <c r="C69" s="10"/>
      <c r="D69" s="10"/>
      <c r="E69" s="10"/>
      <c r="F69" s="10"/>
      <c r="G69" s="10"/>
      <c r="H69" s="10"/>
      <c r="I69" s="1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4"/>
      <c r="V69" s="4"/>
      <c r="W69" s="4"/>
    </row>
    <row r="70" spans="1:23" x14ac:dyDescent="0.25">
      <c r="A70" s="4" t="s">
        <v>11</v>
      </c>
      <c r="B70" s="25">
        <v>116.19999999999999</v>
      </c>
      <c r="C70" s="25">
        <v>90.3</v>
      </c>
      <c r="D70" s="25">
        <v>133.55000000000001</v>
      </c>
      <c r="E70" s="25">
        <v>84.8</v>
      </c>
      <c r="F70" s="25">
        <v>70.75</v>
      </c>
      <c r="G70" s="26">
        <v>108.35405769230769</v>
      </c>
      <c r="H70" s="26">
        <f>B70/G70</f>
        <v>1.0724102306345773</v>
      </c>
      <c r="I70" s="26">
        <v>95.788461538461533</v>
      </c>
      <c r="J70" s="18" t="s">
        <v>34</v>
      </c>
      <c r="K70" s="18" t="s">
        <v>34</v>
      </c>
      <c r="L70" s="25"/>
      <c r="M70" s="26">
        <v>89.050000000000011</v>
      </c>
      <c r="N70" s="26">
        <v>77</v>
      </c>
      <c r="O70" s="26">
        <v>100.94999999999999</v>
      </c>
      <c r="P70" s="26">
        <v>65.25</v>
      </c>
      <c r="Q70" s="26">
        <v>60.55</v>
      </c>
      <c r="R70" s="26">
        <v>114.11944230769231</v>
      </c>
      <c r="S70" s="22">
        <f>M70/R70</f>
        <v>0.78032277585006671</v>
      </c>
      <c r="T70" s="35">
        <v>97.615384615384613</v>
      </c>
      <c r="U70" s="34" t="s">
        <v>34</v>
      </c>
      <c r="V70" s="34" t="s">
        <v>34</v>
      </c>
      <c r="W70" s="37"/>
    </row>
    <row r="71" spans="1:23" x14ac:dyDescent="0.25">
      <c r="A71" s="4" t="s">
        <v>24</v>
      </c>
      <c r="B71" s="6">
        <f>B70/B68-1</f>
        <v>0.59725085910652909</v>
      </c>
      <c r="C71" s="6">
        <f t="shared" ref="C71:I71" si="44">C70/C68-1</f>
        <v>0.36714610143830395</v>
      </c>
      <c r="D71" s="6">
        <f t="shared" si="44"/>
        <v>0.61292270531400961</v>
      </c>
      <c r="E71" s="6">
        <f t="shared" si="44"/>
        <v>0.4773519163763067</v>
      </c>
      <c r="F71" s="6">
        <f t="shared" si="44"/>
        <v>0.41076769690927195</v>
      </c>
      <c r="G71" s="6">
        <f t="shared" si="44"/>
        <v>-5.013261602279373E-2</v>
      </c>
      <c r="H71" s="6">
        <f t="shared" si="44"/>
        <v>0.6815514313362907</v>
      </c>
      <c r="I71" s="6">
        <f t="shared" si="44"/>
        <v>-2.5435335550772931E-2</v>
      </c>
      <c r="J71" s="6"/>
      <c r="K71" s="6"/>
      <c r="L71" s="4"/>
      <c r="M71" s="6">
        <f>M70/M68-1</f>
        <v>0.86687631027253675</v>
      </c>
      <c r="N71" s="6">
        <f t="shared" ref="N71:T71" si="45">N70/N68-1</f>
        <v>0.77215189873417711</v>
      </c>
      <c r="O71" s="6">
        <f t="shared" si="45"/>
        <v>0.89222118088097435</v>
      </c>
      <c r="P71" s="6">
        <f t="shared" si="45"/>
        <v>0.62921348314606762</v>
      </c>
      <c r="Q71" s="6">
        <f t="shared" si="45"/>
        <v>0.64538043478260865</v>
      </c>
      <c r="R71" s="6">
        <f t="shared" si="45"/>
        <v>-3.4543738656086509E-3</v>
      </c>
      <c r="S71" s="12">
        <f t="shared" ref="S71" si="46">S70/S$12-1</f>
        <v>0.68289177656406452</v>
      </c>
      <c r="T71" s="36">
        <f t="shared" si="45"/>
        <v>-1.6370570179518151E-2</v>
      </c>
      <c r="U71" s="4"/>
      <c r="V71" s="4"/>
      <c r="W71" s="4"/>
    </row>
    <row r="72" spans="1:23" x14ac:dyDescent="0.25">
      <c r="A72" s="4" t="s">
        <v>12</v>
      </c>
      <c r="B72" s="25">
        <v>105.9</v>
      </c>
      <c r="C72" s="25">
        <v>94.25</v>
      </c>
      <c r="D72" s="25">
        <v>119.25</v>
      </c>
      <c r="E72" s="25">
        <v>67.5</v>
      </c>
      <c r="F72" s="25">
        <v>58.05</v>
      </c>
      <c r="G72" s="26">
        <v>111.06472222222223</v>
      </c>
      <c r="H72" s="26">
        <f>B72/G72</f>
        <v>0.9534980854506756</v>
      </c>
      <c r="I72" s="26">
        <v>96.666666666666657</v>
      </c>
      <c r="J72" s="18" t="s">
        <v>34</v>
      </c>
      <c r="K72" s="18" t="s">
        <v>34</v>
      </c>
      <c r="L72" s="25"/>
      <c r="M72" s="26">
        <v>79.25</v>
      </c>
      <c r="N72" s="26">
        <v>72.150000000000006</v>
      </c>
      <c r="O72" s="26">
        <v>88.25</v>
      </c>
      <c r="P72" s="26">
        <v>61.05</v>
      </c>
      <c r="Q72" s="26">
        <v>56.099999999999994</v>
      </c>
      <c r="R72" s="26">
        <v>113.99153703703703</v>
      </c>
      <c r="S72" s="22">
        <f>M72/R72</f>
        <v>0.6952270498313472</v>
      </c>
      <c r="T72" s="35">
        <v>97.574074074074076</v>
      </c>
      <c r="U72" s="34" t="s">
        <v>34</v>
      </c>
      <c r="V72" s="34" t="s">
        <v>34</v>
      </c>
      <c r="W72" s="37"/>
    </row>
    <row r="73" spans="1:23" x14ac:dyDescent="0.25">
      <c r="A73" s="4" t="s">
        <v>25</v>
      </c>
      <c r="B73" s="6">
        <f>B72/B68-1</f>
        <v>0.45567010309278366</v>
      </c>
      <c r="C73" s="6">
        <f t="shared" ref="C73:I73" si="47">C72/C68-1</f>
        <v>0.42694928084784234</v>
      </c>
      <c r="D73" s="6">
        <f t="shared" si="47"/>
        <v>0.44021739130434767</v>
      </c>
      <c r="E73" s="6">
        <f t="shared" si="47"/>
        <v>0.1759581881533101</v>
      </c>
      <c r="F73" s="6">
        <f t="shared" si="47"/>
        <v>0.1575274177467596</v>
      </c>
      <c r="G73" s="6">
        <f t="shared" si="47"/>
        <v>-2.6370037299795812E-2</v>
      </c>
      <c r="H73" s="6">
        <f t="shared" si="47"/>
        <v>0.4950958360563591</v>
      </c>
      <c r="I73" s="6">
        <f t="shared" si="47"/>
        <v>-1.6500358703450235E-2</v>
      </c>
      <c r="J73" s="6"/>
      <c r="K73" s="6"/>
      <c r="L73" s="4"/>
      <c r="M73" s="6">
        <f>M72/M68-1</f>
        <v>0.66142557651991596</v>
      </c>
      <c r="N73" s="6">
        <f t="shared" ref="N73:T73" si="48">N72/N68-1</f>
        <v>0.66052934407364794</v>
      </c>
      <c r="O73" s="6">
        <f t="shared" si="48"/>
        <v>0.65417057169634485</v>
      </c>
      <c r="P73" s="6">
        <f t="shared" si="48"/>
        <v>0.52434456928838946</v>
      </c>
      <c r="Q73" s="6">
        <f t="shared" si="48"/>
        <v>0.52445652173913038</v>
      </c>
      <c r="R73" s="6">
        <f t="shared" si="48"/>
        <v>-4.5713039474030159E-3</v>
      </c>
      <c r="S73" s="12">
        <f t="shared" ref="S73" si="49">S72/S$12-1</f>
        <v>0.49936913443479281</v>
      </c>
      <c r="T73" s="36">
        <f t="shared" si="48"/>
        <v>-1.6786839237463935E-2</v>
      </c>
      <c r="U73" s="4"/>
      <c r="V73" s="4"/>
      <c r="W73" s="4"/>
    </row>
    <row r="74" spans="1:23" x14ac:dyDescent="0.25">
      <c r="A74" s="4" t="s">
        <v>13</v>
      </c>
      <c r="B74" s="25">
        <v>98.1</v>
      </c>
      <c r="C74" s="25">
        <v>87.550000000000011</v>
      </c>
      <c r="D74" s="25">
        <v>113.2</v>
      </c>
      <c r="E74" s="25">
        <v>62.55</v>
      </c>
      <c r="F74" s="25">
        <v>47.7</v>
      </c>
      <c r="G74" s="26">
        <v>111.86064814814816</v>
      </c>
      <c r="H74" s="26">
        <f>B74/G74</f>
        <v>0.87698401201892218</v>
      </c>
      <c r="I74" s="26">
        <v>97.351851851851848</v>
      </c>
      <c r="J74" s="18" t="s">
        <v>34</v>
      </c>
      <c r="K74" s="18" t="s">
        <v>34</v>
      </c>
      <c r="L74" s="25"/>
      <c r="M74" s="26">
        <v>69.300000000000011</v>
      </c>
      <c r="N74" s="26">
        <v>64.2</v>
      </c>
      <c r="O74" s="26">
        <v>77.599999999999994</v>
      </c>
      <c r="P74" s="26">
        <v>54.2</v>
      </c>
      <c r="Q74" s="26">
        <v>45.5</v>
      </c>
      <c r="R74" s="26">
        <v>114.18482692307693</v>
      </c>
      <c r="S74" s="22">
        <f>M74/R74</f>
        <v>0.60691075922622761</v>
      </c>
      <c r="T74" s="35">
        <v>98.384615384615387</v>
      </c>
      <c r="U74" s="34" t="s">
        <v>34</v>
      </c>
      <c r="V74" s="34" t="s">
        <v>34</v>
      </c>
      <c r="W74" s="37"/>
    </row>
    <row r="75" spans="1:23" x14ac:dyDescent="0.25">
      <c r="A75" s="4" t="s">
        <v>26</v>
      </c>
      <c r="B75" s="6">
        <f>B74/B68-1</f>
        <v>0.34845360824742255</v>
      </c>
      <c r="C75" s="6">
        <f t="shared" ref="C75:I75" si="50">C74/C68-1</f>
        <v>0.3255109765329296</v>
      </c>
      <c r="D75" s="6">
        <f t="shared" si="50"/>
        <v>0.36714975845410613</v>
      </c>
      <c r="E75" s="6">
        <f t="shared" si="50"/>
        <v>8.9721254355400681E-2</v>
      </c>
      <c r="F75" s="6">
        <f t="shared" si="50"/>
        <v>-4.8853439680957234E-2</v>
      </c>
      <c r="G75" s="6">
        <f t="shared" si="50"/>
        <v>-1.939268829044194E-2</v>
      </c>
      <c r="H75" s="6">
        <f t="shared" si="50"/>
        <v>0.37512089920742442</v>
      </c>
      <c r="I75" s="6">
        <f t="shared" si="50"/>
        <v>-9.5291926636087432E-3</v>
      </c>
      <c r="J75" s="6"/>
      <c r="K75" s="6"/>
      <c r="L75" s="4"/>
      <c r="M75" s="6">
        <f>M74/M68-1</f>
        <v>0.4528301886792454</v>
      </c>
      <c r="N75" s="6">
        <f t="shared" ref="N75:T75" si="51">N74/N68-1</f>
        <v>0.47756041426927509</v>
      </c>
      <c r="O75" s="6">
        <f t="shared" si="51"/>
        <v>0.45454545454545436</v>
      </c>
      <c r="P75" s="6">
        <f t="shared" si="51"/>
        <v>0.3533083645443198</v>
      </c>
      <c r="Q75" s="6">
        <f t="shared" si="51"/>
        <v>0.23641304347826098</v>
      </c>
      <c r="R75" s="6">
        <f t="shared" si="51"/>
        <v>-2.8834040890272084E-3</v>
      </c>
      <c r="S75" s="12">
        <f t="shared" ref="S75" si="52">S74/S$12-1</f>
        <v>0.30890082594016088</v>
      </c>
      <c r="T75" s="36">
        <f t="shared" si="51"/>
        <v>-8.6193532384584159E-3</v>
      </c>
      <c r="U75" s="4"/>
      <c r="V75" s="4"/>
      <c r="W75" s="4"/>
    </row>
    <row r="76" spans="1:23" x14ac:dyDescent="0.25">
      <c r="A76" s="10"/>
      <c r="B76" s="10"/>
      <c r="C76" s="10"/>
      <c r="D76" s="10"/>
      <c r="E76" s="10"/>
      <c r="F76" s="10"/>
      <c r="G76" s="10"/>
      <c r="H76" s="10"/>
      <c r="I76" s="1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4"/>
      <c r="V76" s="4"/>
      <c r="W76" s="4"/>
    </row>
    <row r="77" spans="1:23" x14ac:dyDescent="0.25">
      <c r="A77" s="4" t="s">
        <v>15</v>
      </c>
      <c r="B77" s="25">
        <v>118.65</v>
      </c>
      <c r="C77" s="25">
        <v>98.8</v>
      </c>
      <c r="D77" s="25">
        <v>135.15</v>
      </c>
      <c r="E77" s="25">
        <v>83.6</v>
      </c>
      <c r="F77" s="25">
        <v>75.8</v>
      </c>
      <c r="G77" s="26">
        <v>109.19484000000003</v>
      </c>
      <c r="H77" s="26">
        <f>B77/G77</f>
        <v>1.0865898058919266</v>
      </c>
      <c r="I77" s="26">
        <v>96.3</v>
      </c>
      <c r="J77" s="18" t="s">
        <v>34</v>
      </c>
      <c r="K77" s="18" t="s">
        <v>34</v>
      </c>
      <c r="L77" s="25"/>
      <c r="M77" s="26">
        <v>90.5</v>
      </c>
      <c r="N77" s="26">
        <v>82.9</v>
      </c>
      <c r="O77" s="26">
        <v>102.44999999999999</v>
      </c>
      <c r="P77" s="26">
        <v>65.7</v>
      </c>
      <c r="Q77" s="26">
        <v>59.650000000000006</v>
      </c>
      <c r="R77" s="26">
        <v>113.9532962962963</v>
      </c>
      <c r="S77" s="22">
        <f>M77/R77</f>
        <v>0.79418501211834991</v>
      </c>
      <c r="T77" s="35">
        <v>97.925925925925924</v>
      </c>
      <c r="U77" s="34" t="s">
        <v>34</v>
      </c>
      <c r="V77" s="34" t="s">
        <v>34</v>
      </c>
      <c r="W77" s="4"/>
    </row>
    <row r="78" spans="1:23" x14ac:dyDescent="0.25">
      <c r="A78" s="4" t="s">
        <v>27</v>
      </c>
      <c r="B78" s="6">
        <f>B77/B68-1</f>
        <v>0.63092783505154637</v>
      </c>
      <c r="C78" s="6">
        <f t="shared" ref="C78:I78" si="53">C77/C68-1</f>
        <v>0.4958364875094623</v>
      </c>
      <c r="D78" s="6">
        <f t="shared" si="53"/>
        <v>0.63224637681159401</v>
      </c>
      <c r="E78" s="6">
        <f t="shared" si="53"/>
        <v>0.45644599303135891</v>
      </c>
      <c r="F78" s="6">
        <f t="shared" si="53"/>
        <v>0.51146560319042855</v>
      </c>
      <c r="G78" s="6">
        <f t="shared" si="53"/>
        <v>-4.2762041185901989E-2</v>
      </c>
      <c r="H78" s="6">
        <f t="shared" si="53"/>
        <v>0.70378516651394474</v>
      </c>
      <c r="I78" s="6">
        <f t="shared" si="53"/>
        <v>-2.023087458423023E-2</v>
      </c>
      <c r="J78" s="6"/>
      <c r="K78" s="6"/>
      <c r="L78" s="4"/>
      <c r="M78" s="6">
        <f>M77/M68-1</f>
        <v>0.8972746331236896</v>
      </c>
      <c r="N78" s="6">
        <f t="shared" ref="N78:T78" si="54">N77/N68-1</f>
        <v>0.90794016110471798</v>
      </c>
      <c r="O78" s="6">
        <f t="shared" si="54"/>
        <v>0.92033739456419839</v>
      </c>
      <c r="P78" s="6">
        <f t="shared" si="54"/>
        <v>0.64044943820224742</v>
      </c>
      <c r="Q78" s="6">
        <f t="shared" si="54"/>
        <v>0.62092391304347849</v>
      </c>
      <c r="R78" s="6">
        <f t="shared" si="54"/>
        <v>-4.9052404104166225E-3</v>
      </c>
      <c r="S78" s="12">
        <f t="shared" ref="S78:S80" si="55">S77/S$12-1</f>
        <v>0.71278792229077137</v>
      </c>
      <c r="T78" s="36">
        <f t="shared" si="54"/>
        <v>-1.3241375192201477E-2</v>
      </c>
      <c r="U78" s="4"/>
      <c r="V78" s="4"/>
      <c r="W78" s="4"/>
    </row>
    <row r="79" spans="1:23" x14ac:dyDescent="0.25">
      <c r="A79" s="4" t="s">
        <v>16</v>
      </c>
      <c r="B79" s="25">
        <v>107.25</v>
      </c>
      <c r="C79" s="25">
        <v>96.9</v>
      </c>
      <c r="D79" s="25">
        <v>123.6</v>
      </c>
      <c r="E79" s="25">
        <v>69.95</v>
      </c>
      <c r="F79" s="25">
        <v>62.150000000000006</v>
      </c>
      <c r="G79" s="26">
        <v>111.78790384615385</v>
      </c>
      <c r="H79" s="26">
        <f>B79/G79</f>
        <v>0.95940612812277914</v>
      </c>
      <c r="I79" s="26">
        <v>97.519230769230774</v>
      </c>
      <c r="J79" s="18" t="s">
        <v>34</v>
      </c>
      <c r="K79" s="18" t="s">
        <v>34</v>
      </c>
      <c r="L79" s="25"/>
      <c r="M79" s="25">
        <v>77.900000000000006</v>
      </c>
      <c r="N79" s="25">
        <v>72.25</v>
      </c>
      <c r="O79" s="25">
        <v>87.35</v>
      </c>
      <c r="P79" s="25">
        <v>59.1</v>
      </c>
      <c r="Q79" s="25">
        <v>52.3</v>
      </c>
      <c r="R79" s="26">
        <v>113.64594230769229</v>
      </c>
      <c r="S79" s="22">
        <f>M79/R79</f>
        <v>0.68546222080757235</v>
      </c>
      <c r="T79" s="35">
        <v>98.230769230769226</v>
      </c>
      <c r="U79" s="34" t="s">
        <v>34</v>
      </c>
      <c r="V79" s="34" t="s">
        <v>34</v>
      </c>
      <c r="W79" s="4"/>
    </row>
    <row r="80" spans="1:23" x14ac:dyDescent="0.25">
      <c r="A80" s="4" t="s">
        <v>28</v>
      </c>
      <c r="B80" s="6">
        <f>B79/B68-1</f>
        <v>0.47422680412371143</v>
      </c>
      <c r="C80" s="6">
        <f t="shared" ref="C80:I80" si="56">C79/C68-1</f>
        <v>0.46707040121120347</v>
      </c>
      <c r="D80" s="6">
        <f t="shared" si="56"/>
        <v>0.49275362318840554</v>
      </c>
      <c r="E80" s="6">
        <f t="shared" si="56"/>
        <v>0.21864111498257843</v>
      </c>
      <c r="F80" s="6">
        <f t="shared" si="56"/>
        <v>0.23928215353938187</v>
      </c>
      <c r="G80" s="6">
        <f t="shared" si="56"/>
        <v>-2.0030388818748746E-2</v>
      </c>
      <c r="H80" s="6">
        <f t="shared" si="56"/>
        <v>0.50435971412081293</v>
      </c>
      <c r="I80" s="6">
        <f t="shared" si="56"/>
        <v>-7.8262570925455854E-3</v>
      </c>
      <c r="J80" s="6"/>
      <c r="K80" s="6"/>
      <c r="L80" s="4"/>
      <c r="M80" s="6">
        <f>M79/M68-1</f>
        <v>0.63312368972746325</v>
      </c>
      <c r="N80" s="6">
        <f t="shared" ref="N80:T80" si="57">N79/N68-1</f>
        <v>0.66283084004602988</v>
      </c>
      <c r="O80" s="6">
        <f t="shared" si="57"/>
        <v>0.63730084348641025</v>
      </c>
      <c r="P80" s="6">
        <f t="shared" si="57"/>
        <v>0.47565543071161054</v>
      </c>
      <c r="Q80" s="6">
        <f t="shared" si="57"/>
        <v>0.42119565217391308</v>
      </c>
      <c r="R80" s="6">
        <f t="shared" si="57"/>
        <v>-7.5892026417815339E-3</v>
      </c>
      <c r="S80" s="12">
        <f t="shared" si="55"/>
        <v>0.47830970752550783</v>
      </c>
      <c r="T80" s="36">
        <f t="shared" si="57"/>
        <v>-1.0169596626670385E-2</v>
      </c>
      <c r="U80" s="4"/>
      <c r="V80" s="4"/>
      <c r="W80" s="4"/>
    </row>
    <row r="81" spans="1:23" x14ac:dyDescent="0.25">
      <c r="A81" s="4" t="s">
        <v>17</v>
      </c>
      <c r="B81" s="25">
        <v>98.25</v>
      </c>
      <c r="C81" s="25">
        <v>84.699999999999989</v>
      </c>
      <c r="D81" s="25">
        <v>110.5</v>
      </c>
      <c r="E81" s="25">
        <v>65.650000000000006</v>
      </c>
      <c r="F81" s="25">
        <v>57.65</v>
      </c>
      <c r="G81" s="26">
        <v>112.32811999999998</v>
      </c>
      <c r="H81" s="26">
        <f>B81/G81</f>
        <v>0.87466967309699484</v>
      </c>
      <c r="I81" s="26">
        <v>97.92</v>
      </c>
      <c r="J81" s="18" t="s">
        <v>34</v>
      </c>
      <c r="K81" s="18" t="s">
        <v>34</v>
      </c>
      <c r="L81" s="25"/>
      <c r="M81" s="26">
        <v>69.3</v>
      </c>
      <c r="N81" s="26">
        <v>63.7</v>
      </c>
      <c r="O81" s="26">
        <v>78.150000000000006</v>
      </c>
      <c r="P81" s="26">
        <v>56.75</v>
      </c>
      <c r="Q81" s="26">
        <v>48.849999999999994</v>
      </c>
      <c r="R81" s="26">
        <v>114.42136538461538</v>
      </c>
      <c r="S81" s="22">
        <f>M81/R81</f>
        <v>0.6056561182175666</v>
      </c>
      <c r="T81" s="35">
        <v>98.134615384615387</v>
      </c>
      <c r="U81" s="34" t="s">
        <v>34</v>
      </c>
      <c r="V81" s="34" t="s">
        <v>34</v>
      </c>
      <c r="W81" s="4"/>
    </row>
    <row r="82" spans="1:23" x14ac:dyDescent="0.25">
      <c r="A82" s="4" t="s">
        <v>29</v>
      </c>
      <c r="B82" s="6">
        <f>B81/B68-1</f>
        <v>0.35051546391752586</v>
      </c>
      <c r="C82" s="6">
        <f t="shared" ref="C82:I82" si="58">C81/C68-1</f>
        <v>0.28236184708554091</v>
      </c>
      <c r="D82" s="6">
        <f t="shared" si="58"/>
        <v>0.33454106280193208</v>
      </c>
      <c r="E82" s="6">
        <f t="shared" si="58"/>
        <v>0.14372822299651578</v>
      </c>
      <c r="F82" s="6">
        <f t="shared" si="58"/>
        <v>0.14955134596211339</v>
      </c>
      <c r="G82" s="6">
        <f t="shared" si="58"/>
        <v>-1.5294675955154879E-2</v>
      </c>
      <c r="H82" s="6">
        <f t="shared" si="58"/>
        <v>0.37149198947158446</v>
      </c>
      <c r="I82" s="6">
        <f t="shared" si="58"/>
        <v>-3.7487771473293519E-3</v>
      </c>
      <c r="J82" s="6"/>
      <c r="K82" s="6"/>
      <c r="L82" s="4"/>
      <c r="M82" s="6">
        <f>M81/M68-1</f>
        <v>0.45283018867924518</v>
      </c>
      <c r="N82" s="6">
        <f t="shared" ref="N82:T82" si="59">N81/N68-1</f>
        <v>0.46605293440736473</v>
      </c>
      <c r="O82" s="6">
        <f t="shared" si="59"/>
        <v>0.46485473289597001</v>
      </c>
      <c r="P82" s="6">
        <f t="shared" si="59"/>
        <v>0.41697877652933846</v>
      </c>
      <c r="Q82" s="6">
        <f t="shared" si="59"/>
        <v>0.32744565217391308</v>
      </c>
      <c r="R82" s="6">
        <f t="shared" si="59"/>
        <v>-8.1783695610038176E-4</v>
      </c>
      <c r="S82" s="12">
        <f t="shared" ref="S82" si="60">S81/S$12-1</f>
        <v>0.30619499048160281</v>
      </c>
      <c r="T82" s="36">
        <f t="shared" si="59"/>
        <v>-1.1138498744302727E-2</v>
      </c>
      <c r="U82" s="4"/>
      <c r="V82" s="4"/>
      <c r="W82" s="4"/>
    </row>
    <row r="83" spans="1:23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4"/>
      <c r="V83" s="4"/>
      <c r="W83" s="4"/>
    </row>
    <row r="84" spans="1:23" x14ac:dyDescent="0.25">
      <c r="A84" s="4" t="s">
        <v>18</v>
      </c>
      <c r="B84" s="25">
        <v>115.15</v>
      </c>
      <c r="C84" s="25">
        <v>99.300000000000011</v>
      </c>
      <c r="D84" s="25">
        <v>129.5</v>
      </c>
      <c r="E84" s="25">
        <v>77.7</v>
      </c>
      <c r="F84" s="25">
        <v>72.7</v>
      </c>
      <c r="G84" s="26">
        <v>108.37891071428575</v>
      </c>
      <c r="H84" s="26">
        <f>B84/G84</f>
        <v>1.0624760780588076</v>
      </c>
      <c r="I84" s="26">
        <v>96.017857142857139</v>
      </c>
      <c r="J84" s="18" t="s">
        <v>34</v>
      </c>
      <c r="K84" s="18" t="s">
        <v>34</v>
      </c>
      <c r="L84" s="25"/>
      <c r="M84" s="26">
        <v>88.4</v>
      </c>
      <c r="N84" s="26">
        <v>78.5</v>
      </c>
      <c r="O84" s="26">
        <v>98.300000000000011</v>
      </c>
      <c r="P84" s="26">
        <v>63.199999999999996</v>
      </c>
      <c r="Q84" s="26">
        <v>45.55</v>
      </c>
      <c r="R84" s="26">
        <v>114.14696153846154</v>
      </c>
      <c r="S84" s="22">
        <f>M84/R84</f>
        <v>0.77444023746715185</v>
      </c>
      <c r="T84" s="35">
        <v>97.32692307692308</v>
      </c>
      <c r="U84" s="34" t="s">
        <v>34</v>
      </c>
      <c r="V84" s="34" t="s">
        <v>34</v>
      </c>
      <c r="W84" s="4"/>
    </row>
    <row r="85" spans="1:23" x14ac:dyDescent="0.25">
      <c r="A85" s="4" t="s">
        <v>30</v>
      </c>
      <c r="B85" s="6">
        <f>B84/B68-1</f>
        <v>0.58281786941580771</v>
      </c>
      <c r="C85" s="6">
        <f t="shared" ref="C85:I85" si="61">C84/C68-1</f>
        <v>0.50340651021953065</v>
      </c>
      <c r="D85" s="6">
        <f t="shared" si="61"/>
        <v>0.56400966183574863</v>
      </c>
      <c r="E85" s="6">
        <f t="shared" si="61"/>
        <v>0.35365853658536595</v>
      </c>
      <c r="F85" s="6">
        <f t="shared" si="61"/>
        <v>0.4496510468594217</v>
      </c>
      <c r="G85" s="6">
        <f t="shared" si="61"/>
        <v>-4.991474624040626E-2</v>
      </c>
      <c r="H85" s="6">
        <f t="shared" si="61"/>
        <v>0.6659745671795454</v>
      </c>
      <c r="I85" s="6">
        <f t="shared" si="61"/>
        <v>-2.3101433882103173E-2</v>
      </c>
      <c r="J85" s="6"/>
      <c r="K85" s="6"/>
      <c r="L85" s="4"/>
      <c r="M85" s="6">
        <f>M84/M68-1</f>
        <v>0.85324947589098543</v>
      </c>
      <c r="N85" s="6">
        <f t="shared" ref="N85:T85" si="62">N84/N68-1</f>
        <v>0.80667433831990776</v>
      </c>
      <c r="O85" s="6">
        <f t="shared" si="62"/>
        <v>0.8425492033739459</v>
      </c>
      <c r="P85" s="6">
        <f t="shared" si="62"/>
        <v>0.57802746566791519</v>
      </c>
      <c r="Q85" s="6">
        <f t="shared" si="62"/>
        <v>0.23777173913043481</v>
      </c>
      <c r="R85" s="6">
        <f t="shared" si="62"/>
        <v>-3.2140627625828477E-3</v>
      </c>
      <c r="S85" s="12">
        <f t="shared" ref="S85" si="63">S84/S$12-1</f>
        <v>0.67020513486102651</v>
      </c>
      <c r="T85" s="36">
        <f t="shared" si="62"/>
        <v>-1.927727653241551E-2</v>
      </c>
      <c r="U85" s="4"/>
      <c r="V85" s="4"/>
      <c r="W85" s="4"/>
    </row>
    <row r="86" spans="1:23" x14ac:dyDescent="0.25">
      <c r="A86" s="4" t="s">
        <v>19</v>
      </c>
      <c r="B86" s="25">
        <v>105.35</v>
      </c>
      <c r="C86" s="25">
        <v>92.5</v>
      </c>
      <c r="D86" s="25">
        <v>121.45</v>
      </c>
      <c r="E86" s="25">
        <v>68.199999999999989</v>
      </c>
      <c r="F86" s="25">
        <v>63.05</v>
      </c>
      <c r="G86" s="26">
        <v>110.65513153846152</v>
      </c>
      <c r="H86" s="26">
        <f>B86/G86</f>
        <v>0.95205706717164251</v>
      </c>
      <c r="I86" s="26">
        <v>96.983846153846144</v>
      </c>
      <c r="J86" s="18" t="s">
        <v>34</v>
      </c>
      <c r="K86" s="18" t="s">
        <v>34</v>
      </c>
      <c r="L86" s="25"/>
      <c r="M86" s="26">
        <v>77.849999999999994</v>
      </c>
      <c r="N86" s="26">
        <v>71.25</v>
      </c>
      <c r="O86" s="26">
        <v>85.65</v>
      </c>
      <c r="P86" s="26">
        <v>59.1</v>
      </c>
      <c r="Q86" s="26">
        <v>48.849999999999994</v>
      </c>
      <c r="R86" s="26">
        <v>114.28876923076922</v>
      </c>
      <c r="S86" s="22">
        <f>M86/R86</f>
        <v>0.68116929182085328</v>
      </c>
      <c r="T86" s="35">
        <v>98.40384615384616</v>
      </c>
      <c r="U86" s="34" t="s">
        <v>34</v>
      </c>
      <c r="V86" s="34" t="s">
        <v>34</v>
      </c>
      <c r="W86" s="4"/>
    </row>
    <row r="87" spans="1:23" x14ac:dyDescent="0.25">
      <c r="A87" s="4" t="s">
        <v>31</v>
      </c>
      <c r="B87" s="6">
        <f>B86/B68-1</f>
        <v>0.44810996563573879</v>
      </c>
      <c r="C87" s="6">
        <f t="shared" ref="C87:I87" si="64">C86/C68-1</f>
        <v>0.40045420136260379</v>
      </c>
      <c r="D87" s="6">
        <f t="shared" si="64"/>
        <v>0.46678743961352631</v>
      </c>
      <c r="E87" s="6">
        <f t="shared" si="64"/>
        <v>0.1881533101045294</v>
      </c>
      <c r="F87" s="6">
        <f t="shared" si="64"/>
        <v>0.25722831505483534</v>
      </c>
      <c r="G87" s="6">
        <f t="shared" si="64"/>
        <v>-2.996064423756295E-2</v>
      </c>
      <c r="H87" s="6">
        <f t="shared" si="64"/>
        <v>0.4928363030152989</v>
      </c>
      <c r="I87" s="6">
        <f t="shared" si="64"/>
        <v>-1.3273332028957308E-2</v>
      </c>
      <c r="J87" s="6"/>
      <c r="K87" s="6"/>
      <c r="L87" s="4"/>
      <c r="M87" s="6">
        <f>M86/M68-1</f>
        <v>0.63207547169811296</v>
      </c>
      <c r="N87" s="6">
        <f t="shared" ref="N87:T87" si="65">N86/N68-1</f>
        <v>0.63981588032220937</v>
      </c>
      <c r="O87" s="6">
        <f t="shared" si="65"/>
        <v>0.60543580131208996</v>
      </c>
      <c r="P87" s="6">
        <f t="shared" si="65"/>
        <v>0.47565543071161054</v>
      </c>
      <c r="Q87" s="6">
        <f t="shared" si="65"/>
        <v>0.32744565217391308</v>
      </c>
      <c r="R87" s="6">
        <f t="shared" si="65"/>
        <v>-1.975730076550164E-3</v>
      </c>
      <c r="S87" s="12">
        <f t="shared" ref="S87" si="66">S86/S$12-1</f>
        <v>0.4690513145723445</v>
      </c>
      <c r="T87" s="36">
        <f t="shared" si="65"/>
        <v>-8.4255728149318365E-3</v>
      </c>
      <c r="U87" s="4"/>
      <c r="V87" s="4"/>
      <c r="W87" s="4"/>
    </row>
    <row r="88" spans="1:23" x14ac:dyDescent="0.25">
      <c r="A88" s="4" t="s">
        <v>20</v>
      </c>
      <c r="B88" s="25">
        <v>97.550000000000011</v>
      </c>
      <c r="C88" s="25">
        <v>83.050000000000011</v>
      </c>
      <c r="D88" s="25">
        <v>109.35</v>
      </c>
      <c r="E88" s="25">
        <v>64.05</v>
      </c>
      <c r="F88" s="25">
        <v>58.1</v>
      </c>
      <c r="G88" s="26">
        <v>111.92362</v>
      </c>
      <c r="H88" s="26">
        <f>B88/G88</f>
        <v>0.87157652692076981</v>
      </c>
      <c r="I88" s="26">
        <v>97.92</v>
      </c>
      <c r="J88" s="18" t="s">
        <v>34</v>
      </c>
      <c r="K88" s="18" t="s">
        <v>34</v>
      </c>
      <c r="L88" s="25"/>
      <c r="M88" s="26">
        <v>68.650000000000006</v>
      </c>
      <c r="N88" s="26">
        <v>62.95</v>
      </c>
      <c r="O88" s="26">
        <v>75.900000000000006</v>
      </c>
      <c r="P88" s="26">
        <v>53</v>
      </c>
      <c r="Q88" s="26">
        <v>46.7</v>
      </c>
      <c r="R88" s="26">
        <v>114.38571999999996</v>
      </c>
      <c r="S88" s="22">
        <f>M88/R88</f>
        <v>0.6001623279549233</v>
      </c>
      <c r="T88" s="35">
        <v>98.18</v>
      </c>
      <c r="U88" s="34" t="s">
        <v>34</v>
      </c>
      <c r="V88" s="34" t="s">
        <v>34</v>
      </c>
      <c r="W88" s="4"/>
    </row>
    <row r="89" spans="1:23" x14ac:dyDescent="0.25">
      <c r="A89" s="4" t="s">
        <v>32</v>
      </c>
      <c r="B89" s="6">
        <f>B88/B68-1</f>
        <v>0.34089347079037813</v>
      </c>
      <c r="C89" s="6">
        <f t="shared" ref="C89:I89" si="67">C88/C68-1</f>
        <v>0.25738077214231647</v>
      </c>
      <c r="D89" s="6">
        <f t="shared" si="67"/>
        <v>0.32065217391304324</v>
      </c>
      <c r="E89" s="6">
        <f t="shared" si="67"/>
        <v>0.11585365853658525</v>
      </c>
      <c r="F89" s="6">
        <f t="shared" si="67"/>
        <v>0.15852442671984046</v>
      </c>
      <c r="G89" s="6">
        <f t="shared" si="67"/>
        <v>-1.8840656281150947E-2</v>
      </c>
      <c r="H89" s="6">
        <f t="shared" si="67"/>
        <v>0.36664190110858375</v>
      </c>
      <c r="I89" s="6">
        <f t="shared" si="67"/>
        <v>-3.7487771473293519E-3</v>
      </c>
      <c r="J89" s="6"/>
      <c r="K89" s="6"/>
      <c r="L89" s="4"/>
      <c r="M89" s="6">
        <f>M88/M68-1</f>
        <v>0.43920335429769386</v>
      </c>
      <c r="N89" s="6">
        <f t="shared" ref="N89:T89" si="68">N88/N68-1</f>
        <v>0.44879171461449929</v>
      </c>
      <c r="O89" s="6">
        <f t="shared" si="68"/>
        <v>0.42268041237113407</v>
      </c>
      <c r="P89" s="6">
        <f t="shared" si="68"/>
        <v>0.32334581772784032</v>
      </c>
      <c r="Q89" s="6">
        <f t="shared" si="68"/>
        <v>0.26902173913043503</v>
      </c>
      <c r="R89" s="6">
        <f t="shared" si="68"/>
        <v>-1.1291095264184259E-3</v>
      </c>
      <c r="S89" s="12">
        <f>S88/S$12-1</f>
        <v>0.29434674672747385</v>
      </c>
      <c r="T89" s="36">
        <f t="shared" si="68"/>
        <v>-1.0681176944780213E-2</v>
      </c>
      <c r="U89" s="4"/>
      <c r="V89" s="4"/>
      <c r="W89" s="4"/>
    </row>
    <row r="90" spans="1:23" x14ac:dyDescent="0.25">
      <c r="W90" s="3"/>
    </row>
    <row r="91" spans="1:23" x14ac:dyDescent="0.25">
      <c r="W91" s="3"/>
    </row>
    <row r="92" spans="1:23" ht="15" customHeight="1" x14ac:dyDescent="0.25">
      <c r="A92" s="92" t="s">
        <v>57</v>
      </c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107"/>
    </row>
    <row r="93" spans="1:23" ht="15" customHeight="1" x14ac:dyDescent="0.25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107"/>
    </row>
    <row r="94" spans="1:23" x14ac:dyDescent="0.25">
      <c r="A94" s="85" t="s">
        <v>21</v>
      </c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94"/>
    </row>
    <row r="95" spans="1:23" x14ac:dyDescent="0.25">
      <c r="W95" s="3"/>
    </row>
    <row r="96" spans="1:23" x14ac:dyDescent="0.25">
      <c r="B96" s="1" t="s">
        <v>3</v>
      </c>
      <c r="C96" s="1" t="s">
        <v>4</v>
      </c>
      <c r="D96" s="1" t="s">
        <v>5</v>
      </c>
      <c r="E96" s="1" t="s">
        <v>6</v>
      </c>
      <c r="F96" s="1" t="s">
        <v>7</v>
      </c>
      <c r="G96" s="1" t="s">
        <v>8</v>
      </c>
      <c r="H96" s="1" t="s">
        <v>69</v>
      </c>
      <c r="I96" s="1" t="s">
        <v>9</v>
      </c>
      <c r="J96" s="17" t="s">
        <v>37</v>
      </c>
      <c r="K96" s="17" t="s">
        <v>36</v>
      </c>
      <c r="L96" s="17" t="s">
        <v>56</v>
      </c>
      <c r="M96" s="1" t="s">
        <v>3</v>
      </c>
      <c r="N96" s="1" t="s">
        <v>4</v>
      </c>
      <c r="O96" s="1" t="s">
        <v>5</v>
      </c>
      <c r="P96" s="1" t="s">
        <v>6</v>
      </c>
      <c r="Q96" s="1" t="s">
        <v>7</v>
      </c>
      <c r="R96" s="1" t="s">
        <v>8</v>
      </c>
      <c r="S96" s="1" t="s">
        <v>69</v>
      </c>
      <c r="T96" s="17" t="s">
        <v>33</v>
      </c>
      <c r="U96" s="17" t="s">
        <v>37</v>
      </c>
      <c r="V96" s="17" t="s">
        <v>36</v>
      </c>
      <c r="W96" s="17" t="s">
        <v>56</v>
      </c>
    </row>
    <row r="97" spans="1:23" x14ac:dyDescent="0.25">
      <c r="A97" s="4" t="s">
        <v>11</v>
      </c>
      <c r="B97" s="25">
        <v>187.05</v>
      </c>
      <c r="C97" s="25">
        <v>168.5</v>
      </c>
      <c r="D97" s="25">
        <v>211.5</v>
      </c>
      <c r="E97" s="25">
        <v>138.44999999999999</v>
      </c>
      <c r="F97" s="25">
        <v>127</v>
      </c>
      <c r="G97" s="26">
        <v>104.58232692307692</v>
      </c>
      <c r="H97" s="22">
        <f>B97/G97</f>
        <v>1.7885431076474352</v>
      </c>
      <c r="I97" s="26">
        <v>96.288461538461547</v>
      </c>
      <c r="J97" s="34" t="s">
        <v>34</v>
      </c>
      <c r="K97" s="34" t="s">
        <v>34</v>
      </c>
      <c r="M97" s="25">
        <v>123.25</v>
      </c>
      <c r="N97" s="25">
        <v>115</v>
      </c>
      <c r="O97" s="25">
        <v>134.05000000000001</v>
      </c>
      <c r="P97" s="25">
        <v>99.8</v>
      </c>
      <c r="Q97" s="25">
        <v>91.35</v>
      </c>
      <c r="R97" s="26">
        <v>109.61195999999998</v>
      </c>
      <c r="S97" s="22">
        <f>M97/R97</f>
        <v>1.1244210941944659</v>
      </c>
      <c r="T97" s="26">
        <v>97.1</v>
      </c>
      <c r="U97" s="34" t="s">
        <v>34</v>
      </c>
      <c r="V97" s="34" t="s">
        <v>34</v>
      </c>
      <c r="W97" s="4"/>
    </row>
    <row r="98" spans="1:23" x14ac:dyDescent="0.25">
      <c r="A98" s="4" t="s">
        <v>49</v>
      </c>
      <c r="B98" s="6">
        <f t="shared" ref="B98:I98" si="69">B97/B12-1</f>
        <v>1.1040494938132732</v>
      </c>
      <c r="C98" s="6">
        <f t="shared" si="69"/>
        <v>1.1155053358443188</v>
      </c>
      <c r="D98" s="6">
        <f t="shared" si="69"/>
        <v>1.1192384769539077</v>
      </c>
      <c r="E98" s="6">
        <f t="shared" si="69"/>
        <v>1.0196936542669581</v>
      </c>
      <c r="F98" s="6">
        <f t="shared" si="69"/>
        <v>1.2029488291413704</v>
      </c>
      <c r="G98" s="6">
        <f t="shared" si="69"/>
        <v>-7.3983126971311153E-2</v>
      </c>
      <c r="H98" s="12">
        <f t="shared" si="69"/>
        <v>1.2721502761949006</v>
      </c>
      <c r="I98" s="6">
        <f t="shared" si="69"/>
        <v>-1.6260098707993942E-2</v>
      </c>
      <c r="J98" s="4"/>
      <c r="K98" s="4"/>
      <c r="M98" s="6">
        <f t="shared" ref="M98:T98" si="70">M97/M12-1</f>
        <v>1.3387096774193545</v>
      </c>
      <c r="N98" s="6">
        <f t="shared" si="70"/>
        <v>1.4312896405919662</v>
      </c>
      <c r="O98" s="6">
        <f t="shared" si="70"/>
        <v>1.2681895093062607</v>
      </c>
      <c r="P98" s="6">
        <f t="shared" si="70"/>
        <v>1.3990384615384617</v>
      </c>
      <c r="Q98" s="6">
        <f t="shared" si="70"/>
        <v>2.5338491295938099</v>
      </c>
      <c r="R98" s="6">
        <f t="shared" si="70"/>
        <v>-3.5581742950044792E-2</v>
      </c>
      <c r="S98" s="12">
        <f t="shared" si="70"/>
        <v>1.424995234508728</v>
      </c>
      <c r="T98" s="6">
        <f t="shared" si="70"/>
        <v>-1.4012997562957041E-2</v>
      </c>
      <c r="U98" s="4"/>
      <c r="V98" s="4"/>
      <c r="W98" s="4"/>
    </row>
    <row r="99" spans="1:23" x14ac:dyDescent="0.25">
      <c r="A99" s="4" t="s">
        <v>50</v>
      </c>
      <c r="B99" s="6">
        <f t="shared" ref="B99:I99" si="71">B97/B14-1</f>
        <v>0.32518597236981961</v>
      </c>
      <c r="C99" s="6">
        <f t="shared" si="71"/>
        <v>0.53811045184847095</v>
      </c>
      <c r="D99" s="6">
        <f t="shared" si="71"/>
        <v>0.45560908465244321</v>
      </c>
      <c r="E99" s="6">
        <f t="shared" si="71"/>
        <v>0.26553930530164527</v>
      </c>
      <c r="F99" s="6">
        <f t="shared" si="71"/>
        <v>0.38344226579520679</v>
      </c>
      <c r="G99" s="6">
        <f t="shared" si="71"/>
        <v>2.7110547586402189E-2</v>
      </c>
      <c r="H99" s="12">
        <f t="shared" si="71"/>
        <v>0.29020773419556667</v>
      </c>
      <c r="I99" s="6">
        <f t="shared" si="71"/>
        <v>0.1312084297281666</v>
      </c>
      <c r="J99" s="4"/>
      <c r="K99" s="4"/>
      <c r="M99" s="6">
        <f t="shared" ref="M99:T99" si="72">M97/M14-1</f>
        <v>0.1816874400767019</v>
      </c>
      <c r="N99" s="6">
        <f t="shared" si="72"/>
        <v>0.22928915018706575</v>
      </c>
      <c r="O99" s="6">
        <f t="shared" si="72"/>
        <v>0.14425949637217239</v>
      </c>
      <c r="P99" s="6">
        <f t="shared" si="72"/>
        <v>0.36059986366734842</v>
      </c>
      <c r="Q99" s="6">
        <f t="shared" si="72"/>
        <v>0.43069694596711039</v>
      </c>
      <c r="R99" s="6">
        <f t="shared" si="72"/>
        <v>-2.035206209443241E-2</v>
      </c>
      <c r="S99" s="12">
        <f t="shared" si="72"/>
        <v>0.20623684729340974</v>
      </c>
      <c r="T99" s="6">
        <f t="shared" si="72"/>
        <v>-5.0837438423645409E-3</v>
      </c>
      <c r="U99" s="4"/>
      <c r="V99" s="4"/>
      <c r="W99" s="4"/>
    </row>
    <row r="100" spans="1:23" x14ac:dyDescent="0.25">
      <c r="A100" s="4" t="s">
        <v>12</v>
      </c>
      <c r="B100" s="25">
        <v>169.39999999999998</v>
      </c>
      <c r="C100" s="25">
        <v>151.94999999999999</v>
      </c>
      <c r="D100" s="25">
        <v>189.2</v>
      </c>
      <c r="E100" s="25">
        <v>120.85</v>
      </c>
      <c r="F100" s="25">
        <v>104.55</v>
      </c>
      <c r="G100" s="26">
        <v>106.62584</v>
      </c>
      <c r="H100" s="22">
        <f>B100/G100</f>
        <v>1.5887330875892747</v>
      </c>
      <c r="I100" s="26">
        <v>95.960000000000008</v>
      </c>
      <c r="J100" s="34" t="s">
        <v>34</v>
      </c>
      <c r="K100" s="34" t="s">
        <v>34</v>
      </c>
      <c r="M100" s="25">
        <v>110.45</v>
      </c>
      <c r="N100" s="25">
        <v>103.6</v>
      </c>
      <c r="O100" s="25">
        <v>121.6</v>
      </c>
      <c r="P100" s="25">
        <v>92.1</v>
      </c>
      <c r="Q100" s="25">
        <v>72.599999999999994</v>
      </c>
      <c r="R100" s="26">
        <v>112.78662962962963</v>
      </c>
      <c r="S100" s="22">
        <f>M100/R100</f>
        <v>0.9792827426681453</v>
      </c>
      <c r="T100" s="26">
        <v>97.462962962962962</v>
      </c>
      <c r="U100" s="34" t="s">
        <v>34</v>
      </c>
      <c r="V100" s="34" t="s">
        <v>34</v>
      </c>
      <c r="W100" s="4"/>
    </row>
    <row r="101" spans="1:23" x14ac:dyDescent="0.25">
      <c r="A101" s="4" t="s">
        <v>51</v>
      </c>
      <c r="B101" s="6">
        <f t="shared" ref="B101:I101" si="73">B100/B12-1</f>
        <v>0.90551181102362177</v>
      </c>
      <c r="C101" s="6">
        <f t="shared" si="73"/>
        <v>0.90772128060263624</v>
      </c>
      <c r="D101" s="6">
        <f t="shared" si="73"/>
        <v>0.89579158316633234</v>
      </c>
      <c r="E101" s="6">
        <f t="shared" si="73"/>
        <v>0.76294675419401869</v>
      </c>
      <c r="F101" s="6">
        <f t="shared" si="73"/>
        <v>0.81352992194275808</v>
      </c>
      <c r="G101" s="6">
        <f t="shared" si="73"/>
        <v>-5.5888983867406039E-2</v>
      </c>
      <c r="H101" s="12">
        <f t="shared" si="73"/>
        <v>1.0183132899235292</v>
      </c>
      <c r="I101" s="6">
        <f t="shared" si="73"/>
        <v>-1.9615856150388078E-2</v>
      </c>
      <c r="J101" s="4"/>
      <c r="K101" s="4"/>
      <c r="M101" s="6">
        <f t="shared" ref="M101:T101" si="74">M100/M12-1</f>
        <v>1.0958254269449714</v>
      </c>
      <c r="N101" s="6">
        <f t="shared" si="74"/>
        <v>1.1902748414376321</v>
      </c>
      <c r="O101" s="6">
        <f t="shared" si="74"/>
        <v>1.057529610829103</v>
      </c>
      <c r="P101" s="6">
        <f t="shared" si="74"/>
        <v>1.2139423076923079</v>
      </c>
      <c r="Q101" s="6">
        <f t="shared" si="74"/>
        <v>1.808510638297872</v>
      </c>
      <c r="R101" s="6">
        <f t="shared" si="74"/>
        <v>-7.6494867353319451E-3</v>
      </c>
      <c r="S101" s="12">
        <f t="shared" si="74"/>
        <v>1.1119809975711652</v>
      </c>
      <c r="T101" s="6">
        <f t="shared" si="74"/>
        <v>-1.0327346030026829E-2</v>
      </c>
      <c r="U101" s="4"/>
      <c r="V101" s="4"/>
      <c r="W101" s="4"/>
    </row>
    <row r="102" spans="1:23" x14ac:dyDescent="0.25">
      <c r="A102" s="4" t="s">
        <v>52</v>
      </c>
      <c r="B102" s="6">
        <f t="shared" ref="B102:I102" si="75">B100/B16-1</f>
        <v>0.24558823529411744</v>
      </c>
      <c r="C102" s="6">
        <f t="shared" si="75"/>
        <v>0.31387808041504517</v>
      </c>
      <c r="D102" s="6">
        <f t="shared" si="75"/>
        <v>0.30482758620689654</v>
      </c>
      <c r="E102" s="6">
        <f t="shared" si="75"/>
        <v>0.33980044345897986</v>
      </c>
      <c r="F102" s="6">
        <f t="shared" si="75"/>
        <v>0.41188386225523277</v>
      </c>
      <c r="G102" s="6">
        <f t="shared" si="75"/>
        <v>-4.5241163278045837E-3</v>
      </c>
      <c r="H102" s="12">
        <f t="shared" si="75"/>
        <v>0.2512490314675293</v>
      </c>
      <c r="I102" s="6">
        <f t="shared" si="75"/>
        <v>3.2271944922547258E-2</v>
      </c>
      <c r="J102" s="4"/>
      <c r="K102" s="4"/>
      <c r="M102" s="6">
        <f t="shared" ref="M102:T102" si="76">M100/M16-1</f>
        <v>0.21707988980716264</v>
      </c>
      <c r="N102" s="6">
        <f t="shared" si="76"/>
        <v>0.31388712745719727</v>
      </c>
      <c r="O102" s="6">
        <f t="shared" si="76"/>
        <v>0.20455671124318986</v>
      </c>
      <c r="P102" s="6">
        <f t="shared" si="76"/>
        <v>0.52609776304888167</v>
      </c>
      <c r="Q102" s="6">
        <f t="shared" si="76"/>
        <v>0.52521008403361336</v>
      </c>
      <c r="R102" s="6">
        <f t="shared" si="76"/>
        <v>-6.7991349883098628E-3</v>
      </c>
      <c r="S102" s="12">
        <f t="shared" si="76"/>
        <v>0.2254116288882182</v>
      </c>
      <c r="T102" s="6">
        <f t="shared" si="76"/>
        <v>1.3007010608449665E-2</v>
      </c>
      <c r="U102" s="4"/>
      <c r="V102" s="4"/>
      <c r="W102" s="4"/>
    </row>
    <row r="103" spans="1:23" x14ac:dyDescent="0.25">
      <c r="A103" s="4" t="s">
        <v>13</v>
      </c>
      <c r="B103" s="25">
        <v>154.65</v>
      </c>
      <c r="C103" s="25">
        <v>139.75</v>
      </c>
      <c r="D103" s="25">
        <v>172.2</v>
      </c>
      <c r="E103" s="25">
        <v>120.44999999999999</v>
      </c>
      <c r="F103" s="25">
        <v>104.95</v>
      </c>
      <c r="G103" s="26">
        <v>108.30180769230768</v>
      </c>
      <c r="H103" s="22">
        <f>B103/G103</f>
        <v>1.4279540046032333</v>
      </c>
      <c r="I103" s="26">
        <v>96.538461538461533</v>
      </c>
      <c r="J103" s="34" t="s">
        <v>34</v>
      </c>
      <c r="K103" s="34" t="s">
        <v>34</v>
      </c>
      <c r="M103" s="25">
        <v>98.9</v>
      </c>
      <c r="N103" s="25">
        <v>91.300000000000011</v>
      </c>
      <c r="O103" s="25">
        <v>110.35</v>
      </c>
      <c r="P103" s="25">
        <v>77.900000000000006</v>
      </c>
      <c r="Q103" s="25">
        <v>67.900000000000006</v>
      </c>
      <c r="R103" s="26">
        <v>112.87002000000001</v>
      </c>
      <c r="S103" s="22">
        <f>M103/R103</f>
        <v>0.87622913507058819</v>
      </c>
      <c r="T103" s="26">
        <v>98.1</v>
      </c>
      <c r="U103" s="34" t="s">
        <v>34</v>
      </c>
      <c r="V103" s="34" t="s">
        <v>34</v>
      </c>
      <c r="W103" s="4"/>
    </row>
    <row r="104" spans="1:23" x14ac:dyDescent="0.25">
      <c r="A104" s="4" t="s">
        <v>53</v>
      </c>
      <c r="B104" s="6">
        <f t="shared" ref="B104:I104" si="77">B103/B12-1</f>
        <v>0.73959505061867259</v>
      </c>
      <c r="C104" s="6">
        <f t="shared" si="77"/>
        <v>0.75455116133082223</v>
      </c>
      <c r="D104" s="6">
        <f t="shared" si="77"/>
        <v>0.72545090180360683</v>
      </c>
      <c r="E104" s="6">
        <f t="shared" si="77"/>
        <v>0.75711159737417888</v>
      </c>
      <c r="F104" s="6">
        <f t="shared" si="77"/>
        <v>0.8204683434518647</v>
      </c>
      <c r="G104" s="6">
        <f t="shared" si="77"/>
        <v>-4.1049245573292703E-2</v>
      </c>
      <c r="H104" s="12">
        <f t="shared" si="77"/>
        <v>0.81406088121663811</v>
      </c>
      <c r="I104" s="6">
        <f t="shared" si="77"/>
        <v>-1.3705950771745634E-2</v>
      </c>
      <c r="J104" s="4"/>
      <c r="K104" s="4"/>
      <c r="M104" s="6">
        <f t="shared" ref="M104:T104" si="78">M103/M12-1</f>
        <v>0.87666034155597727</v>
      </c>
      <c r="N104" s="6">
        <f t="shared" si="78"/>
        <v>0.9302325581395352</v>
      </c>
      <c r="O104" s="6">
        <f t="shared" si="78"/>
        <v>0.86717428087986459</v>
      </c>
      <c r="P104" s="6">
        <f t="shared" si="78"/>
        <v>0.87259615384615419</v>
      </c>
      <c r="Q104" s="6">
        <f t="shared" si="78"/>
        <v>1.6266924564796907</v>
      </c>
      <c r="R104" s="6">
        <f t="shared" si="78"/>
        <v>-6.9157785191176213E-3</v>
      </c>
      <c r="S104" s="12">
        <f t="shared" si="78"/>
        <v>0.88972929079218521</v>
      </c>
      <c r="T104" s="6">
        <f t="shared" si="78"/>
        <v>-3.8586515028433688E-3</v>
      </c>
      <c r="U104" s="4"/>
      <c r="V104" s="4"/>
      <c r="W104" s="4"/>
    </row>
    <row r="105" spans="1:23" x14ac:dyDescent="0.25">
      <c r="A105" s="4" t="s">
        <v>54</v>
      </c>
      <c r="B105" s="6">
        <f t="shared" ref="B105:I105" si="79">B103/B18-1</f>
        <v>0.23325358851674638</v>
      </c>
      <c r="C105" s="6">
        <f t="shared" si="79"/>
        <v>0.25561545372866123</v>
      </c>
      <c r="D105" s="6">
        <f t="shared" si="79"/>
        <v>0.20209424083769623</v>
      </c>
      <c r="E105" s="6">
        <f t="shared" si="79"/>
        <v>0.4254437869822485</v>
      </c>
      <c r="F105" s="6">
        <f t="shared" si="79"/>
        <v>0.45763888888888893</v>
      </c>
      <c r="G105" s="6">
        <f t="shared" si="79"/>
        <v>-2.2843149996000678E-2</v>
      </c>
      <c r="H105" s="12">
        <f t="shared" si="79"/>
        <v>0.26208355241197845</v>
      </c>
      <c r="I105" s="6">
        <f t="shared" si="79"/>
        <v>1.5166835187057748E-2</v>
      </c>
      <c r="J105" s="4"/>
      <c r="K105" s="4"/>
      <c r="M105" s="6">
        <f t="shared" ref="M105:T105" si="80">M103/M18-1</f>
        <v>0.2416823603264282</v>
      </c>
      <c r="N105" s="6">
        <f t="shared" si="80"/>
        <v>0.24897400820793458</v>
      </c>
      <c r="O105" s="6">
        <f t="shared" si="80"/>
        <v>0.25683371298405455</v>
      </c>
      <c r="P105" s="6">
        <f t="shared" si="80"/>
        <v>0.25848142164781907</v>
      </c>
      <c r="Q105" s="6">
        <f t="shared" si="80"/>
        <v>0.23792160437556986</v>
      </c>
      <c r="R105" s="6">
        <f t="shared" si="80"/>
        <v>-1.3769780652248542E-3</v>
      </c>
      <c r="S105" s="12">
        <f t="shared" si="80"/>
        <v>0.24339448726180901</v>
      </c>
      <c r="T105" s="6">
        <f t="shared" si="80"/>
        <v>-2.8928850664582395E-3</v>
      </c>
      <c r="U105" s="4"/>
      <c r="V105" s="4"/>
      <c r="W105" s="4"/>
    </row>
    <row r="106" spans="1:23" x14ac:dyDescent="0.25">
      <c r="W106" s="3"/>
    </row>
    <row r="107" spans="1:23" x14ac:dyDescent="0.25">
      <c r="A107" s="85" t="s">
        <v>22</v>
      </c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94"/>
    </row>
    <row r="108" spans="1:23" x14ac:dyDescent="0.25">
      <c r="W108" s="3"/>
    </row>
    <row r="109" spans="1:23" x14ac:dyDescent="0.25">
      <c r="B109" s="1" t="s">
        <v>3</v>
      </c>
      <c r="C109" s="1" t="s">
        <v>4</v>
      </c>
      <c r="D109" s="1" t="s">
        <v>5</v>
      </c>
      <c r="E109" s="1" t="s">
        <v>6</v>
      </c>
      <c r="F109" s="1" t="s">
        <v>7</v>
      </c>
      <c r="G109" s="1" t="s">
        <v>8</v>
      </c>
      <c r="H109" s="1" t="s">
        <v>69</v>
      </c>
      <c r="I109" s="1" t="s">
        <v>9</v>
      </c>
      <c r="J109" s="17" t="s">
        <v>37</v>
      </c>
      <c r="K109" s="17" t="s">
        <v>36</v>
      </c>
      <c r="L109" s="17" t="s">
        <v>56</v>
      </c>
      <c r="M109" s="1" t="s">
        <v>3</v>
      </c>
      <c r="N109" s="1" t="s">
        <v>4</v>
      </c>
      <c r="O109" s="1" t="s">
        <v>5</v>
      </c>
      <c r="P109" s="1" t="s">
        <v>6</v>
      </c>
      <c r="Q109" s="1" t="s">
        <v>7</v>
      </c>
      <c r="R109" s="1" t="s">
        <v>8</v>
      </c>
      <c r="S109" s="1" t="s">
        <v>69</v>
      </c>
      <c r="T109" s="17" t="s">
        <v>33</v>
      </c>
      <c r="U109" s="17" t="s">
        <v>37</v>
      </c>
      <c r="V109" s="17" t="s">
        <v>36</v>
      </c>
      <c r="W109" s="17" t="s">
        <v>56</v>
      </c>
    </row>
    <row r="110" spans="1:23" x14ac:dyDescent="0.25">
      <c r="A110" s="4" t="s">
        <v>11</v>
      </c>
      <c r="B110" s="25">
        <v>173.05</v>
      </c>
      <c r="C110" s="25">
        <v>155.44999999999999</v>
      </c>
      <c r="D110" s="25">
        <v>195.8</v>
      </c>
      <c r="E110" s="25">
        <v>135.4</v>
      </c>
      <c r="F110" s="25">
        <v>121.75</v>
      </c>
      <c r="G110" s="26">
        <v>105.05978846153846</v>
      </c>
      <c r="H110" s="22">
        <f>B110/G110</f>
        <v>1.6471573237876089</v>
      </c>
      <c r="I110" s="26">
        <v>96.519230769230774</v>
      </c>
      <c r="J110" s="34" t="s">
        <v>34</v>
      </c>
      <c r="K110" s="34" t="s">
        <v>34</v>
      </c>
      <c r="M110" s="25">
        <v>116.35</v>
      </c>
      <c r="N110" s="25">
        <v>105.95</v>
      </c>
      <c r="O110" s="25">
        <v>128.80000000000001</v>
      </c>
      <c r="P110" s="25">
        <v>90.1</v>
      </c>
      <c r="Q110" s="25">
        <v>75.150000000000006</v>
      </c>
      <c r="R110" s="26">
        <v>110.82467999999997</v>
      </c>
      <c r="S110" s="22">
        <f>M110/R110</f>
        <v>1.0498564038262959</v>
      </c>
      <c r="T110" s="26">
        <v>97.86</v>
      </c>
      <c r="U110" s="34" t="s">
        <v>34</v>
      </c>
      <c r="V110" s="34" t="s">
        <v>34</v>
      </c>
      <c r="W110" s="4"/>
    </row>
    <row r="111" spans="1:23" x14ac:dyDescent="0.25">
      <c r="A111" s="4" t="s">
        <v>49</v>
      </c>
      <c r="B111" s="6">
        <f>B110/B40-1</f>
        <v>1.1155256723716382</v>
      </c>
      <c r="C111" s="6">
        <f t="shared" ref="C111:F111" si="81">C110/C40-1</f>
        <v>1.0893817204301071</v>
      </c>
      <c r="D111" s="6">
        <f t="shared" si="81"/>
        <v>1.1247965274009766</v>
      </c>
      <c r="E111" s="6">
        <f t="shared" si="81"/>
        <v>1.1663999999999999</v>
      </c>
      <c r="F111" s="6">
        <f t="shared" si="81"/>
        <v>1.0901287553648067</v>
      </c>
      <c r="G111" s="6">
        <f>G110/G40-1</f>
        <v>-7.5732153733707674E-2</v>
      </c>
      <c r="H111" s="12">
        <f>H110/H40-1</f>
        <v>1.2888664589140437</v>
      </c>
      <c r="I111" s="6">
        <f>I110/I40-1</f>
        <v>-1.9113508442776705E-2</v>
      </c>
      <c r="J111" s="4"/>
      <c r="K111" s="4"/>
      <c r="M111" s="6">
        <f>M110/M40-1</f>
        <v>1.3177290836653386</v>
      </c>
      <c r="N111" s="6">
        <f t="shared" ref="N111:Q111" si="82">N110/N40-1</f>
        <v>1.29826464208243</v>
      </c>
      <c r="O111" s="6">
        <f t="shared" si="82"/>
        <v>1.320720720720721</v>
      </c>
      <c r="P111" s="6">
        <f t="shared" si="82"/>
        <v>1.5853658536585362</v>
      </c>
      <c r="Q111" s="6">
        <f t="shared" si="82"/>
        <v>2.9448818897637796</v>
      </c>
      <c r="R111" s="6">
        <f>R110/R40-1</f>
        <v>-2.9355334384002174E-2</v>
      </c>
      <c r="S111" s="12">
        <f>S110/S40-1</f>
        <v>1.3878244694153277</v>
      </c>
      <c r="T111" s="6">
        <f>T110/T40-1</f>
        <v>-6.3034563561803481E-3</v>
      </c>
      <c r="U111" s="4"/>
      <c r="V111" s="4"/>
      <c r="W111" s="4"/>
    </row>
    <row r="112" spans="1:23" x14ac:dyDescent="0.25">
      <c r="A112" s="4" t="s">
        <v>50</v>
      </c>
      <c r="B112" s="6">
        <f>B110/B42-1</f>
        <v>0.27995562130177531</v>
      </c>
      <c r="C112" s="6">
        <f t="shared" ref="C112:F112" si="83">C110/C42-1</f>
        <v>0.468587623996221</v>
      </c>
      <c r="D112" s="6">
        <f t="shared" si="83"/>
        <v>0.34616706772086636</v>
      </c>
      <c r="E112" s="6">
        <f t="shared" si="83"/>
        <v>0.32355816226783962</v>
      </c>
      <c r="F112" s="6">
        <f t="shared" si="83"/>
        <v>0.55095541401273884</v>
      </c>
      <c r="G112" s="6">
        <f>G110/G42-1</f>
        <v>8.3455829896044165E-3</v>
      </c>
      <c r="H112" s="12">
        <f>H110/H42-1</f>
        <v>0.2693620549285145</v>
      </c>
      <c r="I112" s="6">
        <f>I110/I42-1</f>
        <v>4.3000116373792752E-2</v>
      </c>
      <c r="J112" s="4"/>
      <c r="K112" s="4"/>
      <c r="M112" s="6">
        <f>M110/M42-1</f>
        <v>0.23056583818085663</v>
      </c>
      <c r="N112" s="6">
        <f t="shared" ref="N112:Q112" si="84">N110/N42-1</f>
        <v>0.28814589665653489</v>
      </c>
      <c r="O112" s="6">
        <f t="shared" si="84"/>
        <v>0.21223529411764708</v>
      </c>
      <c r="P112" s="6">
        <f t="shared" si="84"/>
        <v>0.37452326468344777</v>
      </c>
      <c r="Q112" s="6">
        <f t="shared" si="84"/>
        <v>0.30695652173913057</v>
      </c>
      <c r="R112" s="6">
        <f>R110/R42-1</f>
        <v>-6.2565761915928109E-3</v>
      </c>
      <c r="S112" s="12">
        <f>S110/S42-1</f>
        <v>0.23831344057086157</v>
      </c>
      <c r="T112" s="6">
        <f>T110/T42-1</f>
        <v>5.7184804551293489E-3</v>
      </c>
      <c r="U112" s="4"/>
      <c r="V112" s="4"/>
      <c r="W112" s="4"/>
    </row>
    <row r="113" spans="1:23" x14ac:dyDescent="0.25">
      <c r="A113" s="4" t="s">
        <v>12</v>
      </c>
      <c r="B113" s="25">
        <v>157.6</v>
      </c>
      <c r="C113" s="25">
        <v>141.4</v>
      </c>
      <c r="D113" s="25">
        <v>179.6</v>
      </c>
      <c r="E113" s="25">
        <v>123.30000000000001</v>
      </c>
      <c r="F113" s="25">
        <v>107.95</v>
      </c>
      <c r="G113" s="26">
        <v>106.07507692307691</v>
      </c>
      <c r="H113" s="22">
        <f>B113/G113</f>
        <v>1.4857401434107629</v>
      </c>
      <c r="I113" s="26">
        <v>97.019230769230774</v>
      </c>
      <c r="J113" s="34" t="s">
        <v>34</v>
      </c>
      <c r="K113" s="34" t="s">
        <v>34</v>
      </c>
      <c r="M113" s="25">
        <v>104.55000000000001</v>
      </c>
      <c r="N113" s="25">
        <v>99.05</v>
      </c>
      <c r="O113" s="25">
        <v>114.65</v>
      </c>
      <c r="P113" s="25">
        <v>85.85</v>
      </c>
      <c r="Q113" s="25">
        <v>79.400000000000006</v>
      </c>
      <c r="R113" s="26">
        <v>112.28907692307692</v>
      </c>
      <c r="S113" s="22">
        <f>M113/R113</f>
        <v>0.93107898706497938</v>
      </c>
      <c r="T113" s="26">
        <v>97.942307692307693</v>
      </c>
      <c r="U113" s="34" t="s">
        <v>34</v>
      </c>
      <c r="V113" s="34" t="s">
        <v>34</v>
      </c>
      <c r="W113" s="4"/>
    </row>
    <row r="114" spans="1:23" x14ac:dyDescent="0.25">
      <c r="A114" s="4" t="s">
        <v>51</v>
      </c>
      <c r="B114" s="6">
        <f>B113/B40-1</f>
        <v>0.92665036674816625</v>
      </c>
      <c r="C114" s="6">
        <f t="shared" ref="C114:F114" si="85">C113/C40-1</f>
        <v>0.90053763440860202</v>
      </c>
      <c r="D114" s="6">
        <f t="shared" si="85"/>
        <v>0.94899620184481814</v>
      </c>
      <c r="E114" s="6">
        <f t="shared" si="85"/>
        <v>0.97280000000000011</v>
      </c>
      <c r="F114" s="6">
        <f t="shared" si="85"/>
        <v>0.85321888412017177</v>
      </c>
      <c r="G114" s="6">
        <f>G113/G40-1</f>
        <v>-6.6800111384995864E-2</v>
      </c>
      <c r="H114" s="12">
        <f>H113/H40-1</f>
        <v>1.0645634341079679</v>
      </c>
      <c r="I114" s="6">
        <f>I113/I40-1</f>
        <v>-1.4032207629768645E-2</v>
      </c>
      <c r="J114" s="4"/>
      <c r="K114" s="4"/>
      <c r="M114" s="6">
        <f>M113/M40-1</f>
        <v>1.0826693227091635</v>
      </c>
      <c r="N114" s="6">
        <f t="shared" ref="N114:Q114" si="86">N113/N40-1</f>
        <v>1.148590021691974</v>
      </c>
      <c r="O114" s="6">
        <f t="shared" si="86"/>
        <v>1.0657657657657658</v>
      </c>
      <c r="P114" s="6">
        <f t="shared" si="86"/>
        <v>1.463414634146341</v>
      </c>
      <c r="Q114" s="6">
        <f t="shared" si="86"/>
        <v>3.1679790026246719</v>
      </c>
      <c r="R114" s="6">
        <f>R113/R40-1</f>
        <v>-1.6529589597469752E-2</v>
      </c>
      <c r="S114" s="12">
        <f>S113/S40-1</f>
        <v>1.1176735981886186</v>
      </c>
      <c r="T114" s="6">
        <f>T113/T40-1</f>
        <v>-5.4676820933411419E-3</v>
      </c>
      <c r="U114" s="4"/>
      <c r="V114" s="4"/>
      <c r="W114" s="4"/>
    </row>
    <row r="115" spans="1:23" x14ac:dyDescent="0.25">
      <c r="A115" s="4" t="s">
        <v>52</v>
      </c>
      <c r="B115" s="6">
        <f>B113/B44-1</f>
        <v>0.26282051282051277</v>
      </c>
      <c r="C115" s="6">
        <f t="shared" ref="C115:F115" si="87">C113/C44-1</f>
        <v>0.35570469798657722</v>
      </c>
      <c r="D115" s="6">
        <f t="shared" si="87"/>
        <v>0.24118866620594348</v>
      </c>
      <c r="E115" s="6">
        <f t="shared" si="87"/>
        <v>0.48019207683073217</v>
      </c>
      <c r="F115" s="6">
        <f t="shared" si="87"/>
        <v>0.57937088514996349</v>
      </c>
      <c r="G115" s="6">
        <f>G113/G44-1</f>
        <v>-2.2377418864864107E-2</v>
      </c>
      <c r="H115" s="12">
        <f>H113/H44-1</f>
        <v>0.29172600673178839</v>
      </c>
      <c r="I115" s="6">
        <f>I113/I44-1</f>
        <v>1.3255673830086412E-2</v>
      </c>
      <c r="J115" s="4"/>
      <c r="K115" s="4"/>
      <c r="M115" s="6">
        <f>M113/M44-1</f>
        <v>0.2513464991023342</v>
      </c>
      <c r="N115" s="6">
        <f t="shared" ref="N115:Q115" si="88">N113/N44-1</f>
        <v>0.30672823218997336</v>
      </c>
      <c r="O115" s="6">
        <f t="shared" si="88"/>
        <v>0.24687330070690594</v>
      </c>
      <c r="P115" s="6">
        <f t="shared" si="88"/>
        <v>0.43441938178780282</v>
      </c>
      <c r="Q115" s="6">
        <f t="shared" si="88"/>
        <v>0.6354273944387232</v>
      </c>
      <c r="R115" s="6">
        <f>R113/R44-1</f>
        <v>1.7191595624028722E-3</v>
      </c>
      <c r="S115" s="12">
        <f>S113/S44-1</f>
        <v>0.24919892682194478</v>
      </c>
      <c r="T115" s="6">
        <f>T113/T44-1</f>
        <v>-9.8077677520602702E-4</v>
      </c>
      <c r="U115" s="4"/>
      <c r="V115" s="4"/>
      <c r="W115" s="4"/>
    </row>
    <row r="116" spans="1:23" x14ac:dyDescent="0.25">
      <c r="A116" s="4" t="s">
        <v>13</v>
      </c>
      <c r="B116" s="25">
        <v>144.35000000000002</v>
      </c>
      <c r="C116" s="25">
        <v>131.25</v>
      </c>
      <c r="D116" s="25">
        <v>162.44999999999999</v>
      </c>
      <c r="E116" s="25">
        <v>113.75</v>
      </c>
      <c r="F116" s="25">
        <v>95.85</v>
      </c>
      <c r="G116" s="26">
        <v>108.61713461538464</v>
      </c>
      <c r="H116" s="22">
        <f>B116/G116</f>
        <v>1.328980004040303</v>
      </c>
      <c r="I116" s="26">
        <v>97.192307692307693</v>
      </c>
      <c r="J116" s="34" t="s">
        <v>34</v>
      </c>
      <c r="K116" s="34" t="s">
        <v>34</v>
      </c>
      <c r="M116" s="25">
        <v>94</v>
      </c>
      <c r="N116" s="25">
        <v>88.75</v>
      </c>
      <c r="O116" s="25">
        <v>103.8</v>
      </c>
      <c r="P116" s="25">
        <v>74</v>
      </c>
      <c r="Q116" s="25">
        <v>51.900000000000006</v>
      </c>
      <c r="R116" s="26">
        <v>112.86267307692307</v>
      </c>
      <c r="S116" s="22">
        <f>M116/R116</f>
        <v>0.83287058012468862</v>
      </c>
      <c r="T116" s="26">
        <v>98.384615384615387</v>
      </c>
      <c r="U116" s="34" t="s">
        <v>34</v>
      </c>
      <c r="V116" s="34" t="s">
        <v>34</v>
      </c>
      <c r="W116" s="4"/>
    </row>
    <row r="117" spans="1:23" x14ac:dyDescent="0.25">
      <c r="A117" s="4" t="s">
        <v>53</v>
      </c>
      <c r="B117" s="6">
        <f>B116/B40-1</f>
        <v>0.76466992665036715</v>
      </c>
      <c r="C117" s="6">
        <f t="shared" ref="C117:I117" si="89">C116/C40-1</f>
        <v>0.76411290322580627</v>
      </c>
      <c r="D117" s="6">
        <f t="shared" si="89"/>
        <v>0.76288659793814406</v>
      </c>
      <c r="E117" s="6">
        <f t="shared" si="89"/>
        <v>0.82000000000000006</v>
      </c>
      <c r="F117" s="6">
        <f t="shared" si="89"/>
        <v>0.64549356223175947</v>
      </c>
      <c r="G117" s="6">
        <f t="shared" si="89"/>
        <v>-4.4436253406982984E-2</v>
      </c>
      <c r="H117" s="12">
        <f t="shared" si="89"/>
        <v>0.84673176744319845</v>
      </c>
      <c r="I117" s="6">
        <f t="shared" si="89"/>
        <v>-1.2273295809881235E-2</v>
      </c>
      <c r="J117" s="4"/>
      <c r="K117" s="4"/>
      <c r="M117" s="6">
        <f>M116/M40-1</f>
        <v>0.87250996015936244</v>
      </c>
      <c r="N117" s="6">
        <f t="shared" ref="N117:T117" si="90">N116/N40-1</f>
        <v>0.92516268980477245</v>
      </c>
      <c r="O117" s="6">
        <f t="shared" si="90"/>
        <v>0.87027027027027026</v>
      </c>
      <c r="P117" s="6">
        <f t="shared" si="90"/>
        <v>1.1233859397417501</v>
      </c>
      <c r="Q117" s="6">
        <f t="shared" si="90"/>
        <v>1.7244094488188977</v>
      </c>
      <c r="R117" s="6">
        <f t="shared" si="90"/>
        <v>-1.1505816490715692E-2</v>
      </c>
      <c r="S117" s="12">
        <f t="shared" si="90"/>
        <v>0.89430549152217154</v>
      </c>
      <c r="T117" s="6">
        <f t="shared" si="90"/>
        <v>-9.7637180238230314E-4</v>
      </c>
      <c r="U117" s="4"/>
      <c r="V117" s="4"/>
      <c r="W117" s="4"/>
    </row>
    <row r="118" spans="1:23" x14ac:dyDescent="0.25">
      <c r="A118" s="4" t="s">
        <v>54</v>
      </c>
      <c r="B118" s="6">
        <f>B116/B46-1</f>
        <v>0.27292768959435643</v>
      </c>
      <c r="C118" s="6">
        <f t="shared" ref="C118:I118" si="91">C116/C46-1</f>
        <v>0.29056047197640122</v>
      </c>
      <c r="D118" s="6">
        <f t="shared" si="91"/>
        <v>0.26027928626842489</v>
      </c>
      <c r="E118" s="6">
        <f t="shared" si="91"/>
        <v>0.48595689092096639</v>
      </c>
      <c r="F118" s="6">
        <f t="shared" si="91"/>
        <v>0.38611713665943581</v>
      </c>
      <c r="G118" s="6">
        <f t="shared" si="91"/>
        <v>-2.1891807543494735E-2</v>
      </c>
      <c r="H118" s="12">
        <f t="shared" si="91"/>
        <v>0.30141808381894442</v>
      </c>
      <c r="I118" s="6">
        <f t="shared" si="91"/>
        <v>6.9654754694123966E-3</v>
      </c>
      <c r="J118" s="4"/>
      <c r="K118" s="4"/>
      <c r="M118" s="6">
        <f>M116/M46-1</f>
        <v>0.27891156462585043</v>
      </c>
      <c r="N118" s="6">
        <f t="shared" ref="N118:T118" si="92">N116/N46-1</f>
        <v>0.30706921944035326</v>
      </c>
      <c r="O118" s="6">
        <f t="shared" si="92"/>
        <v>0.26431181485992705</v>
      </c>
      <c r="P118" s="6">
        <f t="shared" si="92"/>
        <v>0.31907308377896615</v>
      </c>
      <c r="Q118" s="6">
        <f t="shared" si="92"/>
        <v>4.0080160320641323E-2</v>
      </c>
      <c r="R118" s="6">
        <f t="shared" si="92"/>
        <v>-4.5592248910613087E-3</v>
      </c>
      <c r="S118" s="12">
        <f t="shared" si="92"/>
        <v>0.28476911595859544</v>
      </c>
      <c r="T118" s="6">
        <f t="shared" si="92"/>
        <v>-1.7560975609757223E-3</v>
      </c>
      <c r="U118" s="4"/>
      <c r="V118" s="4"/>
      <c r="W118" s="4"/>
    </row>
    <row r="119" spans="1:23" x14ac:dyDescent="0.25">
      <c r="W119" s="3"/>
    </row>
    <row r="120" spans="1:23" x14ac:dyDescent="0.25">
      <c r="A120" s="85" t="s">
        <v>23</v>
      </c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94"/>
    </row>
    <row r="121" spans="1:23" x14ac:dyDescent="0.25">
      <c r="W121" s="3"/>
    </row>
    <row r="122" spans="1:23" x14ac:dyDescent="0.25">
      <c r="B122" s="1" t="s">
        <v>3</v>
      </c>
      <c r="C122" s="1" t="s">
        <v>4</v>
      </c>
      <c r="D122" s="1" t="s">
        <v>5</v>
      </c>
      <c r="E122" s="1" t="s">
        <v>6</v>
      </c>
      <c r="F122" s="1" t="s">
        <v>7</v>
      </c>
      <c r="G122" s="1" t="s">
        <v>8</v>
      </c>
      <c r="H122" s="1" t="s">
        <v>69</v>
      </c>
      <c r="I122" s="1" t="s">
        <v>9</v>
      </c>
      <c r="J122" s="17" t="s">
        <v>37</v>
      </c>
      <c r="K122" s="17" t="s">
        <v>36</v>
      </c>
      <c r="L122" s="17" t="s">
        <v>56</v>
      </c>
      <c r="M122" s="1" t="s">
        <v>3</v>
      </c>
      <c r="N122" s="1" t="s">
        <v>4</v>
      </c>
      <c r="O122" s="1" t="s">
        <v>5</v>
      </c>
      <c r="P122" s="1" t="s">
        <v>6</v>
      </c>
      <c r="Q122" s="1" t="s">
        <v>7</v>
      </c>
      <c r="R122" s="1" t="s">
        <v>8</v>
      </c>
      <c r="S122" s="1" t="s">
        <v>69</v>
      </c>
      <c r="T122" s="17" t="s">
        <v>33</v>
      </c>
      <c r="U122" s="17" t="s">
        <v>37</v>
      </c>
      <c r="V122" s="17" t="s">
        <v>36</v>
      </c>
      <c r="W122" s="17" t="s">
        <v>56</v>
      </c>
    </row>
    <row r="123" spans="1:23" x14ac:dyDescent="0.25">
      <c r="A123" s="4" t="s">
        <v>11</v>
      </c>
      <c r="B123" s="25">
        <v>154.85000000000002</v>
      </c>
      <c r="C123" s="25">
        <v>140.75</v>
      </c>
      <c r="D123" s="25">
        <v>178.4</v>
      </c>
      <c r="E123" s="25">
        <v>120.8</v>
      </c>
      <c r="F123" s="25">
        <v>110</v>
      </c>
      <c r="G123" s="26">
        <v>107.21551923076922</v>
      </c>
      <c r="H123" s="26">
        <f>B123/G123</f>
        <v>1.4442871807271016</v>
      </c>
      <c r="I123" s="26">
        <v>97.59615384615384</v>
      </c>
      <c r="J123" s="34" t="s">
        <v>34</v>
      </c>
      <c r="K123" s="34" t="s">
        <v>34</v>
      </c>
      <c r="M123" s="25">
        <v>106.6</v>
      </c>
      <c r="N123" s="25">
        <v>100</v>
      </c>
      <c r="O123" s="25">
        <v>117.95</v>
      </c>
      <c r="P123" s="25">
        <v>88.1</v>
      </c>
      <c r="Q123" s="25">
        <v>79.05</v>
      </c>
      <c r="R123" s="26">
        <v>111.27763461538461</v>
      </c>
      <c r="S123" s="22">
        <f>M123/R123</f>
        <v>0.95796428786833765</v>
      </c>
      <c r="T123" s="26">
        <v>98.230769230769226</v>
      </c>
      <c r="U123" s="34" t="s">
        <v>34</v>
      </c>
      <c r="V123" s="34" t="s">
        <v>34</v>
      </c>
      <c r="W123" s="4"/>
    </row>
    <row r="124" spans="1:23" x14ac:dyDescent="0.25">
      <c r="A124" s="4" t="s">
        <v>49</v>
      </c>
      <c r="B124" s="6">
        <f>B123/B68-1</f>
        <v>1.1285223367697599</v>
      </c>
      <c r="C124" s="6">
        <f t="shared" ref="C124:E124" si="93">C123/C68-1</f>
        <v>1.1309613928841782</v>
      </c>
      <c r="D124" s="6">
        <f t="shared" si="93"/>
        <v>1.1545893719806761</v>
      </c>
      <c r="E124" s="6">
        <f t="shared" si="93"/>
        <v>1.1045296167247387</v>
      </c>
      <c r="F124" s="6">
        <f>F123/F68-1</f>
        <v>1.1934197407776668</v>
      </c>
      <c r="G124" s="6">
        <f t="shared" ref="G124:I124" si="94">G123/G68-1</f>
        <v>-6.0113419446787386E-2</v>
      </c>
      <c r="H124" s="6">
        <f t="shared" si="94"/>
        <v>1.2646587160728711</v>
      </c>
      <c r="I124" s="6">
        <f t="shared" si="94"/>
        <v>-7.0436313832911157E-3</v>
      </c>
      <c r="J124" s="4"/>
      <c r="K124" s="4"/>
      <c r="M124" s="6">
        <f>M123/M68-1</f>
        <v>1.2348008385744231</v>
      </c>
      <c r="N124" s="6">
        <f t="shared" ref="N124:P124" si="95">N123/N68-1</f>
        <v>1.3014959723820483</v>
      </c>
      <c r="O124" s="6">
        <f t="shared" si="95"/>
        <v>1.2108716026241799</v>
      </c>
      <c r="P124" s="6">
        <f t="shared" si="95"/>
        <v>1.1997503121098627</v>
      </c>
      <c r="Q124" s="6">
        <f>Q123/Q68-1</f>
        <v>1.1480978260869565</v>
      </c>
      <c r="R124" s="6">
        <f t="shared" ref="R124:T124" si="96">R123/R68-1</f>
        <v>-2.8270399678708924E-2</v>
      </c>
      <c r="S124" s="12">
        <f t="shared" si="96"/>
        <v>1.2998176013527964</v>
      </c>
      <c r="T124" s="6">
        <f t="shared" si="96"/>
        <v>-1.0169596626670385E-2</v>
      </c>
      <c r="U124" s="4"/>
      <c r="V124" s="4"/>
      <c r="W124" s="4"/>
    </row>
    <row r="125" spans="1:23" x14ac:dyDescent="0.25">
      <c r="A125" s="4" t="s">
        <v>50</v>
      </c>
      <c r="B125" s="6">
        <f>B123/B70-1</f>
        <v>0.33261617900172147</v>
      </c>
      <c r="C125" s="6">
        <f t="shared" ref="C125:I125" si="97">C123/C70-1</f>
        <v>0.55869324473975635</v>
      </c>
      <c r="D125" s="6">
        <f t="shared" si="97"/>
        <v>0.33582927742418556</v>
      </c>
      <c r="E125" s="6">
        <f t="shared" si="97"/>
        <v>0.42452830188679247</v>
      </c>
      <c r="F125" s="6">
        <f t="shared" si="97"/>
        <v>0.55477031802120136</v>
      </c>
      <c r="G125" s="6">
        <f t="shared" si="97"/>
        <v>-1.050757568093641E-2</v>
      </c>
      <c r="H125" s="6">
        <f t="shared" si="97"/>
        <v>0.34676743980004132</v>
      </c>
      <c r="I125" s="6">
        <f t="shared" si="97"/>
        <v>1.8871712507528615E-2</v>
      </c>
      <c r="J125" s="4"/>
      <c r="K125" s="4"/>
      <c r="M125" s="6">
        <f>M123/M70-1</f>
        <v>0.19708029197080279</v>
      </c>
      <c r="N125" s="6">
        <f t="shared" ref="N125:T125" si="98">N123/N70-1</f>
        <v>0.29870129870129869</v>
      </c>
      <c r="O125" s="6">
        <f t="shared" si="98"/>
        <v>0.16840019811788021</v>
      </c>
      <c r="P125" s="6">
        <f t="shared" si="98"/>
        <v>0.35019157088122599</v>
      </c>
      <c r="Q125" s="6">
        <f t="shared" si="98"/>
        <v>0.30553261767134599</v>
      </c>
      <c r="R125" s="6">
        <f t="shared" si="98"/>
        <v>-2.4902046792741328E-2</v>
      </c>
      <c r="S125" s="12">
        <f t="shared" si="98"/>
        <v>0.22765132265267041</v>
      </c>
      <c r="T125" s="6">
        <f t="shared" si="98"/>
        <v>6.3041765169424835E-3</v>
      </c>
      <c r="U125" s="4"/>
      <c r="V125" s="4"/>
      <c r="W125" s="4"/>
    </row>
    <row r="126" spans="1:23" x14ac:dyDescent="0.25">
      <c r="A126" s="4" t="s">
        <v>12</v>
      </c>
      <c r="B126" s="26">
        <v>141</v>
      </c>
      <c r="C126" s="26">
        <v>128.39999999999998</v>
      </c>
      <c r="D126" s="26">
        <v>162.5</v>
      </c>
      <c r="E126" s="26">
        <v>111.4</v>
      </c>
      <c r="F126" s="26">
        <v>83.800000000000011</v>
      </c>
      <c r="G126" s="26">
        <v>107.61699999999998</v>
      </c>
      <c r="H126" s="26">
        <f>B126/G126</f>
        <v>1.3102019197710402</v>
      </c>
      <c r="I126" s="26">
        <v>97.740740740740733</v>
      </c>
      <c r="J126" s="34" t="s">
        <v>34</v>
      </c>
      <c r="K126" s="34" t="s">
        <v>34</v>
      </c>
      <c r="M126" s="25">
        <v>96.65</v>
      </c>
      <c r="N126" s="25">
        <v>91.6</v>
      </c>
      <c r="O126" s="25">
        <v>106.85</v>
      </c>
      <c r="P126" s="25">
        <v>81.150000000000006</v>
      </c>
      <c r="Q126" s="25">
        <v>73.900000000000006</v>
      </c>
      <c r="R126" s="26">
        <v>113.1960769230769</v>
      </c>
      <c r="S126" s="22">
        <f>M126/R126</f>
        <v>0.85382817697541868</v>
      </c>
      <c r="T126" s="26">
        <v>98.519230769230774</v>
      </c>
      <c r="U126" s="34" t="s">
        <v>34</v>
      </c>
      <c r="V126" s="34" t="s">
        <v>34</v>
      </c>
      <c r="W126" s="4"/>
    </row>
    <row r="127" spans="1:23" x14ac:dyDescent="0.25">
      <c r="A127" s="4" t="s">
        <v>51</v>
      </c>
      <c r="B127" s="6">
        <f>B126/B68-1</f>
        <v>0.93814432989690721</v>
      </c>
      <c r="C127" s="6">
        <f t="shared" ref="C127:I127" si="99">C126/C68-1</f>
        <v>0.94398183194549512</v>
      </c>
      <c r="D127" s="6">
        <f t="shared" si="99"/>
        <v>0.96256038647342979</v>
      </c>
      <c r="E127" s="6">
        <f t="shared" si="99"/>
        <v>0.94076655052264813</v>
      </c>
      <c r="F127" s="6">
        <f t="shared" si="99"/>
        <v>0.6709870388833501</v>
      </c>
      <c r="G127" s="6">
        <f t="shared" si="99"/>
        <v>-5.6593906692873674E-2</v>
      </c>
      <c r="H127" s="6">
        <f t="shared" si="99"/>
        <v>1.0544115027948453</v>
      </c>
      <c r="I127" s="6">
        <f t="shared" si="99"/>
        <v>-5.5725849112663317E-3</v>
      </c>
      <c r="J127" s="4"/>
      <c r="K127" s="4"/>
      <c r="M127" s="6">
        <f>M126/M68-1</f>
        <v>1.0262054507337526</v>
      </c>
      <c r="N127" s="6">
        <f t="shared" ref="N127:T127" si="100">N126/N68-1</f>
        <v>1.108170310701956</v>
      </c>
      <c r="O127" s="6">
        <f t="shared" si="100"/>
        <v>1.002811621368322</v>
      </c>
      <c r="P127" s="6">
        <f t="shared" si="100"/>
        <v>1.0262172284644198</v>
      </c>
      <c r="Q127" s="6">
        <f t="shared" si="100"/>
        <v>1.0081521739130439</v>
      </c>
      <c r="R127" s="6">
        <f t="shared" si="100"/>
        <v>-1.1517642636948988E-2</v>
      </c>
      <c r="S127" s="12">
        <f t="shared" si="100"/>
        <v>1.0498144814025907</v>
      </c>
      <c r="T127" s="6">
        <f t="shared" si="100"/>
        <v>-7.2628902737729151E-3</v>
      </c>
      <c r="U127" s="4"/>
      <c r="V127" s="4"/>
      <c r="W127" s="4"/>
    </row>
    <row r="128" spans="1:23" x14ac:dyDescent="0.25">
      <c r="A128" s="4" t="s">
        <v>52</v>
      </c>
      <c r="B128" s="6">
        <f>B126/B72-1</f>
        <v>0.33144475920679883</v>
      </c>
      <c r="C128" s="6">
        <f t="shared" ref="C128:I128" si="101">C126/C72-1</f>
        <v>0.36233421750663108</v>
      </c>
      <c r="D128" s="6">
        <f t="shared" si="101"/>
        <v>0.36268343815513626</v>
      </c>
      <c r="E128" s="6">
        <f t="shared" si="101"/>
        <v>0.65037037037037049</v>
      </c>
      <c r="F128" s="6">
        <f t="shared" si="101"/>
        <v>0.4435831180017229</v>
      </c>
      <c r="G128" s="6">
        <f t="shared" si="101"/>
        <v>-3.1042460227145074E-2</v>
      </c>
      <c r="H128" s="6">
        <f t="shared" si="101"/>
        <v>0.37410021033421037</v>
      </c>
      <c r="I128" s="6">
        <f t="shared" si="101"/>
        <v>1.1111111111111072E-2</v>
      </c>
      <c r="J128" s="4"/>
      <c r="K128" s="4"/>
      <c r="M128" s="6">
        <f>M126/M72-1</f>
        <v>0.2195583596214512</v>
      </c>
      <c r="N128" s="6">
        <f t="shared" ref="N128:T128" si="102">N126/N72-1</f>
        <v>0.26957726957726935</v>
      </c>
      <c r="O128" s="6">
        <f t="shared" si="102"/>
        <v>0.21076487252124632</v>
      </c>
      <c r="P128" s="6">
        <f t="shared" si="102"/>
        <v>0.32923832923832941</v>
      </c>
      <c r="Q128" s="6">
        <f t="shared" si="102"/>
        <v>0.31729055258467054</v>
      </c>
      <c r="R128" s="6">
        <f t="shared" si="102"/>
        <v>-6.9782383380064816E-3</v>
      </c>
      <c r="S128" s="12">
        <f t="shared" si="102"/>
        <v>0.22812853323607873</v>
      </c>
      <c r="T128" s="6">
        <f t="shared" si="102"/>
        <v>9.6865556155745214E-3</v>
      </c>
      <c r="U128" s="4"/>
      <c r="V128" s="4"/>
      <c r="W128" s="4"/>
    </row>
    <row r="129" spans="1:23" x14ac:dyDescent="0.25">
      <c r="A129" s="4" t="s">
        <v>13</v>
      </c>
      <c r="B129" s="26">
        <v>130.4</v>
      </c>
      <c r="C129" s="26">
        <v>116.95</v>
      </c>
      <c r="D129" s="26">
        <v>150.25</v>
      </c>
      <c r="E129" s="26">
        <v>104.45</v>
      </c>
      <c r="F129" s="26">
        <v>85.550000000000011</v>
      </c>
      <c r="G129" s="26">
        <v>110.06305769230768</v>
      </c>
      <c r="H129" s="26">
        <f>B129/G129</f>
        <v>1.1847753709018904</v>
      </c>
      <c r="I129" s="26">
        <v>97.788461538461547</v>
      </c>
      <c r="J129" s="34" t="s">
        <v>34</v>
      </c>
      <c r="K129" s="34" t="s">
        <v>34</v>
      </c>
      <c r="M129" s="25">
        <v>87</v>
      </c>
      <c r="N129" s="25">
        <v>81.599999999999994</v>
      </c>
      <c r="O129" s="25">
        <v>97.1</v>
      </c>
      <c r="P129" s="25">
        <v>73.2</v>
      </c>
      <c r="Q129" s="25">
        <v>57.3</v>
      </c>
      <c r="R129" s="26">
        <v>112.96442592592591</v>
      </c>
      <c r="S129" s="22">
        <f>M129/R129</f>
        <v>0.77015396030117</v>
      </c>
      <c r="T129" s="26">
        <v>98.203703703703695</v>
      </c>
      <c r="U129" s="34" t="s">
        <v>34</v>
      </c>
      <c r="V129" s="34" t="s">
        <v>34</v>
      </c>
      <c r="W129" s="4"/>
    </row>
    <row r="130" spans="1:23" x14ac:dyDescent="0.25">
      <c r="A130" s="4" t="s">
        <v>53</v>
      </c>
      <c r="B130" s="6">
        <f>B129/B68-1</f>
        <v>0.7924398625429554</v>
      </c>
      <c r="C130" s="6">
        <f t="shared" ref="C130:I130" si="103">C129/C68-1</f>
        <v>0.7706283118849353</v>
      </c>
      <c r="D130" s="6">
        <f t="shared" si="103"/>
        <v>0.81461352657004804</v>
      </c>
      <c r="E130" s="6">
        <f t="shared" si="103"/>
        <v>0.81968641114982588</v>
      </c>
      <c r="F130" s="6">
        <f t="shared" si="103"/>
        <v>0.70588235294117641</v>
      </c>
      <c r="G130" s="6">
        <f t="shared" si="103"/>
        <v>-3.5150958724580073E-2</v>
      </c>
      <c r="H130" s="6">
        <f t="shared" si="103"/>
        <v>0.85774124848956168</v>
      </c>
      <c r="I130" s="6">
        <f t="shared" si="103"/>
        <v>-5.0870671101546083E-3</v>
      </c>
      <c r="J130" s="4"/>
      <c r="K130" s="4"/>
      <c r="M130" s="6">
        <f>M129/M68-1</f>
        <v>0.82389937106918221</v>
      </c>
      <c r="N130" s="6">
        <f t="shared" ref="N130:T130" si="104">N129/N68-1</f>
        <v>0.87802071346375121</v>
      </c>
      <c r="O130" s="6">
        <f t="shared" si="104"/>
        <v>0.82005623242736636</v>
      </c>
      <c r="P130" s="6">
        <f t="shared" si="104"/>
        <v>0.82771535580524369</v>
      </c>
      <c r="Q130" s="6">
        <f t="shared" si="104"/>
        <v>0.55706521739130443</v>
      </c>
      <c r="R130" s="6">
        <f t="shared" si="104"/>
        <v>-1.3540530090062064E-2</v>
      </c>
      <c r="S130" s="12">
        <f t="shared" si="104"/>
        <v>0.84893493012510812</v>
      </c>
      <c r="T130" s="6">
        <f t="shared" si="104"/>
        <v>-1.0442324630152156E-2</v>
      </c>
      <c r="U130" s="4"/>
      <c r="V130" s="4"/>
      <c r="W130" s="4"/>
    </row>
    <row r="131" spans="1:23" x14ac:dyDescent="0.25">
      <c r="A131" s="4" t="s">
        <v>54</v>
      </c>
      <c r="B131" s="6">
        <f t="shared" ref="B131:I131" si="105">B129/B74-1</f>
        <v>0.32925586136595331</v>
      </c>
      <c r="C131" s="6">
        <f t="shared" si="105"/>
        <v>0.33580810965162744</v>
      </c>
      <c r="D131" s="6">
        <f t="shared" si="105"/>
        <v>0.32729681978798575</v>
      </c>
      <c r="E131" s="6">
        <f t="shared" si="105"/>
        <v>0.6698641087130297</v>
      </c>
      <c r="F131" s="6">
        <f t="shared" si="105"/>
        <v>0.79350104821802958</v>
      </c>
      <c r="G131" s="6">
        <f t="shared" si="105"/>
        <v>-1.6069909173597408E-2</v>
      </c>
      <c r="H131" s="6">
        <f t="shared" si="105"/>
        <v>0.35096575840008271</v>
      </c>
      <c r="I131" s="6">
        <f t="shared" si="105"/>
        <v>4.4848626739439901E-3</v>
      </c>
      <c r="J131" s="4"/>
      <c r="K131" s="4"/>
      <c r="M131" s="6">
        <f t="shared" ref="M131:T131" si="106">M129/M74-1</f>
        <v>0.25541125541125531</v>
      </c>
      <c r="N131" s="6">
        <f t="shared" si="106"/>
        <v>0.27102803738317749</v>
      </c>
      <c r="O131" s="6">
        <f t="shared" si="106"/>
        <v>0.25128865979381443</v>
      </c>
      <c r="P131" s="6">
        <f t="shared" si="106"/>
        <v>0.35055350553505527</v>
      </c>
      <c r="Q131" s="6">
        <f t="shared" si="106"/>
        <v>0.25934065934065931</v>
      </c>
      <c r="R131" s="6">
        <f t="shared" si="106"/>
        <v>-1.0687943661491617E-2</v>
      </c>
      <c r="S131" s="12">
        <f t="shared" si="106"/>
        <v>0.26897397779381449</v>
      </c>
      <c r="T131" s="6">
        <f t="shared" si="106"/>
        <v>-1.8388208380391013E-3</v>
      </c>
      <c r="U131" s="4"/>
      <c r="V131" s="4"/>
      <c r="W131" s="4"/>
    </row>
    <row r="136" spans="1:23" x14ac:dyDescent="0.25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</row>
    <row r="137" spans="1:23" x14ac:dyDescent="0.25">
      <c r="B137" s="1" t="s">
        <v>3</v>
      </c>
      <c r="C137" s="1" t="s">
        <v>4</v>
      </c>
      <c r="D137" s="1" t="s">
        <v>5</v>
      </c>
      <c r="E137" s="1" t="s">
        <v>6</v>
      </c>
      <c r="F137" s="1" t="s">
        <v>7</v>
      </c>
      <c r="G137" s="1" t="s">
        <v>8</v>
      </c>
      <c r="H137" s="1" t="s">
        <v>69</v>
      </c>
      <c r="I137" s="1" t="s">
        <v>9</v>
      </c>
      <c r="M137" s="1" t="s">
        <v>3</v>
      </c>
      <c r="N137" s="1" t="s">
        <v>4</v>
      </c>
      <c r="O137" s="1" t="s">
        <v>5</v>
      </c>
      <c r="P137" s="1" t="s">
        <v>6</v>
      </c>
      <c r="Q137" s="1" t="s">
        <v>7</v>
      </c>
      <c r="R137" s="1" t="s">
        <v>8</v>
      </c>
      <c r="S137" s="1" t="s">
        <v>69</v>
      </c>
      <c r="T137" s="1" t="s">
        <v>9</v>
      </c>
    </row>
    <row r="138" spans="1:23" x14ac:dyDescent="0.25">
      <c r="A138" t="s">
        <v>10</v>
      </c>
      <c r="B138" s="59">
        <f>AVERAGE(B12,B40,B68)</f>
        <v>81.149999999999991</v>
      </c>
      <c r="C138" s="59">
        <f t="shared" ref="C138:I138" si="107">AVERAGE(C12,C40,C68)</f>
        <v>73.366666666666674</v>
      </c>
      <c r="D138" s="59">
        <f t="shared" si="107"/>
        <v>91.583333333333329</v>
      </c>
      <c r="E138" s="59">
        <f t="shared" si="107"/>
        <v>62.81666666666667</v>
      </c>
      <c r="F138" s="59">
        <f t="shared" si="107"/>
        <v>55.35</v>
      </c>
      <c r="G138" s="59">
        <f t="shared" si="107"/>
        <v>113.55958897435896</v>
      </c>
      <c r="H138" s="59">
        <f t="shared" si="107"/>
        <v>0.71484939384636148</v>
      </c>
      <c r="I138" s="59">
        <f t="shared" si="107"/>
        <v>98.189487179487173</v>
      </c>
      <c r="L138" t="s">
        <v>10</v>
      </c>
      <c r="M138" s="59">
        <f>AVERAGE(M12,M40,M68)</f>
        <v>50.20000000000001</v>
      </c>
      <c r="N138" s="59">
        <f t="shared" ref="N138:T138" si="108">AVERAGE(N12,N40,N68)</f>
        <v>45.616666666666667</v>
      </c>
      <c r="O138" s="59">
        <f t="shared" si="108"/>
        <v>55.983333333333327</v>
      </c>
      <c r="P138" s="59">
        <f t="shared" si="108"/>
        <v>38.833333333333329</v>
      </c>
      <c r="Q138" s="59">
        <f t="shared" si="108"/>
        <v>27.233333333333334</v>
      </c>
      <c r="R138" s="59">
        <f t="shared" si="108"/>
        <v>114.11580846153845</v>
      </c>
      <c r="S138" s="59">
        <f t="shared" si="108"/>
        <v>0.43996321211612116</v>
      </c>
      <c r="T138" s="59">
        <f t="shared" si="108"/>
        <v>98.733589743589746</v>
      </c>
    </row>
    <row r="139" spans="1:23" x14ac:dyDescent="0.25">
      <c r="A139" s="10"/>
      <c r="L139" s="10"/>
    </row>
    <row r="140" spans="1:23" x14ac:dyDescent="0.25">
      <c r="A140" t="s">
        <v>11</v>
      </c>
      <c r="B140" s="59">
        <f>AVERAGE(B14,B42,B70)</f>
        <v>130.85</v>
      </c>
      <c r="C140" s="59">
        <f t="shared" ref="C140:I140" si="109">AVERAGE(C14,C42,C70)</f>
        <v>101.89999999999999</v>
      </c>
      <c r="D140" s="59">
        <f t="shared" si="109"/>
        <v>141.43333333333334</v>
      </c>
      <c r="E140" s="59">
        <f t="shared" si="109"/>
        <v>98.833333333333329</v>
      </c>
      <c r="F140" s="59">
        <f t="shared" si="109"/>
        <v>80.350000000000009</v>
      </c>
      <c r="G140" s="59">
        <f t="shared" si="109"/>
        <v>104.78873256410255</v>
      </c>
      <c r="H140" s="59">
        <f t="shared" si="109"/>
        <v>1.2520935386663783</v>
      </c>
      <c r="I140" s="59">
        <f t="shared" si="109"/>
        <v>91.149487179487167</v>
      </c>
      <c r="L140" t="s">
        <v>11</v>
      </c>
      <c r="M140" s="59">
        <f>AVERAGE(M14,M42,M70)</f>
        <v>95.966666666666654</v>
      </c>
      <c r="N140" s="59">
        <f t="shared" ref="N140:T140" si="110">AVERAGE(N14,N42,N70)</f>
        <v>84.266666666666666</v>
      </c>
      <c r="O140" s="59">
        <f t="shared" si="110"/>
        <v>108.11666666666667</v>
      </c>
      <c r="P140" s="59">
        <f t="shared" si="110"/>
        <v>68.05</v>
      </c>
      <c r="Q140" s="59">
        <f t="shared" si="110"/>
        <v>60.633333333333326</v>
      </c>
      <c r="R140" s="59">
        <f t="shared" si="110"/>
        <v>112.51033516483517</v>
      </c>
      <c r="S140" s="59">
        <f t="shared" si="110"/>
        <v>0.85343567602234094</v>
      </c>
      <c r="T140" s="59">
        <f t="shared" si="110"/>
        <v>97.505036630036628</v>
      </c>
    </row>
    <row r="141" spans="1:23" x14ac:dyDescent="0.25">
      <c r="A141" t="s">
        <v>24</v>
      </c>
      <c r="B141" s="12">
        <f>B140/B$138-1</f>
        <v>0.61244608749229834</v>
      </c>
      <c r="C141" s="12">
        <f t="shared" ref="C141:I141" si="111">C140/C$138-1</f>
        <v>0.38891412994093577</v>
      </c>
      <c r="D141" s="12">
        <f t="shared" si="111"/>
        <v>0.54431301182893543</v>
      </c>
      <c r="E141" s="12">
        <f t="shared" si="111"/>
        <v>0.57336163438577858</v>
      </c>
      <c r="F141" s="12">
        <f t="shared" si="111"/>
        <v>0.45167118337850054</v>
      </c>
      <c r="G141" s="12">
        <f t="shared" si="111"/>
        <v>-7.7235718176444035E-2</v>
      </c>
      <c r="H141" s="12">
        <f t="shared" si="111"/>
        <v>0.75154871703714932</v>
      </c>
      <c r="I141" s="12">
        <f t="shared" si="111"/>
        <v>-7.1698103353275644E-2</v>
      </c>
      <c r="L141" t="s">
        <v>24</v>
      </c>
      <c r="M141" s="12">
        <f>M140/M$138-1</f>
        <v>0.91168658698539118</v>
      </c>
      <c r="N141" s="12">
        <f t="shared" ref="N141:T141" si="112">N140/N$138-1</f>
        <v>0.84727804165144316</v>
      </c>
      <c r="O141" s="12">
        <f t="shared" si="112"/>
        <v>0.93122953259898811</v>
      </c>
      <c r="P141" s="12">
        <f t="shared" si="112"/>
        <v>0.7523605150214594</v>
      </c>
      <c r="Q141" s="12">
        <f t="shared" si="112"/>
        <v>1.2264381884944915</v>
      </c>
      <c r="R141" s="12">
        <f t="shared" si="112"/>
        <v>-1.4068807103482017E-2</v>
      </c>
      <c r="S141" s="12">
        <f t="shared" si="112"/>
        <v>0.93978871987390256</v>
      </c>
      <c r="T141" s="12">
        <f t="shared" si="112"/>
        <v>-1.2443111981886412E-2</v>
      </c>
    </row>
    <row r="142" spans="1:23" x14ac:dyDescent="0.25">
      <c r="A142" t="s">
        <v>12</v>
      </c>
      <c r="B142" s="59">
        <f>AVERAGE(B16,B44,B72)</f>
        <v>122.23333333333335</v>
      </c>
      <c r="C142" s="59">
        <f t="shared" ref="C142:I142" si="113">AVERAGE(C16,C44,C72)</f>
        <v>104.73333333333333</v>
      </c>
      <c r="D142" s="59">
        <f t="shared" si="113"/>
        <v>136.31666666666666</v>
      </c>
      <c r="E142" s="59">
        <f t="shared" si="113"/>
        <v>80.333333333333329</v>
      </c>
      <c r="F142" s="59">
        <f t="shared" si="113"/>
        <v>66.816666666666663</v>
      </c>
      <c r="G142" s="59">
        <f t="shared" si="113"/>
        <v>108.89274612535614</v>
      </c>
      <c r="H142" s="59">
        <f t="shared" si="113"/>
        <v>1.1244711381090349</v>
      </c>
      <c r="I142" s="59">
        <f t="shared" si="113"/>
        <v>95.12555555555555</v>
      </c>
      <c r="L142" t="s">
        <v>12</v>
      </c>
      <c r="M142" s="59">
        <f>AVERAGE(M16,M44,M72)</f>
        <v>84.516666666666666</v>
      </c>
      <c r="N142" s="59">
        <f t="shared" ref="N142:T142" si="114">AVERAGE(N16,N44,N72)</f>
        <v>75.600000000000009</v>
      </c>
      <c r="O142" s="59">
        <f t="shared" si="114"/>
        <v>93.716666666666654</v>
      </c>
      <c r="P142" s="59">
        <f t="shared" si="114"/>
        <v>60.416666666666664</v>
      </c>
      <c r="Q142" s="59">
        <f t="shared" si="114"/>
        <v>50.75</v>
      </c>
      <c r="R142" s="59">
        <f t="shared" si="114"/>
        <v>113.21554439696104</v>
      </c>
      <c r="S142" s="59">
        <f t="shared" si="114"/>
        <v>0.74657128315262067</v>
      </c>
      <c r="T142" s="59">
        <f t="shared" si="114"/>
        <v>97.274691358024697</v>
      </c>
    </row>
    <row r="143" spans="1:23" x14ac:dyDescent="0.25">
      <c r="A143" t="s">
        <v>25</v>
      </c>
      <c r="B143" s="12">
        <f>B142/B$138-1</f>
        <v>0.50626411994249376</v>
      </c>
      <c r="C143" s="12">
        <f t="shared" ref="C143:I143" si="115">C142/C$138-1</f>
        <v>0.42753293957292127</v>
      </c>
      <c r="D143" s="12">
        <f t="shared" si="115"/>
        <v>0.48844404003639674</v>
      </c>
      <c r="E143" s="12">
        <f t="shared" si="115"/>
        <v>0.27885380737596166</v>
      </c>
      <c r="F143" s="12">
        <f t="shared" si="115"/>
        <v>0.20716651610960546</v>
      </c>
      <c r="G143" s="12">
        <f t="shared" si="115"/>
        <v>-4.1095982216495686E-2</v>
      </c>
      <c r="H143" s="12">
        <f t="shared" si="115"/>
        <v>0.57301824382705013</v>
      </c>
      <c r="I143" s="12">
        <f t="shared" si="115"/>
        <v>-3.1204273613639089E-2</v>
      </c>
      <c r="L143" t="s">
        <v>25</v>
      </c>
      <c r="M143" s="12">
        <f>M142/M$138-1</f>
        <v>0.68359893758300094</v>
      </c>
      <c r="N143" s="12">
        <f t="shared" ref="N143:T143" si="116">N142/N$138-1</f>
        <v>0.65728900255754485</v>
      </c>
      <c r="O143" s="12">
        <f t="shared" si="116"/>
        <v>0.67401012206013688</v>
      </c>
      <c r="P143" s="12">
        <f t="shared" si="116"/>
        <v>0.55579399141630925</v>
      </c>
      <c r="Q143" s="12">
        <f t="shared" si="116"/>
        <v>0.86352509179926562</v>
      </c>
      <c r="R143" s="12">
        <f t="shared" si="116"/>
        <v>-7.8890390097077212E-3</v>
      </c>
      <c r="S143" s="12">
        <f t="shared" si="116"/>
        <v>0.6968947916390229</v>
      </c>
      <c r="T143" s="12">
        <f t="shared" si="116"/>
        <v>-1.4776110028550504E-2</v>
      </c>
    </row>
    <row r="144" spans="1:23" x14ac:dyDescent="0.25">
      <c r="A144" t="s">
        <v>13</v>
      </c>
      <c r="B144" s="59">
        <f>AVERAGE(B18,B46,B74)</f>
        <v>112.3</v>
      </c>
      <c r="C144" s="59">
        <f t="shared" ref="C144:I144" si="117">AVERAGE(C18,C46,C74)</f>
        <v>100.18333333333334</v>
      </c>
      <c r="D144" s="59">
        <f t="shared" si="117"/>
        <v>128.44999999999999</v>
      </c>
      <c r="E144" s="59">
        <f t="shared" si="117"/>
        <v>74.533333333333346</v>
      </c>
      <c r="F144" s="59">
        <f t="shared" si="117"/>
        <v>62.95000000000001</v>
      </c>
      <c r="G144" s="59">
        <f t="shared" si="117"/>
        <v>111.24747476733144</v>
      </c>
      <c r="H144" s="59">
        <f t="shared" si="117"/>
        <v>1.0098627584969095</v>
      </c>
      <c r="I144" s="59">
        <f t="shared" si="117"/>
        <v>96.322668566001894</v>
      </c>
      <c r="L144" t="s">
        <v>13</v>
      </c>
      <c r="M144" s="59">
        <f>AVERAGE(M18,M46,M74)</f>
        <v>74.150000000000006</v>
      </c>
      <c r="N144" s="59">
        <f t="shared" ref="N144:T144" si="118">AVERAGE(N18,N46,N74)</f>
        <v>68.399999999999991</v>
      </c>
      <c r="O144" s="59">
        <f t="shared" si="118"/>
        <v>82.5</v>
      </c>
      <c r="P144" s="59">
        <f t="shared" si="118"/>
        <v>57.4</v>
      </c>
      <c r="Q144" s="59">
        <f t="shared" si="118"/>
        <v>50.083333333333336</v>
      </c>
      <c r="R144" s="59">
        <f t="shared" si="118"/>
        <v>113.53002564102565</v>
      </c>
      <c r="S144" s="59">
        <f t="shared" si="118"/>
        <v>0.65329427292039421</v>
      </c>
      <c r="T144" s="59">
        <f t="shared" si="118"/>
        <v>98.442307692307693</v>
      </c>
    </row>
    <row r="145" spans="1:20" x14ac:dyDescent="0.25">
      <c r="A145" t="s">
        <v>26</v>
      </c>
      <c r="B145" s="12">
        <f>B144/B$138-1</f>
        <v>0.38385705483672217</v>
      </c>
      <c r="C145" s="12">
        <f t="shared" ref="C145:I145" si="119">C144/C$138-1</f>
        <v>0.36551567469332102</v>
      </c>
      <c r="D145" s="12">
        <f t="shared" si="119"/>
        <v>0.40254777070063685</v>
      </c>
      <c r="E145" s="12">
        <f t="shared" si="119"/>
        <v>0.18652162377288417</v>
      </c>
      <c r="F145" s="12">
        <f t="shared" si="119"/>
        <v>0.13730803974706429</v>
      </c>
      <c r="G145" s="12">
        <f t="shared" si="119"/>
        <v>-2.0360360828265978E-2</v>
      </c>
      <c r="H145" s="12">
        <f t="shared" si="119"/>
        <v>0.41269303323205109</v>
      </c>
      <c r="I145" s="12">
        <f t="shared" si="119"/>
        <v>-1.9012408223222477E-2</v>
      </c>
      <c r="L145" t="s">
        <v>26</v>
      </c>
      <c r="M145" s="12">
        <f>M144/M$138-1</f>
        <v>0.47709163346613526</v>
      </c>
      <c r="N145" s="12">
        <f t="shared" ref="N145:T145" si="120">N144/N$138-1</f>
        <v>0.49945195469492121</v>
      </c>
      <c r="O145" s="12">
        <f t="shared" si="120"/>
        <v>0.47365287287883318</v>
      </c>
      <c r="P145" s="12">
        <f t="shared" si="120"/>
        <v>0.47811158798283282</v>
      </c>
      <c r="Q145" s="12">
        <f t="shared" si="120"/>
        <v>0.83904528763769881</v>
      </c>
      <c r="R145" s="12">
        <f t="shared" si="120"/>
        <v>-5.1332311308142087E-3</v>
      </c>
      <c r="S145" s="12">
        <f t="shared" si="120"/>
        <v>0.48488386058052457</v>
      </c>
      <c r="T145" s="12">
        <f t="shared" si="120"/>
        <v>-2.9501819192283563E-3</v>
      </c>
    </row>
    <row r="146" spans="1:20" x14ac:dyDescent="0.25">
      <c r="A146" s="10"/>
      <c r="L146" s="10"/>
    </row>
    <row r="147" spans="1:20" x14ac:dyDescent="0.25">
      <c r="A147" t="s">
        <v>15</v>
      </c>
      <c r="B147" s="59">
        <f>AVERAGE(B21,B49,B77)</f>
        <v>132.33333333333334</v>
      </c>
      <c r="C147" s="59">
        <f t="shared" ref="C147:I147" si="121">AVERAGE(C21,C49,C77)</f>
        <v>107.73333333333333</v>
      </c>
      <c r="D147" s="59">
        <f t="shared" si="121"/>
        <v>141.86666666666667</v>
      </c>
      <c r="E147" s="59">
        <f t="shared" si="121"/>
        <v>96.716666666666654</v>
      </c>
      <c r="F147" s="59">
        <f t="shared" si="121"/>
        <v>77.966666666666654</v>
      </c>
      <c r="G147" s="59">
        <f t="shared" si="121"/>
        <v>105.34477128205128</v>
      </c>
      <c r="H147" s="59">
        <f t="shared" si="121"/>
        <v>1.2598322783793456</v>
      </c>
      <c r="I147" s="59">
        <f t="shared" si="121"/>
        <v>91.270769230769233</v>
      </c>
      <c r="L147" t="s">
        <v>15</v>
      </c>
      <c r="M147" s="59">
        <f>AVERAGE(M21,M49,M77)</f>
        <v>97.216666666666654</v>
      </c>
      <c r="N147" s="59">
        <f t="shared" ref="N147:T147" si="122">AVERAGE(N21,N49,N77)</f>
        <v>88.466666666666654</v>
      </c>
      <c r="O147" s="59">
        <f t="shared" si="122"/>
        <v>109.41666666666667</v>
      </c>
      <c r="P147" s="59">
        <f t="shared" si="122"/>
        <v>68.133333333333326</v>
      </c>
      <c r="Q147" s="59">
        <f t="shared" si="122"/>
        <v>56.5</v>
      </c>
      <c r="R147" s="59">
        <f t="shared" si="122"/>
        <v>111.55370773979108</v>
      </c>
      <c r="S147" s="59">
        <f t="shared" si="122"/>
        <v>0.87254869528975032</v>
      </c>
      <c r="T147" s="59">
        <f t="shared" si="122"/>
        <v>97.302231718898383</v>
      </c>
    </row>
    <row r="148" spans="1:20" x14ac:dyDescent="0.25">
      <c r="A148" t="s">
        <v>27</v>
      </c>
      <c r="B148" s="12">
        <f>B147/B$138-1</f>
        <v>0.63072499486547584</v>
      </c>
      <c r="C148" s="12">
        <f t="shared" ref="C148:I148" si="123">C147/C$138-1</f>
        <v>0.46842344388914126</v>
      </c>
      <c r="D148" s="12">
        <f t="shared" si="123"/>
        <v>0.54904458598726125</v>
      </c>
      <c r="E148" s="12">
        <f t="shared" si="123"/>
        <v>0.53966569381798868</v>
      </c>
      <c r="F148" s="12">
        <f t="shared" si="123"/>
        <v>0.40861186389641646</v>
      </c>
      <c r="G148" s="12">
        <f t="shared" si="123"/>
        <v>-7.2339269334292244E-2</v>
      </c>
      <c r="H148" s="12">
        <f t="shared" si="123"/>
        <v>0.76237440952508417</v>
      </c>
      <c r="I148" s="12">
        <f t="shared" si="123"/>
        <v>-7.0462919681724689E-2</v>
      </c>
      <c r="L148" t="s">
        <v>27</v>
      </c>
      <c r="M148" s="12">
        <f>M147/M$138-1</f>
        <v>0.93658698539176566</v>
      </c>
      <c r="N148" s="12">
        <f t="shared" ref="N148:T148" si="124">N147/N$138-1</f>
        <v>0.9393496529046399</v>
      </c>
      <c r="O148" s="12">
        <f t="shared" si="124"/>
        <v>0.95445072938374542</v>
      </c>
      <c r="P148" s="12">
        <f t="shared" si="124"/>
        <v>0.75450643776824045</v>
      </c>
      <c r="Q148" s="12">
        <f t="shared" si="124"/>
        <v>1.0746634026927784</v>
      </c>
      <c r="R148" s="12">
        <f t="shared" si="124"/>
        <v>-2.2451759806888627E-2</v>
      </c>
      <c r="S148" s="12">
        <f t="shared" si="124"/>
        <v>0.98323103218788033</v>
      </c>
      <c r="T148" s="12">
        <f t="shared" si="124"/>
        <v>-1.449717394463812E-2</v>
      </c>
    </row>
    <row r="149" spans="1:20" x14ac:dyDescent="0.25">
      <c r="A149" t="s">
        <v>16</v>
      </c>
      <c r="B149" s="59">
        <f>AVERAGE(B23,B51,B79)</f>
        <v>122.93333333333334</v>
      </c>
      <c r="C149" s="59">
        <f t="shared" ref="C149:I149" si="125">AVERAGE(C23,C51,C79)</f>
        <v>106.33333333333333</v>
      </c>
      <c r="D149" s="59">
        <f t="shared" si="125"/>
        <v>136.61666666666667</v>
      </c>
      <c r="E149" s="59">
        <f t="shared" si="125"/>
        <v>80.966666666666654</v>
      </c>
      <c r="F149" s="59">
        <f t="shared" si="125"/>
        <v>69.8</v>
      </c>
      <c r="G149" s="59">
        <f t="shared" si="125"/>
        <v>109.49471461538462</v>
      </c>
      <c r="H149" s="59">
        <f t="shared" si="125"/>
        <v>1.1247917030973411</v>
      </c>
      <c r="I149" s="59">
        <f t="shared" si="125"/>
        <v>95.753076923076932</v>
      </c>
      <c r="L149" t="s">
        <v>16</v>
      </c>
      <c r="M149" s="59">
        <f>AVERAGE(M23,M51,M79)</f>
        <v>83.716666666666669</v>
      </c>
      <c r="N149" s="59">
        <f t="shared" ref="N149:T149" si="126">AVERAGE(N23,N51,N79)</f>
        <v>76.55</v>
      </c>
      <c r="O149" s="59">
        <f t="shared" si="126"/>
        <v>93.633333333333326</v>
      </c>
      <c r="P149" s="59">
        <f t="shared" si="126"/>
        <v>61.81666666666667</v>
      </c>
      <c r="Q149" s="59">
        <f t="shared" si="126"/>
        <v>52.75</v>
      </c>
      <c r="R149" s="59">
        <f t="shared" si="126"/>
        <v>112.73579487179488</v>
      </c>
      <c r="S149" s="59">
        <f t="shared" si="126"/>
        <v>0.74272520263093744</v>
      </c>
      <c r="T149" s="59">
        <f t="shared" si="126"/>
        <v>97.974358974358964</v>
      </c>
    </row>
    <row r="150" spans="1:20" x14ac:dyDescent="0.25">
      <c r="A150" t="s">
        <v>28</v>
      </c>
      <c r="B150" s="12">
        <f>B149/B$138-1</f>
        <v>0.51489012117477939</v>
      </c>
      <c r="C150" s="12">
        <f t="shared" ref="C150:I150" si="127">C149/C$138-1</f>
        <v>0.44934120854157178</v>
      </c>
      <c r="D150" s="12">
        <f t="shared" si="127"/>
        <v>0.49171974522293005</v>
      </c>
      <c r="E150" s="12">
        <f t="shared" si="127"/>
        <v>0.2889360573096309</v>
      </c>
      <c r="F150" s="12">
        <f t="shared" si="127"/>
        <v>0.26106594399277316</v>
      </c>
      <c r="G150" s="12">
        <f t="shared" si="127"/>
        <v>-3.5795078123188384E-2</v>
      </c>
      <c r="H150" s="12">
        <f t="shared" si="127"/>
        <v>0.57346668092592124</v>
      </c>
      <c r="I150" s="12">
        <f t="shared" si="127"/>
        <v>-2.4813351473733314E-2</v>
      </c>
      <c r="L150" t="s">
        <v>28</v>
      </c>
      <c r="M150" s="12">
        <f>M149/M$138-1</f>
        <v>0.66766268260292128</v>
      </c>
      <c r="N150" s="12">
        <f t="shared" ref="N150:T150" si="128">N149/N$138-1</f>
        <v>0.67811472415052965</v>
      </c>
      <c r="O150" s="12">
        <f t="shared" si="128"/>
        <v>0.67252158380470384</v>
      </c>
      <c r="P150" s="12">
        <f t="shared" si="128"/>
        <v>0.59184549356223215</v>
      </c>
      <c r="Q150" s="12">
        <f t="shared" si="128"/>
        <v>0.9369645042839656</v>
      </c>
      <c r="R150" s="12">
        <f t="shared" si="128"/>
        <v>-1.2093097427502197E-2</v>
      </c>
      <c r="S150" s="12">
        <f t="shared" si="128"/>
        <v>0.6881529686507224</v>
      </c>
      <c r="T150" s="12">
        <f t="shared" si="128"/>
        <v>-7.689690724326903E-3</v>
      </c>
    </row>
    <row r="151" spans="1:20" x14ac:dyDescent="0.25">
      <c r="A151" t="s">
        <v>17</v>
      </c>
      <c r="B151" s="59">
        <f>AVERAGE(B25,B53,B81)</f>
        <v>112.18333333333332</v>
      </c>
      <c r="C151" s="59">
        <f t="shared" ref="C151:I151" si="129">AVERAGE(C25,C53,C81)</f>
        <v>97.566666666666663</v>
      </c>
      <c r="D151" s="59">
        <f t="shared" si="129"/>
        <v>126.68333333333334</v>
      </c>
      <c r="E151" s="59">
        <f t="shared" si="129"/>
        <v>74.783333333333346</v>
      </c>
      <c r="F151" s="59">
        <f t="shared" si="129"/>
        <v>63.783333333333331</v>
      </c>
      <c r="G151" s="59">
        <f t="shared" si="129"/>
        <v>111.24597333333332</v>
      </c>
      <c r="H151" s="59">
        <f t="shared" si="129"/>
        <v>1.0089829295743238</v>
      </c>
      <c r="I151" s="59">
        <f t="shared" si="129"/>
        <v>96.786666666666676</v>
      </c>
      <c r="L151" t="s">
        <v>17</v>
      </c>
      <c r="M151" s="59">
        <f>AVERAGE(M25,M53,M81)</f>
        <v>73.733333333333334</v>
      </c>
      <c r="N151" s="59">
        <f t="shared" ref="N151:T151" si="130">AVERAGE(N25,N53,N81)</f>
        <v>67.649999999999991</v>
      </c>
      <c r="O151" s="59">
        <f t="shared" si="130"/>
        <v>82.316666666666677</v>
      </c>
      <c r="P151" s="59">
        <f t="shared" si="130"/>
        <v>58.883333333333333</v>
      </c>
      <c r="Q151" s="59">
        <f t="shared" si="130"/>
        <v>53.166666666666664</v>
      </c>
      <c r="R151" s="59">
        <f t="shared" si="130"/>
        <v>113.48714743589744</v>
      </c>
      <c r="S151" s="59">
        <f t="shared" si="130"/>
        <v>0.6500116445891948</v>
      </c>
      <c r="T151" s="59">
        <f t="shared" si="130"/>
        <v>98.198717948717942</v>
      </c>
    </row>
    <row r="152" spans="1:20" x14ac:dyDescent="0.25">
      <c r="A152" t="s">
        <v>29</v>
      </c>
      <c r="B152" s="12">
        <f>B151/B$138-1</f>
        <v>0.38241938796467445</v>
      </c>
      <c r="C152" s="12">
        <f t="shared" ref="C152:I152" si="131">C151/C$138-1</f>
        <v>0.32985006815084028</v>
      </c>
      <c r="D152" s="12">
        <f t="shared" si="131"/>
        <v>0.38325750682438597</v>
      </c>
      <c r="E152" s="12">
        <f t="shared" si="131"/>
        <v>0.19050145927301676</v>
      </c>
      <c r="F152" s="12">
        <f t="shared" si="131"/>
        <v>0.15236374585968071</v>
      </c>
      <c r="G152" s="12">
        <f t="shared" si="131"/>
        <v>-2.0373582380154964E-2</v>
      </c>
      <c r="H152" s="12">
        <f t="shared" si="131"/>
        <v>0.41146224401944265</v>
      </c>
      <c r="I152" s="12">
        <f t="shared" si="131"/>
        <v>-1.4286870754872005E-2</v>
      </c>
      <c r="L152" t="s">
        <v>29</v>
      </c>
      <c r="M152" s="12">
        <f>M151/M$138-1</f>
        <v>0.46879150066401043</v>
      </c>
      <c r="N152" s="12">
        <f t="shared" ref="N152:T152" si="132">N151/N$138-1</f>
        <v>0.48301059554256476</v>
      </c>
      <c r="O152" s="12">
        <f t="shared" si="132"/>
        <v>0.47037808871688047</v>
      </c>
      <c r="P152" s="12">
        <f t="shared" si="132"/>
        <v>0.51630901287553654</v>
      </c>
      <c r="Q152" s="12">
        <f t="shared" si="132"/>
        <v>0.95226438188494478</v>
      </c>
      <c r="R152" s="12">
        <f t="shared" si="132"/>
        <v>-5.5089740336273785E-3</v>
      </c>
      <c r="S152" s="12">
        <f t="shared" si="132"/>
        <v>0.47742271782858681</v>
      </c>
      <c r="T152" s="12">
        <f t="shared" si="132"/>
        <v>-5.4173234890056987E-3</v>
      </c>
    </row>
    <row r="153" spans="1:20" x14ac:dyDescent="0.25">
      <c r="A153" s="10"/>
      <c r="L153" s="10"/>
    </row>
    <row r="154" spans="1:20" x14ac:dyDescent="0.25">
      <c r="A154" t="s">
        <v>18</v>
      </c>
      <c r="B154" s="59">
        <f>AVERAGE(B28,B56,B84)</f>
        <v>128.73333333333332</v>
      </c>
      <c r="C154" s="59">
        <f t="shared" ref="C154:I154" si="133">AVERAGE(C28,C56,C84)</f>
        <v>109.03333333333335</v>
      </c>
      <c r="D154" s="59">
        <f t="shared" si="133"/>
        <v>139.91666666666666</v>
      </c>
      <c r="E154" s="59">
        <f t="shared" si="133"/>
        <v>93.100000000000009</v>
      </c>
      <c r="F154" s="59">
        <f t="shared" si="133"/>
        <v>79.5</v>
      </c>
      <c r="G154" s="59">
        <f t="shared" si="133"/>
        <v>105.20303921245424</v>
      </c>
      <c r="H154" s="59">
        <f t="shared" si="133"/>
        <v>1.2262258296547861</v>
      </c>
      <c r="I154" s="59">
        <f t="shared" si="133"/>
        <v>93.577490842490832</v>
      </c>
      <c r="L154" t="s">
        <v>18</v>
      </c>
      <c r="M154" s="59">
        <f>AVERAGE(M28,M56,M84)</f>
        <v>93.633333333333326</v>
      </c>
      <c r="N154" s="59">
        <f t="shared" ref="N154:T154" si="134">AVERAGE(N28,N56,N84)</f>
        <v>83.683333333333337</v>
      </c>
      <c r="O154" s="59">
        <f t="shared" si="134"/>
        <v>103.06666666666668</v>
      </c>
      <c r="P154" s="59">
        <f t="shared" si="134"/>
        <v>66.783333333333331</v>
      </c>
      <c r="Q154" s="59">
        <f t="shared" si="134"/>
        <v>55.633333333333326</v>
      </c>
      <c r="R154" s="59">
        <f t="shared" si="134"/>
        <v>112.96154487179489</v>
      </c>
      <c r="S154" s="59">
        <f t="shared" si="134"/>
        <v>0.82910342045616237</v>
      </c>
      <c r="T154" s="59">
        <f t="shared" si="134"/>
        <v>97.358974358974365</v>
      </c>
    </row>
    <row r="155" spans="1:20" x14ac:dyDescent="0.25">
      <c r="A155" t="s">
        <v>30</v>
      </c>
      <c r="B155" s="12">
        <f>B154/B$138-1</f>
        <v>0.58636270281371949</v>
      </c>
      <c r="C155" s="12">
        <f t="shared" ref="C155:I155" si="135">C154/C$138-1</f>
        <v>0.48614266242616999</v>
      </c>
      <c r="D155" s="12">
        <f t="shared" si="135"/>
        <v>0.52775250227479531</v>
      </c>
      <c r="E155" s="12">
        <f t="shared" si="135"/>
        <v>0.48209074024940302</v>
      </c>
      <c r="F155" s="12">
        <f t="shared" si="135"/>
        <v>0.43631436314363148</v>
      </c>
      <c r="G155" s="12">
        <f t="shared" si="135"/>
        <v>-7.3587354774519054E-2</v>
      </c>
      <c r="H155" s="12">
        <f t="shared" si="135"/>
        <v>0.71536248083933018</v>
      </c>
      <c r="I155" s="12">
        <f t="shared" si="135"/>
        <v>-4.6970367902683496E-2</v>
      </c>
      <c r="L155" t="s">
        <v>30</v>
      </c>
      <c r="M155" s="12">
        <f>M154/M$138-1</f>
        <v>0.86520584329349215</v>
      </c>
      <c r="N155" s="12">
        <f t="shared" ref="N155:T155" si="136">N154/N$138-1</f>
        <v>0.83449031786627703</v>
      </c>
      <c r="O155" s="12">
        <f t="shared" si="136"/>
        <v>0.84102411431973834</v>
      </c>
      <c r="P155" s="12">
        <f t="shared" si="136"/>
        <v>0.71974248927038653</v>
      </c>
      <c r="Q155" s="12">
        <f t="shared" si="136"/>
        <v>1.0428396572827414</v>
      </c>
      <c r="R155" s="12">
        <f t="shared" si="136"/>
        <v>-1.011484390554529E-2</v>
      </c>
      <c r="S155" s="12">
        <f t="shared" si="136"/>
        <v>0.88448351503837541</v>
      </c>
      <c r="T155" s="12">
        <f t="shared" si="136"/>
        <v>-1.3922469426921991E-2</v>
      </c>
    </row>
    <row r="156" spans="1:20" x14ac:dyDescent="0.25">
      <c r="A156" t="s">
        <v>19</v>
      </c>
      <c r="B156" s="59">
        <f>AVERAGE(B30,B58,B86)</f>
        <v>118.63333333333333</v>
      </c>
      <c r="C156" s="59">
        <f t="shared" ref="C156:I156" si="137">AVERAGE(C30,C58,C86)</f>
        <v>104.33333333333333</v>
      </c>
      <c r="D156" s="59">
        <f t="shared" si="137"/>
        <v>135.04999999999998</v>
      </c>
      <c r="E156" s="59">
        <f t="shared" si="137"/>
        <v>77.333333333333329</v>
      </c>
      <c r="F156" s="59">
        <f t="shared" si="137"/>
        <v>68.083333333333329</v>
      </c>
      <c r="G156" s="59">
        <f t="shared" si="137"/>
        <v>108.07777948717948</v>
      </c>
      <c r="H156" s="59">
        <f t="shared" si="137"/>
        <v>1.0997200534977454</v>
      </c>
      <c r="I156" s="59">
        <f t="shared" si="137"/>
        <v>95.766153846153841</v>
      </c>
      <c r="L156" t="s">
        <v>19</v>
      </c>
      <c r="M156" s="59">
        <f>AVERAGE(M30,M58,M86)</f>
        <v>82.016666666666666</v>
      </c>
      <c r="N156" s="59">
        <f t="shared" ref="N156:T156" si="138">AVERAGE(N30,N58,N86)</f>
        <v>74.666666666666671</v>
      </c>
      <c r="O156" s="59">
        <f t="shared" si="138"/>
        <v>90.066666666666677</v>
      </c>
      <c r="P156" s="59">
        <f t="shared" si="138"/>
        <v>61.9</v>
      </c>
      <c r="Q156" s="59">
        <f t="shared" si="138"/>
        <v>52.433333333333337</v>
      </c>
      <c r="R156" s="59">
        <f t="shared" si="138"/>
        <v>112.96472435897437</v>
      </c>
      <c r="S156" s="59">
        <f t="shared" si="138"/>
        <v>0.72628762413263459</v>
      </c>
      <c r="T156" s="59">
        <f t="shared" si="138"/>
        <v>98.192307692307693</v>
      </c>
    </row>
    <row r="157" spans="1:20" x14ac:dyDescent="0.25">
      <c r="A157" t="s">
        <v>31</v>
      </c>
      <c r="B157" s="12">
        <f>B156/B$138-1</f>
        <v>0.46190182789073742</v>
      </c>
      <c r="C157" s="12">
        <f t="shared" ref="C157:I157" si="139">C156/C$138-1</f>
        <v>0.42208087233075853</v>
      </c>
      <c r="D157" s="12">
        <f t="shared" si="139"/>
        <v>0.4746132848043676</v>
      </c>
      <c r="E157" s="12">
        <f t="shared" si="139"/>
        <v>0.2310957813743697</v>
      </c>
      <c r="F157" s="12">
        <f t="shared" si="139"/>
        <v>0.23005118940078284</v>
      </c>
      <c r="G157" s="12">
        <f t="shared" si="139"/>
        <v>-4.8272537235206414E-2</v>
      </c>
      <c r="H157" s="12">
        <f t="shared" si="139"/>
        <v>0.53839404910246302</v>
      </c>
      <c r="I157" s="12">
        <f t="shared" si="139"/>
        <v>-2.4680170993291339E-2</v>
      </c>
      <c r="L157" t="s">
        <v>31</v>
      </c>
      <c r="M157" s="12">
        <f>M156/M$138-1</f>
        <v>0.63379814077025198</v>
      </c>
      <c r="N157" s="12">
        <f t="shared" ref="N157:T157" si="140">N156/N$138-1</f>
        <v>0.63682864450127896</v>
      </c>
      <c r="O157" s="12">
        <f t="shared" si="140"/>
        <v>0.60881214647216475</v>
      </c>
      <c r="P157" s="12">
        <f t="shared" si="140"/>
        <v>0.59399141630901298</v>
      </c>
      <c r="Q157" s="12">
        <f t="shared" si="140"/>
        <v>0.92533659730722162</v>
      </c>
      <c r="R157" s="12">
        <f t="shared" si="140"/>
        <v>-1.0086981971056619E-2</v>
      </c>
      <c r="S157" s="12">
        <f t="shared" si="140"/>
        <v>0.65079171196918795</v>
      </c>
      <c r="T157" s="12">
        <f t="shared" si="140"/>
        <v>-5.4822482671577077E-3</v>
      </c>
    </row>
    <row r="158" spans="1:20" x14ac:dyDescent="0.25">
      <c r="A158" t="s">
        <v>20</v>
      </c>
      <c r="B158" s="59">
        <f>AVERAGE(B32,B60,B88)</f>
        <v>110.05</v>
      </c>
      <c r="C158" s="59">
        <f t="shared" ref="C158:I158" si="141">AVERAGE(C32,C60,C88)</f>
        <v>95.7</v>
      </c>
      <c r="D158" s="59">
        <f t="shared" si="141"/>
        <v>124.55</v>
      </c>
      <c r="E158" s="59">
        <f t="shared" si="141"/>
        <v>70.883333333333326</v>
      </c>
      <c r="F158" s="59">
        <f t="shared" si="141"/>
        <v>62.15</v>
      </c>
      <c r="G158" s="59">
        <f t="shared" si="141"/>
        <v>110.72691232905981</v>
      </c>
      <c r="H158" s="59">
        <f t="shared" si="141"/>
        <v>0.99458270902739754</v>
      </c>
      <c r="I158" s="59">
        <f t="shared" si="141"/>
        <v>96.682200854700852</v>
      </c>
      <c r="L158" t="s">
        <v>20</v>
      </c>
      <c r="M158" s="59">
        <f>AVERAGE(M32,M60,M88)</f>
        <v>73.400000000000006</v>
      </c>
      <c r="N158" s="59">
        <f t="shared" ref="N158:T158" si="142">AVERAGE(N32,N60,N88)</f>
        <v>67.55</v>
      </c>
      <c r="O158" s="59">
        <f t="shared" si="142"/>
        <v>81.266666666666666</v>
      </c>
      <c r="P158" s="59">
        <f t="shared" si="142"/>
        <v>56.199999999999996</v>
      </c>
      <c r="Q158" s="59">
        <f t="shared" si="142"/>
        <v>48.800000000000004</v>
      </c>
      <c r="R158" s="59">
        <f t="shared" si="142"/>
        <v>113.28711820512819</v>
      </c>
      <c r="S158" s="59">
        <f t="shared" si="142"/>
        <v>0.64805288327754318</v>
      </c>
      <c r="T158" s="59">
        <f t="shared" si="142"/>
        <v>98.17538461538463</v>
      </c>
    </row>
    <row r="159" spans="1:20" x14ac:dyDescent="0.25">
      <c r="A159" t="s">
        <v>32</v>
      </c>
      <c r="B159" s="12">
        <f>B158/B$138-1</f>
        <v>0.35613062230437476</v>
      </c>
      <c r="C159" s="12">
        <f t="shared" ref="C159:I159" si="143">C158/C$138-1</f>
        <v>0.30440708768741476</v>
      </c>
      <c r="D159" s="12">
        <f t="shared" si="143"/>
        <v>0.3599636032757052</v>
      </c>
      <c r="E159" s="12">
        <f t="shared" si="143"/>
        <v>0.12841602547094699</v>
      </c>
      <c r="F159" s="12">
        <f t="shared" si="143"/>
        <v>0.12285456187895205</v>
      </c>
      <c r="G159" s="12">
        <f t="shared" si="143"/>
        <v>-2.4944407344929198E-2</v>
      </c>
      <c r="H159" s="12">
        <f t="shared" si="143"/>
        <v>0.39131783224419658</v>
      </c>
      <c r="I159" s="12">
        <f t="shared" si="143"/>
        <v>-1.5350791292259691E-2</v>
      </c>
      <c r="L159" t="s">
        <v>32</v>
      </c>
      <c r="M159" s="12">
        <f>M158/M$138-1</f>
        <v>0.46215139442231057</v>
      </c>
      <c r="N159" s="12">
        <f t="shared" ref="N159:T159" si="144">N158/N$138-1</f>
        <v>0.48081841432225048</v>
      </c>
      <c r="O159" s="12">
        <f t="shared" si="144"/>
        <v>0.4516225066984223</v>
      </c>
      <c r="P159" s="12">
        <f t="shared" si="144"/>
        <v>0.44721030042918453</v>
      </c>
      <c r="Q159" s="12">
        <f t="shared" si="144"/>
        <v>0.79192166462668312</v>
      </c>
      <c r="R159" s="12">
        <f t="shared" si="144"/>
        <v>-7.2618357402213229E-3</v>
      </c>
      <c r="S159" s="12">
        <f t="shared" si="144"/>
        <v>0.47297061533976636</v>
      </c>
      <c r="T159" s="12">
        <f t="shared" si="144"/>
        <v>-5.6536496814789672E-3</v>
      </c>
    </row>
  </sheetData>
  <mergeCells count="15">
    <mergeCell ref="A1:W2"/>
    <mergeCell ref="A4:W4"/>
    <mergeCell ref="A92:W93"/>
    <mergeCell ref="A94:W94"/>
    <mergeCell ref="A107:W107"/>
    <mergeCell ref="A120:W120"/>
    <mergeCell ref="A7:L7"/>
    <mergeCell ref="A9:W9"/>
    <mergeCell ref="A35:L35"/>
    <mergeCell ref="A63:L63"/>
    <mergeCell ref="M7:W7"/>
    <mergeCell ref="A37:W37"/>
    <mergeCell ref="M35:W35"/>
    <mergeCell ref="M63:W63"/>
    <mergeCell ref="A65:W6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6EA7-8E56-42CD-962B-38FE7967E8CF}">
  <sheetPr>
    <tabColor theme="9" tint="0.39997558519241921"/>
  </sheetPr>
  <dimension ref="A1:W116"/>
  <sheetViews>
    <sheetView topLeftCell="H71" zoomScale="98" zoomScaleNormal="98" workbookViewId="0">
      <selection activeCell="M115" activeCellId="2" sqref="M111 M113 M115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29.7109375" customWidth="1"/>
    <col min="20" max="20" width="14.28515625" customWidth="1"/>
    <col min="21" max="22" width="22.85546875" customWidth="1"/>
    <col min="23" max="23" width="27.7109375" bestFit="1" customWidth="1"/>
  </cols>
  <sheetData>
    <row r="1" spans="1:23" x14ac:dyDescent="0.25">
      <c r="A1" s="104" t="s">
        <v>58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1:23" x14ac:dyDescent="0.25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</row>
    <row r="4" spans="1:23" x14ac:dyDescent="0.25">
      <c r="A4" s="90" t="s">
        <v>14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</row>
    <row r="7" spans="1:23" x14ac:dyDescent="0.25">
      <c r="A7" s="95" t="s">
        <v>1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8" t="s">
        <v>2</v>
      </c>
      <c r="N7" s="98"/>
      <c r="O7" s="98"/>
      <c r="P7" s="98"/>
      <c r="Q7" s="98"/>
      <c r="R7" s="98"/>
      <c r="S7" s="98"/>
      <c r="T7" s="98"/>
      <c r="U7" s="98"/>
      <c r="V7" s="98"/>
      <c r="W7" s="98"/>
    </row>
    <row r="9" spans="1:23" x14ac:dyDescent="0.25">
      <c r="A9" s="96" t="s">
        <v>21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4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4" t="s">
        <v>68</v>
      </c>
      <c r="T11" s="1" t="s">
        <v>33</v>
      </c>
      <c r="U11" s="15" t="s">
        <v>37</v>
      </c>
      <c r="V11" s="15" t="s">
        <v>36</v>
      </c>
      <c r="W11" s="17" t="s">
        <v>35</v>
      </c>
    </row>
    <row r="12" spans="1:23" x14ac:dyDescent="0.25">
      <c r="A12" t="s">
        <v>10</v>
      </c>
      <c r="B12" s="21">
        <v>82.699999999999989</v>
      </c>
      <c r="C12" s="21">
        <v>75.3</v>
      </c>
      <c r="D12" s="21">
        <v>96.9</v>
      </c>
      <c r="E12" s="21">
        <v>56.45</v>
      </c>
      <c r="F12" s="21">
        <v>42.55</v>
      </c>
      <c r="G12" s="22">
        <v>169.06131999999997</v>
      </c>
      <c r="H12" s="26">
        <f>B12/G12</f>
        <v>0.48917162127919034</v>
      </c>
      <c r="I12" s="22">
        <v>98.52</v>
      </c>
      <c r="J12" s="18" t="s">
        <v>34</v>
      </c>
      <c r="K12" s="18" t="s">
        <v>34</v>
      </c>
      <c r="L12" s="23"/>
      <c r="M12" s="24">
        <v>48.05</v>
      </c>
      <c r="N12" s="24">
        <v>42.9</v>
      </c>
      <c r="O12" s="24">
        <v>56.900000000000006</v>
      </c>
      <c r="P12" s="24">
        <v>38.299999999999997</v>
      </c>
      <c r="Q12" s="24">
        <v>28.65</v>
      </c>
      <c r="R12" s="24">
        <v>169.40380769230771</v>
      </c>
      <c r="S12" s="26">
        <f>M12/R12</f>
        <v>0.28364179444699611</v>
      </c>
      <c r="T12" s="22">
        <v>98.692307692307693</v>
      </c>
      <c r="U12" s="18" t="s">
        <v>34</v>
      </c>
      <c r="V12" s="18" t="s">
        <v>34</v>
      </c>
    </row>
    <row r="13" spans="1:23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3" x14ac:dyDescent="0.25">
      <c r="A14" t="s">
        <v>11</v>
      </c>
      <c r="B14" s="21">
        <v>137.14999999999998</v>
      </c>
      <c r="C14" s="21">
        <v>117.30000000000001</v>
      </c>
      <c r="D14" s="21">
        <v>159.69999999999999</v>
      </c>
      <c r="E14" s="21">
        <v>83.7</v>
      </c>
      <c r="F14" s="21">
        <v>73.8</v>
      </c>
      <c r="G14" s="22">
        <v>150.96638888888887</v>
      </c>
      <c r="H14" s="26">
        <f>B14/G14</f>
        <v>0.90848036446670433</v>
      </c>
      <c r="I14" s="22">
        <v>91.31481481481481</v>
      </c>
      <c r="J14" s="18" t="s">
        <v>34</v>
      </c>
      <c r="K14" s="18" t="s">
        <v>34</v>
      </c>
      <c r="L14" s="23"/>
      <c r="M14" s="22">
        <v>99.05</v>
      </c>
      <c r="N14" s="22">
        <v>91.05</v>
      </c>
      <c r="O14" s="22">
        <v>111.35</v>
      </c>
      <c r="P14" s="22">
        <v>69.5</v>
      </c>
      <c r="Q14" s="22">
        <v>56.75</v>
      </c>
      <c r="R14" s="22">
        <v>166.44578000000001</v>
      </c>
      <c r="S14" s="26">
        <f>M14/R14</f>
        <v>0.595088682933265</v>
      </c>
      <c r="T14" s="22">
        <v>97.08</v>
      </c>
      <c r="U14" s="18" t="s">
        <v>34</v>
      </c>
      <c r="V14" s="18" t="s">
        <v>34</v>
      </c>
    </row>
    <row r="15" spans="1:23" x14ac:dyDescent="0.25">
      <c r="A15" t="s">
        <v>24</v>
      </c>
      <c r="B15" s="12">
        <f>B14/B$12-1</f>
        <v>0.65840386940749696</v>
      </c>
      <c r="C15" s="12">
        <f t="shared" ref="C15:I15" si="0">C14/C$12-1</f>
        <v>0.55776892430278902</v>
      </c>
      <c r="D15" s="12">
        <f t="shared" si="0"/>
        <v>0.64809081527347767</v>
      </c>
      <c r="E15" s="12">
        <f t="shared" si="0"/>
        <v>0.48272807794508421</v>
      </c>
      <c r="F15" s="12">
        <f t="shared" si="0"/>
        <v>0.73443008225616935</v>
      </c>
      <c r="G15" s="12">
        <f t="shared" si="0"/>
        <v>-0.10703176286042893</v>
      </c>
      <c r="H15" s="6">
        <f>H14/$H12-1</f>
        <v>0.85718125285153701</v>
      </c>
      <c r="I15" s="12">
        <f t="shared" si="0"/>
        <v>-7.3134238582878486E-2</v>
      </c>
      <c r="J15" s="12"/>
      <c r="K15" s="12"/>
      <c r="L15" s="3"/>
      <c r="M15" s="12">
        <f>M14/M$12-1</f>
        <v>1.0613943808532778</v>
      </c>
      <c r="N15" s="12">
        <f>N14/N$12-1</f>
        <v>1.1223776223776225</v>
      </c>
      <c r="O15" s="12">
        <f>O14/O$12-1</f>
        <v>0.9569420035149383</v>
      </c>
      <c r="P15" s="12">
        <f>P14/P$12-1</f>
        <v>0.81462140992167109</v>
      </c>
      <c r="Q15" s="12">
        <f>Q14/Q$12-1</f>
        <v>0.98080279232111711</v>
      </c>
      <c r="R15" s="12">
        <f t="shared" ref="R15:T15" si="1">R14/R$12-1</f>
        <v>-1.7461400263684923E-2</v>
      </c>
      <c r="S15" s="6">
        <f>S14/$H12-1</f>
        <v>0.21652331624860022</v>
      </c>
      <c r="T15" s="12">
        <f t="shared" si="1"/>
        <v>-1.6336710833982915E-2</v>
      </c>
      <c r="U15" s="6"/>
      <c r="V15" s="6"/>
    </row>
    <row r="16" spans="1:23" x14ac:dyDescent="0.25">
      <c r="A16" t="s">
        <v>12</v>
      </c>
      <c r="B16" s="21">
        <v>125.4</v>
      </c>
      <c r="C16" s="21">
        <v>102.65</v>
      </c>
      <c r="D16" s="21">
        <v>144.19999999999999</v>
      </c>
      <c r="E16" s="21">
        <v>83.2</v>
      </c>
      <c r="F16" s="21">
        <v>63.3</v>
      </c>
      <c r="G16" s="22">
        <v>158.66319230769233</v>
      </c>
      <c r="H16" s="26">
        <f>B16/G16</f>
        <v>0.79035344099729388</v>
      </c>
      <c r="I16" s="22">
        <v>94.365384615384613</v>
      </c>
      <c r="J16" s="18" t="s">
        <v>34</v>
      </c>
      <c r="K16" s="18" t="s">
        <v>34</v>
      </c>
      <c r="L16" s="23"/>
      <c r="M16" s="22">
        <v>87.7</v>
      </c>
      <c r="N16" s="22">
        <v>80.349999999999994</v>
      </c>
      <c r="O16" s="22">
        <v>99.6</v>
      </c>
      <c r="P16" s="22">
        <v>63.5</v>
      </c>
      <c r="Q16" s="24">
        <v>39.700000000000003</v>
      </c>
      <c r="R16" s="22">
        <v>168.2964615384615</v>
      </c>
      <c r="S16" s="26">
        <f>M16/R16</f>
        <v>0.52110424187354376</v>
      </c>
      <c r="T16" s="22">
        <v>97.692307692307693</v>
      </c>
      <c r="U16" s="18" t="s">
        <v>34</v>
      </c>
      <c r="V16" s="18" t="s">
        <v>34</v>
      </c>
    </row>
    <row r="17" spans="1:22" x14ac:dyDescent="0.25">
      <c r="A17" t="s">
        <v>25</v>
      </c>
      <c r="B17" s="12">
        <f>B16/B$12-1</f>
        <v>0.51632406287787203</v>
      </c>
      <c r="C17" s="12">
        <f t="shared" ref="C17:I17" si="2">C16/C$12-1</f>
        <v>0.36321381142098286</v>
      </c>
      <c r="D17" s="12">
        <f t="shared" si="2"/>
        <v>0.48813209494324017</v>
      </c>
      <c r="E17" s="12">
        <f t="shared" si="2"/>
        <v>0.47387068201948623</v>
      </c>
      <c r="F17" s="12">
        <f t="shared" si="2"/>
        <v>0.48766157461809634</v>
      </c>
      <c r="G17" s="12">
        <f t="shared" si="2"/>
        <v>-6.1505066281912657E-2</v>
      </c>
      <c r="H17" s="6">
        <f t="shared" si="2"/>
        <v>0.61569765419038225</v>
      </c>
      <c r="I17" s="12">
        <f t="shared" si="2"/>
        <v>-4.2170273899871935E-2</v>
      </c>
      <c r="J17" s="12"/>
      <c r="K17" s="12"/>
      <c r="L17" s="3"/>
      <c r="M17" s="12">
        <f>M16/M$12-1</f>
        <v>0.82518210197710729</v>
      </c>
      <c r="N17" s="12">
        <f t="shared" ref="N17:T17" si="3">N16/N$12-1</f>
        <v>0.87296037296037299</v>
      </c>
      <c r="O17" s="12">
        <f t="shared" si="3"/>
        <v>0.75043936731107186</v>
      </c>
      <c r="P17" s="12">
        <f t="shared" si="3"/>
        <v>0.657963446475196</v>
      </c>
      <c r="Q17" s="12">
        <f t="shared" si="3"/>
        <v>0.3856893542757418</v>
      </c>
      <c r="R17" s="12">
        <f t="shared" si="3"/>
        <v>-6.5367252893010486E-3</v>
      </c>
      <c r="S17" s="6">
        <f t="shared" si="3"/>
        <v>0.8371913169197005</v>
      </c>
      <c r="T17" s="12">
        <f t="shared" si="3"/>
        <v>-1.0132501948558081E-2</v>
      </c>
      <c r="U17" s="6"/>
      <c r="V17" s="6"/>
    </row>
    <row r="18" spans="1:22" x14ac:dyDescent="0.25">
      <c r="A18" t="s">
        <v>13</v>
      </c>
      <c r="B18" s="21">
        <v>114.80000000000001</v>
      </c>
      <c r="C18" s="21">
        <v>102.3</v>
      </c>
      <c r="D18" s="21">
        <v>131.6</v>
      </c>
      <c r="E18" s="21">
        <v>76.599999999999994</v>
      </c>
      <c r="F18" s="21">
        <v>64.25</v>
      </c>
      <c r="G18" s="22">
        <v>163.04348076923077</v>
      </c>
      <c r="H18" s="26">
        <f>B18/G18</f>
        <v>0.70410665583425669</v>
      </c>
      <c r="I18" s="22">
        <v>95.84615384615384</v>
      </c>
      <c r="J18" s="18" t="s">
        <v>34</v>
      </c>
      <c r="K18" s="18" t="s">
        <v>34</v>
      </c>
      <c r="L18" s="23"/>
      <c r="M18" s="22">
        <v>76.150000000000006</v>
      </c>
      <c r="N18" s="22">
        <v>70.300000000000011</v>
      </c>
      <c r="O18" s="22">
        <v>87.45</v>
      </c>
      <c r="P18" s="22">
        <v>45.1</v>
      </c>
      <c r="Q18" s="22">
        <v>28.7</v>
      </c>
      <c r="R18" s="22">
        <v>168.84698076923075</v>
      </c>
      <c r="S18" s="26">
        <f>M18/R18</f>
        <v>0.45100006913405782</v>
      </c>
      <c r="T18" s="22">
        <v>97.961538461538453</v>
      </c>
      <c r="U18" s="18" t="s">
        <v>34</v>
      </c>
      <c r="V18" s="18" t="s">
        <v>34</v>
      </c>
    </row>
    <row r="19" spans="1:22" x14ac:dyDescent="0.25">
      <c r="A19" t="s">
        <v>26</v>
      </c>
      <c r="B19" s="12">
        <f>B18/B$12-1</f>
        <v>0.38814993954050814</v>
      </c>
      <c r="C19" s="12">
        <f t="shared" ref="C19:I19" si="4">C18/C$12-1</f>
        <v>0.35856573705179273</v>
      </c>
      <c r="D19" s="12">
        <f t="shared" si="4"/>
        <v>0.35810113519091824</v>
      </c>
      <c r="E19" s="12">
        <f t="shared" si="4"/>
        <v>0.35695305580159409</v>
      </c>
      <c r="F19" s="12">
        <f t="shared" si="4"/>
        <v>0.50998824911868401</v>
      </c>
      <c r="G19" s="12">
        <f t="shared" si="4"/>
        <v>-3.5595600642235659E-2</v>
      </c>
      <c r="H19" s="6">
        <f t="shared" si="4"/>
        <v>0.43938573949365334</v>
      </c>
      <c r="I19" s="12">
        <f t="shared" si="4"/>
        <v>-2.7140135544520438E-2</v>
      </c>
      <c r="J19" s="12"/>
      <c r="K19" s="12"/>
      <c r="L19" s="3"/>
      <c r="M19" s="12">
        <f>M18/M$12-1</f>
        <v>0.58480749219562966</v>
      </c>
      <c r="N19" s="12">
        <f>N18/N$12-1</f>
        <v>0.63869463869463905</v>
      </c>
      <c r="O19" s="12">
        <f>O18/O$12-1</f>
        <v>0.53690685413005257</v>
      </c>
      <c r="P19" s="12">
        <f>P18/P$12-1</f>
        <v>0.17754569190600544</v>
      </c>
      <c r="Q19" s="12">
        <f>Q18/Q$12-1</f>
        <v>1.7452006980802626E-3</v>
      </c>
      <c r="R19" s="12">
        <f t="shared" ref="R19:T19" si="5">R18/R$12-1</f>
        <v>-3.2869799720696147E-3</v>
      </c>
      <c r="S19" s="6">
        <f t="shared" si="5"/>
        <v>0.59003390178571102</v>
      </c>
      <c r="T19" s="12">
        <f t="shared" si="5"/>
        <v>-7.4045206547156406E-3</v>
      </c>
      <c r="U19" s="6"/>
      <c r="V19" s="6"/>
    </row>
    <row r="20" spans="1:2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x14ac:dyDescent="0.25">
      <c r="A21" t="s">
        <v>15</v>
      </c>
      <c r="B21" s="21">
        <v>138.69999999999999</v>
      </c>
      <c r="C21" s="21">
        <v>113.75</v>
      </c>
      <c r="D21" s="21">
        <v>163.9</v>
      </c>
      <c r="E21" s="21">
        <v>88.85</v>
      </c>
      <c r="F21" s="21">
        <v>69.7</v>
      </c>
      <c r="G21" s="22">
        <v>151.97603703703703</v>
      </c>
      <c r="H21" s="26">
        <f>B21/G21</f>
        <v>0.91264387928603752</v>
      </c>
      <c r="I21" s="22">
        <v>90.537037037037038</v>
      </c>
      <c r="J21" s="18" t="s">
        <v>34</v>
      </c>
      <c r="K21" s="18" t="s">
        <v>34</v>
      </c>
      <c r="L21" s="23"/>
      <c r="M21" s="22">
        <v>99.550000000000011</v>
      </c>
      <c r="N21" s="22">
        <v>90.800000000000011</v>
      </c>
      <c r="O21" s="22">
        <v>112.5</v>
      </c>
      <c r="P21" s="22">
        <v>62.85</v>
      </c>
      <c r="Q21" s="22">
        <v>49.849999999999994</v>
      </c>
      <c r="R21" s="22">
        <v>167.19218000000001</v>
      </c>
      <c r="S21" s="26">
        <f>M21/R21</f>
        <v>0.59542258495582756</v>
      </c>
      <c r="T21" s="22">
        <v>96.84</v>
      </c>
      <c r="U21" s="18" t="s">
        <v>34</v>
      </c>
      <c r="V21" s="18" t="s">
        <v>34</v>
      </c>
    </row>
    <row r="22" spans="1:22" x14ac:dyDescent="0.25">
      <c r="A22" t="s">
        <v>27</v>
      </c>
      <c r="B22" s="12">
        <f>B21/B$12-1</f>
        <v>0.67714631197097952</v>
      </c>
      <c r="C22" s="12">
        <f t="shared" ref="C22:F22" si="6">C21/C$12-1</f>
        <v>0.51062416998671978</v>
      </c>
      <c r="D22" s="12">
        <f t="shared" si="6"/>
        <v>0.69143446852425172</v>
      </c>
      <c r="E22" s="12">
        <f t="shared" si="6"/>
        <v>0.57395925597874209</v>
      </c>
      <c r="F22" s="12">
        <f t="shared" si="6"/>
        <v>0.63807285546415993</v>
      </c>
      <c r="G22" s="12">
        <f>G21/G$12-1</f>
        <v>-0.10105968037492519</v>
      </c>
      <c r="H22" s="6">
        <f t="shared" ref="H22" si="7">H21/H$12-1</f>
        <v>0.86569261090711191</v>
      </c>
      <c r="I22" s="12">
        <f>I21/I$12-1</f>
        <v>-8.1028856708921571E-2</v>
      </c>
      <c r="J22" s="12"/>
      <c r="K22" s="12"/>
      <c r="L22" s="3"/>
      <c r="M22" s="12">
        <f>M21/M$12-1</f>
        <v>1.0718002081165454</v>
      </c>
      <c r="N22" s="12">
        <f t="shared" ref="N22:T24" si="8">N21/N$12-1</f>
        <v>1.1165501165501168</v>
      </c>
      <c r="O22" s="12">
        <f t="shared" si="8"/>
        <v>0.97715289982425291</v>
      </c>
      <c r="P22" s="12">
        <f t="shared" si="8"/>
        <v>0.64099216710182794</v>
      </c>
      <c r="Q22" s="12">
        <f t="shared" si="8"/>
        <v>0.73996509598603821</v>
      </c>
      <c r="R22" s="12">
        <f t="shared" si="8"/>
        <v>-1.3055359985324144E-2</v>
      </c>
      <c r="S22" s="6">
        <f t="shared" si="8"/>
        <v>1.099206099427966</v>
      </c>
      <c r="T22" s="12">
        <f t="shared" si="8"/>
        <v>-1.8768511301636814E-2</v>
      </c>
      <c r="U22" s="6"/>
      <c r="V22" s="6"/>
    </row>
    <row r="23" spans="1:22" x14ac:dyDescent="0.25">
      <c r="A23" t="s">
        <v>16</v>
      </c>
      <c r="B23" s="21">
        <v>124</v>
      </c>
      <c r="C23" s="21">
        <v>107.2</v>
      </c>
      <c r="D23" s="21">
        <v>142.69999999999999</v>
      </c>
      <c r="E23" s="21">
        <v>77.150000000000006</v>
      </c>
      <c r="F23" s="21">
        <v>60.95</v>
      </c>
      <c r="G23" s="22">
        <v>159.74098076923076</v>
      </c>
      <c r="H23" s="26">
        <f>B23/G23</f>
        <v>0.77625665876645744</v>
      </c>
      <c r="I23" s="22">
        <v>94.384615384615387</v>
      </c>
      <c r="J23" s="18" t="s">
        <v>34</v>
      </c>
      <c r="K23" s="18" t="s">
        <v>34</v>
      </c>
      <c r="L23" s="23"/>
      <c r="M23" s="22">
        <v>84.9</v>
      </c>
      <c r="N23" s="22">
        <v>79.300000000000011</v>
      </c>
      <c r="O23" s="22">
        <v>94.9</v>
      </c>
      <c r="P23" s="22">
        <v>61.05</v>
      </c>
      <c r="Q23" s="22">
        <v>49.25</v>
      </c>
      <c r="R23" s="22">
        <v>168.86848076923079</v>
      </c>
      <c r="S23" s="26">
        <f>M23/R23</f>
        <v>0.50275812048087942</v>
      </c>
      <c r="T23" s="22">
        <v>98.230769230769226</v>
      </c>
      <c r="U23" s="18" t="s">
        <v>34</v>
      </c>
      <c r="V23" s="18" t="s">
        <v>34</v>
      </c>
    </row>
    <row r="24" spans="1:22" x14ac:dyDescent="0.25">
      <c r="A24" t="s">
        <v>28</v>
      </c>
      <c r="B24" s="12">
        <f>B23/B$12-1</f>
        <v>0.49939540507859759</v>
      </c>
      <c r="C24" s="12">
        <f t="shared" ref="C24:I24" si="9">C23/C$12-1</f>
        <v>0.4236387782204516</v>
      </c>
      <c r="D24" s="12">
        <f t="shared" si="9"/>
        <v>0.4726522187822495</v>
      </c>
      <c r="E24" s="12">
        <f t="shared" si="9"/>
        <v>0.36669619131975195</v>
      </c>
      <c r="F24" s="12">
        <f t="shared" si="9"/>
        <v>0.43243243243243268</v>
      </c>
      <c r="G24" s="12">
        <f t="shared" si="9"/>
        <v>-5.5129932918832059E-2</v>
      </c>
      <c r="H24" s="6">
        <f t="shared" si="9"/>
        <v>0.58687999262209023</v>
      </c>
      <c r="I24" s="12">
        <f t="shared" si="9"/>
        <v>-4.1975077297854324E-2</v>
      </c>
      <c r="J24" s="12"/>
      <c r="K24" s="12"/>
      <c r="L24" s="3"/>
      <c r="M24" s="12">
        <f>M23/M$12-1</f>
        <v>0.76690946930280979</v>
      </c>
      <c r="N24" s="12">
        <f t="shared" ref="N24:Q24" si="10">N23/N$12-1</f>
        <v>0.84848484848484884</v>
      </c>
      <c r="O24" s="12">
        <f t="shared" si="10"/>
        <v>0.66783831282952533</v>
      </c>
      <c r="P24" s="12">
        <f t="shared" si="10"/>
        <v>0.59399477806788514</v>
      </c>
      <c r="Q24" s="12">
        <f t="shared" si="10"/>
        <v>0.71902268760907506</v>
      </c>
      <c r="R24" s="12">
        <f t="shared" si="8"/>
        <v>-3.1600642888101049E-3</v>
      </c>
      <c r="S24" s="6">
        <f t="shared" si="8"/>
        <v>0.77251071712151842</v>
      </c>
      <c r="T24" s="12">
        <f t="shared" si="8"/>
        <v>-4.6765393608729777E-3</v>
      </c>
      <c r="U24" s="6"/>
      <c r="V24" s="6"/>
    </row>
    <row r="25" spans="1:22" x14ac:dyDescent="0.25">
      <c r="A25" t="s">
        <v>17</v>
      </c>
      <c r="B25" s="21">
        <v>113.75</v>
      </c>
      <c r="C25" s="21">
        <v>101.8</v>
      </c>
      <c r="D25" s="21">
        <v>129.75</v>
      </c>
      <c r="E25" s="21">
        <v>70.349999999999994</v>
      </c>
      <c r="F25" s="21">
        <v>46.2</v>
      </c>
      <c r="G25" s="22">
        <v>164.2644807692308</v>
      </c>
      <c r="H25" s="26">
        <f>B25/G25</f>
        <v>0.69248080575497784</v>
      </c>
      <c r="I25" s="22">
        <v>96.442307692307693</v>
      </c>
      <c r="J25" s="18" t="s">
        <v>34</v>
      </c>
      <c r="K25" s="18" t="s">
        <v>34</v>
      </c>
      <c r="L25" s="23"/>
      <c r="M25" s="22">
        <v>74.75</v>
      </c>
      <c r="N25" s="22">
        <v>69.900000000000006</v>
      </c>
      <c r="O25" s="22">
        <v>83.5</v>
      </c>
      <c r="P25" s="22">
        <v>53.2</v>
      </c>
      <c r="Q25" s="22">
        <v>39.299999999999997</v>
      </c>
      <c r="R25" s="22">
        <v>169.13330769230771</v>
      </c>
      <c r="S25" s="26">
        <f>M25/R25</f>
        <v>0.44195907370290066</v>
      </c>
      <c r="T25" s="22">
        <v>98.365384615384613</v>
      </c>
      <c r="U25" s="18" t="s">
        <v>34</v>
      </c>
      <c r="V25" s="18" t="s">
        <v>34</v>
      </c>
    </row>
    <row r="26" spans="1:22" x14ac:dyDescent="0.25">
      <c r="A26" t="s">
        <v>29</v>
      </c>
      <c r="B26" s="12">
        <f>B25/B$12-1</f>
        <v>0.37545344619105214</v>
      </c>
      <c r="C26" s="12">
        <f t="shared" ref="C26:I26" si="11">C25/C$12-1</f>
        <v>0.35192563081009287</v>
      </c>
      <c r="D26" s="12">
        <f t="shared" si="11"/>
        <v>0.33900928792569651</v>
      </c>
      <c r="E26" s="12">
        <f t="shared" si="11"/>
        <v>0.2462356067316207</v>
      </c>
      <c r="F26" s="12">
        <f t="shared" si="11"/>
        <v>8.5781433607520663E-2</v>
      </c>
      <c r="G26" s="12">
        <f t="shared" si="11"/>
        <v>-2.8373369087436262E-2</v>
      </c>
      <c r="H26" s="6">
        <f t="shared" si="11"/>
        <v>0.41561933610157364</v>
      </c>
      <c r="I26" s="12">
        <f t="shared" si="11"/>
        <v>-2.1089040881976273E-2</v>
      </c>
      <c r="J26" s="12"/>
      <c r="K26" s="12"/>
      <c r="L26" s="3"/>
      <c r="M26" s="12">
        <f>M25/M$12-1</f>
        <v>0.55567117585848091</v>
      </c>
      <c r="N26" s="12">
        <f t="shared" ref="N26:T26" si="12">N25/N$12-1</f>
        <v>0.6293706293706296</v>
      </c>
      <c r="O26" s="12">
        <f t="shared" si="12"/>
        <v>0.4674868189806678</v>
      </c>
      <c r="P26" s="12">
        <f t="shared" si="12"/>
        <v>0.38903394255874701</v>
      </c>
      <c r="Q26" s="12">
        <f t="shared" si="12"/>
        <v>0.37172774869109948</v>
      </c>
      <c r="R26" s="12">
        <f t="shared" si="12"/>
        <v>-1.5967763870533558E-3</v>
      </c>
      <c r="S26" s="6">
        <f t="shared" si="12"/>
        <v>0.55815920768858751</v>
      </c>
      <c r="T26" s="12">
        <f t="shared" si="12"/>
        <v>-3.3125487139517018E-3</v>
      </c>
      <c r="U26" s="6"/>
      <c r="V26" s="6"/>
    </row>
    <row r="27" spans="1:2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1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x14ac:dyDescent="0.25">
      <c r="A28" t="s">
        <v>18</v>
      </c>
      <c r="B28" s="21">
        <v>129.25</v>
      </c>
      <c r="C28" s="21">
        <v>111.94999999999999</v>
      </c>
      <c r="D28" s="21">
        <v>145.5</v>
      </c>
      <c r="E28" s="21">
        <v>76.95</v>
      </c>
      <c r="F28" s="21">
        <v>59.599999999999994</v>
      </c>
      <c r="G28" s="22">
        <v>147.64194000000001</v>
      </c>
      <c r="H28" s="26">
        <f>B28/G28</f>
        <v>0.87542875689658373</v>
      </c>
      <c r="I28" s="22">
        <v>93.56</v>
      </c>
      <c r="J28" s="18" t="s">
        <v>34</v>
      </c>
      <c r="K28" s="18" t="s">
        <v>34</v>
      </c>
      <c r="L28" s="23"/>
      <c r="M28" s="22">
        <v>92.8</v>
      </c>
      <c r="N28" s="22">
        <v>82.9</v>
      </c>
      <c r="O28" s="22">
        <v>102</v>
      </c>
      <c r="P28" s="22">
        <v>51.7</v>
      </c>
      <c r="Q28" s="22">
        <v>34.700000000000003</v>
      </c>
      <c r="R28" s="22">
        <v>164.16776923076924</v>
      </c>
      <c r="S28" s="26">
        <f>M28/R28</f>
        <v>0.56527539135621574</v>
      </c>
      <c r="T28" s="22">
        <v>97.269230769230774</v>
      </c>
      <c r="U28" s="18" t="s">
        <v>34</v>
      </c>
      <c r="V28" s="18" t="s">
        <v>34</v>
      </c>
    </row>
    <row r="29" spans="1:22" x14ac:dyDescent="0.25">
      <c r="A29" t="s">
        <v>30</v>
      </c>
      <c r="B29" s="12">
        <f>B28/B$12-1</f>
        <v>0.5628778718258769</v>
      </c>
      <c r="C29" s="12">
        <f t="shared" ref="C29:I29" si="13">C28/C$12-1</f>
        <v>0.48671978751660028</v>
      </c>
      <c r="D29" s="12">
        <f t="shared" si="13"/>
        <v>0.50154798761609909</v>
      </c>
      <c r="E29" s="12">
        <f t="shared" si="13"/>
        <v>0.36315323294951285</v>
      </c>
      <c r="F29" s="12">
        <f t="shared" si="13"/>
        <v>0.40070505287896596</v>
      </c>
      <c r="G29" s="12">
        <f t="shared" si="13"/>
        <v>-0.12669592311239475</v>
      </c>
      <c r="H29" s="6">
        <f t="shared" si="13"/>
        <v>0.7896147667097404</v>
      </c>
      <c r="I29" s="12">
        <f t="shared" si="13"/>
        <v>-5.0345107592366989E-2</v>
      </c>
      <c r="J29" s="12"/>
      <c r="K29" s="12"/>
      <c r="L29" s="3"/>
      <c r="M29" s="12">
        <f>M28/M$12-1</f>
        <v>0.93132154006243506</v>
      </c>
      <c r="N29" s="12">
        <f t="shared" ref="N29:T29" si="14">N28/N$12-1</f>
        <v>0.93240093240093258</v>
      </c>
      <c r="O29" s="12">
        <f t="shared" si="14"/>
        <v>0.79261862917398918</v>
      </c>
      <c r="P29" s="12">
        <f t="shared" si="14"/>
        <v>0.34986945169712813</v>
      </c>
      <c r="Q29" s="12">
        <f t="shared" si="14"/>
        <v>0.21116928446771399</v>
      </c>
      <c r="R29" s="12">
        <f t="shared" si="14"/>
        <v>-3.0908623205499697E-2</v>
      </c>
      <c r="S29" s="6">
        <f t="shared" si="14"/>
        <v>0.99291995193553273</v>
      </c>
      <c r="T29" s="12">
        <f t="shared" si="14"/>
        <v>-1.4419329696024885E-2</v>
      </c>
      <c r="U29" s="6"/>
      <c r="V29" s="6"/>
    </row>
    <row r="30" spans="1:22" x14ac:dyDescent="0.25">
      <c r="A30" t="s">
        <v>19</v>
      </c>
      <c r="B30" s="21">
        <v>117.4</v>
      </c>
      <c r="C30" s="21">
        <v>103.6</v>
      </c>
      <c r="D30" s="21">
        <v>136.35000000000002</v>
      </c>
      <c r="E30" s="21">
        <v>77.25</v>
      </c>
      <c r="F30" s="21">
        <v>53.4</v>
      </c>
      <c r="G30" s="22">
        <v>154.40765999999999</v>
      </c>
      <c r="H30" s="26">
        <f>B30/G30</f>
        <v>0.76032497351491513</v>
      </c>
      <c r="I30" s="22">
        <v>94.84</v>
      </c>
      <c r="J30" s="18" t="s">
        <v>34</v>
      </c>
      <c r="K30" s="18" t="s">
        <v>34</v>
      </c>
      <c r="L30" s="23"/>
      <c r="M30" s="22">
        <v>80.95</v>
      </c>
      <c r="N30" s="22">
        <v>76.300000000000011</v>
      </c>
      <c r="O30" s="22">
        <v>89.15</v>
      </c>
      <c r="P30" s="22">
        <v>53.6</v>
      </c>
      <c r="Q30" s="22">
        <v>45.15</v>
      </c>
      <c r="R30" s="22">
        <v>166.88269230769234</v>
      </c>
      <c r="S30" s="26">
        <f>M30/R30</f>
        <v>0.48507127300383729</v>
      </c>
      <c r="T30" s="22">
        <v>98.230769230769226</v>
      </c>
      <c r="U30" s="18" t="s">
        <v>34</v>
      </c>
      <c r="V30" s="18" t="s">
        <v>34</v>
      </c>
    </row>
    <row r="31" spans="1:22" x14ac:dyDescent="0.25">
      <c r="A31" t="s">
        <v>31</v>
      </c>
      <c r="B31" s="12">
        <f>B30/B$12-1</f>
        <v>0.41958887545344647</v>
      </c>
      <c r="C31" s="12">
        <f t="shared" ref="C31:I31" si="15">C30/C$12-1</f>
        <v>0.37583001328021237</v>
      </c>
      <c r="D31" s="12">
        <f t="shared" si="15"/>
        <v>0.40712074303405599</v>
      </c>
      <c r="E31" s="12">
        <f t="shared" si="15"/>
        <v>0.3684676705048715</v>
      </c>
      <c r="F31" s="12">
        <f t="shared" si="15"/>
        <v>0.25499412455934189</v>
      </c>
      <c r="G31" s="12">
        <f t="shared" si="15"/>
        <v>-8.6676597580096826E-2</v>
      </c>
      <c r="H31" s="6">
        <f t="shared" si="15"/>
        <v>0.55431128961785459</v>
      </c>
      <c r="I31" s="12">
        <f t="shared" si="15"/>
        <v>-3.7352821762078658E-2</v>
      </c>
      <c r="J31" s="12"/>
      <c r="K31" s="12"/>
      <c r="L31" s="3"/>
      <c r="M31" s="12">
        <f>M30/M$12-1</f>
        <v>0.68470343392299693</v>
      </c>
      <c r="N31" s="12">
        <f t="shared" ref="N31:T31" si="16">N30/N$12-1</f>
        <v>0.77855477855477884</v>
      </c>
      <c r="O31" s="12">
        <f t="shared" si="16"/>
        <v>0.56678383128295251</v>
      </c>
      <c r="P31" s="12">
        <f t="shared" si="16"/>
        <v>0.39947780678851186</v>
      </c>
      <c r="Q31" s="12">
        <f t="shared" si="16"/>
        <v>0.5759162303664922</v>
      </c>
      <c r="R31" s="12">
        <f t="shared" si="16"/>
        <v>-1.4882282865769647E-2</v>
      </c>
      <c r="S31" s="6">
        <f t="shared" si="16"/>
        <v>0.71015443598345351</v>
      </c>
      <c r="T31" s="12">
        <f t="shared" si="16"/>
        <v>-4.6765393608729777E-3</v>
      </c>
      <c r="U31" s="6"/>
      <c r="V31" s="6"/>
    </row>
    <row r="32" spans="1:22" x14ac:dyDescent="0.25">
      <c r="A32" t="s">
        <v>20</v>
      </c>
      <c r="B32" s="21">
        <v>108.3</v>
      </c>
      <c r="C32" s="21">
        <v>97.7</v>
      </c>
      <c r="D32" s="21">
        <v>122.6</v>
      </c>
      <c r="E32" s="21">
        <v>72.400000000000006</v>
      </c>
      <c r="F32" s="21">
        <v>51.6</v>
      </c>
      <c r="G32" s="22">
        <v>159.03061538461537</v>
      </c>
      <c r="H32" s="26">
        <f>B32/G32</f>
        <v>0.68100094901900843</v>
      </c>
      <c r="I32" s="22">
        <v>95.865384615384613</v>
      </c>
      <c r="J32" s="18" t="s">
        <v>34</v>
      </c>
      <c r="K32" s="18" t="s">
        <v>34</v>
      </c>
      <c r="L32" s="23"/>
      <c r="M32" s="21">
        <v>72.050000000000011</v>
      </c>
      <c r="N32" s="21">
        <v>66.849999999999994</v>
      </c>
      <c r="O32" s="21">
        <v>80.2</v>
      </c>
      <c r="P32" s="21">
        <v>55.349999999999994</v>
      </c>
      <c r="Q32" s="21">
        <v>38.25</v>
      </c>
      <c r="R32" s="22">
        <v>167.85065384615382</v>
      </c>
      <c r="S32" s="26">
        <f>M32/R32</f>
        <v>0.42925063649760092</v>
      </c>
      <c r="T32" s="22">
        <v>98.288461538461547</v>
      </c>
      <c r="U32" s="18" t="s">
        <v>34</v>
      </c>
      <c r="V32" s="18" t="s">
        <v>34</v>
      </c>
    </row>
    <row r="33" spans="1:23" x14ac:dyDescent="0.25">
      <c r="A33" t="s">
        <v>32</v>
      </c>
      <c r="B33" s="12">
        <f>B32/B$12-1</f>
        <v>0.30955259975816207</v>
      </c>
      <c r="C33" s="12">
        <f t="shared" ref="C33:F33" si="17">C32/C$12-1</f>
        <v>0.29747675962815423</v>
      </c>
      <c r="D33" s="12">
        <f t="shared" si="17"/>
        <v>0.26522187822497401</v>
      </c>
      <c r="E33" s="12">
        <f t="shared" si="17"/>
        <v>0.28255093002657228</v>
      </c>
      <c r="F33" s="12">
        <f t="shared" si="17"/>
        <v>0.21269095182138664</v>
      </c>
      <c r="G33" s="12">
        <f>G32/G$12-1</f>
        <v>-5.9331753800245912E-2</v>
      </c>
      <c r="H33" s="6">
        <f>H32/H$12-1</f>
        <v>0.39215138285860052</v>
      </c>
      <c r="I33" s="12">
        <f>I32/I$12-1</f>
        <v>-2.6944938942502827E-2</v>
      </c>
      <c r="J33" s="12"/>
      <c r="K33" s="12"/>
      <c r="L33" s="3"/>
      <c r="M33" s="12">
        <f>M32/M$12-1</f>
        <v>0.49947970863683699</v>
      </c>
      <c r="N33" s="12">
        <f t="shared" ref="N33:Q33" si="18">N32/N$12-1</f>
        <v>0.55827505827505819</v>
      </c>
      <c r="O33" s="12">
        <f t="shared" si="18"/>
        <v>0.40949033391915624</v>
      </c>
      <c r="P33" s="12">
        <f t="shared" si="18"/>
        <v>0.44516971279373374</v>
      </c>
      <c r="Q33" s="12">
        <f t="shared" si="18"/>
        <v>0.33507853403141374</v>
      </c>
      <c r="R33" s="12">
        <f>R32/R$12-1</f>
        <v>-9.168352632161092E-3</v>
      </c>
      <c r="S33" s="6">
        <f>S32/S$12-1</f>
        <v>0.51335467798210743</v>
      </c>
      <c r="T33" s="12">
        <f>T32/T$12-1</f>
        <v>-4.0919719407637167E-3</v>
      </c>
      <c r="U33" s="6"/>
      <c r="V33" s="6"/>
    </row>
    <row r="35" spans="1:23" x14ac:dyDescent="0.25">
      <c r="A35" s="95" t="s">
        <v>1</v>
      </c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8" t="s">
        <v>2</v>
      </c>
      <c r="N35" s="98"/>
      <c r="O35" s="98"/>
      <c r="P35" s="98"/>
      <c r="Q35" s="98"/>
      <c r="R35" s="98"/>
      <c r="S35" s="98"/>
      <c r="T35" s="98"/>
      <c r="U35" s="98"/>
      <c r="V35" s="98"/>
      <c r="W35" s="98"/>
    </row>
    <row r="37" spans="1:23" x14ac:dyDescent="0.25">
      <c r="A37" s="100" t="s">
        <v>22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4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4" t="s">
        <v>68</v>
      </c>
      <c r="T39" s="1" t="s">
        <v>33</v>
      </c>
      <c r="U39" s="15" t="s">
        <v>37</v>
      </c>
      <c r="V39" s="15" t="s">
        <v>36</v>
      </c>
      <c r="W39" s="17" t="s">
        <v>35</v>
      </c>
    </row>
    <row r="40" spans="1:23" x14ac:dyDescent="0.25">
      <c r="A40" s="4" t="s">
        <v>10</v>
      </c>
      <c r="B40" s="25">
        <v>75.2</v>
      </c>
      <c r="C40" s="25">
        <v>69</v>
      </c>
      <c r="D40" s="25">
        <v>87.7</v>
      </c>
      <c r="E40" s="25">
        <v>58.9</v>
      </c>
      <c r="F40" s="25">
        <v>50.05</v>
      </c>
      <c r="G40" s="26">
        <v>169.00959615384619</v>
      </c>
      <c r="H40" s="26">
        <f>B40/G40</f>
        <v>0.44494514933665003</v>
      </c>
      <c r="I40" s="26">
        <v>98.807692307692307</v>
      </c>
      <c r="J40" s="18" t="s">
        <v>34</v>
      </c>
      <c r="K40" s="18" t="s">
        <v>34</v>
      </c>
      <c r="L40" s="25"/>
      <c r="M40" s="26">
        <v>45.3</v>
      </c>
      <c r="N40" s="26">
        <v>40.6</v>
      </c>
      <c r="O40" s="26">
        <v>53.75</v>
      </c>
      <c r="P40" s="26">
        <v>35.450000000000003</v>
      </c>
      <c r="Q40" s="26">
        <v>22.6</v>
      </c>
      <c r="R40" s="26">
        <v>169.1818076923077</v>
      </c>
      <c r="S40" s="26">
        <f>M40/R40</f>
        <v>0.26775928581155406</v>
      </c>
      <c r="T40" s="26">
        <v>99.230769230769226</v>
      </c>
      <c r="U40" s="18" t="s">
        <v>34</v>
      </c>
      <c r="V40" s="18" t="s">
        <v>34</v>
      </c>
    </row>
    <row r="41" spans="1:23" x14ac:dyDescent="0.25">
      <c r="A41" s="10"/>
      <c r="B41" s="10"/>
      <c r="C41" s="10"/>
      <c r="D41" s="10"/>
      <c r="E41" s="10"/>
      <c r="F41" s="10"/>
      <c r="G41" s="10"/>
      <c r="H41" s="10"/>
      <c r="I41" s="1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3" x14ac:dyDescent="0.25">
      <c r="A42" s="4" t="s">
        <v>11</v>
      </c>
      <c r="B42" s="25">
        <v>123.1</v>
      </c>
      <c r="C42" s="25">
        <v>108.4</v>
      </c>
      <c r="D42" s="25">
        <v>139</v>
      </c>
      <c r="E42" s="25">
        <v>80.650000000000006</v>
      </c>
      <c r="F42" s="25">
        <v>73.5</v>
      </c>
      <c r="G42" s="26">
        <v>153.39801923076925</v>
      </c>
      <c r="H42" s="26">
        <f>B42/G42</f>
        <v>0.80248754591029325</v>
      </c>
      <c r="I42" s="26">
        <v>95.038461538461547</v>
      </c>
      <c r="J42" s="18" t="s">
        <v>34</v>
      </c>
      <c r="K42" s="18" t="s">
        <v>34</v>
      </c>
      <c r="L42" s="25"/>
      <c r="M42" s="26">
        <v>90.4</v>
      </c>
      <c r="N42" s="26">
        <v>83.1</v>
      </c>
      <c r="O42" s="26">
        <v>103.1</v>
      </c>
      <c r="P42" s="26">
        <v>59.55</v>
      </c>
      <c r="Q42" s="26">
        <v>46.4</v>
      </c>
      <c r="R42" s="26">
        <v>166.37463461538465</v>
      </c>
      <c r="S42" s="26">
        <f>M42/R42</f>
        <v>0.54335205729516134</v>
      </c>
      <c r="T42" s="26">
        <v>97.538461538461547</v>
      </c>
      <c r="U42" s="18" t="s">
        <v>34</v>
      </c>
      <c r="V42" s="18" t="s">
        <v>34</v>
      </c>
    </row>
    <row r="43" spans="1:23" x14ac:dyDescent="0.25">
      <c r="A43" s="4" t="s">
        <v>24</v>
      </c>
      <c r="B43" s="6">
        <f>B42/B$40-1</f>
        <v>0.63696808510638281</v>
      </c>
      <c r="C43" s="6">
        <f t="shared" ref="C43:I43" si="19">C42/C$40-1</f>
        <v>0.57101449275362337</v>
      </c>
      <c r="D43" s="6">
        <f t="shared" si="19"/>
        <v>0.58494868871151651</v>
      </c>
      <c r="E43" s="6">
        <f t="shared" si="19"/>
        <v>0.36926994906621413</v>
      </c>
      <c r="F43" s="6">
        <f t="shared" si="19"/>
        <v>0.46853146853146854</v>
      </c>
      <c r="G43" s="6">
        <f t="shared" si="19"/>
        <v>-9.2370949806104607E-2</v>
      </c>
      <c r="H43" s="6">
        <f t="shared" si="19"/>
        <v>0.80356510708497009</v>
      </c>
      <c r="I43" s="6">
        <f t="shared" si="19"/>
        <v>-3.8147138964577554E-2</v>
      </c>
      <c r="J43" s="6"/>
      <c r="K43" s="6"/>
      <c r="L43" s="4"/>
      <c r="M43" s="6">
        <f>M42/M$40-1</f>
        <v>0.99558498896247261</v>
      </c>
      <c r="N43" s="6">
        <f t="shared" ref="N43:T43" si="20">N42/N$40-1</f>
        <v>1.0467980295566499</v>
      </c>
      <c r="O43" s="6">
        <f t="shared" si="20"/>
        <v>0.91813953488372091</v>
      </c>
      <c r="P43" s="6">
        <f t="shared" si="20"/>
        <v>0.67983074753173467</v>
      </c>
      <c r="Q43" s="6">
        <f t="shared" si="20"/>
        <v>1.053097345132743</v>
      </c>
      <c r="R43" s="6">
        <f t="shared" si="20"/>
        <v>-1.6592641461950053E-2</v>
      </c>
      <c r="S43" s="6">
        <f t="shared" si="20"/>
        <v>1.0292557012478976</v>
      </c>
      <c r="T43" s="6">
        <f t="shared" si="20"/>
        <v>-1.7054263565891348E-2</v>
      </c>
      <c r="U43" s="6"/>
      <c r="V43" s="6"/>
    </row>
    <row r="44" spans="1:23" x14ac:dyDescent="0.25">
      <c r="A44" s="4" t="s">
        <v>12</v>
      </c>
      <c r="B44" s="25">
        <v>112.85</v>
      </c>
      <c r="C44" s="25">
        <v>99.35</v>
      </c>
      <c r="D44" s="25">
        <v>127.45</v>
      </c>
      <c r="E44" s="25">
        <v>73.849999999999994</v>
      </c>
      <c r="F44" s="25">
        <v>48.75</v>
      </c>
      <c r="G44" s="26">
        <v>159.09821153846156</v>
      </c>
      <c r="H44" s="26">
        <f>B44/G44</f>
        <v>0.70931029902067011</v>
      </c>
      <c r="I44" s="26">
        <v>96.17307692307692</v>
      </c>
      <c r="J44" s="18" t="s">
        <v>34</v>
      </c>
      <c r="K44" s="18" t="s">
        <v>34</v>
      </c>
      <c r="L44" s="25"/>
      <c r="M44" s="26">
        <v>80.699999999999989</v>
      </c>
      <c r="N44" s="26">
        <v>73.300000000000011</v>
      </c>
      <c r="O44" s="26">
        <v>90.15</v>
      </c>
      <c r="P44" s="26">
        <v>54.15</v>
      </c>
      <c r="Q44" s="26">
        <v>44.15</v>
      </c>
      <c r="R44" s="26">
        <v>167.86073076923077</v>
      </c>
      <c r="S44" s="26">
        <f>M44/R44</f>
        <v>0.48075568139247293</v>
      </c>
      <c r="T44" s="26">
        <v>98.09615384615384</v>
      </c>
      <c r="U44" s="18" t="s">
        <v>34</v>
      </c>
      <c r="V44" s="18" t="s">
        <v>34</v>
      </c>
    </row>
    <row r="45" spans="1:23" x14ac:dyDescent="0.25">
      <c r="A45" s="4" t="s">
        <v>25</v>
      </c>
      <c r="B45" s="6">
        <f>B44/B$40-1</f>
        <v>0.50066489361702105</v>
      </c>
      <c r="C45" s="6">
        <f t="shared" ref="C45:F45" si="21">C44/C$40-1</f>
        <v>0.43985507246376798</v>
      </c>
      <c r="D45" s="6">
        <f t="shared" si="21"/>
        <v>0.45324971493728627</v>
      </c>
      <c r="E45" s="6">
        <f t="shared" si="21"/>
        <v>0.25382003395585739</v>
      </c>
      <c r="F45" s="6">
        <f t="shared" si="21"/>
        <v>-2.5974025974025872E-2</v>
      </c>
      <c r="G45" s="6">
        <f>G44/G$40-1</f>
        <v>-5.8643916327464019E-2</v>
      </c>
      <c r="H45" s="6">
        <f>H44/H$40-1</f>
        <v>0.59415222320807626</v>
      </c>
      <c r="I45" s="6">
        <f>I44/I$40-1</f>
        <v>-2.6664071623199725E-2</v>
      </c>
      <c r="J45" s="6"/>
      <c r="K45" s="6"/>
      <c r="L45" s="4"/>
      <c r="M45" s="6">
        <f>M44/M$40-1</f>
        <v>0.78145695364238388</v>
      </c>
      <c r="N45" s="6">
        <f t="shared" ref="N45:T45" si="22">N44/N$40-1</f>
        <v>0.80541871921182295</v>
      </c>
      <c r="O45" s="6">
        <f t="shared" si="22"/>
        <v>0.67720930232558141</v>
      </c>
      <c r="P45" s="6">
        <f t="shared" si="22"/>
        <v>0.5275035260930887</v>
      </c>
      <c r="Q45" s="6">
        <f t="shared" si="22"/>
        <v>0.95353982300884943</v>
      </c>
      <c r="R45" s="6">
        <f t="shared" si="22"/>
        <v>-7.8086228129183866E-3</v>
      </c>
      <c r="S45" s="6">
        <f>S44/S$40-1</f>
        <v>0.7954771575347841</v>
      </c>
      <c r="T45" s="6">
        <f t="shared" si="22"/>
        <v>-1.1434108527131781E-2</v>
      </c>
      <c r="U45" s="6"/>
      <c r="V45" s="6"/>
    </row>
    <row r="46" spans="1:23" x14ac:dyDescent="0.25">
      <c r="A46" s="4" t="s">
        <v>13</v>
      </c>
      <c r="B46" s="25">
        <v>103.45</v>
      </c>
      <c r="C46" s="25">
        <v>92.75</v>
      </c>
      <c r="D46" s="25">
        <v>117.94999999999999</v>
      </c>
      <c r="E46" s="25">
        <v>67.650000000000006</v>
      </c>
      <c r="F46" s="25">
        <v>57.2</v>
      </c>
      <c r="G46" s="26">
        <v>163.35044230769233</v>
      </c>
      <c r="H46" s="26">
        <f>B46/G46</f>
        <v>0.63330100940368528</v>
      </c>
      <c r="I46" s="26">
        <v>97.5</v>
      </c>
      <c r="J46" s="18" t="s">
        <v>34</v>
      </c>
      <c r="K46" s="18" t="s">
        <v>34</v>
      </c>
      <c r="L46" s="25"/>
      <c r="M46" s="26">
        <v>70.25</v>
      </c>
      <c r="N46" s="26">
        <v>65.45</v>
      </c>
      <c r="O46" s="26">
        <v>79.349999999999994</v>
      </c>
      <c r="P46" s="26">
        <v>51.1</v>
      </c>
      <c r="Q46" s="26">
        <v>37.799999999999997</v>
      </c>
      <c r="R46" s="26">
        <v>168.73231999999999</v>
      </c>
      <c r="S46" s="26">
        <f>M46/R46</f>
        <v>0.41633991638353579</v>
      </c>
      <c r="T46" s="26">
        <v>98.32</v>
      </c>
      <c r="U46" s="18" t="s">
        <v>34</v>
      </c>
      <c r="V46" s="18" t="s">
        <v>34</v>
      </c>
    </row>
    <row r="47" spans="1:23" x14ac:dyDescent="0.25">
      <c r="A47" s="4" t="s">
        <v>26</v>
      </c>
      <c r="B47" s="6">
        <f>B46/B$40-1</f>
        <v>0.37566489361702127</v>
      </c>
      <c r="C47" s="6">
        <f t="shared" ref="C47:F47" si="23">C46/C$40-1</f>
        <v>0.34420289855072461</v>
      </c>
      <c r="D47" s="6">
        <f t="shared" si="23"/>
        <v>0.34492588369441268</v>
      </c>
      <c r="E47" s="6">
        <f t="shared" si="23"/>
        <v>0.14855687606112067</v>
      </c>
      <c r="F47" s="6">
        <f t="shared" si="23"/>
        <v>0.14285714285714302</v>
      </c>
      <c r="G47" s="6">
        <f>G46/G$40-1</f>
        <v>-3.3484216132925626E-2</v>
      </c>
      <c r="H47" s="6">
        <f>H46/H$40-1</f>
        <v>0.42332377450984038</v>
      </c>
      <c r="I47" s="6">
        <f>I46/I$40-1</f>
        <v>-1.3234721681588124E-2</v>
      </c>
      <c r="J47" s="6"/>
      <c r="K47" s="6"/>
      <c r="L47" s="4"/>
      <c r="M47" s="6">
        <f>M46/M$40-1</f>
        <v>0.55077262693156737</v>
      </c>
      <c r="N47" s="6">
        <f t="shared" ref="N47:T47" si="24">N46/N$40-1</f>
        <v>0.61206896551724133</v>
      </c>
      <c r="O47" s="6">
        <f t="shared" si="24"/>
        <v>0.47627906976744172</v>
      </c>
      <c r="P47" s="6">
        <f t="shared" si="24"/>
        <v>0.44146685472496472</v>
      </c>
      <c r="Q47" s="6">
        <f t="shared" si="24"/>
        <v>0.67256637168141564</v>
      </c>
      <c r="R47" s="6">
        <f t="shared" si="24"/>
        <v>-2.6568323062560184E-3</v>
      </c>
      <c r="S47" s="6">
        <f>S46/S$40-1</f>
        <v>0.5549037454355592</v>
      </c>
      <c r="T47" s="6">
        <f t="shared" si="24"/>
        <v>-9.1782945736433863E-3</v>
      </c>
      <c r="U47" s="6"/>
      <c r="V47" s="6"/>
    </row>
    <row r="48" spans="1:23" x14ac:dyDescent="0.25">
      <c r="A48" s="9"/>
      <c r="B48" s="9"/>
      <c r="C48" s="9"/>
      <c r="D48" s="9"/>
      <c r="E48" s="9"/>
      <c r="F48" s="9"/>
      <c r="G48" s="9"/>
      <c r="H48" s="10"/>
      <c r="I48" s="9"/>
      <c r="J48" s="9"/>
      <c r="K48" s="9"/>
      <c r="L48" s="9"/>
      <c r="M48" s="16"/>
      <c r="N48" s="16"/>
      <c r="O48" s="16"/>
      <c r="P48" s="16"/>
      <c r="Q48" s="16"/>
      <c r="R48" s="16"/>
      <c r="S48" s="10"/>
      <c r="T48" s="10"/>
      <c r="U48" s="10"/>
      <c r="V48" s="10"/>
    </row>
    <row r="49" spans="1:23" x14ac:dyDescent="0.25">
      <c r="A49" s="4" t="s">
        <v>15</v>
      </c>
      <c r="B49" s="25">
        <v>125.1</v>
      </c>
      <c r="C49" s="25">
        <v>106.75</v>
      </c>
      <c r="D49" s="25">
        <v>141.05000000000001</v>
      </c>
      <c r="E49" s="25">
        <v>84</v>
      </c>
      <c r="F49" s="25">
        <v>67.400000000000006</v>
      </c>
      <c r="G49" s="26">
        <v>154.3999230769231</v>
      </c>
      <c r="H49" s="26">
        <f>B49/G49</f>
        <v>0.81023356428535465</v>
      </c>
      <c r="I49" s="26">
        <v>95.40384615384616</v>
      </c>
      <c r="J49" s="18" t="s">
        <v>34</v>
      </c>
      <c r="K49" s="18" t="s">
        <v>34</v>
      </c>
      <c r="L49" s="25"/>
      <c r="M49" s="26">
        <v>91.85</v>
      </c>
      <c r="N49" s="26">
        <v>79.800000000000011</v>
      </c>
      <c r="O49" s="26">
        <v>103.45</v>
      </c>
      <c r="P49" s="26">
        <v>61.25</v>
      </c>
      <c r="Q49" s="26">
        <v>41.55</v>
      </c>
      <c r="R49" s="26">
        <v>165.86553703703703</v>
      </c>
      <c r="S49" s="26">
        <f>M49/R49</f>
        <v>0.55376180996230884</v>
      </c>
      <c r="T49" s="26">
        <v>97.481481481481481</v>
      </c>
      <c r="U49" s="18" t="s">
        <v>34</v>
      </c>
      <c r="V49" s="18" t="s">
        <v>34</v>
      </c>
    </row>
    <row r="50" spans="1:23" x14ac:dyDescent="0.25">
      <c r="A50" s="4" t="s">
        <v>27</v>
      </c>
      <c r="B50" s="6">
        <f>B49/B$40-1</f>
        <v>0.66356382978723394</v>
      </c>
      <c r="C50" s="6">
        <f t="shared" ref="C50:I50" si="25">C49/C$40-1</f>
        <v>0.54710144927536231</v>
      </c>
      <c r="D50" s="6">
        <f t="shared" si="25"/>
        <v>0.60832383124287359</v>
      </c>
      <c r="E50" s="6">
        <f t="shared" si="25"/>
        <v>0.42614601018675735</v>
      </c>
      <c r="F50" s="6">
        <f t="shared" si="25"/>
        <v>0.34665334665334679</v>
      </c>
      <c r="G50" s="6">
        <f t="shared" si="25"/>
        <v>-8.6442861289510398E-2</v>
      </c>
      <c r="H50" s="6">
        <f t="shared" si="25"/>
        <v>0.82097403577339301</v>
      </c>
      <c r="I50" s="6">
        <f t="shared" si="25"/>
        <v>-3.4449202024133818E-2</v>
      </c>
      <c r="J50" s="6"/>
      <c r="K50" s="6"/>
      <c r="L50" s="4"/>
      <c r="M50" s="6">
        <f>M49/M$40-1</f>
        <v>1.0275938189845473</v>
      </c>
      <c r="N50" s="6">
        <f t="shared" ref="N50:T50" si="26">N49/N$40-1</f>
        <v>0.9655172413793105</v>
      </c>
      <c r="O50" s="6">
        <f t="shared" si="26"/>
        <v>0.9246511627906977</v>
      </c>
      <c r="P50" s="6">
        <f t="shared" si="26"/>
        <v>0.72778561354019722</v>
      </c>
      <c r="Q50" s="6">
        <f t="shared" si="26"/>
        <v>0.83849557522123863</v>
      </c>
      <c r="R50" s="6">
        <f t="shared" si="26"/>
        <v>-1.9601815942893785E-2</v>
      </c>
      <c r="S50" s="6">
        <f t="shared" si="26"/>
        <v>1.0681329810240086</v>
      </c>
      <c r="T50" s="6">
        <f t="shared" si="26"/>
        <v>-1.7628481194372658E-2</v>
      </c>
      <c r="U50" s="6"/>
      <c r="V50" s="6"/>
    </row>
    <row r="51" spans="1:23" x14ac:dyDescent="0.25">
      <c r="A51" s="4" t="s">
        <v>16</v>
      </c>
      <c r="B51" s="25">
        <v>111.95</v>
      </c>
      <c r="C51" s="25">
        <v>99.85</v>
      </c>
      <c r="D51" s="25">
        <v>128.94999999999999</v>
      </c>
      <c r="E51" s="25">
        <v>70.349999999999994</v>
      </c>
      <c r="F51" s="25">
        <v>58.95</v>
      </c>
      <c r="G51" s="26">
        <v>160.57375000000002</v>
      </c>
      <c r="H51" s="26">
        <f>B51/G51</f>
        <v>0.69718742945219869</v>
      </c>
      <c r="I51" s="26">
        <v>97.076923076923066</v>
      </c>
      <c r="J51" s="18" t="s">
        <v>34</v>
      </c>
      <c r="K51" s="18" t="s">
        <v>34</v>
      </c>
      <c r="L51" s="25"/>
      <c r="M51" s="26">
        <v>78.050000000000011</v>
      </c>
      <c r="N51" s="26">
        <v>70.599999999999994</v>
      </c>
      <c r="O51" s="26">
        <v>86.95</v>
      </c>
      <c r="P51" s="26">
        <v>52.95</v>
      </c>
      <c r="Q51" s="26">
        <v>33.549999999999997</v>
      </c>
      <c r="R51" s="26">
        <v>168.50810000000001</v>
      </c>
      <c r="S51" s="26">
        <f>M51/R51</f>
        <v>0.46318248202905382</v>
      </c>
      <c r="T51" s="26">
        <v>98.539999999999992</v>
      </c>
      <c r="U51" s="18" t="s">
        <v>34</v>
      </c>
      <c r="V51" s="18" t="s">
        <v>34</v>
      </c>
    </row>
    <row r="52" spans="1:23" x14ac:dyDescent="0.25">
      <c r="A52" s="4" t="s">
        <v>28</v>
      </c>
      <c r="B52" s="6">
        <f>B51/B$40-1</f>
        <v>0.48869680851063824</v>
      </c>
      <c r="C52" s="6">
        <f t="shared" ref="C52:I52" si="27">C51/C$40-1</f>
        <v>0.44710144927536222</v>
      </c>
      <c r="D52" s="6">
        <f t="shared" si="27"/>
        <v>0.47035347776510816</v>
      </c>
      <c r="E52" s="6">
        <f t="shared" si="27"/>
        <v>0.19439728353140917</v>
      </c>
      <c r="F52" s="6">
        <f t="shared" si="27"/>
        <v>0.17782217782217802</v>
      </c>
      <c r="G52" s="6">
        <f t="shared" si="27"/>
        <v>-4.9913415248724613E-2</v>
      </c>
      <c r="H52" s="6">
        <f t="shared" si="27"/>
        <v>0.56690646137306144</v>
      </c>
      <c r="I52" s="6">
        <f t="shared" si="27"/>
        <v>-1.7516543402102069E-2</v>
      </c>
      <c r="J52" s="6"/>
      <c r="K52" s="6"/>
      <c r="L52" s="4"/>
      <c r="M52" s="6">
        <f>M51/M$40-1</f>
        <v>0.72295805739514374</v>
      </c>
      <c r="N52" s="6">
        <f t="shared" ref="N52:T52" si="28">N51/N$40-1</f>
        <v>0.73891625615763523</v>
      </c>
      <c r="O52" s="6">
        <f t="shared" si="28"/>
        <v>0.61767441860465122</v>
      </c>
      <c r="P52" s="6">
        <f t="shared" si="28"/>
        <v>0.49365303244005632</v>
      </c>
      <c r="Q52" s="6">
        <f t="shared" si="28"/>
        <v>0.484513274336283</v>
      </c>
      <c r="R52" s="6">
        <f t="shared" si="28"/>
        <v>-3.9821521090078749E-3</v>
      </c>
      <c r="S52" s="6">
        <f t="shared" si="28"/>
        <v>0.72984656956037886</v>
      </c>
      <c r="T52" s="6">
        <f t="shared" si="28"/>
        <v>-6.9612403100776099E-3</v>
      </c>
      <c r="U52" s="6"/>
      <c r="V52" s="6"/>
    </row>
    <row r="53" spans="1:23" x14ac:dyDescent="0.25">
      <c r="A53" s="4" t="s">
        <v>17</v>
      </c>
      <c r="B53" s="25">
        <v>102.44999999999999</v>
      </c>
      <c r="C53" s="25">
        <v>92.35</v>
      </c>
      <c r="D53" s="25">
        <v>118.7</v>
      </c>
      <c r="E53" s="25">
        <v>68.25</v>
      </c>
      <c r="F53" s="25">
        <v>59.15</v>
      </c>
      <c r="G53" s="26">
        <v>164.94434000000001</v>
      </c>
      <c r="H53" s="26">
        <f>B53/G53</f>
        <v>0.62111861492185783</v>
      </c>
      <c r="I53" s="26">
        <v>97.9</v>
      </c>
      <c r="J53" s="18" t="s">
        <v>34</v>
      </c>
      <c r="K53" s="18" t="s">
        <v>34</v>
      </c>
      <c r="L53" s="25"/>
      <c r="M53" s="26">
        <v>68.849999999999994</v>
      </c>
      <c r="N53" s="26">
        <v>63.95</v>
      </c>
      <c r="O53" s="26">
        <v>77.300000000000011</v>
      </c>
      <c r="P53" s="26">
        <v>50.3</v>
      </c>
      <c r="Q53" s="26">
        <v>37.450000000000003</v>
      </c>
      <c r="R53" s="26">
        <v>169.06759615384613</v>
      </c>
      <c r="S53" s="26">
        <f>M53/R53</f>
        <v>0.40723356554587009</v>
      </c>
      <c r="T53" s="26">
        <v>98.634615384615387</v>
      </c>
      <c r="U53" s="18" t="s">
        <v>34</v>
      </c>
      <c r="V53" s="18" t="s">
        <v>34</v>
      </c>
    </row>
    <row r="54" spans="1:23" x14ac:dyDescent="0.25">
      <c r="A54" s="4" t="s">
        <v>29</v>
      </c>
      <c r="B54" s="6">
        <f>B53/B$40-1</f>
        <v>0.36236702127659548</v>
      </c>
      <c r="C54" s="6">
        <f t="shared" ref="C54:I54" si="29">C53/C$40-1</f>
        <v>0.33840579710144914</v>
      </c>
      <c r="D54" s="6">
        <f t="shared" si="29"/>
        <v>0.35347776510832385</v>
      </c>
      <c r="E54" s="6">
        <f t="shared" si="29"/>
        <v>0.15874363327674024</v>
      </c>
      <c r="F54" s="6">
        <f t="shared" si="29"/>
        <v>0.18181818181818188</v>
      </c>
      <c r="G54" s="6">
        <f t="shared" si="29"/>
        <v>-2.4053404341287554E-2</v>
      </c>
      <c r="H54" s="6">
        <f t="shared" si="29"/>
        <v>0.39594423233483367</v>
      </c>
      <c r="I54" s="6">
        <f t="shared" si="29"/>
        <v>-9.1864538731023515E-3</v>
      </c>
      <c r="J54" s="6"/>
      <c r="K54" s="6"/>
      <c r="L54" s="4"/>
      <c r="M54" s="6">
        <f>M53/M$40-1</f>
        <v>0.51986754966887405</v>
      </c>
      <c r="N54" s="6">
        <f t="shared" ref="N54:T54" si="30">N53/N$40-1</f>
        <v>0.57512315270935965</v>
      </c>
      <c r="O54" s="6">
        <f t="shared" si="30"/>
        <v>0.43813953488372115</v>
      </c>
      <c r="P54" s="6">
        <f t="shared" si="30"/>
        <v>0.41889985895627624</v>
      </c>
      <c r="Q54" s="6">
        <f t="shared" si="30"/>
        <v>0.65707964601769908</v>
      </c>
      <c r="R54" s="6">
        <f t="shared" si="30"/>
        <v>-6.7508167704000144E-4</v>
      </c>
      <c r="S54" s="6">
        <f t="shared" si="30"/>
        <v>0.52089427752834849</v>
      </c>
      <c r="T54" s="6">
        <f t="shared" si="30"/>
        <v>-6.007751937984418E-3</v>
      </c>
      <c r="U54" s="6"/>
      <c r="V54" s="6"/>
    </row>
    <row r="55" spans="1:23" x14ac:dyDescent="0.25">
      <c r="A55" s="9"/>
      <c r="B55" s="9"/>
      <c r="C55" s="9"/>
      <c r="D55" s="9"/>
      <c r="E55" s="9"/>
      <c r="F55" s="9"/>
      <c r="G55" s="9"/>
      <c r="H55" s="10"/>
      <c r="I55" s="9"/>
      <c r="J55" s="9"/>
      <c r="K55" s="9"/>
      <c r="L55" s="9"/>
      <c r="M55" s="16"/>
      <c r="N55" s="16"/>
      <c r="O55" s="16"/>
      <c r="P55" s="16"/>
      <c r="Q55" s="16"/>
      <c r="R55" s="16"/>
      <c r="S55" s="10"/>
      <c r="T55" s="10"/>
      <c r="U55" s="10"/>
      <c r="V55" s="10"/>
    </row>
    <row r="56" spans="1:23" x14ac:dyDescent="0.25">
      <c r="A56" s="4" t="s">
        <v>18</v>
      </c>
      <c r="B56" s="25">
        <v>117.25</v>
      </c>
      <c r="C56" s="25">
        <v>104.6</v>
      </c>
      <c r="D56" s="25">
        <v>130.80000000000001</v>
      </c>
      <c r="E56" s="25">
        <v>74.949999999999989</v>
      </c>
      <c r="F56" s="25">
        <v>69.599999999999994</v>
      </c>
      <c r="G56" s="26">
        <v>146.86390384615385</v>
      </c>
      <c r="H56" s="26">
        <f>B56/G56</f>
        <v>0.79835818692947413</v>
      </c>
      <c r="I56" s="26">
        <v>95.269230769230774</v>
      </c>
      <c r="J56" s="18" t="s">
        <v>34</v>
      </c>
      <c r="K56" s="18" t="s">
        <v>34</v>
      </c>
      <c r="L56" s="25"/>
      <c r="M56" s="26">
        <v>85.35</v>
      </c>
      <c r="N56" s="26">
        <v>79.2</v>
      </c>
      <c r="O56" s="26">
        <v>94.15</v>
      </c>
      <c r="P56" s="26">
        <v>53.25</v>
      </c>
      <c r="Q56" s="26">
        <v>38.549999999999997</v>
      </c>
      <c r="R56" s="26">
        <v>162.2885769230769</v>
      </c>
      <c r="S56" s="26">
        <f>M56/R56</f>
        <v>0.52591501890151526</v>
      </c>
      <c r="T56" s="26">
        <v>97.884615384615387</v>
      </c>
      <c r="U56" s="18" t="s">
        <v>34</v>
      </c>
      <c r="V56" s="18" t="s">
        <v>34</v>
      </c>
    </row>
    <row r="57" spans="1:23" x14ac:dyDescent="0.25">
      <c r="A57" s="4" t="s">
        <v>30</v>
      </c>
      <c r="B57" s="6">
        <f>B56/B$40-1</f>
        <v>0.55917553191489366</v>
      </c>
      <c r="C57" s="6">
        <f t="shared" ref="C57:I57" si="31">C56/C$40-1</f>
        <v>0.51594202898550723</v>
      </c>
      <c r="D57" s="6">
        <f t="shared" si="31"/>
        <v>0.49144811858608906</v>
      </c>
      <c r="E57" s="6">
        <f t="shared" si="31"/>
        <v>0.27249575551782668</v>
      </c>
      <c r="F57" s="6">
        <f t="shared" si="31"/>
        <v>0.39060939060939059</v>
      </c>
      <c r="G57" s="6">
        <f t="shared" si="31"/>
        <v>-0.13103215918895839</v>
      </c>
      <c r="H57" s="6">
        <f t="shared" si="31"/>
        <v>0.79428450477483059</v>
      </c>
      <c r="I57" s="6">
        <f t="shared" si="31"/>
        <v>-3.5811599844297382E-2</v>
      </c>
      <c r="J57" s="6"/>
      <c r="K57" s="6"/>
      <c r="L57" s="4"/>
      <c r="M57" s="6">
        <f>M56/M$40-1</f>
        <v>0.88410596026490063</v>
      </c>
      <c r="N57" s="6">
        <f t="shared" ref="N57:T57" si="32">N56/N$40-1</f>
        <v>0.9507389162561577</v>
      </c>
      <c r="O57" s="6">
        <f t="shared" si="32"/>
        <v>0.7516279069767442</v>
      </c>
      <c r="P57" s="6">
        <f t="shared" si="32"/>
        <v>0.50211565585331441</v>
      </c>
      <c r="Q57" s="6">
        <f t="shared" si="32"/>
        <v>0.70575221238938024</v>
      </c>
      <c r="R57" s="6">
        <f t="shared" si="32"/>
        <v>-4.074451540184254E-2</v>
      </c>
      <c r="S57" s="6">
        <f t="shared" si="32"/>
        <v>0.96413363333979119</v>
      </c>
      <c r="T57" s="6">
        <f t="shared" si="32"/>
        <v>-1.356589147286813E-2</v>
      </c>
      <c r="U57" s="6"/>
      <c r="V57" s="6"/>
    </row>
    <row r="58" spans="1:23" x14ac:dyDescent="0.25">
      <c r="A58" s="4" t="s">
        <v>19</v>
      </c>
      <c r="B58" s="25">
        <v>106.4</v>
      </c>
      <c r="C58" s="25">
        <v>95.4</v>
      </c>
      <c r="D58" s="25">
        <v>120.25</v>
      </c>
      <c r="E58" s="25">
        <v>69.849999999999994</v>
      </c>
      <c r="F58" s="25">
        <v>53.75</v>
      </c>
      <c r="G58" s="26">
        <v>152.48890384615385</v>
      </c>
      <c r="H58" s="26">
        <f>B58/G58</f>
        <v>0.69775568789809805</v>
      </c>
      <c r="I58" s="26">
        <v>96.442307692307693</v>
      </c>
      <c r="J58" s="18" t="s">
        <v>34</v>
      </c>
      <c r="K58" s="18" t="s">
        <v>34</v>
      </c>
      <c r="L58" s="25"/>
      <c r="M58" s="26">
        <v>75.3</v>
      </c>
      <c r="N58" s="26">
        <v>69.150000000000006</v>
      </c>
      <c r="O58" s="26">
        <v>84.55</v>
      </c>
      <c r="P58" s="26">
        <v>48.7</v>
      </c>
      <c r="Q58" s="26">
        <v>38.549999999999997</v>
      </c>
      <c r="R58" s="26">
        <v>165.62801999999999</v>
      </c>
      <c r="S58" s="26">
        <f>M58/R58</f>
        <v>0.45463321966899078</v>
      </c>
      <c r="T58" s="26">
        <v>98.14</v>
      </c>
      <c r="U58" s="18" t="s">
        <v>34</v>
      </c>
      <c r="V58" s="18" t="s">
        <v>34</v>
      </c>
    </row>
    <row r="59" spans="1:23" x14ac:dyDescent="0.25">
      <c r="A59" s="4" t="s">
        <v>31</v>
      </c>
      <c r="B59" s="6">
        <f>B58/B$40-1</f>
        <v>0.41489361702127669</v>
      </c>
      <c r="C59" s="6">
        <f t="shared" ref="C59:I59" si="33">C58/C$40-1</f>
        <v>0.38260869565217392</v>
      </c>
      <c r="D59" s="6">
        <f t="shared" si="33"/>
        <v>0.37115165336374001</v>
      </c>
      <c r="E59" s="6">
        <f t="shared" si="33"/>
        <v>0.18590831918505946</v>
      </c>
      <c r="F59" s="6">
        <f t="shared" si="33"/>
        <v>7.3926073926074087E-2</v>
      </c>
      <c r="G59" s="6">
        <f t="shared" si="33"/>
        <v>-9.7750025345625158E-2</v>
      </c>
      <c r="H59" s="6">
        <f t="shared" si="33"/>
        <v>0.56818360406524859</v>
      </c>
      <c r="I59" s="6">
        <f t="shared" si="33"/>
        <v>-2.393927598287271E-2</v>
      </c>
      <c r="J59" s="6"/>
      <c r="K59" s="6"/>
      <c r="L59" s="4"/>
      <c r="M59" s="6">
        <f>M58/M$40-1</f>
        <v>0.66225165562913912</v>
      </c>
      <c r="N59" s="6">
        <f t="shared" ref="N59:T59" si="34">N58/N$40-1</f>
        <v>0.70320197044334987</v>
      </c>
      <c r="O59" s="6">
        <f t="shared" si="34"/>
        <v>0.57302325581395341</v>
      </c>
      <c r="P59" s="6">
        <f t="shared" si="34"/>
        <v>0.37376586741889972</v>
      </c>
      <c r="Q59" s="6">
        <f t="shared" si="34"/>
        <v>0.70575221238938024</v>
      </c>
      <c r="R59" s="6">
        <f t="shared" si="34"/>
        <v>-2.1005731885611501E-2</v>
      </c>
      <c r="S59" s="6">
        <f t="shared" si="34"/>
        <v>0.69791765873231548</v>
      </c>
      <c r="T59" s="6">
        <f t="shared" si="34"/>
        <v>-1.0992248062015486E-2</v>
      </c>
      <c r="U59" s="6"/>
      <c r="V59" s="6"/>
    </row>
    <row r="60" spans="1:23" x14ac:dyDescent="0.25">
      <c r="A60" s="4" t="s">
        <v>20</v>
      </c>
      <c r="B60" s="25">
        <v>98.8</v>
      </c>
      <c r="C60" s="25">
        <v>88.15</v>
      </c>
      <c r="D60" s="25">
        <v>111.05</v>
      </c>
      <c r="E60" s="25">
        <v>67.400000000000006</v>
      </c>
      <c r="F60" s="25">
        <v>60.8</v>
      </c>
      <c r="G60" s="26">
        <v>158.41922</v>
      </c>
      <c r="H60" s="26">
        <f>B60/G60</f>
        <v>0.62366169963467821</v>
      </c>
      <c r="I60" s="26">
        <v>97.32</v>
      </c>
      <c r="J60" s="18" t="s">
        <v>34</v>
      </c>
      <c r="K60" s="18" t="s">
        <v>34</v>
      </c>
      <c r="L60" s="25"/>
      <c r="M60" s="26">
        <v>67.599999999999994</v>
      </c>
      <c r="N60" s="26">
        <v>62</v>
      </c>
      <c r="O60" s="26">
        <v>75</v>
      </c>
      <c r="P60" s="26">
        <v>49.95</v>
      </c>
      <c r="Q60" s="26">
        <v>37.549999999999997</v>
      </c>
      <c r="R60" s="26">
        <v>167.5476346153846</v>
      </c>
      <c r="S60" s="26">
        <f>M60/R60</f>
        <v>0.40346734918209831</v>
      </c>
      <c r="T60" s="26">
        <v>98.25</v>
      </c>
      <c r="U60" s="18" t="s">
        <v>34</v>
      </c>
      <c r="V60" s="18" t="s">
        <v>34</v>
      </c>
    </row>
    <row r="61" spans="1:23" x14ac:dyDescent="0.25">
      <c r="A61" s="4" t="s">
        <v>32</v>
      </c>
      <c r="B61" s="6">
        <f>B60/B$40-1</f>
        <v>0.31382978723404253</v>
      </c>
      <c r="C61" s="6">
        <f t="shared" ref="C61:I61" si="35">C60/C$40-1</f>
        <v>0.27753623188405796</v>
      </c>
      <c r="D61" s="6">
        <f t="shared" si="35"/>
        <v>0.26624857468643093</v>
      </c>
      <c r="E61" s="6">
        <f t="shared" si="35"/>
        <v>0.14431239388794581</v>
      </c>
      <c r="F61" s="6">
        <f t="shared" si="35"/>
        <v>0.21478521478521473</v>
      </c>
      <c r="G61" s="6">
        <f t="shared" si="35"/>
        <v>-6.2661389618409502E-2</v>
      </c>
      <c r="H61" s="6">
        <f t="shared" si="35"/>
        <v>0.40165973393455157</v>
      </c>
      <c r="I61" s="6">
        <f t="shared" si="35"/>
        <v>-1.5056442195406805E-2</v>
      </c>
      <c r="J61" s="6"/>
      <c r="K61" s="6"/>
      <c r="L61" s="4"/>
      <c r="M61" s="6">
        <f>M60/M$40-1</f>
        <v>0.49227373068432678</v>
      </c>
      <c r="N61" s="6">
        <f t="shared" ref="N61:T61" si="36">N60/N$40-1</f>
        <v>0.52709359605911321</v>
      </c>
      <c r="O61" s="6">
        <f t="shared" si="36"/>
        <v>0.39534883720930236</v>
      </c>
      <c r="P61" s="6">
        <f t="shared" si="36"/>
        <v>0.40902679830747535</v>
      </c>
      <c r="Q61" s="6">
        <f t="shared" si="36"/>
        <v>0.66150442477876092</v>
      </c>
      <c r="R61" s="6">
        <f t="shared" si="36"/>
        <v>-9.6592718757042562E-3</v>
      </c>
      <c r="S61" s="6">
        <f t="shared" si="36"/>
        <v>0.5068285977803737</v>
      </c>
      <c r="T61" s="6">
        <f t="shared" si="36"/>
        <v>-9.8837209302324869E-3</v>
      </c>
      <c r="U61" s="6"/>
      <c r="V61" s="6"/>
    </row>
    <row r="62" spans="1:23" ht="16.5" customHeight="1" x14ac:dyDescent="0.25"/>
    <row r="63" spans="1:23" x14ac:dyDescent="0.25">
      <c r="A63" s="88" t="s">
        <v>1</v>
      </c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102" t="s">
        <v>2</v>
      </c>
      <c r="N63" s="102"/>
      <c r="O63" s="102"/>
      <c r="P63" s="102"/>
      <c r="Q63" s="102"/>
      <c r="R63" s="102"/>
      <c r="S63" s="102"/>
      <c r="T63" s="102"/>
      <c r="U63" s="102"/>
      <c r="V63" s="102"/>
      <c r="W63" s="102"/>
    </row>
    <row r="65" spans="1:23" x14ac:dyDescent="0.25">
      <c r="A65" s="85" t="s">
        <v>23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</row>
    <row r="66" spans="1:2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3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4" t="s">
        <v>68</v>
      </c>
      <c r="I67" s="1" t="s">
        <v>9</v>
      </c>
      <c r="J67" s="17" t="s">
        <v>37</v>
      </c>
      <c r="K67" s="17" t="s">
        <v>36</v>
      </c>
      <c r="L67" s="17" t="s">
        <v>35</v>
      </c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4" t="s">
        <v>68</v>
      </c>
      <c r="T67" s="1" t="s">
        <v>33</v>
      </c>
      <c r="U67" s="15" t="s">
        <v>37</v>
      </c>
      <c r="V67" s="15" t="s">
        <v>36</v>
      </c>
      <c r="W67" s="17" t="s">
        <v>35</v>
      </c>
    </row>
    <row r="68" spans="1:23" x14ac:dyDescent="0.25">
      <c r="A68" s="4" t="s">
        <v>10</v>
      </c>
      <c r="B68" s="25">
        <v>66.199999999999989</v>
      </c>
      <c r="C68" s="25">
        <v>59.8</v>
      </c>
      <c r="D68" s="25">
        <v>77.900000000000006</v>
      </c>
      <c r="E68" s="25">
        <v>50.45</v>
      </c>
      <c r="F68" s="25">
        <v>39.549999999999997</v>
      </c>
      <c r="G68" s="26">
        <v>168.5653846153846</v>
      </c>
      <c r="H68" s="26">
        <f>B68/G68</f>
        <v>0.3927259451936021</v>
      </c>
      <c r="I68" s="26">
        <v>98.980769230769226</v>
      </c>
      <c r="J68" s="18" t="s">
        <v>34</v>
      </c>
      <c r="K68" s="18" t="s">
        <v>34</v>
      </c>
      <c r="L68" s="25"/>
      <c r="M68" s="26">
        <v>40.700000000000003</v>
      </c>
      <c r="N68" s="26">
        <v>36.4</v>
      </c>
      <c r="O68" s="26">
        <v>49.349999999999994</v>
      </c>
      <c r="P68" s="26">
        <v>32.4</v>
      </c>
      <c r="Q68" s="26">
        <v>27.549999999999997</v>
      </c>
      <c r="R68" s="26">
        <v>169.0656346153846</v>
      </c>
      <c r="S68" s="26">
        <f>M68/R68</f>
        <v>0.24073490802900516</v>
      </c>
      <c r="T68" s="26">
        <v>99.307692307692307</v>
      </c>
      <c r="U68" s="18" t="s">
        <v>34</v>
      </c>
      <c r="V68" s="18" t="s">
        <v>34</v>
      </c>
    </row>
    <row r="69" spans="1:23" x14ac:dyDescent="0.25">
      <c r="A69" s="10"/>
      <c r="B69" s="10"/>
      <c r="C69" s="10"/>
      <c r="D69" s="10"/>
      <c r="E69" s="10"/>
      <c r="F69" s="10"/>
      <c r="G69" s="10"/>
      <c r="H69" s="10"/>
      <c r="I69" s="1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3" x14ac:dyDescent="0.25">
      <c r="A70" s="4" t="s">
        <v>11</v>
      </c>
      <c r="B70" s="25">
        <v>105.25</v>
      </c>
      <c r="C70" s="25">
        <v>93.1</v>
      </c>
      <c r="D70" s="25">
        <v>121.30000000000001</v>
      </c>
      <c r="E70" s="25">
        <v>67.5</v>
      </c>
      <c r="F70" s="25">
        <v>55.849999999999994</v>
      </c>
      <c r="G70" s="26">
        <v>157.63236538461541</v>
      </c>
      <c r="H70" s="26">
        <f>B70/G70</f>
        <v>0.66769282909125327</v>
      </c>
      <c r="I70" s="26">
        <v>98</v>
      </c>
      <c r="J70" s="18" t="s">
        <v>34</v>
      </c>
      <c r="K70" s="18" t="s">
        <v>34</v>
      </c>
      <c r="L70" s="25"/>
      <c r="M70" s="26">
        <v>77.849999999999994</v>
      </c>
      <c r="N70" s="26">
        <v>71.5</v>
      </c>
      <c r="O70" s="26">
        <v>91.300000000000011</v>
      </c>
      <c r="P70" s="26">
        <v>55.55</v>
      </c>
      <c r="Q70" s="26">
        <v>42.75</v>
      </c>
      <c r="R70" s="26">
        <v>167.0206</v>
      </c>
      <c r="S70" s="26">
        <f>M70/R70</f>
        <v>0.46611016844628744</v>
      </c>
      <c r="T70" s="26">
        <v>98.82</v>
      </c>
      <c r="U70" s="18" t="s">
        <v>34</v>
      </c>
      <c r="V70" s="18" t="s">
        <v>34</v>
      </c>
      <c r="W70" s="19"/>
    </row>
    <row r="71" spans="1:23" x14ac:dyDescent="0.25">
      <c r="A71" s="4" t="s">
        <v>24</v>
      </c>
      <c r="B71" s="6">
        <f>B70/B68-1</f>
        <v>0.58987915407855018</v>
      </c>
      <c r="C71" s="6">
        <f t="shared" ref="C71:I71" si="37">C70/C68-1</f>
        <v>0.55685618729096986</v>
      </c>
      <c r="D71" s="6">
        <f t="shared" si="37"/>
        <v>0.55712451861360712</v>
      </c>
      <c r="E71" s="6">
        <f t="shared" si="37"/>
        <v>0.33795837462834477</v>
      </c>
      <c r="F71" s="6">
        <f t="shared" si="37"/>
        <v>0.41213653603034128</v>
      </c>
      <c r="G71" s="6">
        <f t="shared" si="37"/>
        <v>-6.4859219202774265E-2</v>
      </c>
      <c r="H71" s="6">
        <f t="shared" si="37"/>
        <v>0.70014952478400883</v>
      </c>
      <c r="I71" s="6">
        <f t="shared" si="37"/>
        <v>-9.9086846706819554E-3</v>
      </c>
      <c r="J71" s="6"/>
      <c r="K71" s="6"/>
      <c r="L71" s="4"/>
      <c r="M71" s="6">
        <f>M70/M68-1</f>
        <v>0.91277641277641242</v>
      </c>
      <c r="N71" s="6">
        <f t="shared" ref="N71:T71" si="38">N70/N68-1</f>
        <v>0.96428571428571441</v>
      </c>
      <c r="O71" s="6">
        <f t="shared" si="38"/>
        <v>0.85005065856129725</v>
      </c>
      <c r="P71" s="6">
        <f t="shared" si="38"/>
        <v>0.71450617283950613</v>
      </c>
      <c r="Q71" s="6">
        <f t="shared" si="38"/>
        <v>0.5517241379310347</v>
      </c>
      <c r="R71" s="6">
        <f t="shared" si="38"/>
        <v>-1.2096098772745534E-2</v>
      </c>
      <c r="S71" s="6">
        <f t="shared" si="38"/>
        <v>0.93619684100873202</v>
      </c>
      <c r="T71" s="6">
        <f t="shared" si="38"/>
        <v>-4.9109217660728843E-3</v>
      </c>
      <c r="U71" s="6"/>
      <c r="V71" s="6"/>
    </row>
    <row r="72" spans="1:23" x14ac:dyDescent="0.25">
      <c r="A72" s="4" t="s">
        <v>12</v>
      </c>
      <c r="B72" s="25">
        <v>96.800000000000011</v>
      </c>
      <c r="C72" s="25">
        <v>88.1</v>
      </c>
      <c r="D72" s="25">
        <v>110.4</v>
      </c>
      <c r="E72" s="25">
        <v>62.85</v>
      </c>
      <c r="F72" s="25">
        <v>48.05</v>
      </c>
      <c r="G72" s="26">
        <v>162.66990384615386</v>
      </c>
      <c r="H72" s="26">
        <f>B72/G72</f>
        <v>0.59507012490490718</v>
      </c>
      <c r="I72" s="26">
        <v>98.423076923076934</v>
      </c>
      <c r="J72" s="18" t="s">
        <v>34</v>
      </c>
      <c r="K72" s="18" t="s">
        <v>34</v>
      </c>
      <c r="L72" s="25"/>
      <c r="M72" s="26">
        <v>69.300000000000011</v>
      </c>
      <c r="N72" s="26">
        <v>64.2</v>
      </c>
      <c r="O72" s="26">
        <v>78.95</v>
      </c>
      <c r="P72" s="26">
        <v>52.5</v>
      </c>
      <c r="Q72" s="26">
        <v>34.950000000000003</v>
      </c>
      <c r="R72" s="26">
        <v>168.4943076923077</v>
      </c>
      <c r="S72" s="26">
        <f>M72/R72</f>
        <v>0.41128985868502294</v>
      </c>
      <c r="T72" s="26">
        <v>98.923076923076934</v>
      </c>
      <c r="U72" s="18" t="s">
        <v>34</v>
      </c>
      <c r="V72" s="18" t="s">
        <v>34</v>
      </c>
      <c r="W72" s="19"/>
    </row>
    <row r="73" spans="1:23" x14ac:dyDescent="0.25">
      <c r="A73" s="4" t="s">
        <v>25</v>
      </c>
      <c r="B73" s="6">
        <f>B72/B68-1</f>
        <v>0.46223564954682828</v>
      </c>
      <c r="C73" s="6">
        <f t="shared" ref="C73:I73" si="39">C72/C68-1</f>
        <v>0.47324414715719065</v>
      </c>
      <c r="D73" s="6">
        <f t="shared" si="39"/>
        <v>0.41720154043645707</v>
      </c>
      <c r="E73" s="6">
        <f t="shared" si="39"/>
        <v>0.24578790882061452</v>
      </c>
      <c r="F73" s="6">
        <f t="shared" si="39"/>
        <v>0.21491782553729455</v>
      </c>
      <c r="G73" s="6">
        <f t="shared" si="39"/>
        <v>-3.4974444976840657E-2</v>
      </c>
      <c r="H73" s="6">
        <f t="shared" si="39"/>
        <v>0.51522997700484363</v>
      </c>
      <c r="I73" s="6">
        <f t="shared" si="39"/>
        <v>-5.6343501068581991E-3</v>
      </c>
      <c r="J73" s="6"/>
      <c r="K73" s="6"/>
      <c r="L73" s="4"/>
      <c r="M73" s="6">
        <f>M72/M68-1</f>
        <v>0.70270270270270285</v>
      </c>
      <c r="N73" s="6">
        <f t="shared" ref="N73:T73" si="40">N72/N68-1</f>
        <v>0.76373626373626391</v>
      </c>
      <c r="O73" s="6">
        <f t="shared" si="40"/>
        <v>0.59979736575481279</v>
      </c>
      <c r="P73" s="6">
        <f t="shared" si="40"/>
        <v>0.62037037037037046</v>
      </c>
      <c r="Q73" s="6">
        <f t="shared" si="40"/>
        <v>0.26860254083484603</v>
      </c>
      <c r="R73" s="6">
        <f t="shared" si="40"/>
        <v>-3.3793202526145594E-3</v>
      </c>
      <c r="S73" s="6">
        <f t="shared" si="40"/>
        <v>0.70847619089570646</v>
      </c>
      <c r="T73" s="6">
        <f t="shared" si="40"/>
        <v>-3.8729666924862682E-3</v>
      </c>
      <c r="U73" s="6"/>
      <c r="V73" s="6"/>
    </row>
    <row r="74" spans="1:23" x14ac:dyDescent="0.25">
      <c r="A74" s="4" t="s">
        <v>13</v>
      </c>
      <c r="B74" s="25">
        <v>88.55</v>
      </c>
      <c r="C74" s="25">
        <v>80.300000000000011</v>
      </c>
      <c r="D74" s="25">
        <v>102.8</v>
      </c>
      <c r="E74" s="25">
        <v>59.2</v>
      </c>
      <c r="F74" s="25">
        <v>47.900000000000006</v>
      </c>
      <c r="G74" s="26">
        <v>164.84708000000001</v>
      </c>
      <c r="H74" s="26">
        <f>B74/G74</f>
        <v>0.53716450421809103</v>
      </c>
      <c r="I74" s="26">
        <v>98.72</v>
      </c>
      <c r="J74" s="18" t="s">
        <v>34</v>
      </c>
      <c r="K74" s="18" t="s">
        <v>34</v>
      </c>
      <c r="L74" s="25"/>
      <c r="M74" s="26">
        <v>61.65</v>
      </c>
      <c r="N74" s="26">
        <v>55.900000000000006</v>
      </c>
      <c r="O74" s="26">
        <v>70.050000000000011</v>
      </c>
      <c r="P74" s="26">
        <v>45.400000000000006</v>
      </c>
      <c r="Q74" s="26">
        <v>33.549999999999997</v>
      </c>
      <c r="R74" s="26">
        <v>168.89696153846154</v>
      </c>
      <c r="S74" s="26">
        <f>M74/R74</f>
        <v>0.36501544751567921</v>
      </c>
      <c r="T74" s="26">
        <v>98.92307692307692</v>
      </c>
      <c r="U74" s="18" t="s">
        <v>34</v>
      </c>
      <c r="V74" s="18" t="s">
        <v>34</v>
      </c>
      <c r="W74" s="19"/>
    </row>
    <row r="75" spans="1:23" x14ac:dyDescent="0.25">
      <c r="A75" s="4" t="s">
        <v>26</v>
      </c>
      <c r="B75" s="6">
        <f>B74/B68-1</f>
        <v>0.33761329305135979</v>
      </c>
      <c r="C75" s="6">
        <f t="shared" ref="C75:I75" si="41">C74/C68-1</f>
        <v>0.34280936454849531</v>
      </c>
      <c r="D75" s="6">
        <f t="shared" si="41"/>
        <v>0.31964056482670067</v>
      </c>
      <c r="E75" s="6">
        <f t="shared" si="41"/>
        <v>0.17343904856293357</v>
      </c>
      <c r="F75" s="6">
        <f t="shared" si="41"/>
        <v>0.21112515802781306</v>
      </c>
      <c r="G75" s="6">
        <f t="shared" si="41"/>
        <v>-2.2058530129828502E-2</v>
      </c>
      <c r="H75" s="6">
        <f t="shared" si="41"/>
        <v>0.36778461110656968</v>
      </c>
      <c r="I75" s="6">
        <f t="shared" si="41"/>
        <v>-2.634544394793048E-3</v>
      </c>
      <c r="J75" s="6"/>
      <c r="K75" s="6"/>
      <c r="L75" s="4"/>
      <c r="M75" s="6">
        <f>M74/M68-1</f>
        <v>0.51474201474201453</v>
      </c>
      <c r="N75" s="6">
        <f t="shared" ref="N75:T75" si="42">N74/N68-1</f>
        <v>0.53571428571428603</v>
      </c>
      <c r="O75" s="6">
        <f t="shared" si="42"/>
        <v>0.41945288753799437</v>
      </c>
      <c r="P75" s="6">
        <f t="shared" si="42"/>
        <v>0.4012345679012348</v>
      </c>
      <c r="Q75" s="6">
        <f t="shared" si="42"/>
        <v>0.21778584392014522</v>
      </c>
      <c r="R75" s="6">
        <f t="shared" si="42"/>
        <v>-9.9767807518524876E-4</v>
      </c>
      <c r="S75" s="6">
        <f t="shared" si="42"/>
        <v>0.51625474886134914</v>
      </c>
      <c r="T75" s="6">
        <f t="shared" si="42"/>
        <v>-3.8729666924864903E-3</v>
      </c>
      <c r="U75" s="6"/>
      <c r="V75" s="6"/>
    </row>
    <row r="76" spans="1:23" x14ac:dyDescent="0.25">
      <c r="A76" s="10"/>
      <c r="B76" s="10"/>
      <c r="C76" s="10"/>
      <c r="D76" s="10"/>
      <c r="E76" s="10"/>
      <c r="F76" s="10"/>
      <c r="G76" s="10"/>
      <c r="H76" s="10"/>
      <c r="I76" s="1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3" x14ac:dyDescent="0.25">
      <c r="A77" s="4" t="s">
        <v>15</v>
      </c>
      <c r="B77" s="25">
        <v>107.05</v>
      </c>
      <c r="C77" s="25">
        <v>93.6</v>
      </c>
      <c r="D77" s="25">
        <v>122.8</v>
      </c>
      <c r="E77" s="25">
        <v>68.699999999999989</v>
      </c>
      <c r="F77" s="25">
        <v>49.900000000000006</v>
      </c>
      <c r="G77" s="26">
        <v>157.37412</v>
      </c>
      <c r="H77" s="26">
        <f>B77/G77</f>
        <v>0.68022620237685838</v>
      </c>
      <c r="I77" s="26">
        <v>98.039999999999992</v>
      </c>
      <c r="J77" s="18" t="s">
        <v>34</v>
      </c>
      <c r="K77" s="18" t="s">
        <v>34</v>
      </c>
      <c r="L77" s="25"/>
      <c r="M77" s="26">
        <v>78.25</v>
      </c>
      <c r="N77" s="26">
        <v>72.550000000000011</v>
      </c>
      <c r="O77" s="26">
        <v>89.1</v>
      </c>
      <c r="P77" s="26">
        <v>57.55</v>
      </c>
      <c r="Q77" s="26">
        <v>43.650000000000006</v>
      </c>
      <c r="R77" s="26">
        <v>167.76906000000002</v>
      </c>
      <c r="S77" s="26">
        <f>M77/R77</f>
        <v>0.46641496352187933</v>
      </c>
      <c r="T77" s="26">
        <v>98.94</v>
      </c>
      <c r="U77" s="18" t="s">
        <v>34</v>
      </c>
      <c r="V77" s="18" t="s">
        <v>34</v>
      </c>
    </row>
    <row r="78" spans="1:23" x14ac:dyDescent="0.25">
      <c r="A78" s="4" t="s">
        <v>27</v>
      </c>
      <c r="B78" s="6">
        <f>B77/B68-1</f>
        <v>0.61706948640483406</v>
      </c>
      <c r="C78" s="6">
        <f t="shared" ref="C78:I78" si="43">C77/C68-1</f>
        <v>0.56521739130434789</v>
      </c>
      <c r="D78" s="6">
        <f t="shared" si="43"/>
        <v>0.57637997432605892</v>
      </c>
      <c r="E78" s="6">
        <f t="shared" si="43"/>
        <v>0.36174430128840407</v>
      </c>
      <c r="F78" s="6">
        <f t="shared" si="43"/>
        <v>0.2616940581542353</v>
      </c>
      <c r="G78" s="6">
        <f t="shared" si="43"/>
        <v>-6.6391238277773823E-2</v>
      </c>
      <c r="H78" s="6">
        <f t="shared" si="43"/>
        <v>0.73206331463923857</v>
      </c>
      <c r="I78" s="6">
        <f t="shared" si="43"/>
        <v>-9.5045657664659666E-3</v>
      </c>
      <c r="J78" s="6"/>
      <c r="K78" s="6"/>
      <c r="L78" s="4"/>
      <c r="M78" s="6">
        <f>M77/M68-1</f>
        <v>0.92260442260442255</v>
      </c>
      <c r="N78" s="6">
        <f t="shared" ref="N78:T78" si="44">N77/N68-1</f>
        <v>0.9931318681318686</v>
      </c>
      <c r="O78" s="6">
        <f t="shared" si="44"/>
        <v>0.80547112462006099</v>
      </c>
      <c r="P78" s="6">
        <f t="shared" si="44"/>
        <v>0.77623456790123457</v>
      </c>
      <c r="Q78" s="6">
        <f t="shared" si="44"/>
        <v>0.58439201451905665</v>
      </c>
      <c r="R78" s="6">
        <f t="shared" si="44"/>
        <v>-7.6690607073058858E-3</v>
      </c>
      <c r="S78" s="6">
        <f t="shared" si="44"/>
        <v>0.93746294353655979</v>
      </c>
      <c r="T78" s="6">
        <f t="shared" si="44"/>
        <v>-3.7025561580170674E-3</v>
      </c>
      <c r="U78" s="6"/>
      <c r="V78" s="6"/>
    </row>
    <row r="79" spans="1:23" x14ac:dyDescent="0.25">
      <c r="A79" s="4" t="s">
        <v>16</v>
      </c>
      <c r="B79" s="25">
        <v>95.55</v>
      </c>
      <c r="C79" s="25">
        <v>85.75</v>
      </c>
      <c r="D79" s="25">
        <v>109.75</v>
      </c>
      <c r="E79" s="25">
        <v>61.4</v>
      </c>
      <c r="F79" s="25">
        <v>53.95</v>
      </c>
      <c r="G79" s="26">
        <v>161.01834615384615</v>
      </c>
      <c r="H79" s="26">
        <f>B79/G79</f>
        <v>0.59341064097569385</v>
      </c>
      <c r="I79" s="26">
        <v>98.288461538461547</v>
      </c>
      <c r="J79" s="18" t="s">
        <v>34</v>
      </c>
      <c r="K79" s="18" t="s">
        <v>34</v>
      </c>
      <c r="L79" s="25"/>
      <c r="M79" s="25">
        <v>68.099999999999994</v>
      </c>
      <c r="N79" s="25">
        <v>62.75</v>
      </c>
      <c r="O79" s="25">
        <v>76.599999999999994</v>
      </c>
      <c r="P79" s="25">
        <v>46.55</v>
      </c>
      <c r="Q79" s="25">
        <v>35.650000000000006</v>
      </c>
      <c r="R79" s="26">
        <v>168.55673076923077</v>
      </c>
      <c r="S79" s="26">
        <f>M79/R79</f>
        <v>0.404018277343282</v>
      </c>
      <c r="T79" s="26">
        <v>98.980769230769226</v>
      </c>
      <c r="U79" s="18" t="s">
        <v>34</v>
      </c>
      <c r="V79" s="18" t="s">
        <v>34</v>
      </c>
    </row>
    <row r="80" spans="1:23" x14ac:dyDescent="0.25">
      <c r="A80" s="4" t="s">
        <v>28</v>
      </c>
      <c r="B80" s="6">
        <f>B79/B68-1</f>
        <v>0.44335347432024186</v>
      </c>
      <c r="C80" s="6">
        <f t="shared" ref="C80:I80" si="45">C79/C68-1</f>
        <v>0.43394648829431448</v>
      </c>
      <c r="D80" s="6">
        <f t="shared" si="45"/>
        <v>0.40885750962772782</v>
      </c>
      <c r="E80" s="6">
        <f t="shared" si="45"/>
        <v>0.21704658077304262</v>
      </c>
      <c r="F80" s="6">
        <f t="shared" si="45"/>
        <v>0.36409608091024048</v>
      </c>
      <c r="G80" s="6">
        <f t="shared" si="45"/>
        <v>-4.4772172405138311E-2</v>
      </c>
      <c r="H80" s="6">
        <f t="shared" si="45"/>
        <v>0.51100442493851594</v>
      </c>
      <c r="I80" s="6">
        <f t="shared" si="45"/>
        <v>-6.9943656498929752E-3</v>
      </c>
      <c r="J80" s="6"/>
      <c r="K80" s="6"/>
      <c r="L80" s="4"/>
      <c r="M80" s="6">
        <f>M79/M68-1</f>
        <v>0.6732186732186729</v>
      </c>
      <c r="N80" s="6">
        <f t="shared" ref="N80:T80" si="46">N79/N68-1</f>
        <v>0.72390109890109899</v>
      </c>
      <c r="O80" s="6">
        <f t="shared" si="46"/>
        <v>0.5521783181357649</v>
      </c>
      <c r="P80" s="6">
        <f t="shared" si="46"/>
        <v>0.43672839506172845</v>
      </c>
      <c r="Q80" s="6">
        <f t="shared" si="46"/>
        <v>0.29401088929219643</v>
      </c>
      <c r="R80" s="6">
        <f t="shared" si="46"/>
        <v>-3.0100963292247762E-3</v>
      </c>
      <c r="S80" s="6">
        <f t="shared" si="46"/>
        <v>0.67827042887607925</v>
      </c>
      <c r="T80" s="6">
        <f t="shared" si="46"/>
        <v>-3.2920216886135334E-3</v>
      </c>
      <c r="U80" s="6"/>
      <c r="V80" s="6"/>
    </row>
    <row r="81" spans="1:22" x14ac:dyDescent="0.25">
      <c r="A81" s="4" t="s">
        <v>17</v>
      </c>
      <c r="B81" s="25">
        <v>87.6</v>
      </c>
      <c r="C81" s="25">
        <v>80.300000000000011</v>
      </c>
      <c r="D81" s="25">
        <v>100.2</v>
      </c>
      <c r="E81" s="25">
        <v>60.65</v>
      </c>
      <c r="F81" s="25">
        <v>49.6</v>
      </c>
      <c r="G81" s="26">
        <v>166.07780769230766</v>
      </c>
      <c r="H81" s="26">
        <f>B81/G81</f>
        <v>0.52746361008266984</v>
      </c>
      <c r="I81" s="26">
        <v>98.59615384615384</v>
      </c>
      <c r="J81" s="18" t="s">
        <v>34</v>
      </c>
      <c r="K81" s="18" t="s">
        <v>34</v>
      </c>
      <c r="L81" s="25"/>
      <c r="M81" s="26">
        <v>60.45</v>
      </c>
      <c r="N81" s="26">
        <v>55.6</v>
      </c>
      <c r="O81" s="26">
        <v>68.5</v>
      </c>
      <c r="P81" s="26">
        <v>46.5</v>
      </c>
      <c r="Q81" s="26">
        <v>36.950000000000003</v>
      </c>
      <c r="R81" s="26">
        <v>169.26382692307692</v>
      </c>
      <c r="S81" s="26">
        <f>M81/R81</f>
        <v>0.35713478242147928</v>
      </c>
      <c r="T81" s="26">
        <v>99.038461538461547</v>
      </c>
      <c r="U81" s="18" t="s">
        <v>34</v>
      </c>
      <c r="V81" s="18" t="s">
        <v>34</v>
      </c>
    </row>
    <row r="82" spans="1:22" x14ac:dyDescent="0.25">
      <c r="A82" s="4" t="s">
        <v>29</v>
      </c>
      <c r="B82" s="6">
        <f>B81/B68-1</f>
        <v>0.32326283987915416</v>
      </c>
      <c r="C82" s="6">
        <f t="shared" ref="C82:I82" si="47">C81/C68-1</f>
        <v>0.34280936454849531</v>
      </c>
      <c r="D82" s="6">
        <f t="shared" si="47"/>
        <v>0.28626444159178432</v>
      </c>
      <c r="E82" s="6">
        <f t="shared" si="47"/>
        <v>0.20218037661050525</v>
      </c>
      <c r="F82" s="6">
        <f t="shared" si="47"/>
        <v>0.25410872313527189</v>
      </c>
      <c r="G82" s="6">
        <f t="shared" si="47"/>
        <v>-1.4757341364912135E-2</v>
      </c>
      <c r="H82" s="6">
        <f t="shared" si="47"/>
        <v>0.34308317680067235</v>
      </c>
      <c r="I82" s="6">
        <f t="shared" si="47"/>
        <v>-3.8857586943851219E-3</v>
      </c>
      <c r="J82" s="6"/>
      <c r="K82" s="6"/>
      <c r="L82" s="4"/>
      <c r="M82" s="6">
        <f>M81/M68-1</f>
        <v>0.48525798525798525</v>
      </c>
      <c r="N82" s="6">
        <f t="shared" ref="N82:T82" si="48">N81/N68-1</f>
        <v>0.5274725274725276</v>
      </c>
      <c r="O82" s="6">
        <f t="shared" si="48"/>
        <v>0.38804457953394134</v>
      </c>
      <c r="P82" s="6">
        <f t="shared" si="48"/>
        <v>0.43518518518518534</v>
      </c>
      <c r="Q82" s="6">
        <f t="shared" si="48"/>
        <v>0.34119782214156102</v>
      </c>
      <c r="R82" s="6">
        <f t="shared" si="48"/>
        <v>1.1722802693947543E-3</v>
      </c>
      <c r="S82" s="6">
        <f t="shared" si="48"/>
        <v>0.48351888533942722</v>
      </c>
      <c r="T82" s="6">
        <f t="shared" si="48"/>
        <v>-2.7110766847404655E-3</v>
      </c>
      <c r="U82" s="6"/>
      <c r="V82" s="6"/>
    </row>
    <row r="83" spans="1:2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x14ac:dyDescent="0.25">
      <c r="A84" s="4" t="s">
        <v>18</v>
      </c>
      <c r="B84" s="25">
        <v>102.9</v>
      </c>
      <c r="C84" s="25">
        <v>91.800000000000011</v>
      </c>
      <c r="D84" s="25">
        <v>117.30000000000001</v>
      </c>
      <c r="E84" s="25">
        <v>67.45</v>
      </c>
      <c r="F84" s="25">
        <v>60.099999999999994</v>
      </c>
      <c r="G84" s="26">
        <v>152.05501923076926</v>
      </c>
      <c r="H84" s="26">
        <f>B84/G84</f>
        <v>0.6767287296437865</v>
      </c>
      <c r="I84" s="26">
        <v>98.038461538461547</v>
      </c>
      <c r="J84" s="18" t="s">
        <v>34</v>
      </c>
      <c r="K84" s="18" t="s">
        <v>34</v>
      </c>
      <c r="L84" s="25"/>
      <c r="M84" s="26">
        <v>75.300000000000011</v>
      </c>
      <c r="N84" s="26">
        <v>69.5</v>
      </c>
      <c r="O84" s="26">
        <v>84.4</v>
      </c>
      <c r="P84" s="26">
        <v>54.35</v>
      </c>
      <c r="Q84" s="26">
        <v>42.400000000000006</v>
      </c>
      <c r="R84" s="26">
        <v>163.04432692307694</v>
      </c>
      <c r="S84" s="26">
        <f>M84/R84</f>
        <v>0.46183759607610253</v>
      </c>
      <c r="T84" s="26">
        <v>98.865384615384613</v>
      </c>
      <c r="U84" s="18" t="s">
        <v>34</v>
      </c>
      <c r="V84" s="18" t="s">
        <v>34</v>
      </c>
    </row>
    <row r="85" spans="1:22" x14ac:dyDescent="0.25">
      <c r="A85" s="4" t="s">
        <v>30</v>
      </c>
      <c r="B85" s="6">
        <f>B84/B68-1</f>
        <v>0.55438066465256841</v>
      </c>
      <c r="C85" s="6">
        <f t="shared" ref="C85:I85" si="49">C84/C68-1</f>
        <v>0.5351170568561876</v>
      </c>
      <c r="D85" s="6">
        <f t="shared" si="49"/>
        <v>0.50577663671373552</v>
      </c>
      <c r="E85" s="6">
        <f t="shared" si="49"/>
        <v>0.33696729435084238</v>
      </c>
      <c r="F85" s="6">
        <f t="shared" si="49"/>
        <v>0.51959544879898867</v>
      </c>
      <c r="G85" s="6">
        <f t="shared" si="49"/>
        <v>-9.7946357268350326E-2</v>
      </c>
      <c r="H85" s="6">
        <f t="shared" si="49"/>
        <v>0.72315768266896541</v>
      </c>
      <c r="I85" s="6">
        <f t="shared" si="49"/>
        <v>-9.520108801243321E-3</v>
      </c>
      <c r="J85" s="6"/>
      <c r="K85" s="6"/>
      <c r="L85" s="4"/>
      <c r="M85" s="6">
        <f>M84/M68-1</f>
        <v>0.85012285012285038</v>
      </c>
      <c r="N85" s="6">
        <f t="shared" ref="N85:T85" si="50">N84/N68-1</f>
        <v>0.90934065934065944</v>
      </c>
      <c r="O85" s="6">
        <f t="shared" si="50"/>
        <v>0.71023302938196586</v>
      </c>
      <c r="P85" s="6">
        <f t="shared" si="50"/>
        <v>0.67746913580246915</v>
      </c>
      <c r="Q85" s="6">
        <f t="shared" si="50"/>
        <v>0.53901996370235961</v>
      </c>
      <c r="R85" s="6">
        <f t="shared" si="50"/>
        <v>-3.561520770324389E-2</v>
      </c>
      <c r="S85" s="6">
        <f t="shared" si="50"/>
        <v>0.91844880269901541</v>
      </c>
      <c r="T85" s="6">
        <f t="shared" si="50"/>
        <v>-4.4539116963594472E-3</v>
      </c>
      <c r="U85" s="6"/>
      <c r="V85" s="6"/>
    </row>
    <row r="86" spans="1:22" x14ac:dyDescent="0.25">
      <c r="A86" s="4" t="s">
        <v>19</v>
      </c>
      <c r="B86" s="25">
        <v>93.15</v>
      </c>
      <c r="C86" s="25">
        <v>84.1</v>
      </c>
      <c r="D86" s="25">
        <v>105.55000000000001</v>
      </c>
      <c r="E86" s="25">
        <v>62.55</v>
      </c>
      <c r="F86" s="25">
        <v>55.8</v>
      </c>
      <c r="G86" s="26">
        <v>156.51459615384613</v>
      </c>
      <c r="H86" s="26">
        <f>B86/G86</f>
        <v>0.59515216017577144</v>
      </c>
      <c r="I86" s="26">
        <v>98.192307692307679</v>
      </c>
      <c r="J86" s="18" t="s">
        <v>34</v>
      </c>
      <c r="K86" s="18" t="s">
        <v>34</v>
      </c>
      <c r="L86" s="25"/>
      <c r="M86" s="26">
        <v>66.8</v>
      </c>
      <c r="N86" s="26">
        <v>61.6</v>
      </c>
      <c r="O86" s="26">
        <v>75.150000000000006</v>
      </c>
      <c r="P86" s="26">
        <v>50.45</v>
      </c>
      <c r="Q86" s="26">
        <v>40.6</v>
      </c>
      <c r="R86" s="26">
        <v>166.40132692307691</v>
      </c>
      <c r="S86" s="26">
        <f>M86/R86</f>
        <v>0.40143910649750969</v>
      </c>
      <c r="T86" s="26">
        <v>98.711538461538467</v>
      </c>
      <c r="U86" s="18" t="s">
        <v>34</v>
      </c>
      <c r="V86" s="18" t="s">
        <v>34</v>
      </c>
    </row>
    <row r="87" spans="1:22" x14ac:dyDescent="0.25">
      <c r="A87" s="4" t="s">
        <v>31</v>
      </c>
      <c r="B87" s="6">
        <f>B86/B68-1</f>
        <v>0.40709969788519662</v>
      </c>
      <c r="C87" s="6">
        <f t="shared" ref="C87:I87" si="51">C86/C68-1</f>
        <v>0.40635451505016729</v>
      </c>
      <c r="D87" s="6">
        <f t="shared" si="51"/>
        <v>0.3549422336328627</v>
      </c>
      <c r="E87" s="6">
        <f t="shared" si="51"/>
        <v>0.23984142715559953</v>
      </c>
      <c r="F87" s="6">
        <f t="shared" si="51"/>
        <v>0.41087231352718079</v>
      </c>
      <c r="G87" s="6">
        <f t="shared" si="51"/>
        <v>-7.1490291372898085E-2</v>
      </c>
      <c r="H87" s="6">
        <f t="shared" si="51"/>
        <v>0.51543886381730974</v>
      </c>
      <c r="I87" s="6">
        <f t="shared" si="51"/>
        <v>-7.9658053234894499E-3</v>
      </c>
      <c r="J87" s="6"/>
      <c r="K87" s="6"/>
      <c r="L87" s="4"/>
      <c r="M87" s="6">
        <f>M86/M68-1</f>
        <v>0.64127764127764109</v>
      </c>
      <c r="N87" s="6">
        <f t="shared" ref="N87:T87" si="52">N86/N68-1</f>
        <v>0.69230769230769251</v>
      </c>
      <c r="O87" s="6">
        <f t="shared" si="52"/>
        <v>0.52279635258358681</v>
      </c>
      <c r="P87" s="6">
        <f t="shared" si="52"/>
        <v>0.55709876543209891</v>
      </c>
      <c r="Q87" s="6">
        <f t="shared" si="52"/>
        <v>0.47368421052631593</v>
      </c>
      <c r="R87" s="6">
        <f t="shared" si="52"/>
        <v>-1.5759013937804989E-2</v>
      </c>
      <c r="S87" s="6">
        <f t="shared" si="52"/>
        <v>0.66755669040379439</v>
      </c>
      <c r="T87" s="6">
        <f t="shared" si="52"/>
        <v>-6.0030983733538879E-3</v>
      </c>
      <c r="U87" s="6"/>
      <c r="V87" s="6"/>
    </row>
    <row r="88" spans="1:22" x14ac:dyDescent="0.25">
      <c r="A88" s="4" t="s">
        <v>20</v>
      </c>
      <c r="B88" s="25">
        <v>86.15</v>
      </c>
      <c r="C88" s="25">
        <v>78.949999999999989</v>
      </c>
      <c r="D88" s="25">
        <v>97</v>
      </c>
      <c r="E88" s="25">
        <v>58.15</v>
      </c>
      <c r="F88" s="25">
        <v>50.900000000000006</v>
      </c>
      <c r="G88" s="26">
        <v>160.26501923076921</v>
      </c>
      <c r="H88" s="26">
        <f>B88/G88</f>
        <v>0.53754712296855423</v>
      </c>
      <c r="I88" s="26">
        <v>98.57692307692308</v>
      </c>
      <c r="J88" s="18" t="s">
        <v>34</v>
      </c>
      <c r="K88" s="18" t="s">
        <v>34</v>
      </c>
      <c r="L88" s="25"/>
      <c r="M88" s="26">
        <v>59.9</v>
      </c>
      <c r="N88" s="26">
        <v>55.25</v>
      </c>
      <c r="O88" s="26">
        <v>67.25</v>
      </c>
      <c r="P88" s="26">
        <v>46.65</v>
      </c>
      <c r="Q88" s="26">
        <v>35.099999999999994</v>
      </c>
      <c r="R88" s="26">
        <v>168.12084615384612</v>
      </c>
      <c r="S88" s="26">
        <f>M88/R88</f>
        <v>0.35629133073233499</v>
      </c>
      <c r="T88" s="26">
        <v>98.807692307692307</v>
      </c>
      <c r="U88" s="18" t="s">
        <v>34</v>
      </c>
      <c r="V88" s="18" t="s">
        <v>34</v>
      </c>
    </row>
    <row r="89" spans="1:22" x14ac:dyDescent="0.25">
      <c r="A89" s="4" t="s">
        <v>32</v>
      </c>
      <c r="B89" s="6">
        <f>B88/B68-1</f>
        <v>0.30135951661631455</v>
      </c>
      <c r="C89" s="6">
        <f t="shared" ref="C89:I89" si="53">C88/C68-1</f>
        <v>0.32023411371237454</v>
      </c>
      <c r="D89" s="6">
        <f t="shared" si="53"/>
        <v>0.245186136071887</v>
      </c>
      <c r="E89" s="6">
        <f t="shared" si="53"/>
        <v>0.15262636273538144</v>
      </c>
      <c r="F89" s="6">
        <f t="shared" si="53"/>
        <v>0.28697850821744653</v>
      </c>
      <c r="G89" s="6">
        <f t="shared" si="53"/>
        <v>-4.9241221165035265E-2</v>
      </c>
      <c r="H89" s="6">
        <f t="shared" si="53"/>
        <v>0.36875887510706651</v>
      </c>
      <c r="I89" s="6">
        <f t="shared" si="53"/>
        <v>-4.080046629104217E-3</v>
      </c>
      <c r="J89" s="6"/>
      <c r="K89" s="6"/>
      <c r="L89" s="4"/>
      <c r="M89" s="6">
        <f>M88/M68-1</f>
        <v>0.47174447174447165</v>
      </c>
      <c r="N89" s="6">
        <f t="shared" ref="N89:T89" si="54">N88/N68-1</f>
        <v>0.51785714285714302</v>
      </c>
      <c r="O89" s="6">
        <f t="shared" si="54"/>
        <v>0.36271529888551179</v>
      </c>
      <c r="P89" s="6">
        <f t="shared" si="54"/>
        <v>0.43981481481481488</v>
      </c>
      <c r="Q89" s="6">
        <f t="shared" si="54"/>
        <v>0.27404718693284935</v>
      </c>
      <c r="R89" s="6">
        <f t="shared" si="54"/>
        <v>-5.5882939409171994E-3</v>
      </c>
      <c r="S89" s="6">
        <f t="shared" si="54"/>
        <v>0.48001523189734874</v>
      </c>
      <c r="T89" s="6">
        <f t="shared" si="54"/>
        <v>-5.0348567002324041E-3</v>
      </c>
      <c r="U89" s="6"/>
      <c r="V89" s="6"/>
    </row>
    <row r="93" spans="1:22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</row>
    <row r="94" spans="1:22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  <c r="H94" s="1" t="s">
        <v>69</v>
      </c>
      <c r="I94" s="1" t="s">
        <v>9</v>
      </c>
      <c r="M94" s="1" t="s">
        <v>3</v>
      </c>
      <c r="N94" s="1" t="s">
        <v>4</v>
      </c>
      <c r="O94" s="1" t="s">
        <v>5</v>
      </c>
      <c r="P94" s="1" t="s">
        <v>6</v>
      </c>
      <c r="Q94" s="1" t="s">
        <v>7</v>
      </c>
      <c r="R94" s="1" t="s">
        <v>8</v>
      </c>
      <c r="S94" s="1" t="s">
        <v>69</v>
      </c>
      <c r="T94" s="1" t="s">
        <v>9</v>
      </c>
    </row>
    <row r="95" spans="1:22" x14ac:dyDescent="0.25">
      <c r="A95" t="s">
        <v>10</v>
      </c>
      <c r="B95" s="59">
        <f t="shared" ref="B95:I95" si="55">AVERAGE(B12,B40,B68)</f>
        <v>74.699999999999989</v>
      </c>
      <c r="C95" s="59">
        <f t="shared" si="55"/>
        <v>68.033333333333346</v>
      </c>
      <c r="D95" s="59">
        <f t="shared" si="55"/>
        <v>87.5</v>
      </c>
      <c r="E95" s="59">
        <f t="shared" si="55"/>
        <v>55.266666666666673</v>
      </c>
      <c r="F95" s="59">
        <f t="shared" si="55"/>
        <v>44.04999999999999</v>
      </c>
      <c r="G95" s="59">
        <f t="shared" si="55"/>
        <v>168.87876692307691</v>
      </c>
      <c r="H95" s="59">
        <f t="shared" si="55"/>
        <v>0.44228090526981417</v>
      </c>
      <c r="I95" s="59">
        <f t="shared" si="55"/>
        <v>98.769487179487172</v>
      </c>
      <c r="L95" t="s">
        <v>10</v>
      </c>
      <c r="M95" s="59">
        <f t="shared" ref="M95:T95" si="56">AVERAGE(M12,M40,M68)</f>
        <v>44.683333333333337</v>
      </c>
      <c r="N95" s="59">
        <f t="shared" si="56"/>
        <v>39.966666666666669</v>
      </c>
      <c r="O95" s="59">
        <f t="shared" si="56"/>
        <v>53.333333333333336</v>
      </c>
      <c r="P95" s="59">
        <f t="shared" si="56"/>
        <v>35.383333333333333</v>
      </c>
      <c r="Q95" s="59">
        <f t="shared" si="56"/>
        <v>26.266666666666666</v>
      </c>
      <c r="R95" s="59">
        <f t="shared" si="56"/>
        <v>169.21708333333333</v>
      </c>
      <c r="S95" s="59">
        <f t="shared" si="56"/>
        <v>0.26404532942918513</v>
      </c>
      <c r="T95" s="59">
        <f t="shared" si="56"/>
        <v>99.07692307692308</v>
      </c>
    </row>
    <row r="96" spans="1:22" x14ac:dyDescent="0.25">
      <c r="A96" s="10"/>
      <c r="L96" s="10"/>
    </row>
    <row r="97" spans="1:20" x14ac:dyDescent="0.25">
      <c r="A97" t="s">
        <v>11</v>
      </c>
      <c r="B97" s="59">
        <f t="shared" ref="B97:I97" si="57">AVERAGE(B14,B42,B70)</f>
        <v>121.83333333333333</v>
      </c>
      <c r="C97" s="59">
        <f t="shared" si="57"/>
        <v>106.26666666666667</v>
      </c>
      <c r="D97" s="59">
        <f t="shared" si="57"/>
        <v>140</v>
      </c>
      <c r="E97" s="59">
        <f t="shared" si="57"/>
        <v>77.283333333333346</v>
      </c>
      <c r="F97" s="59">
        <f t="shared" si="57"/>
        <v>67.716666666666669</v>
      </c>
      <c r="G97" s="59">
        <f t="shared" si="57"/>
        <v>153.99892450142451</v>
      </c>
      <c r="H97" s="59">
        <f t="shared" si="57"/>
        <v>0.79288691315608351</v>
      </c>
      <c r="I97" s="59">
        <f t="shared" si="57"/>
        <v>94.784425451092105</v>
      </c>
      <c r="L97" t="s">
        <v>11</v>
      </c>
      <c r="M97" s="59">
        <f t="shared" ref="M97:T97" si="58">AVERAGE(M14,M42,M70)</f>
        <v>89.09999999999998</v>
      </c>
      <c r="N97" s="59">
        <f t="shared" si="58"/>
        <v>81.883333333333326</v>
      </c>
      <c r="O97" s="59">
        <f t="shared" si="58"/>
        <v>101.91666666666667</v>
      </c>
      <c r="P97" s="59">
        <f t="shared" si="58"/>
        <v>61.533333333333339</v>
      </c>
      <c r="Q97" s="59">
        <f t="shared" si="58"/>
        <v>48.633333333333333</v>
      </c>
      <c r="R97" s="59">
        <f t="shared" si="58"/>
        <v>166.61367153846155</v>
      </c>
      <c r="S97" s="59">
        <f t="shared" si="58"/>
        <v>0.53485030289157121</v>
      </c>
      <c r="T97" s="59">
        <f t="shared" si="58"/>
        <v>97.812820512820508</v>
      </c>
    </row>
    <row r="98" spans="1:20" x14ac:dyDescent="0.25">
      <c r="A98" t="s">
        <v>24</v>
      </c>
      <c r="B98" s="12">
        <f>B97/B$95-1</f>
        <v>0.63096831771530582</v>
      </c>
      <c r="C98" s="12">
        <f t="shared" ref="C98:I98" si="59">C97/C$95-1</f>
        <v>0.56197942185203309</v>
      </c>
      <c r="D98" s="12">
        <f t="shared" si="59"/>
        <v>0.60000000000000009</v>
      </c>
      <c r="E98" s="12">
        <f t="shared" si="59"/>
        <v>0.39837153196622443</v>
      </c>
      <c r="F98" s="12">
        <f t="shared" si="59"/>
        <v>0.53726825576995885</v>
      </c>
      <c r="G98" s="12">
        <f t="shared" si="59"/>
        <v>-8.810961077439694E-2</v>
      </c>
      <c r="H98" s="12">
        <f t="shared" si="59"/>
        <v>0.79272246146910086</v>
      </c>
      <c r="I98" s="12">
        <f t="shared" si="59"/>
        <v>-4.0347093441452042E-2</v>
      </c>
      <c r="L98" t="s">
        <v>24</v>
      </c>
      <c r="M98" s="12">
        <f>M97/M$95-1</f>
        <v>0.99403207758299073</v>
      </c>
      <c r="N98" s="12">
        <f t="shared" ref="N98:T98" si="60">N97/N$95-1</f>
        <v>1.0487906588824019</v>
      </c>
      <c r="O98" s="12">
        <f t="shared" si="60"/>
        <v>0.91093749999999996</v>
      </c>
      <c r="P98" s="12">
        <f t="shared" si="60"/>
        <v>0.73904851625058887</v>
      </c>
      <c r="Q98" s="12">
        <f t="shared" si="60"/>
        <v>0.85152284263959399</v>
      </c>
      <c r="R98" s="12">
        <f t="shared" si="60"/>
        <v>-1.5385041176625425E-2</v>
      </c>
      <c r="S98" s="12">
        <f t="shared" si="60"/>
        <v>1.0256003166115986</v>
      </c>
      <c r="T98" s="12">
        <f t="shared" si="60"/>
        <v>-1.275879917184275E-2</v>
      </c>
    </row>
    <row r="99" spans="1:20" x14ac:dyDescent="0.25">
      <c r="A99" t="s">
        <v>12</v>
      </c>
      <c r="B99" s="59">
        <f t="shared" ref="B99:I99" si="61">AVERAGE(B16,B44,B72)</f>
        <v>111.68333333333334</v>
      </c>
      <c r="C99" s="59">
        <f t="shared" si="61"/>
        <v>96.7</v>
      </c>
      <c r="D99" s="59">
        <f t="shared" si="61"/>
        <v>127.34999999999998</v>
      </c>
      <c r="E99" s="59">
        <f t="shared" si="61"/>
        <v>73.3</v>
      </c>
      <c r="F99" s="59">
        <f t="shared" si="61"/>
        <v>53.366666666666667</v>
      </c>
      <c r="G99" s="59">
        <f t="shared" si="61"/>
        <v>160.14376923076927</v>
      </c>
      <c r="H99" s="59">
        <f t="shared" si="61"/>
        <v>0.69824462164095713</v>
      </c>
      <c r="I99" s="59">
        <f t="shared" si="61"/>
        <v>96.320512820512818</v>
      </c>
      <c r="L99" t="s">
        <v>12</v>
      </c>
      <c r="M99" s="59">
        <f t="shared" ref="M99:T99" si="62">AVERAGE(M16,M44,M72)</f>
        <v>79.233333333333334</v>
      </c>
      <c r="N99" s="59">
        <f t="shared" si="62"/>
        <v>72.616666666666674</v>
      </c>
      <c r="O99" s="59">
        <f t="shared" si="62"/>
        <v>89.566666666666663</v>
      </c>
      <c r="P99" s="59">
        <f t="shared" si="62"/>
        <v>56.716666666666669</v>
      </c>
      <c r="Q99" s="59">
        <f t="shared" si="62"/>
        <v>39.6</v>
      </c>
      <c r="R99" s="59">
        <f t="shared" si="62"/>
        <v>168.21716666666666</v>
      </c>
      <c r="S99" s="59">
        <f t="shared" si="62"/>
        <v>0.47104992731701317</v>
      </c>
      <c r="T99" s="59">
        <f t="shared" si="62"/>
        <v>98.237179487179489</v>
      </c>
    </row>
    <row r="100" spans="1:20" x14ac:dyDescent="0.25">
      <c r="A100" t="s">
        <v>25</v>
      </c>
      <c r="B100" s="12">
        <f>B99/B$95-1</f>
        <v>0.4950914770191881</v>
      </c>
      <c r="C100" s="12">
        <f t="shared" ref="C100:I100" si="63">C99/C$95-1</f>
        <v>0.42136207741303267</v>
      </c>
      <c r="D100" s="12">
        <f t="shared" si="63"/>
        <v>0.45542857142857129</v>
      </c>
      <c r="E100" s="12">
        <f t="shared" si="63"/>
        <v>0.3262967430639323</v>
      </c>
      <c r="F100" s="12">
        <f t="shared" si="63"/>
        <v>0.21150208096859657</v>
      </c>
      <c r="G100" s="12">
        <f t="shared" si="63"/>
        <v>-5.1723481000346072E-2</v>
      </c>
      <c r="H100" s="12">
        <f t="shared" si="63"/>
        <v>0.57873562552964364</v>
      </c>
      <c r="I100" s="12">
        <f t="shared" si="63"/>
        <v>-2.4794847365401385E-2</v>
      </c>
      <c r="L100" t="s">
        <v>25</v>
      </c>
      <c r="M100" s="12">
        <f>M99/M$95-1</f>
        <v>0.77321894815367398</v>
      </c>
      <c r="N100" s="12">
        <f t="shared" ref="N100:T100" si="64">N99/N$95-1</f>
        <v>0.81693077564637218</v>
      </c>
      <c r="O100" s="12">
        <f t="shared" si="64"/>
        <v>0.67937499999999984</v>
      </c>
      <c r="P100" s="12">
        <f t="shared" si="64"/>
        <v>0.60292039566650968</v>
      </c>
      <c r="Q100" s="12">
        <f t="shared" si="64"/>
        <v>0.50761421319796973</v>
      </c>
      <c r="R100" s="12">
        <f t="shared" si="64"/>
        <v>-5.9090763590162743E-3</v>
      </c>
      <c r="S100" s="12">
        <f t="shared" si="64"/>
        <v>0.78397371517735959</v>
      </c>
      <c r="T100" s="12">
        <f t="shared" si="64"/>
        <v>-8.4756728778467849E-3</v>
      </c>
    </row>
    <row r="101" spans="1:20" x14ac:dyDescent="0.25">
      <c r="A101" t="s">
        <v>13</v>
      </c>
      <c r="B101" s="59">
        <f t="shared" ref="B101:I101" si="65">AVERAGE(B18,B46,B74)</f>
        <v>102.26666666666667</v>
      </c>
      <c r="C101" s="59">
        <f t="shared" si="65"/>
        <v>91.783333333333346</v>
      </c>
      <c r="D101" s="59">
        <f t="shared" si="65"/>
        <v>117.44999999999999</v>
      </c>
      <c r="E101" s="59">
        <f t="shared" si="65"/>
        <v>67.816666666666663</v>
      </c>
      <c r="F101" s="59">
        <f t="shared" si="65"/>
        <v>56.45000000000001</v>
      </c>
      <c r="G101" s="59">
        <f t="shared" si="65"/>
        <v>163.74700102564103</v>
      </c>
      <c r="H101" s="59">
        <f t="shared" si="65"/>
        <v>0.62485738981867767</v>
      </c>
      <c r="I101" s="59">
        <f t="shared" si="65"/>
        <v>97.355384615384608</v>
      </c>
      <c r="L101" t="s">
        <v>13</v>
      </c>
      <c r="M101" s="59">
        <f t="shared" ref="M101:T101" si="66">AVERAGE(M18,M46,M74)</f>
        <v>69.350000000000009</v>
      </c>
      <c r="N101" s="59">
        <f t="shared" si="66"/>
        <v>63.883333333333333</v>
      </c>
      <c r="O101" s="59">
        <f t="shared" si="66"/>
        <v>78.95</v>
      </c>
      <c r="P101" s="59">
        <f t="shared" si="66"/>
        <v>47.20000000000001</v>
      </c>
      <c r="Q101" s="59">
        <f t="shared" si="66"/>
        <v>33.35</v>
      </c>
      <c r="R101" s="59">
        <f t="shared" si="66"/>
        <v>168.82542076923076</v>
      </c>
      <c r="S101" s="59">
        <f t="shared" si="66"/>
        <v>0.41078514434442431</v>
      </c>
      <c r="T101" s="59">
        <f t="shared" si="66"/>
        <v>98.401538461538451</v>
      </c>
    </row>
    <row r="102" spans="1:20" x14ac:dyDescent="0.25">
      <c r="A102" t="s">
        <v>26</v>
      </c>
      <c r="B102" s="12">
        <f>B101/B$95-1</f>
        <v>0.36903168228469463</v>
      </c>
      <c r="C102" s="12">
        <f t="shared" ref="C102:I102" si="67">C101/C$95-1</f>
        <v>0.34909358157765791</v>
      </c>
      <c r="D102" s="12">
        <f t="shared" si="67"/>
        <v>0.34228571428571408</v>
      </c>
      <c r="E102" s="12">
        <f t="shared" si="67"/>
        <v>0.22708082026537979</v>
      </c>
      <c r="F102" s="12">
        <f t="shared" si="67"/>
        <v>0.28149829738933074</v>
      </c>
      <c r="G102" s="12">
        <f t="shared" si="67"/>
        <v>-3.0387277162992166E-2</v>
      </c>
      <c r="H102" s="12">
        <f t="shared" si="67"/>
        <v>0.41280661763474158</v>
      </c>
      <c r="I102" s="12">
        <f t="shared" si="67"/>
        <v>-1.431720063032027E-2</v>
      </c>
      <c r="L102" t="s">
        <v>26</v>
      </c>
      <c r="M102" s="12">
        <f>M101/M$95-1</f>
        <v>0.55203282357329364</v>
      </c>
      <c r="N102" s="12">
        <f t="shared" ref="N102:T102" si="68">N101/N$95-1</f>
        <v>0.59841534612176805</v>
      </c>
      <c r="O102" s="12">
        <f t="shared" si="68"/>
        <v>0.48031249999999992</v>
      </c>
      <c r="P102" s="12">
        <f t="shared" si="68"/>
        <v>0.33396137541215287</v>
      </c>
      <c r="Q102" s="12">
        <f t="shared" si="68"/>
        <v>0.26967005076142136</v>
      </c>
      <c r="R102" s="12">
        <f t="shared" si="68"/>
        <v>-2.3145568779899817E-3</v>
      </c>
      <c r="S102" s="12">
        <f t="shared" si="68"/>
        <v>0.55573721085111494</v>
      </c>
      <c r="T102" s="12">
        <f t="shared" si="68"/>
        <v>-6.8167701863355301E-3</v>
      </c>
    </row>
    <row r="103" spans="1:20" x14ac:dyDescent="0.25">
      <c r="A103" s="10"/>
      <c r="L103" s="10"/>
    </row>
    <row r="104" spans="1:20" x14ac:dyDescent="0.25">
      <c r="A104" t="s">
        <v>15</v>
      </c>
      <c r="B104" s="59">
        <f t="shared" ref="B104:I104" si="69">AVERAGE(B21,B49,B77)</f>
        <v>123.61666666666666</v>
      </c>
      <c r="C104" s="59">
        <f t="shared" si="69"/>
        <v>104.7</v>
      </c>
      <c r="D104" s="59">
        <f t="shared" si="69"/>
        <v>142.58333333333334</v>
      </c>
      <c r="E104" s="59">
        <f t="shared" si="69"/>
        <v>80.516666666666666</v>
      </c>
      <c r="F104" s="59">
        <f t="shared" si="69"/>
        <v>62.333333333333343</v>
      </c>
      <c r="G104" s="59">
        <f t="shared" si="69"/>
        <v>154.58336003798669</v>
      </c>
      <c r="H104" s="59">
        <f t="shared" si="69"/>
        <v>0.8010345486494167</v>
      </c>
      <c r="I104" s="59">
        <f t="shared" si="69"/>
        <v>94.660294396961078</v>
      </c>
      <c r="L104" t="s">
        <v>15</v>
      </c>
      <c r="M104" s="59">
        <f t="shared" ref="M104:T104" si="70">AVERAGE(M21,M49,M77)</f>
        <v>89.883333333333326</v>
      </c>
      <c r="N104" s="59">
        <f t="shared" si="70"/>
        <v>81.050000000000011</v>
      </c>
      <c r="O104" s="59">
        <f t="shared" si="70"/>
        <v>101.68333333333332</v>
      </c>
      <c r="P104" s="59">
        <f t="shared" si="70"/>
        <v>60.54999999999999</v>
      </c>
      <c r="Q104" s="59">
        <f t="shared" si="70"/>
        <v>45.016666666666673</v>
      </c>
      <c r="R104" s="59">
        <f t="shared" si="70"/>
        <v>166.94225901234569</v>
      </c>
      <c r="S104" s="59">
        <f t="shared" si="70"/>
        <v>0.53853311948000526</v>
      </c>
      <c r="T104" s="59">
        <f t="shared" si="70"/>
        <v>97.753827160493827</v>
      </c>
    </row>
    <row r="105" spans="1:20" x14ac:dyDescent="0.25">
      <c r="A105" t="s">
        <v>27</v>
      </c>
      <c r="B105" s="12">
        <f>B104/B$95-1</f>
        <v>0.65484158857652841</v>
      </c>
      <c r="C105" s="12">
        <f t="shared" ref="C105:I105" si="71">C104/C$95-1</f>
        <v>0.53895149436550693</v>
      </c>
      <c r="D105" s="12">
        <f t="shared" si="71"/>
        <v>0.6295238095238096</v>
      </c>
      <c r="E105" s="12">
        <f t="shared" si="71"/>
        <v>0.45687575392038582</v>
      </c>
      <c r="F105" s="12">
        <f t="shared" si="71"/>
        <v>0.41505864547862337</v>
      </c>
      <c r="G105" s="12">
        <f t="shared" si="71"/>
        <v>-8.464892979471883E-2</v>
      </c>
      <c r="H105" s="12">
        <f t="shared" si="71"/>
        <v>0.81114431824892885</v>
      </c>
      <c r="I105" s="12">
        <f t="shared" si="71"/>
        <v>-4.1603868764234164E-2</v>
      </c>
      <c r="L105" t="s">
        <v>27</v>
      </c>
      <c r="M105" s="12">
        <f>M104/M$95-1</f>
        <v>1.0115628496829538</v>
      </c>
      <c r="N105" s="12">
        <f t="shared" ref="N105:T105" si="72">N104/N$95-1</f>
        <v>1.0279399499582986</v>
      </c>
      <c r="O105" s="12">
        <f t="shared" si="72"/>
        <v>0.90656249999999972</v>
      </c>
      <c r="P105" s="12">
        <f t="shared" si="72"/>
        <v>0.71125765426283527</v>
      </c>
      <c r="Q105" s="12">
        <f t="shared" si="72"/>
        <v>0.71383248730964488</v>
      </c>
      <c r="R105" s="12">
        <f t="shared" si="72"/>
        <v>-1.3443230885303525E-2</v>
      </c>
      <c r="S105" s="12">
        <f t="shared" si="72"/>
        <v>1.0395479845987414</v>
      </c>
      <c r="T105" s="12">
        <f t="shared" si="72"/>
        <v>-1.3354228970171023E-2</v>
      </c>
    </row>
    <row r="106" spans="1:20" x14ac:dyDescent="0.25">
      <c r="A106" t="s">
        <v>16</v>
      </c>
      <c r="B106" s="59">
        <f t="shared" ref="B106:I106" si="73">AVERAGE(B23,B51,B79)</f>
        <v>110.5</v>
      </c>
      <c r="C106" s="59">
        <f t="shared" si="73"/>
        <v>97.600000000000009</v>
      </c>
      <c r="D106" s="59">
        <f t="shared" si="73"/>
        <v>127.13333333333333</v>
      </c>
      <c r="E106" s="59">
        <f t="shared" si="73"/>
        <v>69.63333333333334</v>
      </c>
      <c r="F106" s="59">
        <f t="shared" si="73"/>
        <v>57.95000000000001</v>
      </c>
      <c r="G106" s="59">
        <f t="shared" si="73"/>
        <v>160.44435897435898</v>
      </c>
      <c r="H106" s="59">
        <f t="shared" si="73"/>
        <v>0.68895157639811666</v>
      </c>
      <c r="I106" s="59">
        <f t="shared" si="73"/>
        <v>96.583333333333329</v>
      </c>
      <c r="L106" t="s">
        <v>16</v>
      </c>
      <c r="M106" s="59">
        <f t="shared" ref="M106:T106" si="74">AVERAGE(M23,M51,M79)</f>
        <v>77.016666666666666</v>
      </c>
      <c r="N106" s="59">
        <f t="shared" si="74"/>
        <v>70.88333333333334</v>
      </c>
      <c r="O106" s="59">
        <f t="shared" si="74"/>
        <v>86.15000000000002</v>
      </c>
      <c r="P106" s="59">
        <f t="shared" si="74"/>
        <v>53.516666666666673</v>
      </c>
      <c r="Q106" s="59">
        <f t="shared" si="74"/>
        <v>39.483333333333334</v>
      </c>
      <c r="R106" s="59">
        <f t="shared" si="74"/>
        <v>168.6444371794872</v>
      </c>
      <c r="S106" s="59">
        <f t="shared" si="74"/>
        <v>0.45665295995107175</v>
      </c>
      <c r="T106" s="59">
        <f t="shared" si="74"/>
        <v>98.583846153846139</v>
      </c>
    </row>
    <row r="107" spans="1:20" x14ac:dyDescent="0.25">
      <c r="A107" t="s">
        <v>28</v>
      </c>
      <c r="B107" s="12">
        <f>B106/B$95-1</f>
        <v>0.47925033467202161</v>
      </c>
      <c r="C107" s="12">
        <f t="shared" ref="C107:I107" si="75">C106/C$95-1</f>
        <v>0.43459088682018598</v>
      </c>
      <c r="D107" s="12">
        <f t="shared" si="75"/>
        <v>0.45295238095238077</v>
      </c>
      <c r="E107" s="12">
        <f t="shared" si="75"/>
        <v>0.25995174909529561</v>
      </c>
      <c r="F107" s="12">
        <f t="shared" si="75"/>
        <v>0.31555051078320151</v>
      </c>
      <c r="G107" s="12">
        <f t="shared" si="75"/>
        <v>-4.9943566632978498E-2</v>
      </c>
      <c r="H107" s="12">
        <f t="shared" si="75"/>
        <v>0.55772398986526595</v>
      </c>
      <c r="I107" s="12">
        <f t="shared" si="75"/>
        <v>-2.2133898925495998E-2</v>
      </c>
      <c r="L107" t="s">
        <v>28</v>
      </c>
      <c r="M107" s="12">
        <f>M106/M$95-1</f>
        <v>0.72361059306229003</v>
      </c>
      <c r="N107" s="12">
        <f t="shared" ref="N107:T107" si="76">N106/N$95-1</f>
        <v>0.77356130108423704</v>
      </c>
      <c r="O107" s="12">
        <f t="shared" si="76"/>
        <v>0.61531250000000037</v>
      </c>
      <c r="P107" s="12">
        <f t="shared" si="76"/>
        <v>0.51248233631653339</v>
      </c>
      <c r="Q107" s="12">
        <f t="shared" si="76"/>
        <v>0.50317258883248739</v>
      </c>
      <c r="R107" s="12">
        <f t="shared" si="76"/>
        <v>-3.3840918574284951E-3</v>
      </c>
      <c r="S107" s="12">
        <f t="shared" si="76"/>
        <v>0.72944910988680256</v>
      </c>
      <c r="T107" s="12">
        <f t="shared" si="76"/>
        <v>-4.9767080745343195E-3</v>
      </c>
    </row>
    <row r="108" spans="1:20" x14ac:dyDescent="0.25">
      <c r="A108" t="s">
        <v>17</v>
      </c>
      <c r="B108" s="59">
        <f t="shared" ref="B108:I108" si="77">AVERAGE(B25,B53,B81)</f>
        <v>101.26666666666665</v>
      </c>
      <c r="C108" s="59">
        <f t="shared" si="77"/>
        <v>91.483333333333334</v>
      </c>
      <c r="D108" s="59">
        <f t="shared" si="77"/>
        <v>116.21666666666665</v>
      </c>
      <c r="E108" s="59">
        <f t="shared" si="77"/>
        <v>66.416666666666671</v>
      </c>
      <c r="F108" s="59">
        <f t="shared" si="77"/>
        <v>51.65</v>
      </c>
      <c r="G108" s="59">
        <f t="shared" si="77"/>
        <v>165.0955428205128</v>
      </c>
      <c r="H108" s="59">
        <f t="shared" si="77"/>
        <v>0.61368767691983506</v>
      </c>
      <c r="I108" s="59">
        <f t="shared" si="77"/>
        <v>97.646153846153837</v>
      </c>
      <c r="L108" t="s">
        <v>17</v>
      </c>
      <c r="M108" s="59">
        <f t="shared" ref="M108:T108" si="78">AVERAGE(M25,M53,M81)</f>
        <v>68.016666666666666</v>
      </c>
      <c r="N108" s="59">
        <f t="shared" si="78"/>
        <v>63.150000000000006</v>
      </c>
      <c r="O108" s="59">
        <f t="shared" si="78"/>
        <v>76.433333333333337</v>
      </c>
      <c r="P108" s="59">
        <f t="shared" si="78"/>
        <v>50</v>
      </c>
      <c r="Q108" s="59">
        <f t="shared" si="78"/>
        <v>37.9</v>
      </c>
      <c r="R108" s="59">
        <f t="shared" si="78"/>
        <v>169.15491025641026</v>
      </c>
      <c r="S108" s="59">
        <f t="shared" si="78"/>
        <v>0.40210914055675001</v>
      </c>
      <c r="T108" s="59">
        <f t="shared" si="78"/>
        <v>98.679487179487182</v>
      </c>
    </row>
    <row r="109" spans="1:20" x14ac:dyDescent="0.25">
      <c r="A109" t="s">
        <v>29</v>
      </c>
      <c r="B109" s="12">
        <f>B108/B$95-1</f>
        <v>0.35564480142793387</v>
      </c>
      <c r="C109" s="12">
        <f t="shared" ref="C109:I109" si="79">C108/C$95-1</f>
        <v>0.34468397844193999</v>
      </c>
      <c r="D109" s="12">
        <f t="shared" si="79"/>
        <v>0.32819047619047614</v>
      </c>
      <c r="E109" s="12">
        <f t="shared" si="79"/>
        <v>0.20174909529553675</v>
      </c>
      <c r="F109" s="12">
        <f t="shared" si="79"/>
        <v>0.1725312145289446</v>
      </c>
      <c r="G109" s="12">
        <f t="shared" si="79"/>
        <v>-2.2402011641210917E-2</v>
      </c>
      <c r="H109" s="12">
        <f t="shared" si="79"/>
        <v>0.38755182420876588</v>
      </c>
      <c r="I109" s="12">
        <f t="shared" si="79"/>
        <v>-1.1373283039244453E-2</v>
      </c>
      <c r="L109" t="s">
        <v>29</v>
      </c>
      <c r="M109" s="12">
        <f>M108/M$95-1</f>
        <v>0.5221932114882506</v>
      </c>
      <c r="N109" s="12">
        <f t="shared" ref="N109:T109" si="80">N108/N$95-1</f>
        <v>0.58006672226855716</v>
      </c>
      <c r="O109" s="12">
        <f t="shared" si="80"/>
        <v>0.43312499999999998</v>
      </c>
      <c r="P109" s="12">
        <f t="shared" si="80"/>
        <v>0.41309467734338212</v>
      </c>
      <c r="Q109" s="12">
        <f t="shared" si="80"/>
        <v>0.44289340101522834</v>
      </c>
      <c r="R109" s="12">
        <f t="shared" si="80"/>
        <v>-3.6741607701984424E-4</v>
      </c>
      <c r="S109" s="12">
        <f t="shared" si="80"/>
        <v>0.52287920193866744</v>
      </c>
      <c r="T109" s="12">
        <f t="shared" si="80"/>
        <v>-4.0113871635610865E-3</v>
      </c>
    </row>
    <row r="110" spans="1:20" x14ac:dyDescent="0.25">
      <c r="A110" s="10"/>
      <c r="L110" s="10"/>
    </row>
    <row r="111" spans="1:20" x14ac:dyDescent="0.25">
      <c r="A111" t="s">
        <v>18</v>
      </c>
      <c r="B111" s="59">
        <f t="shared" ref="B111:I111" si="81">AVERAGE(B28,B56,B84)</f>
        <v>116.46666666666665</v>
      </c>
      <c r="C111" s="59">
        <f t="shared" si="81"/>
        <v>102.78333333333335</v>
      </c>
      <c r="D111" s="59">
        <f t="shared" si="81"/>
        <v>131.20000000000002</v>
      </c>
      <c r="E111" s="59">
        <f t="shared" si="81"/>
        <v>73.11666666666666</v>
      </c>
      <c r="F111" s="59">
        <f t="shared" si="81"/>
        <v>63.099999999999994</v>
      </c>
      <c r="G111" s="59">
        <f t="shared" si="81"/>
        <v>148.85362102564105</v>
      </c>
      <c r="H111" s="59">
        <f t="shared" si="81"/>
        <v>0.78350522448994819</v>
      </c>
      <c r="I111" s="59">
        <f t="shared" si="81"/>
        <v>95.622564102564112</v>
      </c>
      <c r="L111" t="s">
        <v>18</v>
      </c>
      <c r="M111" s="59">
        <f t="shared" ref="M111:T111" si="82">AVERAGE(M28,M56,M84)</f>
        <v>84.483333333333334</v>
      </c>
      <c r="N111" s="59">
        <f t="shared" si="82"/>
        <v>77.2</v>
      </c>
      <c r="O111" s="59">
        <f t="shared" si="82"/>
        <v>93.516666666666666</v>
      </c>
      <c r="P111" s="59">
        <f t="shared" si="82"/>
        <v>53.1</v>
      </c>
      <c r="Q111" s="59">
        <f t="shared" si="82"/>
        <v>38.550000000000004</v>
      </c>
      <c r="R111" s="59">
        <f t="shared" si="82"/>
        <v>163.16689102564104</v>
      </c>
      <c r="S111" s="59">
        <f t="shared" si="82"/>
        <v>0.51767600211127784</v>
      </c>
      <c r="T111" s="59">
        <f t="shared" si="82"/>
        <v>98.006410256410263</v>
      </c>
    </row>
    <row r="112" spans="1:20" x14ac:dyDescent="0.25">
      <c r="A112" t="s">
        <v>30</v>
      </c>
      <c r="B112" s="12">
        <f>B111/B$95-1</f>
        <v>0.55912539045069165</v>
      </c>
      <c r="C112" s="12">
        <f t="shared" ref="C112:I112" si="83">C111/C$95-1</f>
        <v>0.51077902988731005</v>
      </c>
      <c r="D112" s="12">
        <f t="shared" si="83"/>
        <v>0.49942857142857155</v>
      </c>
      <c r="E112" s="12">
        <f t="shared" si="83"/>
        <v>0.32297949336550036</v>
      </c>
      <c r="F112" s="12">
        <f t="shared" si="83"/>
        <v>0.43246311010215677</v>
      </c>
      <c r="G112" s="12">
        <f t="shared" si="83"/>
        <v>-0.11857704945558478</v>
      </c>
      <c r="H112" s="12">
        <f t="shared" si="83"/>
        <v>0.7715104024488002</v>
      </c>
      <c r="I112" s="12">
        <f t="shared" si="83"/>
        <v>-3.1861288002886679E-2</v>
      </c>
      <c r="L112" t="s">
        <v>30</v>
      </c>
      <c r="M112" s="12">
        <f>M111/M$95-1</f>
        <v>0.89071242073853019</v>
      </c>
      <c r="N112" s="12">
        <f t="shared" ref="N112:T112" si="84">N111/N$95-1</f>
        <v>0.93160967472894085</v>
      </c>
      <c r="O112" s="12">
        <f t="shared" si="84"/>
        <v>0.75343749999999998</v>
      </c>
      <c r="P112" s="12">
        <f t="shared" si="84"/>
        <v>0.50070654733867181</v>
      </c>
      <c r="Q112" s="12">
        <f t="shared" si="84"/>
        <v>0.46763959390862975</v>
      </c>
      <c r="R112" s="12">
        <f t="shared" si="84"/>
        <v>-3.5754027835205537E-2</v>
      </c>
      <c r="S112" s="12">
        <f t="shared" si="84"/>
        <v>0.96055731502766251</v>
      </c>
      <c r="T112" s="12">
        <f t="shared" si="84"/>
        <v>-1.0804865424430599E-2</v>
      </c>
    </row>
    <row r="113" spans="1:20" x14ac:dyDescent="0.25">
      <c r="A113" t="s">
        <v>19</v>
      </c>
      <c r="B113" s="59">
        <f t="shared" ref="B113:I113" si="85">AVERAGE(B30,B58,B86)</f>
        <v>105.65000000000002</v>
      </c>
      <c r="C113" s="59">
        <f t="shared" si="85"/>
        <v>94.366666666666674</v>
      </c>
      <c r="D113" s="59">
        <f t="shared" si="85"/>
        <v>120.71666666666668</v>
      </c>
      <c r="E113" s="59">
        <f t="shared" si="85"/>
        <v>69.883333333333326</v>
      </c>
      <c r="F113" s="59">
        <f t="shared" si="85"/>
        <v>54.316666666666663</v>
      </c>
      <c r="G113" s="59">
        <f t="shared" si="85"/>
        <v>154.47038666666666</v>
      </c>
      <c r="H113" s="59">
        <f t="shared" si="85"/>
        <v>0.68441094052959484</v>
      </c>
      <c r="I113" s="59">
        <f t="shared" si="85"/>
        <v>96.491538461538468</v>
      </c>
      <c r="L113" t="s">
        <v>19</v>
      </c>
      <c r="M113" s="59">
        <f t="shared" ref="M113:T113" si="86">AVERAGE(M30,M58,M86)</f>
        <v>74.350000000000009</v>
      </c>
      <c r="N113" s="59">
        <f t="shared" si="86"/>
        <v>69.016666666666666</v>
      </c>
      <c r="O113" s="59">
        <f t="shared" si="86"/>
        <v>82.95</v>
      </c>
      <c r="P113" s="59">
        <f t="shared" si="86"/>
        <v>50.916666666666664</v>
      </c>
      <c r="Q113" s="59">
        <f t="shared" si="86"/>
        <v>41.43333333333333</v>
      </c>
      <c r="R113" s="59">
        <f t="shared" si="86"/>
        <v>166.30401307692307</v>
      </c>
      <c r="S113" s="59">
        <f t="shared" si="86"/>
        <v>0.44704786639011257</v>
      </c>
      <c r="T113" s="59">
        <f t="shared" si="86"/>
        <v>98.360769230769222</v>
      </c>
    </row>
    <row r="114" spans="1:20" x14ac:dyDescent="0.25">
      <c r="A114" t="s">
        <v>31</v>
      </c>
      <c r="B114" s="12">
        <f>B113/B$95-1</f>
        <v>0.41432396251673409</v>
      </c>
      <c r="C114" s="12">
        <f t="shared" ref="C114:I114" si="87">C113/C$95-1</f>
        <v>0.38706516413522762</v>
      </c>
      <c r="D114" s="12">
        <f t="shared" si="87"/>
        <v>0.37961904761904774</v>
      </c>
      <c r="E114" s="12">
        <f t="shared" si="87"/>
        <v>0.26447527141133875</v>
      </c>
      <c r="F114" s="12">
        <f t="shared" si="87"/>
        <v>0.23306848278471448</v>
      </c>
      <c r="G114" s="12">
        <f t="shared" si="87"/>
        <v>-8.5317891164927606E-2</v>
      </c>
      <c r="H114" s="12">
        <f t="shared" si="87"/>
        <v>0.54745758266925137</v>
      </c>
      <c r="I114" s="12">
        <f t="shared" si="87"/>
        <v>-2.30632838440189E-2</v>
      </c>
      <c r="L114" t="s">
        <v>31</v>
      </c>
      <c r="M114" s="12">
        <f>M113/M$95-1</f>
        <v>0.66393136889220439</v>
      </c>
      <c r="N114" s="12">
        <f t="shared" ref="N114:T114" si="88">N113/N$95-1</f>
        <v>0.72685571309424502</v>
      </c>
      <c r="O114" s="12">
        <f t="shared" si="88"/>
        <v>0.55531249999999988</v>
      </c>
      <c r="P114" s="12">
        <f t="shared" si="88"/>
        <v>0.43900141309467733</v>
      </c>
      <c r="Q114" s="12">
        <f t="shared" si="88"/>
        <v>0.57741116751269028</v>
      </c>
      <c r="R114" s="12">
        <f t="shared" si="88"/>
        <v>-1.7214989166737582E-2</v>
      </c>
      <c r="S114" s="12">
        <f t="shared" si="88"/>
        <v>0.69307242569502558</v>
      </c>
      <c r="T114" s="12">
        <f t="shared" si="88"/>
        <v>-7.228260869565295E-3</v>
      </c>
    </row>
    <row r="115" spans="1:20" x14ac:dyDescent="0.25">
      <c r="A115" t="s">
        <v>20</v>
      </c>
      <c r="B115" s="59">
        <f t="shared" ref="B115:I115" si="89">AVERAGE(B32,B60,B88)</f>
        <v>97.75</v>
      </c>
      <c r="C115" s="59">
        <f t="shared" si="89"/>
        <v>88.266666666666666</v>
      </c>
      <c r="D115" s="59">
        <f t="shared" si="89"/>
        <v>110.21666666666665</v>
      </c>
      <c r="E115" s="59">
        <f t="shared" si="89"/>
        <v>65.983333333333334</v>
      </c>
      <c r="F115" s="59">
        <f t="shared" si="89"/>
        <v>54.433333333333337</v>
      </c>
      <c r="G115" s="59">
        <f t="shared" si="89"/>
        <v>159.23828487179486</v>
      </c>
      <c r="H115" s="59">
        <f t="shared" si="89"/>
        <v>0.61406992387408033</v>
      </c>
      <c r="I115" s="59">
        <f t="shared" si="89"/>
        <v>97.254102564102553</v>
      </c>
      <c r="L115" t="s">
        <v>20</v>
      </c>
      <c r="M115" s="59">
        <f t="shared" ref="M115:T115" si="90">AVERAGE(M32,M60,M88)</f>
        <v>66.516666666666666</v>
      </c>
      <c r="N115" s="59">
        <f t="shared" si="90"/>
        <v>61.366666666666667</v>
      </c>
      <c r="O115" s="59">
        <f t="shared" si="90"/>
        <v>74.149999999999991</v>
      </c>
      <c r="P115" s="59">
        <f t="shared" si="90"/>
        <v>50.65</v>
      </c>
      <c r="Q115" s="59">
        <f t="shared" si="90"/>
        <v>36.966666666666661</v>
      </c>
      <c r="R115" s="59">
        <f t="shared" si="90"/>
        <v>167.8397115384615</v>
      </c>
      <c r="S115" s="59">
        <f t="shared" si="90"/>
        <v>0.39633643880401143</v>
      </c>
      <c r="T115" s="59">
        <f t="shared" si="90"/>
        <v>98.448717948717956</v>
      </c>
    </row>
    <row r="116" spans="1:20" x14ac:dyDescent="0.25">
      <c r="A116" t="s">
        <v>32</v>
      </c>
      <c r="B116" s="12">
        <f>B115/B$95-1</f>
        <v>0.30856760374832692</v>
      </c>
      <c r="C116" s="12">
        <f t="shared" ref="C116:I116" si="91">C115/C$95-1</f>
        <v>0.29740323370896604</v>
      </c>
      <c r="D116" s="12">
        <f t="shared" si="91"/>
        <v>0.25961904761904742</v>
      </c>
      <c r="E116" s="12">
        <f t="shared" si="91"/>
        <v>0.19390832328106145</v>
      </c>
      <c r="F116" s="12">
        <f t="shared" si="91"/>
        <v>0.2357169882709047</v>
      </c>
      <c r="G116" s="12">
        <f t="shared" si="91"/>
        <v>-5.7085222890531973E-2</v>
      </c>
      <c r="H116" s="12">
        <f t="shared" si="91"/>
        <v>0.38841608705550157</v>
      </c>
      <c r="I116" s="12">
        <f t="shared" si="91"/>
        <v>-1.5342639297405758E-2</v>
      </c>
      <c r="L116" t="s">
        <v>32</v>
      </c>
      <c r="M116" s="12">
        <f>M115/M$95-1</f>
        <v>0.48862364789257717</v>
      </c>
      <c r="N116" s="12">
        <f t="shared" ref="N116:T116" si="92">N115/N$95-1</f>
        <v>0.53544620517097585</v>
      </c>
      <c r="O116" s="12">
        <f t="shared" si="92"/>
        <v>0.39031249999999984</v>
      </c>
      <c r="P116" s="12">
        <f t="shared" si="92"/>
        <v>0.43146490814884597</v>
      </c>
      <c r="Q116" s="12">
        <f t="shared" si="92"/>
        <v>0.40736040609137047</v>
      </c>
      <c r="R116" s="12">
        <f t="shared" si="92"/>
        <v>-8.1396734167709095E-3</v>
      </c>
      <c r="S116" s="12">
        <f t="shared" si="92"/>
        <v>0.50101666127105537</v>
      </c>
      <c r="T116" s="12">
        <f t="shared" si="92"/>
        <v>-6.3405797101449002E-3</v>
      </c>
    </row>
  </sheetData>
  <mergeCells count="11">
    <mergeCell ref="A1:W2"/>
    <mergeCell ref="A4:W4"/>
    <mergeCell ref="A7:L7"/>
    <mergeCell ref="M7:W7"/>
    <mergeCell ref="A65:W65"/>
    <mergeCell ref="A37:W37"/>
    <mergeCell ref="A63:L63"/>
    <mergeCell ref="M63:W63"/>
    <mergeCell ref="A9:W9"/>
    <mergeCell ref="A35:L35"/>
    <mergeCell ref="M35:W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729F-81D6-40A8-ADD5-C18EA33B53E6}">
  <sheetPr>
    <tabColor rgb="FF00B0F0"/>
  </sheetPr>
  <dimension ref="A1:W116"/>
  <sheetViews>
    <sheetView topLeftCell="J70" zoomScaleNormal="100" workbookViewId="0">
      <selection activeCell="L115" sqref="L115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7" width="14.42578125" customWidth="1"/>
    <col min="8" max="8" width="13.7109375" bestFit="1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7109375" bestFit="1" customWidth="1"/>
    <col min="20" max="20" width="14.28515625" customWidth="1"/>
    <col min="21" max="22" width="22.85546875" customWidth="1"/>
    <col min="23" max="23" width="27.7109375" bestFit="1" customWidth="1"/>
  </cols>
  <sheetData>
    <row r="1" spans="1:23" x14ac:dyDescent="0.25">
      <c r="A1" s="108" t="s">
        <v>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23" x14ac:dyDescent="0.2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</row>
    <row r="4" spans="1:23" x14ac:dyDescent="0.25">
      <c r="A4" s="90" t="s">
        <v>0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</row>
    <row r="7" spans="1:23" x14ac:dyDescent="0.25">
      <c r="A7" s="88" t="s">
        <v>1</v>
      </c>
      <c r="B7" s="88"/>
      <c r="C7" s="88"/>
      <c r="D7" s="88"/>
      <c r="E7" s="88"/>
      <c r="F7" s="88"/>
      <c r="G7" s="88"/>
      <c r="H7" s="88"/>
      <c r="I7" s="88"/>
      <c r="J7" s="88"/>
      <c r="K7" s="13"/>
      <c r="L7" s="13"/>
      <c r="M7" s="102" t="s">
        <v>2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</row>
    <row r="9" spans="1:23" x14ac:dyDescent="0.25">
      <c r="A9" s="87" t="s">
        <v>21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17" t="s">
        <v>37</v>
      </c>
      <c r="V11" s="17" t="s">
        <v>36</v>
      </c>
      <c r="W11" s="17" t="s">
        <v>35</v>
      </c>
    </row>
    <row r="12" spans="1:23" x14ac:dyDescent="0.25">
      <c r="A12" t="s">
        <v>10</v>
      </c>
      <c r="B12" s="4">
        <v>136.14999999999998</v>
      </c>
      <c r="C12" s="4">
        <v>123.9</v>
      </c>
      <c r="D12" s="4">
        <v>150.69999999999999</v>
      </c>
      <c r="E12" s="4">
        <v>92.3</v>
      </c>
      <c r="F12" s="4">
        <v>70.599999999999994</v>
      </c>
      <c r="G12" s="5">
        <v>101.00903846153847</v>
      </c>
      <c r="H12" s="26">
        <f>B12/G12</f>
        <v>1.3478991788625159</v>
      </c>
      <c r="I12" s="5">
        <v>94.211538461538453</v>
      </c>
      <c r="J12" s="34" t="s">
        <v>34</v>
      </c>
      <c r="K12" s="34" t="s">
        <v>34</v>
      </c>
      <c r="L12" s="4"/>
      <c r="M12" s="39">
        <v>102.55</v>
      </c>
      <c r="N12" s="39">
        <v>95.5</v>
      </c>
      <c r="O12" s="39">
        <v>111.4</v>
      </c>
      <c r="P12" s="39">
        <v>81.3</v>
      </c>
      <c r="Q12" s="39">
        <v>67.349999999999994</v>
      </c>
      <c r="R12" s="39">
        <v>108.97774999999999</v>
      </c>
      <c r="S12" s="26">
        <f>M12/R12</f>
        <v>0.94101777656448227</v>
      </c>
      <c r="T12" s="5">
        <v>98.90384615384616</v>
      </c>
      <c r="U12" s="34" t="s">
        <v>34</v>
      </c>
      <c r="V12" s="34" t="s">
        <v>34</v>
      </c>
      <c r="W12" s="4"/>
    </row>
    <row r="13" spans="1:23" x14ac:dyDescent="0.25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4"/>
      <c r="V13" s="4"/>
      <c r="W13" s="4"/>
    </row>
    <row r="14" spans="1:23" x14ac:dyDescent="0.25">
      <c r="A14" t="s">
        <v>11</v>
      </c>
      <c r="B14" s="4">
        <v>139.05000000000001</v>
      </c>
      <c r="C14" s="4">
        <v>122.55</v>
      </c>
      <c r="D14" s="4">
        <v>148.94999999999999</v>
      </c>
      <c r="E14" s="4">
        <v>103.9</v>
      </c>
      <c r="F14" s="4">
        <v>72.550000000000011</v>
      </c>
      <c r="G14" s="5">
        <v>80.189685185185169</v>
      </c>
      <c r="H14" s="26">
        <f>B14/G14</f>
        <v>1.7340135415033295</v>
      </c>
      <c r="I14" s="5">
        <v>65.037037037037038</v>
      </c>
      <c r="J14" s="34" t="s">
        <v>34</v>
      </c>
      <c r="K14" s="34" t="s">
        <v>34</v>
      </c>
      <c r="L14" s="4"/>
      <c r="M14" s="5">
        <v>124.5</v>
      </c>
      <c r="N14" s="5">
        <v>110.25</v>
      </c>
      <c r="O14" s="5">
        <v>139.15</v>
      </c>
      <c r="P14" s="5">
        <v>92.95</v>
      </c>
      <c r="Q14" s="5">
        <v>74.300000000000011</v>
      </c>
      <c r="R14" s="5">
        <v>95.168074074074099</v>
      </c>
      <c r="S14" s="26">
        <f>M14/R14</f>
        <v>1.3082118264061473</v>
      </c>
      <c r="T14" s="5">
        <v>87.166666666666657</v>
      </c>
      <c r="U14" s="34" t="s">
        <v>34</v>
      </c>
      <c r="V14" s="34" t="s">
        <v>34</v>
      </c>
      <c r="W14" s="4"/>
    </row>
    <row r="15" spans="1:23" x14ac:dyDescent="0.25">
      <c r="A15" t="s">
        <v>24</v>
      </c>
      <c r="B15" s="6">
        <f>B14/B$12-1</f>
        <v>2.1300036724201554E-2</v>
      </c>
      <c r="C15" s="6">
        <f t="shared" ref="C15:F15" si="0">C14/C$12-1</f>
        <v>-1.0895883777239823E-2</v>
      </c>
      <c r="D15" s="6">
        <f t="shared" si="0"/>
        <v>-1.1612475116124732E-2</v>
      </c>
      <c r="E15" s="6">
        <f t="shared" si="0"/>
        <v>0.12567713976164696</v>
      </c>
      <c r="F15" s="6">
        <f t="shared" si="0"/>
        <v>2.762039660056681E-2</v>
      </c>
      <c r="G15" s="6">
        <f>G14/G$12-1</f>
        <v>-0.20611376559416261</v>
      </c>
      <c r="H15" s="6">
        <f>H14/$H12-1</f>
        <v>0.28645641209356132</v>
      </c>
      <c r="I15" s="6">
        <f>I14/I$12-1</f>
        <v>-0.3096701518828483</v>
      </c>
      <c r="J15" s="4"/>
      <c r="K15" s="4"/>
      <c r="L15" s="4"/>
      <c r="M15" s="6">
        <f>M14/M$12-1</f>
        <v>0.21404193076548039</v>
      </c>
      <c r="N15" s="6">
        <f t="shared" ref="N15:Q15" si="1">N14/N$12-1</f>
        <v>0.15445026178010468</v>
      </c>
      <c r="O15" s="6">
        <f t="shared" si="1"/>
        <v>0.24910233393177728</v>
      </c>
      <c r="P15" s="6">
        <f t="shared" si="1"/>
        <v>0.14329643296432981</v>
      </c>
      <c r="Q15" s="6">
        <f t="shared" si="1"/>
        <v>0.10319227913882734</v>
      </c>
      <c r="R15" s="6">
        <f>R14/R$12-1</f>
        <v>-0.12672014173467416</v>
      </c>
      <c r="S15" s="6">
        <f>S14/$H12-1</f>
        <v>-2.9443858323187411E-2</v>
      </c>
      <c r="T15" s="6">
        <f>T14/T$12-1</f>
        <v>-0.11867262946399648</v>
      </c>
      <c r="U15" s="4"/>
      <c r="V15" s="4"/>
      <c r="W15" s="4"/>
    </row>
    <row r="16" spans="1:23" x14ac:dyDescent="0.25">
      <c r="A16" t="s">
        <v>12</v>
      </c>
      <c r="B16" s="4">
        <v>139.30000000000001</v>
      </c>
      <c r="C16" s="4">
        <v>118.95</v>
      </c>
      <c r="D16" s="4">
        <v>150.30000000000001</v>
      </c>
      <c r="E16" s="4">
        <v>112.35</v>
      </c>
      <c r="F16" s="4">
        <v>76.300000000000011</v>
      </c>
      <c r="G16" s="5">
        <v>84.274403846153859</v>
      </c>
      <c r="H16" s="26">
        <f>B16/G16</f>
        <v>1.6529336743134662</v>
      </c>
      <c r="I16" s="5">
        <v>74.115384615384613</v>
      </c>
      <c r="J16" s="34" t="s">
        <v>34</v>
      </c>
      <c r="K16" s="34" t="s">
        <v>34</v>
      </c>
      <c r="L16" s="4"/>
      <c r="M16" s="5">
        <v>124.7</v>
      </c>
      <c r="N16" s="5">
        <v>108.9</v>
      </c>
      <c r="O16" s="5">
        <v>137.5</v>
      </c>
      <c r="P16" s="5">
        <v>93.65</v>
      </c>
      <c r="Q16" s="39">
        <v>64.2</v>
      </c>
      <c r="R16" s="5">
        <v>98.451888888888874</v>
      </c>
      <c r="S16" s="26">
        <f>M16/R16</f>
        <v>1.2666085070316355</v>
      </c>
      <c r="T16" s="5">
        <v>92.944444444444443</v>
      </c>
      <c r="U16" s="34" t="s">
        <v>34</v>
      </c>
      <c r="V16" s="34" t="s">
        <v>34</v>
      </c>
      <c r="W16" s="4"/>
    </row>
    <row r="17" spans="1:23" x14ac:dyDescent="0.25">
      <c r="A17" t="s">
        <v>25</v>
      </c>
      <c r="B17" s="6">
        <f>B16/B$12-1</f>
        <v>2.313624678663273E-2</v>
      </c>
      <c r="C17" s="6">
        <f t="shared" ref="C17:F17" si="2">C16/C$12-1</f>
        <v>-3.9951573849878907E-2</v>
      </c>
      <c r="D17" s="6">
        <f t="shared" si="2"/>
        <v>-2.6542800265426658E-3</v>
      </c>
      <c r="E17" s="6">
        <f t="shared" si="2"/>
        <v>0.21722643553629473</v>
      </c>
      <c r="F17" s="6">
        <f t="shared" si="2"/>
        <v>8.073654390934859E-2</v>
      </c>
      <c r="G17" s="6">
        <f>G16/G$12-1</f>
        <v>-0.16567462546192546</v>
      </c>
      <c r="H17" s="6">
        <f t="shared" ref="H17" si="3">H16/H$12-1</f>
        <v>0.22630364365112765</v>
      </c>
      <c r="I17" s="6">
        <f>I16/I$12-1</f>
        <v>-0.21330883853847715</v>
      </c>
      <c r="J17" s="4"/>
      <c r="K17" s="4"/>
      <c r="L17" s="4"/>
      <c r="M17" s="6">
        <f>M16/M$12-1</f>
        <v>0.21599219892735255</v>
      </c>
      <c r="N17" s="6">
        <f t="shared" ref="N17:Q17" si="4">N16/N$12-1</f>
        <v>0.14031413612565458</v>
      </c>
      <c r="O17" s="6">
        <f t="shared" si="4"/>
        <v>0.23429084380610399</v>
      </c>
      <c r="P17" s="6">
        <f t="shared" si="4"/>
        <v>0.1519065190651907</v>
      </c>
      <c r="Q17" s="6">
        <f t="shared" si="4"/>
        <v>-4.6770601336302731E-2</v>
      </c>
      <c r="R17" s="6">
        <f>R16/R$12-1</f>
        <v>-9.6587249334025627E-2</v>
      </c>
      <c r="S17" s="6">
        <f t="shared" ref="S17" si="5">S16/S$12-1</f>
        <v>0.34599849075735545</v>
      </c>
      <c r="T17" s="6">
        <f>T16/T$12-1</f>
        <v>-6.0254499103420067E-2</v>
      </c>
      <c r="U17" s="4"/>
      <c r="V17" s="4"/>
      <c r="W17" s="4"/>
    </row>
    <row r="18" spans="1:23" x14ac:dyDescent="0.25">
      <c r="A18" t="s">
        <v>13</v>
      </c>
      <c r="B18" s="4">
        <v>132.19999999999999</v>
      </c>
      <c r="C18" s="4">
        <v>119.2</v>
      </c>
      <c r="D18" s="4">
        <v>145.30000000000001</v>
      </c>
      <c r="E18" s="4">
        <v>93.7</v>
      </c>
      <c r="F18" s="4">
        <v>70.25</v>
      </c>
      <c r="G18" s="5">
        <v>87.144038461538457</v>
      </c>
      <c r="H18" s="26">
        <f>B18/G18</f>
        <v>1.5170286153119614</v>
      </c>
      <c r="I18" s="5">
        <v>75.211538461538467</v>
      </c>
      <c r="J18" s="34" t="s">
        <v>34</v>
      </c>
      <c r="K18" s="34" t="s">
        <v>34</v>
      </c>
      <c r="L18" s="4"/>
      <c r="M18" s="5">
        <v>116.15</v>
      </c>
      <c r="N18" s="5">
        <v>108.4</v>
      </c>
      <c r="O18" s="5">
        <v>129.75</v>
      </c>
      <c r="P18" s="5">
        <v>90.65</v>
      </c>
      <c r="Q18" s="5">
        <v>64.150000000000006</v>
      </c>
      <c r="R18" s="5">
        <v>102.38178846153846</v>
      </c>
      <c r="S18" s="26">
        <f>M18/R18</f>
        <v>1.1344791075185585</v>
      </c>
      <c r="T18" s="5">
        <v>96.84615384615384</v>
      </c>
      <c r="U18" s="34" t="s">
        <v>34</v>
      </c>
      <c r="V18" s="34" t="s">
        <v>34</v>
      </c>
      <c r="W18" s="4"/>
    </row>
    <row r="19" spans="1:23" x14ac:dyDescent="0.25">
      <c r="A19" t="s">
        <v>26</v>
      </c>
      <c r="B19" s="6">
        <f>B18/B$12-1</f>
        <v>-2.9012118986411983E-2</v>
      </c>
      <c r="C19" s="6">
        <f t="shared" ref="C19:I19" si="6">C18/C$12-1</f>
        <v>-3.7933817594834607E-2</v>
      </c>
      <c r="D19" s="6">
        <f t="shared" si="6"/>
        <v>-3.5832780358327709E-2</v>
      </c>
      <c r="E19" s="6">
        <f t="shared" si="6"/>
        <v>1.5167930660888507E-2</v>
      </c>
      <c r="F19" s="6">
        <f t="shared" si="6"/>
        <v>-4.9575070821529232E-3</v>
      </c>
      <c r="G19" s="6">
        <f t="shared" si="6"/>
        <v>-0.1372649439216217</v>
      </c>
      <c r="H19" s="6">
        <f t="shared" si="6"/>
        <v>0.1254763257532161</v>
      </c>
      <c r="I19" s="6">
        <f t="shared" si="6"/>
        <v>-0.2016738109818329</v>
      </c>
      <c r="J19" s="4"/>
      <c r="K19" s="4"/>
      <c r="L19" s="4"/>
      <c r="M19" s="6">
        <f>M18/M$12-1</f>
        <v>0.13261823500731351</v>
      </c>
      <c r="N19" s="6">
        <f t="shared" ref="N19:T19" si="7">N18/N$12-1</f>
        <v>0.13507853403141357</v>
      </c>
      <c r="O19" s="6">
        <f t="shared" si="7"/>
        <v>0.16472172351885095</v>
      </c>
      <c r="P19" s="6">
        <f t="shared" si="7"/>
        <v>0.11500615006150072</v>
      </c>
      <c r="Q19" s="6">
        <f t="shared" si="7"/>
        <v>-4.7512991833704388E-2</v>
      </c>
      <c r="R19" s="6">
        <f t="shared" si="7"/>
        <v>-6.0525763639472485E-2</v>
      </c>
      <c r="S19" s="6">
        <f t="shared" si="7"/>
        <v>0.20558732871165852</v>
      </c>
      <c r="T19" s="6">
        <f t="shared" si="7"/>
        <v>-2.0804977639510169E-2</v>
      </c>
      <c r="U19" s="4"/>
      <c r="V19" s="4"/>
      <c r="W19" s="4"/>
    </row>
    <row r="20" spans="1:23" x14ac:dyDescent="0.25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4"/>
      <c r="V20" s="4"/>
      <c r="W20" s="4"/>
    </row>
    <row r="21" spans="1:23" x14ac:dyDescent="0.25">
      <c r="A21" t="s">
        <v>15</v>
      </c>
      <c r="B21" s="4">
        <v>152.35</v>
      </c>
      <c r="C21" s="4">
        <v>122.05</v>
      </c>
      <c r="D21" s="4">
        <v>166.95</v>
      </c>
      <c r="E21" s="4">
        <v>108.9</v>
      </c>
      <c r="F21" s="4">
        <v>80.949999999999989</v>
      </c>
      <c r="G21" s="5">
        <v>81.379307692307691</v>
      </c>
      <c r="H21" s="26">
        <f>B21/G21</f>
        <v>1.8720975186472464</v>
      </c>
      <c r="I21" s="5">
        <v>70.269230769230774</v>
      </c>
      <c r="J21" s="34" t="s">
        <v>34</v>
      </c>
      <c r="K21" s="34" t="s">
        <v>34</v>
      </c>
      <c r="L21" s="4"/>
      <c r="M21" s="5">
        <v>134.44999999999999</v>
      </c>
      <c r="N21" s="5">
        <v>115</v>
      </c>
      <c r="O21" s="5">
        <v>150.5</v>
      </c>
      <c r="P21" s="5">
        <v>89.35</v>
      </c>
      <c r="Q21" s="5">
        <v>75.2</v>
      </c>
      <c r="R21" s="5">
        <v>97.820211538461535</v>
      </c>
      <c r="S21" s="26">
        <f>M21/R21</f>
        <v>1.3744603276301046</v>
      </c>
      <c r="T21" s="5">
        <v>92.67307692307692</v>
      </c>
      <c r="U21" s="34" t="s">
        <v>34</v>
      </c>
      <c r="V21" s="34" t="s">
        <v>34</v>
      </c>
      <c r="W21" s="4"/>
    </row>
    <row r="22" spans="1:23" x14ac:dyDescent="0.25">
      <c r="A22" t="s">
        <v>27</v>
      </c>
      <c r="B22" s="6">
        <f>B21/B$12-1</f>
        <v>0.11898641204553817</v>
      </c>
      <c r="C22" s="6">
        <f t="shared" ref="C22:I22" si="8">C21/C$12-1</f>
        <v>-1.4931396287328536E-2</v>
      </c>
      <c r="D22" s="6">
        <f t="shared" si="8"/>
        <v>0.10783012607830122</v>
      </c>
      <c r="E22" s="6">
        <f t="shared" si="8"/>
        <v>0.17984832069339118</v>
      </c>
      <c r="F22" s="6">
        <f t="shared" si="8"/>
        <v>0.14660056657223786</v>
      </c>
      <c r="G22" s="6">
        <f t="shared" si="8"/>
        <v>-0.19433637888460098</v>
      </c>
      <c r="H22" s="6">
        <f t="shared" si="8"/>
        <v>0.38890025901425229</v>
      </c>
      <c r="I22" s="6">
        <f t="shared" si="8"/>
        <v>-0.25413349663196561</v>
      </c>
      <c r="J22" s="4"/>
      <c r="K22" s="4"/>
      <c r="L22" s="4"/>
      <c r="M22" s="6">
        <f>M21/M$12-1</f>
        <v>0.31106777181862499</v>
      </c>
      <c r="N22" s="6">
        <f t="shared" ref="N22:T24" si="9">N21/N$12-1</f>
        <v>0.20418848167539272</v>
      </c>
      <c r="O22" s="6">
        <f t="shared" si="9"/>
        <v>0.35098743267504484</v>
      </c>
      <c r="P22" s="6">
        <f t="shared" si="9"/>
        <v>9.9015990159901479E-2</v>
      </c>
      <c r="Q22" s="6">
        <f t="shared" si="9"/>
        <v>0.1165553080920565</v>
      </c>
      <c r="R22" s="6">
        <f t="shared" si="9"/>
        <v>-0.10238363759151248</v>
      </c>
      <c r="S22" s="6">
        <f t="shared" si="9"/>
        <v>0.46061037512814851</v>
      </c>
      <c r="T22" s="6">
        <f t="shared" si="9"/>
        <v>-6.2998250048609816E-2</v>
      </c>
      <c r="U22" s="4"/>
      <c r="V22" s="4"/>
      <c r="W22" s="4"/>
    </row>
    <row r="23" spans="1:23" x14ac:dyDescent="0.25">
      <c r="A23" t="s">
        <v>16</v>
      </c>
      <c r="B23" s="4">
        <v>148.89999999999998</v>
      </c>
      <c r="C23" s="4">
        <v>126</v>
      </c>
      <c r="D23" s="4">
        <v>159.5</v>
      </c>
      <c r="E23" s="4">
        <v>112.65</v>
      </c>
      <c r="F23" s="4">
        <v>77.45</v>
      </c>
      <c r="G23" s="5">
        <v>84.721480769230766</v>
      </c>
      <c r="H23" s="26">
        <f>B23/G23</f>
        <v>1.7575235778229885</v>
      </c>
      <c r="I23" s="5">
        <v>73.634615384615387</v>
      </c>
      <c r="J23" s="34" t="s">
        <v>34</v>
      </c>
      <c r="K23" s="34" t="s">
        <v>34</v>
      </c>
      <c r="L23" s="4"/>
      <c r="M23" s="5">
        <v>125.1</v>
      </c>
      <c r="N23" s="5">
        <v>111.9</v>
      </c>
      <c r="O23" s="5">
        <v>137.1</v>
      </c>
      <c r="P23" s="5">
        <v>85.55</v>
      </c>
      <c r="Q23" s="5">
        <v>72.099999999999994</v>
      </c>
      <c r="R23" s="5">
        <v>99.93672222222223</v>
      </c>
      <c r="S23" s="26">
        <f>M23/R23</f>
        <v>1.2517921062272181</v>
      </c>
      <c r="T23" s="5">
        <v>96.277777777777771</v>
      </c>
      <c r="U23" s="34" t="s">
        <v>34</v>
      </c>
      <c r="V23" s="34" t="s">
        <v>34</v>
      </c>
      <c r="W23" s="4"/>
    </row>
    <row r="24" spans="1:23" x14ac:dyDescent="0.25">
      <c r="A24" t="s">
        <v>28</v>
      </c>
      <c r="B24" s="6">
        <f>B23/B$12-1</f>
        <v>9.3646713183988206E-2</v>
      </c>
      <c r="C24" s="6">
        <f t="shared" ref="C24:I24" si="10">C23/C$12-1</f>
        <v>1.6949152542372836E-2</v>
      </c>
      <c r="D24" s="6">
        <f t="shared" si="10"/>
        <v>5.8394160583941757E-2</v>
      </c>
      <c r="E24" s="6">
        <f t="shared" si="10"/>
        <v>0.22047670639219952</v>
      </c>
      <c r="F24" s="6">
        <f t="shared" si="10"/>
        <v>9.7025495750708401E-2</v>
      </c>
      <c r="G24" s="6">
        <f t="shared" si="10"/>
        <v>-0.16124851736421153</v>
      </c>
      <c r="H24" s="6">
        <f t="shared" si="10"/>
        <v>0.3038983963964963</v>
      </c>
      <c r="I24" s="6">
        <f t="shared" si="10"/>
        <v>-0.21841192080016325</v>
      </c>
      <c r="J24" s="4"/>
      <c r="K24" s="4"/>
      <c r="L24" s="4"/>
      <c r="M24" s="6">
        <f>M23/M$12-1</f>
        <v>0.21989273525109709</v>
      </c>
      <c r="N24" s="6">
        <f t="shared" ref="N24:Q24" si="11">N23/N$12-1</f>
        <v>0.17172774869109952</v>
      </c>
      <c r="O24" s="6">
        <f t="shared" si="11"/>
        <v>0.23070017953321353</v>
      </c>
      <c r="P24" s="6">
        <f t="shared" si="11"/>
        <v>5.2275522755227621E-2</v>
      </c>
      <c r="Q24" s="6">
        <f t="shared" si="11"/>
        <v>7.0527097253155091E-2</v>
      </c>
      <c r="R24" s="6">
        <f t="shared" si="9"/>
        <v>-8.2962143903482666E-2</v>
      </c>
      <c r="S24" s="6">
        <f t="shared" si="9"/>
        <v>0.33025341008681819</v>
      </c>
      <c r="T24" s="6">
        <f t="shared" si="9"/>
        <v>-2.6551731587702965E-2</v>
      </c>
      <c r="U24" s="4"/>
      <c r="V24" s="4"/>
      <c r="W24" s="4"/>
    </row>
    <row r="25" spans="1:23" x14ac:dyDescent="0.25">
      <c r="A25" t="s">
        <v>17</v>
      </c>
      <c r="B25" s="4">
        <v>152.25</v>
      </c>
      <c r="C25" s="4">
        <v>135.85</v>
      </c>
      <c r="D25" s="4">
        <v>165.75</v>
      </c>
      <c r="E25" s="4">
        <v>102.4</v>
      </c>
      <c r="F25" s="4">
        <v>74.099999999999994</v>
      </c>
      <c r="G25" s="5">
        <v>90.773346153846148</v>
      </c>
      <c r="H25" s="26">
        <f>B25/G25</f>
        <v>1.6772544634628854</v>
      </c>
      <c r="I25" s="5">
        <v>82.384615384615387</v>
      </c>
      <c r="J25" s="34" t="s">
        <v>34</v>
      </c>
      <c r="K25" s="34" t="s">
        <v>34</v>
      </c>
      <c r="L25" s="4"/>
      <c r="M25" s="5">
        <v>119.9</v>
      </c>
      <c r="N25" s="5">
        <v>111.2</v>
      </c>
      <c r="O25" s="5">
        <v>130.85</v>
      </c>
      <c r="P25" s="5">
        <v>89.4</v>
      </c>
      <c r="Q25" s="5">
        <v>64.45</v>
      </c>
      <c r="R25" s="5">
        <v>104.23686538461538</v>
      </c>
      <c r="S25" s="26">
        <f>M25/R25</f>
        <v>1.1502648276844325</v>
      </c>
      <c r="T25" s="5">
        <v>98.307692307692321</v>
      </c>
      <c r="U25" s="34" t="s">
        <v>34</v>
      </c>
      <c r="V25" s="34" t="s">
        <v>34</v>
      </c>
      <c r="W25" s="4"/>
    </row>
    <row r="26" spans="1:23" x14ac:dyDescent="0.25">
      <c r="A26" t="s">
        <v>29</v>
      </c>
      <c r="B26" s="6">
        <f>B25/B$12-1</f>
        <v>0.11825192802056583</v>
      </c>
      <c r="C26" s="6">
        <f t="shared" ref="C26:I26" si="12">C25/C$12-1</f>
        <v>9.644874899112188E-2</v>
      </c>
      <c r="D26" s="6">
        <f t="shared" si="12"/>
        <v>9.9867285998672894E-2</v>
      </c>
      <c r="E26" s="6">
        <f t="shared" si="12"/>
        <v>0.10942578548212367</v>
      </c>
      <c r="F26" s="6">
        <f t="shared" si="12"/>
        <v>4.9575070821529676E-2</v>
      </c>
      <c r="G26" s="6">
        <f t="shared" si="12"/>
        <v>-0.10133441980630076</v>
      </c>
      <c r="H26" s="6">
        <f t="shared" si="12"/>
        <v>0.24434712162842209</v>
      </c>
      <c r="I26" s="6">
        <f t="shared" si="12"/>
        <v>-0.12553582363747695</v>
      </c>
      <c r="J26" s="4"/>
      <c r="K26" s="4"/>
      <c r="L26" s="4"/>
      <c r="M26" s="6">
        <f>M25/M$12-1</f>
        <v>0.1691857630424185</v>
      </c>
      <c r="N26" s="6">
        <f t="shared" ref="N26:T26" si="13">N25/N$12-1</f>
        <v>0.16439790575916224</v>
      </c>
      <c r="O26" s="6">
        <f t="shared" si="13"/>
        <v>0.17459605026929981</v>
      </c>
      <c r="P26" s="6">
        <f t="shared" si="13"/>
        <v>9.9630996309963304E-2</v>
      </c>
      <c r="Q26" s="6">
        <f t="shared" si="13"/>
        <v>-4.3058648849294556E-2</v>
      </c>
      <c r="R26" s="6">
        <f t="shared" si="13"/>
        <v>-4.3503234516996336E-2</v>
      </c>
      <c r="S26" s="6">
        <f t="shared" si="13"/>
        <v>0.22236248488724675</v>
      </c>
      <c r="T26" s="6">
        <f t="shared" si="13"/>
        <v>-6.0276103441569973E-3</v>
      </c>
      <c r="U26" s="4"/>
      <c r="V26" s="4"/>
      <c r="W26" s="4"/>
    </row>
    <row r="27" spans="1:23" x14ac:dyDescent="0.25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4"/>
      <c r="V27" s="4"/>
      <c r="W27" s="4"/>
    </row>
    <row r="28" spans="1:23" x14ac:dyDescent="0.25">
      <c r="A28" t="s">
        <v>18</v>
      </c>
      <c r="B28" s="4">
        <v>146.19999999999999</v>
      </c>
      <c r="C28" s="4">
        <v>122.8</v>
      </c>
      <c r="D28" s="4">
        <v>161</v>
      </c>
      <c r="E28" s="4">
        <v>111.75</v>
      </c>
      <c r="F28" s="4">
        <v>82.9</v>
      </c>
      <c r="G28" s="5">
        <v>86.751461538461541</v>
      </c>
      <c r="H28" s="26">
        <f>B28/G28</f>
        <v>1.6852742006563399</v>
      </c>
      <c r="I28" s="5">
        <v>78.019230769230774</v>
      </c>
      <c r="J28" s="34" t="s">
        <v>34</v>
      </c>
      <c r="K28" s="34" t="s">
        <v>34</v>
      </c>
      <c r="L28" s="4"/>
      <c r="M28" s="5">
        <v>129.35000000000002</v>
      </c>
      <c r="N28" s="5">
        <v>116.3</v>
      </c>
      <c r="O28" s="5">
        <v>137.69999999999999</v>
      </c>
      <c r="P28" s="5">
        <v>96.050000000000011</v>
      </c>
      <c r="Q28" s="5">
        <v>74.849999999999994</v>
      </c>
      <c r="R28" s="5">
        <v>101.50506000000001</v>
      </c>
      <c r="S28" s="26">
        <f>M28/R28</f>
        <v>1.2743207087410224</v>
      </c>
      <c r="T28" s="5">
        <v>95.52000000000001</v>
      </c>
      <c r="U28" s="34" t="s">
        <v>34</v>
      </c>
      <c r="V28" s="34" t="s">
        <v>34</v>
      </c>
      <c r="W28" s="4"/>
    </row>
    <row r="29" spans="1:23" x14ac:dyDescent="0.25">
      <c r="A29" t="s">
        <v>30</v>
      </c>
      <c r="B29" s="6">
        <f>B28/B$12-1</f>
        <v>7.3815644509731992E-2</v>
      </c>
      <c r="C29" s="6">
        <f t="shared" ref="C29:I29" si="14">C28/C$12-1</f>
        <v>-8.8781275221954115E-3</v>
      </c>
      <c r="D29" s="6">
        <f t="shared" si="14"/>
        <v>6.8347710683477114E-2</v>
      </c>
      <c r="E29" s="6">
        <f t="shared" si="14"/>
        <v>0.21072589382448537</v>
      </c>
      <c r="F29" s="6">
        <f t="shared" si="14"/>
        <v>0.17422096317280467</v>
      </c>
      <c r="G29" s="6">
        <f t="shared" si="14"/>
        <v>-0.141151496343625</v>
      </c>
      <c r="H29" s="6">
        <f t="shared" si="14"/>
        <v>0.25029692656874603</v>
      </c>
      <c r="I29" s="6">
        <f t="shared" si="14"/>
        <v>-0.17187181057358636</v>
      </c>
      <c r="J29" s="4"/>
      <c r="K29" s="4"/>
      <c r="L29" s="4"/>
      <c r="M29" s="6">
        <f>M28/M$12-1</f>
        <v>0.2613359336908827</v>
      </c>
      <c r="N29" s="6">
        <f t="shared" ref="N29:T29" si="15">N28/N$12-1</f>
        <v>0.21780104712041881</v>
      </c>
      <c r="O29" s="6">
        <f t="shared" si="15"/>
        <v>0.23608617594254921</v>
      </c>
      <c r="P29" s="6">
        <f t="shared" si="15"/>
        <v>0.18142681426814278</v>
      </c>
      <c r="Q29" s="6">
        <f t="shared" si="15"/>
        <v>0.11135857461024501</v>
      </c>
      <c r="R29" s="6">
        <f t="shared" si="15"/>
        <v>-6.8570786238475012E-2</v>
      </c>
      <c r="S29" s="6">
        <f t="shared" si="15"/>
        <v>0.35419408695272492</v>
      </c>
      <c r="T29" s="6">
        <f t="shared" si="15"/>
        <v>-3.4213494069609163E-2</v>
      </c>
      <c r="U29" s="4"/>
      <c r="V29" s="4"/>
      <c r="W29" s="4"/>
    </row>
    <row r="30" spans="1:23" x14ac:dyDescent="0.25">
      <c r="A30" t="s">
        <v>19</v>
      </c>
      <c r="B30" s="4">
        <v>145.1</v>
      </c>
      <c r="C30" s="4">
        <v>123.6</v>
      </c>
      <c r="D30" s="4">
        <v>161.85</v>
      </c>
      <c r="E30" s="4">
        <v>118.05000000000001</v>
      </c>
      <c r="F30" s="4">
        <v>79.900000000000006</v>
      </c>
      <c r="G30" s="5">
        <v>90.685685185185179</v>
      </c>
      <c r="H30" s="26">
        <f>B30/G30</f>
        <v>1.6000320194272974</v>
      </c>
      <c r="I30" s="5">
        <v>84.407407407407405</v>
      </c>
      <c r="J30" s="34" t="s">
        <v>34</v>
      </c>
      <c r="K30" s="34" t="s">
        <v>34</v>
      </c>
      <c r="L30" s="4"/>
      <c r="M30" s="5">
        <v>115.8</v>
      </c>
      <c r="N30" s="5">
        <v>107.5</v>
      </c>
      <c r="O30" s="5">
        <v>125.15</v>
      </c>
      <c r="P30" s="5">
        <v>82.9</v>
      </c>
      <c r="Q30" s="5">
        <v>60.65</v>
      </c>
      <c r="R30" s="5">
        <v>103.10953846153846</v>
      </c>
      <c r="S30" s="26">
        <f>M30/R30</f>
        <v>1.1230774739933036</v>
      </c>
      <c r="T30" s="5">
        <v>97.961538461538453</v>
      </c>
      <c r="U30" s="34" t="s">
        <v>34</v>
      </c>
      <c r="V30" s="34" t="s">
        <v>34</v>
      </c>
      <c r="W30" s="4"/>
    </row>
    <row r="31" spans="1:23" x14ac:dyDescent="0.25">
      <c r="A31" t="s">
        <v>31</v>
      </c>
      <c r="B31" s="6">
        <f>B30/B$12-1</f>
        <v>6.5736320235034951E-2</v>
      </c>
      <c r="C31" s="6">
        <f t="shared" ref="C31:I31" si="16">C30/C$12-1</f>
        <v>-2.4213075060534051E-3</v>
      </c>
      <c r="D31" s="6">
        <f t="shared" si="16"/>
        <v>7.3988055739880654E-2</v>
      </c>
      <c r="E31" s="6">
        <f t="shared" si="16"/>
        <v>0.27898158179848331</v>
      </c>
      <c r="F31" s="6">
        <f t="shared" si="16"/>
        <v>0.1317280453257792</v>
      </c>
      <c r="G31" s="6">
        <f t="shared" si="16"/>
        <v>-0.10220227252518743</v>
      </c>
      <c r="H31" s="6">
        <f t="shared" si="16"/>
        <v>0.18705615710631629</v>
      </c>
      <c r="I31" s="6">
        <f t="shared" si="16"/>
        <v>-0.1040650775290497</v>
      </c>
      <c r="J31" s="4"/>
      <c r="K31" s="4"/>
      <c r="L31" s="4"/>
      <c r="M31" s="6">
        <f>M30/M$12-1</f>
        <v>0.12920526572403701</v>
      </c>
      <c r="N31" s="6">
        <f t="shared" ref="N31:T31" si="17">N30/N$12-1</f>
        <v>0.12565445026178002</v>
      </c>
      <c r="O31" s="6">
        <f t="shared" si="17"/>
        <v>0.12342908438061051</v>
      </c>
      <c r="P31" s="6">
        <f t="shared" si="17"/>
        <v>1.9680196801968197E-2</v>
      </c>
      <c r="Q31" s="6">
        <f t="shared" si="17"/>
        <v>-9.9480326651818829E-2</v>
      </c>
      <c r="R31" s="6">
        <f t="shared" si="17"/>
        <v>-5.384779497155634E-2</v>
      </c>
      <c r="S31" s="6">
        <f t="shared" si="17"/>
        <v>0.19347105013626265</v>
      </c>
      <c r="T31" s="6">
        <f t="shared" si="17"/>
        <v>-9.5275131246356226E-3</v>
      </c>
      <c r="U31" s="4"/>
      <c r="V31" s="4"/>
      <c r="W31" s="4"/>
    </row>
    <row r="32" spans="1:23" x14ac:dyDescent="0.25">
      <c r="A32" t="s">
        <v>20</v>
      </c>
      <c r="B32" s="4">
        <v>138.10000000000002</v>
      </c>
      <c r="C32" s="4">
        <v>111.25</v>
      </c>
      <c r="D32" s="4">
        <v>151.75</v>
      </c>
      <c r="E32" s="4">
        <v>98</v>
      </c>
      <c r="F32" s="4">
        <v>77.849999999999994</v>
      </c>
      <c r="G32" s="5">
        <v>93.588040000000007</v>
      </c>
      <c r="H32" s="26">
        <f>B32/G32</f>
        <v>1.4756159013480783</v>
      </c>
      <c r="I32" s="5">
        <v>85.699999999999989</v>
      </c>
      <c r="J32" s="34" t="s">
        <v>34</v>
      </c>
      <c r="K32" s="34" t="s">
        <v>34</v>
      </c>
      <c r="L32" s="4"/>
      <c r="M32" s="4">
        <v>111.4</v>
      </c>
      <c r="N32" s="4">
        <v>104.8</v>
      </c>
      <c r="O32" s="4">
        <v>121</v>
      </c>
      <c r="P32" s="4">
        <v>89.35</v>
      </c>
      <c r="Q32" s="4">
        <v>65.150000000000006</v>
      </c>
      <c r="R32" s="5">
        <v>106.24459259259258</v>
      </c>
      <c r="S32" s="26">
        <f>M32/R32</f>
        <v>1.048523951022867</v>
      </c>
      <c r="T32" s="5">
        <v>98.759259259259267</v>
      </c>
      <c r="U32" s="34" t="s">
        <v>34</v>
      </c>
      <c r="V32" s="34" t="s">
        <v>34</v>
      </c>
      <c r="W32" s="4"/>
    </row>
    <row r="33" spans="1:23" x14ac:dyDescent="0.25">
      <c r="A33" t="s">
        <v>32</v>
      </c>
      <c r="B33" s="6">
        <f>B32/B$12-1</f>
        <v>1.4322438486963351E-2</v>
      </c>
      <c r="C33" s="6">
        <f t="shared" ref="C33:F33" si="18">C32/C$12-1</f>
        <v>-0.10209846650524623</v>
      </c>
      <c r="D33" s="6">
        <f t="shared" si="18"/>
        <v>6.967485069674817E-3</v>
      </c>
      <c r="E33" s="6">
        <f t="shared" si="18"/>
        <v>6.1755146262188587E-2</v>
      </c>
      <c r="F33" s="6">
        <f t="shared" si="18"/>
        <v>0.10269121813031168</v>
      </c>
      <c r="G33" s="6">
        <f>G32/G$12-1</f>
        <v>-7.3468657602994369E-2</v>
      </c>
      <c r="H33" s="6">
        <f>H32/H$12-1</f>
        <v>9.47524299208653E-2</v>
      </c>
      <c r="I33" s="6">
        <f>I32/I$12-1</f>
        <v>-9.034496836089001E-2</v>
      </c>
      <c r="J33" s="4"/>
      <c r="K33" s="4"/>
      <c r="L33" s="4"/>
      <c r="M33" s="6">
        <f>M32/M$12-1</f>
        <v>8.6299366162847502E-2</v>
      </c>
      <c r="N33" s="6">
        <f t="shared" ref="N33:Q33" si="19">N32/N$12-1</f>
        <v>9.7382198952879584E-2</v>
      </c>
      <c r="O33" s="6">
        <f t="shared" si="19"/>
        <v>8.6175942549371554E-2</v>
      </c>
      <c r="P33" s="6">
        <f t="shared" si="19"/>
        <v>9.9015990159901479E-2</v>
      </c>
      <c r="Q33" s="6">
        <f t="shared" si="19"/>
        <v>-3.266518188567169E-2</v>
      </c>
      <c r="R33" s="6">
        <f>R32/R$12-1</f>
        <v>-2.5079958132806057E-2</v>
      </c>
      <c r="S33" s="6">
        <f>S32/S$12-1</f>
        <v>0.11424457341377114</v>
      </c>
      <c r="T33" s="6">
        <f>T32/T$12-1</f>
        <v>-1.4618935482244577E-3</v>
      </c>
      <c r="U33" s="4"/>
      <c r="V33" s="4"/>
      <c r="W33" s="4"/>
    </row>
    <row r="35" spans="1:23" x14ac:dyDescent="0.25">
      <c r="A35" s="88" t="s">
        <v>1</v>
      </c>
      <c r="B35" s="88"/>
      <c r="C35" s="88"/>
      <c r="D35" s="88"/>
      <c r="E35" s="88"/>
      <c r="F35" s="88"/>
      <c r="G35" s="88"/>
      <c r="H35" s="88"/>
      <c r="I35" s="88"/>
      <c r="J35" s="88"/>
      <c r="K35" s="13"/>
      <c r="L35" s="13"/>
      <c r="M35" s="102" t="s">
        <v>2</v>
      </c>
      <c r="N35" s="102"/>
      <c r="O35" s="102"/>
      <c r="P35" s="102"/>
      <c r="Q35" s="102"/>
      <c r="R35" s="102"/>
      <c r="S35" s="102"/>
      <c r="T35" s="102"/>
      <c r="U35" s="102"/>
      <c r="V35" s="102"/>
      <c r="W35" s="102"/>
    </row>
    <row r="37" spans="1:23" x14ac:dyDescent="0.25">
      <c r="A37" s="86" t="s">
        <v>22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" t="s">
        <v>33</v>
      </c>
      <c r="U39" s="17" t="s">
        <v>37</v>
      </c>
      <c r="V39" s="17" t="s">
        <v>36</v>
      </c>
      <c r="W39" s="38" t="s">
        <v>35</v>
      </c>
    </row>
    <row r="40" spans="1:23" x14ac:dyDescent="0.25">
      <c r="A40" t="s">
        <v>10</v>
      </c>
      <c r="B40" s="4">
        <v>136.94999999999999</v>
      </c>
      <c r="C40" s="4">
        <v>121.65</v>
      </c>
      <c r="D40" s="4">
        <v>144.75</v>
      </c>
      <c r="E40" s="4">
        <v>113.30000000000001</v>
      </c>
      <c r="F40" s="4">
        <v>67.7</v>
      </c>
      <c r="G40" s="5">
        <v>102.03579629629628</v>
      </c>
      <c r="H40" s="26">
        <f>B40/G40</f>
        <v>1.3421760300896581</v>
      </c>
      <c r="I40" s="5">
        <v>96.629629629629633</v>
      </c>
      <c r="J40" s="34" t="s">
        <v>34</v>
      </c>
      <c r="K40" s="34" t="s">
        <v>34</v>
      </c>
      <c r="L40" s="4"/>
      <c r="M40" s="5">
        <v>86.7</v>
      </c>
      <c r="N40" s="5">
        <v>79.099999999999994</v>
      </c>
      <c r="O40" s="5">
        <v>95.85</v>
      </c>
      <c r="P40" s="5">
        <v>67.7</v>
      </c>
      <c r="Q40" s="5">
        <v>62.95</v>
      </c>
      <c r="R40" s="5">
        <v>108.24315384615383</v>
      </c>
      <c r="S40" s="26">
        <f>M40/R40</f>
        <v>0.80097444428889109</v>
      </c>
      <c r="T40" s="5">
        <v>97.730769230769226</v>
      </c>
      <c r="U40" s="34" t="s">
        <v>34</v>
      </c>
      <c r="V40" s="34" t="s">
        <v>34</v>
      </c>
    </row>
    <row r="41" spans="1:23" x14ac:dyDescent="0.25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4"/>
      <c r="V41" s="4"/>
    </row>
    <row r="42" spans="1:23" x14ac:dyDescent="0.25">
      <c r="A42" t="s">
        <v>11</v>
      </c>
      <c r="B42" s="4">
        <v>146.15</v>
      </c>
      <c r="C42" s="4">
        <v>124.75</v>
      </c>
      <c r="D42" s="4">
        <v>150.35000000000002</v>
      </c>
      <c r="E42" s="4">
        <v>111.95</v>
      </c>
      <c r="F42" s="4">
        <v>81</v>
      </c>
      <c r="G42" s="5">
        <v>87.777038461538467</v>
      </c>
      <c r="H42" s="26">
        <f>B42/G42</f>
        <v>1.6650140237305795</v>
      </c>
      <c r="I42" s="5">
        <v>77.788461538461547</v>
      </c>
      <c r="J42" s="34" t="s">
        <v>34</v>
      </c>
      <c r="K42" s="34" t="s">
        <v>34</v>
      </c>
      <c r="L42" s="4"/>
      <c r="M42" s="5">
        <v>119.2</v>
      </c>
      <c r="N42" s="5">
        <v>107.85</v>
      </c>
      <c r="O42" s="5">
        <v>130.80000000000001</v>
      </c>
      <c r="P42" s="5">
        <v>93.85</v>
      </c>
      <c r="Q42" s="5">
        <v>71.45</v>
      </c>
      <c r="R42" s="5">
        <v>96.771865384615381</v>
      </c>
      <c r="S42" s="26">
        <f>M42/R42</f>
        <v>1.2317629667077825</v>
      </c>
      <c r="T42" s="5">
        <v>89.134615384615387</v>
      </c>
      <c r="U42" s="34" t="s">
        <v>34</v>
      </c>
      <c r="V42" s="34" t="s">
        <v>34</v>
      </c>
    </row>
    <row r="43" spans="1:23" x14ac:dyDescent="0.25">
      <c r="A43" t="s">
        <v>24</v>
      </c>
      <c r="B43" s="6">
        <f>B42/B$40-1</f>
        <v>6.7177802117561303E-2</v>
      </c>
      <c r="C43" s="6">
        <f t="shared" ref="C43:I43" si="20">C42/C$40-1</f>
        <v>2.5482942868886083E-2</v>
      </c>
      <c r="D43" s="6">
        <f t="shared" si="20"/>
        <v>3.8687392055267944E-2</v>
      </c>
      <c r="E43" s="6">
        <f t="shared" si="20"/>
        <v>-1.191526919682262E-2</v>
      </c>
      <c r="F43" s="6">
        <f t="shared" si="20"/>
        <v>0.19645494830132937</v>
      </c>
      <c r="G43" s="6">
        <f t="shared" si="20"/>
        <v>-0.13974270160397995</v>
      </c>
      <c r="H43" s="6">
        <f t="shared" si="20"/>
        <v>0.24053327313508621</v>
      </c>
      <c r="I43" s="6">
        <f t="shared" si="20"/>
        <v>-0.19498334168705955</v>
      </c>
      <c r="J43" s="4"/>
      <c r="K43" s="4"/>
      <c r="L43" s="4"/>
      <c r="M43" s="6">
        <f>M42/M$40-1</f>
        <v>0.3748558246828142</v>
      </c>
      <c r="N43" s="6">
        <f t="shared" ref="N43:T43" si="21">N42/N$40-1</f>
        <v>0.3634639696586599</v>
      </c>
      <c r="O43" s="6">
        <f t="shared" si="21"/>
        <v>0.36463223787167465</v>
      </c>
      <c r="P43" s="6">
        <f t="shared" si="21"/>
        <v>0.38626292466765122</v>
      </c>
      <c r="Q43" s="6">
        <f t="shared" si="21"/>
        <v>0.13502779984114377</v>
      </c>
      <c r="R43" s="6">
        <f t="shared" si="21"/>
        <v>-0.10597703461082264</v>
      </c>
      <c r="S43" s="6">
        <f t="shared" si="21"/>
        <v>0.53783054564412169</v>
      </c>
      <c r="T43" s="6">
        <f t="shared" si="21"/>
        <v>-8.7957497048406053E-2</v>
      </c>
      <c r="U43" s="4"/>
      <c r="V43" s="4"/>
    </row>
    <row r="44" spans="1:23" x14ac:dyDescent="0.25">
      <c r="A44" t="s">
        <v>12</v>
      </c>
      <c r="B44" s="4">
        <v>134.75</v>
      </c>
      <c r="C44" s="4">
        <v>113.5</v>
      </c>
      <c r="D44" s="4">
        <v>144.9</v>
      </c>
      <c r="E44" s="4">
        <v>103.25</v>
      </c>
      <c r="F44" s="4">
        <v>73.800000000000011</v>
      </c>
      <c r="G44" s="5">
        <v>84.8746851851852</v>
      </c>
      <c r="H44" s="26">
        <f>B44/G44</f>
        <v>1.587634754768086</v>
      </c>
      <c r="I44" s="5">
        <v>72.518518518518519</v>
      </c>
      <c r="J44" s="34" t="s">
        <v>34</v>
      </c>
      <c r="K44" s="34" t="s">
        <v>34</v>
      </c>
      <c r="L44" s="4"/>
      <c r="M44" s="5">
        <v>118.65</v>
      </c>
      <c r="N44" s="5">
        <v>104.35</v>
      </c>
      <c r="O44" s="5">
        <v>131.75</v>
      </c>
      <c r="P44" s="5">
        <v>92.550000000000011</v>
      </c>
      <c r="Q44" s="5">
        <v>79.800000000000011</v>
      </c>
      <c r="R44" s="5">
        <v>99.290703703703684</v>
      </c>
      <c r="S44" s="26">
        <f>M44/R44</f>
        <v>1.19497591994178</v>
      </c>
      <c r="T44" s="5">
        <v>91.925925925925924</v>
      </c>
      <c r="U44" s="34" t="s">
        <v>34</v>
      </c>
      <c r="V44" s="34" t="s">
        <v>34</v>
      </c>
    </row>
    <row r="45" spans="1:23" x14ac:dyDescent="0.25">
      <c r="A45" t="s">
        <v>25</v>
      </c>
      <c r="B45" s="6">
        <f>B44/B$40-1</f>
        <v>-1.6064257028112316E-2</v>
      </c>
      <c r="C45" s="6">
        <f t="shared" ref="C45:I45" si="22">C44/C$40-1</f>
        <v>-6.6995478832716837E-2</v>
      </c>
      <c r="D45" s="6">
        <f t="shared" si="22"/>
        <v>1.0362694300518616E-3</v>
      </c>
      <c r="E45" s="6">
        <f t="shared" si="22"/>
        <v>-8.8702559576346096E-2</v>
      </c>
      <c r="F45" s="6">
        <f t="shared" si="22"/>
        <v>9.0103397341211311E-2</v>
      </c>
      <c r="G45" s="6">
        <f t="shared" si="22"/>
        <v>-0.16818716307439652</v>
      </c>
      <c r="H45" s="6">
        <f>H44/H$40-1</f>
        <v>0.18288117145262328</v>
      </c>
      <c r="I45" s="6">
        <f t="shared" si="22"/>
        <v>-0.24952088922958993</v>
      </c>
      <c r="J45" s="4"/>
      <c r="K45" s="4"/>
      <c r="L45" s="4"/>
      <c r="M45" s="6">
        <f>M44/M$40-1</f>
        <v>0.36851211072664358</v>
      </c>
      <c r="N45" s="6">
        <f t="shared" ref="N45:T45" si="23">N44/N$40-1</f>
        <v>0.31921618204804059</v>
      </c>
      <c r="O45" s="6">
        <f t="shared" si="23"/>
        <v>0.37454355764214919</v>
      </c>
      <c r="P45" s="6">
        <f t="shared" si="23"/>
        <v>0.36706056129985232</v>
      </c>
      <c r="Q45" s="6">
        <f t="shared" si="23"/>
        <v>0.26767275615567931</v>
      </c>
      <c r="R45" s="6">
        <f t="shared" si="23"/>
        <v>-8.270684864905431E-2</v>
      </c>
      <c r="S45" s="6">
        <f>S44/S$40-1</f>
        <v>0.49190267986974945</v>
      </c>
      <c r="T45" s="6">
        <f t="shared" si="23"/>
        <v>-5.9396271517483612E-2</v>
      </c>
      <c r="U45" s="4"/>
      <c r="V45" s="4"/>
    </row>
    <row r="46" spans="1:23" x14ac:dyDescent="0.25">
      <c r="A46" t="s">
        <v>13</v>
      </c>
      <c r="B46" s="4">
        <v>129.75</v>
      </c>
      <c r="C46" s="4">
        <v>110</v>
      </c>
      <c r="D46" s="4">
        <v>145.9</v>
      </c>
      <c r="E46" s="4">
        <v>92.75</v>
      </c>
      <c r="F46" s="4">
        <v>74.150000000000006</v>
      </c>
      <c r="G46" s="5">
        <v>88.177259259259273</v>
      </c>
      <c r="H46" s="26">
        <f>B46/G46</f>
        <v>1.4714678261716927</v>
      </c>
      <c r="I46" s="5">
        <v>74.648148148148152</v>
      </c>
      <c r="J46" s="34" t="s">
        <v>34</v>
      </c>
      <c r="K46" s="34" t="s">
        <v>34</v>
      </c>
      <c r="L46" s="4"/>
      <c r="M46" s="5">
        <v>113.35</v>
      </c>
      <c r="N46" s="5">
        <v>101.80000000000001</v>
      </c>
      <c r="O46" s="5">
        <v>125.75</v>
      </c>
      <c r="P46" s="5">
        <v>83</v>
      </c>
      <c r="Q46" s="5">
        <v>58.15</v>
      </c>
      <c r="R46" s="5">
        <v>102.78157407407407</v>
      </c>
      <c r="S46" s="26">
        <f>M46/R46</f>
        <v>1.1028241299195254</v>
      </c>
      <c r="T46" s="5">
        <v>95.5</v>
      </c>
      <c r="U46" s="34" t="s">
        <v>34</v>
      </c>
      <c r="V46" s="34" t="s">
        <v>34</v>
      </c>
    </row>
    <row r="47" spans="1:23" x14ac:dyDescent="0.25">
      <c r="A47" t="s">
        <v>26</v>
      </c>
      <c r="B47" s="6">
        <f>B46/B$40-1</f>
        <v>-5.2573932092004338E-2</v>
      </c>
      <c r="C47" s="6">
        <f t="shared" ref="C47:I47" si="24">C46/C$40-1</f>
        <v>-9.5766543362104439E-2</v>
      </c>
      <c r="D47" s="6">
        <f t="shared" si="24"/>
        <v>7.9447322970640499E-3</v>
      </c>
      <c r="E47" s="6">
        <f t="shared" si="24"/>
        <v>-0.18137687555163295</v>
      </c>
      <c r="F47" s="6">
        <f t="shared" si="24"/>
        <v>9.5273264401772639E-2</v>
      </c>
      <c r="G47" s="6">
        <f t="shared" si="24"/>
        <v>-0.13582034482088956</v>
      </c>
      <c r="H47" s="6">
        <f>H46/H$40-1</f>
        <v>9.6329984430878035E-2</v>
      </c>
      <c r="I47" s="6">
        <f t="shared" si="24"/>
        <v>-0.22748179379072442</v>
      </c>
      <c r="J47" s="4"/>
      <c r="K47" s="4"/>
      <c r="L47" s="4"/>
      <c r="M47" s="6">
        <f>M46/M$40-1</f>
        <v>0.30738177623990759</v>
      </c>
      <c r="N47" s="6">
        <f t="shared" ref="N47:T47" si="25">N46/N$40-1</f>
        <v>0.28697850821744653</v>
      </c>
      <c r="O47" s="6">
        <f t="shared" si="25"/>
        <v>0.31194574856546686</v>
      </c>
      <c r="P47" s="6">
        <f t="shared" si="25"/>
        <v>0.22599704579025115</v>
      </c>
      <c r="Q47" s="6">
        <f t="shared" si="25"/>
        <v>-7.6250992851469523E-2</v>
      </c>
      <c r="R47" s="6">
        <f t="shared" si="25"/>
        <v>-5.0456583885594375E-2</v>
      </c>
      <c r="S47" s="6">
        <f>S46/S$40-1</f>
        <v>0.3768530791249125</v>
      </c>
      <c r="T47" s="6">
        <f t="shared" si="25"/>
        <v>-2.2825659189295466E-2</v>
      </c>
      <c r="U47" s="4"/>
      <c r="V47" s="4"/>
    </row>
    <row r="48" spans="1:23" x14ac:dyDescent="0.25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4"/>
      <c r="V48" s="4"/>
    </row>
    <row r="49" spans="1:23" x14ac:dyDescent="0.25">
      <c r="A49" t="s">
        <v>15</v>
      </c>
      <c r="B49" s="4">
        <v>153.30000000000001</v>
      </c>
      <c r="C49" s="4">
        <v>133.05000000000001</v>
      </c>
      <c r="D49" s="4">
        <v>157.75</v>
      </c>
      <c r="E49" s="4">
        <v>121.9</v>
      </c>
      <c r="F49" s="4">
        <v>92.05</v>
      </c>
      <c r="G49" s="5">
        <v>86.144428571428563</v>
      </c>
      <c r="H49" s="26">
        <f>B49/G49</f>
        <v>1.779569526924053</v>
      </c>
      <c r="I49" s="5">
        <v>76.660714285714278</v>
      </c>
      <c r="J49" s="34" t="s">
        <v>34</v>
      </c>
      <c r="K49" s="34" t="s">
        <v>34</v>
      </c>
      <c r="L49" s="4"/>
      <c r="M49" s="5">
        <v>127.6</v>
      </c>
      <c r="N49" s="5">
        <v>116.85</v>
      </c>
      <c r="O49" s="5">
        <v>142.55000000000001</v>
      </c>
      <c r="P49" s="5">
        <v>78.900000000000006</v>
      </c>
      <c r="Q49" s="5">
        <v>62.099999999999994</v>
      </c>
      <c r="R49" s="5">
        <v>96.925211538461539</v>
      </c>
      <c r="S49" s="26">
        <f>M49/R49</f>
        <v>1.316478942626462</v>
      </c>
      <c r="T49" s="5">
        <v>91.65384615384616</v>
      </c>
      <c r="U49" s="34" t="s">
        <v>34</v>
      </c>
      <c r="V49" s="34" t="s">
        <v>34</v>
      </c>
    </row>
    <row r="50" spans="1:23" x14ac:dyDescent="0.25">
      <c r="A50" t="s">
        <v>27</v>
      </c>
      <c r="B50" s="6">
        <f>B49/B$40-1</f>
        <v>0.11938663745892675</v>
      </c>
      <c r="C50" s="6">
        <f t="shared" ref="C50:F50" si="26">C49/C$40-1</f>
        <v>9.3711467324291142E-2</v>
      </c>
      <c r="D50" s="6">
        <f t="shared" si="26"/>
        <v>8.9810017271157117E-2</v>
      </c>
      <c r="E50" s="6">
        <f t="shared" si="26"/>
        <v>7.5904677846425406E-2</v>
      </c>
      <c r="F50" s="6">
        <f t="shared" si="26"/>
        <v>0.35967503692762182</v>
      </c>
      <c r="G50" s="6">
        <f>G49/G$40-1</f>
        <v>-0.15574306568570928</v>
      </c>
      <c r="H50" s="6">
        <f t="shared" ref="H50" si="27">H49/H$40-1</f>
        <v>0.32588385355472105</v>
      </c>
      <c r="I50" s="6">
        <f>I49/I$40-1</f>
        <v>-0.20665416415703897</v>
      </c>
      <c r="J50" s="4"/>
      <c r="K50" s="4"/>
      <c r="L50" s="4"/>
      <c r="M50" s="6">
        <f>M49/M$40-1</f>
        <v>0.47174163783160306</v>
      </c>
      <c r="N50" s="6">
        <f t="shared" ref="N50:T50" si="28">N49/N$40-1</f>
        <v>0.47724399494310998</v>
      </c>
      <c r="O50" s="6">
        <f t="shared" si="28"/>
        <v>0.48721961398017766</v>
      </c>
      <c r="P50" s="6">
        <f t="shared" si="28"/>
        <v>0.16543574593796162</v>
      </c>
      <c r="Q50" s="6">
        <f t="shared" si="28"/>
        <v>-1.3502779984114532E-2</v>
      </c>
      <c r="R50" s="6">
        <f t="shared" si="28"/>
        <v>-0.10456035236906069</v>
      </c>
      <c r="S50" s="6">
        <f t="shared" si="28"/>
        <v>0.64359668652754376</v>
      </c>
      <c r="T50" s="6">
        <f t="shared" si="28"/>
        <v>-6.2180243998425699E-2</v>
      </c>
      <c r="U50" s="4"/>
      <c r="V50" s="4"/>
    </row>
    <row r="51" spans="1:23" x14ac:dyDescent="0.25">
      <c r="A51" t="s">
        <v>16</v>
      </c>
      <c r="B51" s="4">
        <v>145.69999999999999</v>
      </c>
      <c r="C51" s="4">
        <v>132.5</v>
      </c>
      <c r="D51" s="4">
        <v>155.39999999999998</v>
      </c>
      <c r="E51" s="4">
        <v>116.65</v>
      </c>
      <c r="F51" s="4">
        <v>77.8</v>
      </c>
      <c r="G51" s="5">
        <v>87.753788461538448</v>
      </c>
      <c r="H51" s="26">
        <f>B51/G51</f>
        <v>1.660327178511031</v>
      </c>
      <c r="I51" s="5">
        <v>76.884615384615387</v>
      </c>
      <c r="J51" s="34" t="s">
        <v>34</v>
      </c>
      <c r="K51" s="34" t="s">
        <v>34</v>
      </c>
      <c r="L51" s="4"/>
      <c r="M51" s="5">
        <v>117.35</v>
      </c>
      <c r="N51" s="5">
        <v>107.65</v>
      </c>
      <c r="O51" s="5">
        <v>126.35</v>
      </c>
      <c r="P51" s="5">
        <v>85.5</v>
      </c>
      <c r="Q51" s="5">
        <v>69.099999999999994</v>
      </c>
      <c r="R51" s="5">
        <v>101.34487037037039</v>
      </c>
      <c r="S51" s="26">
        <f>M51/R51</f>
        <v>1.1579273777857526</v>
      </c>
      <c r="T51" s="5">
        <v>96.759259259259267</v>
      </c>
      <c r="U51" s="34" t="s">
        <v>34</v>
      </c>
      <c r="V51" s="34" t="s">
        <v>34</v>
      </c>
    </row>
    <row r="52" spans="1:23" x14ac:dyDescent="0.25">
      <c r="A52" t="s">
        <v>28</v>
      </c>
      <c r="B52" s="6">
        <f>B51/B$40-1</f>
        <v>6.3891931361810927E-2</v>
      </c>
      <c r="C52" s="6">
        <f t="shared" ref="C52:I52" si="29">C51/C$40-1</f>
        <v>8.91903000411014E-2</v>
      </c>
      <c r="D52" s="6">
        <f t="shared" si="29"/>
        <v>7.3575129533678618E-2</v>
      </c>
      <c r="E52" s="6">
        <f t="shared" si="29"/>
        <v>2.9567519858781921E-2</v>
      </c>
      <c r="F52" s="6">
        <f t="shared" si="29"/>
        <v>0.14918759231905465</v>
      </c>
      <c r="G52" s="6">
        <f t="shared" si="29"/>
        <v>-0.13997056281390774</v>
      </c>
      <c r="H52" s="6">
        <f t="shared" si="29"/>
        <v>0.23704129807780894</v>
      </c>
      <c r="I52" s="6">
        <f t="shared" si="29"/>
        <v>-0.20433705811245095</v>
      </c>
      <c r="J52" s="4"/>
      <c r="K52" s="4"/>
      <c r="L52" s="4"/>
      <c r="M52" s="6">
        <f>M51/M$40-1</f>
        <v>0.35351787773933085</v>
      </c>
      <c r="N52" s="6">
        <f t="shared" ref="N52:T52" si="30">N51/N$40-1</f>
        <v>0.36093552465233891</v>
      </c>
      <c r="O52" s="6">
        <f t="shared" si="30"/>
        <v>0.31820552947313518</v>
      </c>
      <c r="P52" s="6">
        <f t="shared" si="30"/>
        <v>0.26292466765140321</v>
      </c>
      <c r="Q52" s="6">
        <f t="shared" si="30"/>
        <v>9.769658459094499E-2</v>
      </c>
      <c r="R52" s="6">
        <f t="shared" si="30"/>
        <v>-6.3729512959202816E-2</v>
      </c>
      <c r="S52" s="6">
        <f t="shared" si="30"/>
        <v>0.44564834251830088</v>
      </c>
      <c r="T52" s="6">
        <f t="shared" si="30"/>
        <v>-9.9406766073431019E-3</v>
      </c>
      <c r="U52" s="4"/>
      <c r="V52" s="4"/>
    </row>
    <row r="53" spans="1:23" x14ac:dyDescent="0.25">
      <c r="A53" t="s">
        <v>17</v>
      </c>
      <c r="B53" s="4">
        <v>139</v>
      </c>
      <c r="C53" s="4">
        <v>119.19999999999999</v>
      </c>
      <c r="D53" s="4">
        <v>155.80000000000001</v>
      </c>
      <c r="E53" s="4">
        <v>99.300000000000011</v>
      </c>
      <c r="F53" s="4">
        <v>72.650000000000006</v>
      </c>
      <c r="G53" s="5">
        <v>92.845111111111123</v>
      </c>
      <c r="H53" s="26">
        <f>B53/G53</f>
        <v>1.4971170623475656</v>
      </c>
      <c r="I53" s="5">
        <v>83.888888888888886</v>
      </c>
      <c r="J53" s="34" t="s">
        <v>34</v>
      </c>
      <c r="K53" s="34" t="s">
        <v>34</v>
      </c>
      <c r="L53" s="4"/>
      <c r="M53" s="5">
        <v>110.55000000000001</v>
      </c>
      <c r="N53" s="5">
        <v>99.1</v>
      </c>
      <c r="O53" s="5">
        <v>119.5</v>
      </c>
      <c r="P53" s="5">
        <v>85.050000000000011</v>
      </c>
      <c r="Q53" s="5">
        <v>75.449999999999989</v>
      </c>
      <c r="R53" s="5">
        <v>104.0779230769231</v>
      </c>
      <c r="S53" s="26">
        <f>M53/R53</f>
        <v>1.0621849161833625</v>
      </c>
      <c r="T53" s="5">
        <v>96.884615384615387</v>
      </c>
      <c r="U53" s="34" t="s">
        <v>34</v>
      </c>
      <c r="V53" s="34" t="s">
        <v>34</v>
      </c>
    </row>
    <row r="54" spans="1:23" x14ac:dyDescent="0.25">
      <c r="A54" t="s">
        <v>29</v>
      </c>
      <c r="B54" s="6">
        <f>B53/B$40-1</f>
        <v>1.4968966776195858E-2</v>
      </c>
      <c r="C54" s="6">
        <f t="shared" ref="C54:I54" si="31">C53/C$40-1</f>
        <v>-2.0139745170571488E-2</v>
      </c>
      <c r="D54" s="6">
        <f t="shared" si="31"/>
        <v>7.6338514680483582E-2</v>
      </c>
      <c r="E54" s="6">
        <f t="shared" si="31"/>
        <v>-0.12356575463371577</v>
      </c>
      <c r="F54" s="6">
        <f t="shared" si="31"/>
        <v>7.3116691285081359E-2</v>
      </c>
      <c r="G54" s="6">
        <f t="shared" si="31"/>
        <v>-9.0073146079997501E-2</v>
      </c>
      <c r="H54" s="6">
        <f t="shared" si="31"/>
        <v>0.11544017236513859</v>
      </c>
      <c r="I54" s="6">
        <f t="shared" si="31"/>
        <v>-0.13185128401686474</v>
      </c>
      <c r="J54" s="4"/>
      <c r="K54" s="4"/>
      <c r="L54" s="4"/>
      <c r="M54" s="6">
        <f>M53/M$40-1</f>
        <v>0.27508650519031153</v>
      </c>
      <c r="N54" s="6">
        <f t="shared" ref="N54:T54" si="32">N53/N$40-1</f>
        <v>0.25284450063211117</v>
      </c>
      <c r="O54" s="6">
        <f t="shared" si="32"/>
        <v>0.24673969744392288</v>
      </c>
      <c r="P54" s="6">
        <f t="shared" si="32"/>
        <v>0.25627769571639591</v>
      </c>
      <c r="Q54" s="6">
        <f t="shared" si="32"/>
        <v>0.1985702938840348</v>
      </c>
      <c r="R54" s="6">
        <f t="shared" si="32"/>
        <v>-3.8480316040594875E-2</v>
      </c>
      <c r="S54" s="6">
        <f t="shared" si="32"/>
        <v>0.32611586269319148</v>
      </c>
      <c r="T54" s="6">
        <f t="shared" si="32"/>
        <v>-8.6580086580085869E-3</v>
      </c>
      <c r="U54" s="4"/>
      <c r="V54" s="4"/>
    </row>
    <row r="55" spans="1:23" x14ac:dyDescent="0.25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4"/>
      <c r="V55" s="4"/>
    </row>
    <row r="56" spans="1:23" x14ac:dyDescent="0.25">
      <c r="A56" t="s">
        <v>18</v>
      </c>
      <c r="B56" s="4">
        <v>143.14999999999998</v>
      </c>
      <c r="C56" s="4">
        <v>118.44999999999999</v>
      </c>
      <c r="D56" s="4">
        <v>159.4</v>
      </c>
      <c r="E56" s="4">
        <v>104.5</v>
      </c>
      <c r="F56" s="4">
        <v>78.75</v>
      </c>
      <c r="G56" s="5">
        <v>89.982460000000003</v>
      </c>
      <c r="H56" s="26">
        <f>B56/G56</f>
        <v>1.5908655975842401</v>
      </c>
      <c r="I56" s="5">
        <v>82.699999999999989</v>
      </c>
      <c r="J56" s="34" t="s">
        <v>34</v>
      </c>
      <c r="K56" s="34" t="s">
        <v>34</v>
      </c>
      <c r="L56" s="4"/>
      <c r="M56" s="5">
        <v>118.15</v>
      </c>
      <c r="N56" s="5">
        <v>105.95</v>
      </c>
      <c r="O56" s="5">
        <v>126.45</v>
      </c>
      <c r="P56" s="5">
        <v>77.349999999999994</v>
      </c>
      <c r="Q56" s="5">
        <v>64.3</v>
      </c>
      <c r="R56" s="5">
        <v>102.11036538461538</v>
      </c>
      <c r="S56" s="26">
        <f>M56/R56</f>
        <v>1.157081355599588</v>
      </c>
      <c r="T56" s="5">
        <v>96.365384615384613</v>
      </c>
      <c r="U56" s="34" t="s">
        <v>34</v>
      </c>
      <c r="V56" s="34" t="s">
        <v>34</v>
      </c>
    </row>
    <row r="57" spans="1:23" x14ac:dyDescent="0.25">
      <c r="A57" t="s">
        <v>30</v>
      </c>
      <c r="B57" s="6">
        <f>B56/B$40-1</f>
        <v>4.5271997079225912E-2</v>
      </c>
      <c r="C57" s="6">
        <f t="shared" ref="C57:F57" si="33">C56/C$40-1</f>
        <v>-2.6304973284011601E-2</v>
      </c>
      <c r="D57" s="6">
        <f t="shared" si="33"/>
        <v>0.10120898100172715</v>
      </c>
      <c r="E57" s="6">
        <f t="shared" si="33"/>
        <v>-7.7669902912621436E-2</v>
      </c>
      <c r="F57" s="6">
        <f t="shared" si="33"/>
        <v>0.16322008862629245</v>
      </c>
      <c r="G57" s="6">
        <f>G56/G$40-1</f>
        <v>-0.11812850718874424</v>
      </c>
      <c r="H57" s="6">
        <f t="shared" ref="H57" si="34">H56/H$40-1</f>
        <v>0.18528833917408671</v>
      </c>
      <c r="I57" s="6">
        <f>I56/I$40-1</f>
        <v>-0.1441548486009967</v>
      </c>
      <c r="J57" s="4"/>
      <c r="K57" s="4"/>
      <c r="L57" s="4"/>
      <c r="M57" s="6">
        <f>M56/M$40-1</f>
        <v>0.36274509803921573</v>
      </c>
      <c r="N57" s="6">
        <f t="shared" ref="N57:T57" si="35">N56/N$40-1</f>
        <v>0.33944374209860939</v>
      </c>
      <c r="O57" s="6">
        <f t="shared" si="35"/>
        <v>0.31924882629107998</v>
      </c>
      <c r="P57" s="6">
        <f t="shared" si="35"/>
        <v>0.14254062038404713</v>
      </c>
      <c r="Q57" s="6">
        <f t="shared" si="35"/>
        <v>2.1445591739475578E-2</v>
      </c>
      <c r="R57" s="6">
        <f t="shared" si="35"/>
        <v>-5.6657518222861469E-2</v>
      </c>
      <c r="S57" s="6">
        <f t="shared" si="35"/>
        <v>0.44459210134581806</v>
      </c>
      <c r="T57" s="6">
        <f t="shared" si="35"/>
        <v>-1.397087760724125E-2</v>
      </c>
      <c r="U57" s="4"/>
      <c r="V57" s="4"/>
    </row>
    <row r="58" spans="1:23" x14ac:dyDescent="0.25">
      <c r="A58" t="s">
        <v>19</v>
      </c>
      <c r="B58" s="4">
        <v>139.55000000000001</v>
      </c>
      <c r="C58" s="4">
        <v>119.85</v>
      </c>
      <c r="D58" s="4">
        <v>154.19999999999999</v>
      </c>
      <c r="E58" s="4">
        <v>101</v>
      </c>
      <c r="F58" s="4">
        <v>69.75</v>
      </c>
      <c r="G58" s="5">
        <v>92.930711538461537</v>
      </c>
      <c r="H58" s="26">
        <f>B58/G58</f>
        <v>1.5016564243376529</v>
      </c>
      <c r="I58" s="5">
        <v>85.59615384615384</v>
      </c>
      <c r="J58" s="34" t="s">
        <v>34</v>
      </c>
      <c r="K58" s="34" t="s">
        <v>34</v>
      </c>
      <c r="L58" s="4"/>
      <c r="M58" s="5">
        <v>109.85</v>
      </c>
      <c r="N58" s="5">
        <v>102.15</v>
      </c>
      <c r="O58" s="5">
        <v>120.6</v>
      </c>
      <c r="P58" s="5">
        <v>78.25</v>
      </c>
      <c r="Q58" s="5">
        <v>60.5</v>
      </c>
      <c r="R58" s="5">
        <v>103.48594444444444</v>
      </c>
      <c r="S58" s="26">
        <f>M58/R58</f>
        <v>1.0614968108927298</v>
      </c>
      <c r="T58" s="5">
        <v>97.722222222222229</v>
      </c>
      <c r="U58" s="34" t="s">
        <v>34</v>
      </c>
      <c r="V58" s="34" t="s">
        <v>34</v>
      </c>
    </row>
    <row r="59" spans="1:23" x14ac:dyDescent="0.25">
      <c r="A59" t="s">
        <v>31</v>
      </c>
      <c r="B59" s="6">
        <f>B58/B$40-1</f>
        <v>1.898503103322402E-2</v>
      </c>
      <c r="C59" s="6">
        <f t="shared" ref="C59:I59" si="36">C58/C$40-1</f>
        <v>-1.479654747225656E-2</v>
      </c>
      <c r="D59" s="6">
        <f t="shared" si="36"/>
        <v>6.528497409326417E-2</v>
      </c>
      <c r="E59" s="6">
        <f t="shared" si="36"/>
        <v>-0.10856134157105035</v>
      </c>
      <c r="F59" s="6">
        <f t="shared" si="36"/>
        <v>3.0280649926144765E-2</v>
      </c>
      <c r="G59" s="6">
        <f t="shared" si="36"/>
        <v>-8.923422061993791E-2</v>
      </c>
      <c r="H59" s="6">
        <f t="shared" si="36"/>
        <v>0.11882226375130633</v>
      </c>
      <c r="I59" s="6">
        <f t="shared" si="36"/>
        <v>-0.11418315299112547</v>
      </c>
      <c r="J59" s="4"/>
      <c r="K59" s="4"/>
      <c r="L59" s="4"/>
      <c r="M59" s="6">
        <f>M58/M$40-1</f>
        <v>0.26701268742791218</v>
      </c>
      <c r="N59" s="6">
        <f t="shared" ref="N59:T59" si="37">N58/N$40-1</f>
        <v>0.29140328697850837</v>
      </c>
      <c r="O59" s="6">
        <f t="shared" si="37"/>
        <v>0.25821596244131451</v>
      </c>
      <c r="P59" s="6">
        <f t="shared" si="37"/>
        <v>0.15583456425406195</v>
      </c>
      <c r="Q59" s="6">
        <f t="shared" si="37"/>
        <v>-3.8919777601270855E-2</v>
      </c>
      <c r="R59" s="6">
        <f t="shared" si="37"/>
        <v>-4.3949286700116108E-2</v>
      </c>
      <c r="S59" s="6">
        <f t="shared" si="37"/>
        <v>0.32525677749323423</v>
      </c>
      <c r="T59" s="6">
        <f t="shared" si="37"/>
        <v>-8.7454632909045316E-5</v>
      </c>
      <c r="U59" s="4"/>
      <c r="V59" s="4"/>
    </row>
    <row r="60" spans="1:23" x14ac:dyDescent="0.25">
      <c r="A60" t="s">
        <v>20</v>
      </c>
      <c r="B60" s="4">
        <v>130.44999999999999</v>
      </c>
      <c r="C60" s="4">
        <v>117.55</v>
      </c>
      <c r="D60" s="4">
        <v>143.25</v>
      </c>
      <c r="E60" s="4">
        <v>100.65</v>
      </c>
      <c r="F60" s="4">
        <v>81.95</v>
      </c>
      <c r="G60" s="5">
        <v>95.558040000000005</v>
      </c>
      <c r="H60" s="26">
        <f>B60/G60</f>
        <v>1.3651389249926011</v>
      </c>
      <c r="I60" s="5">
        <v>87.039999999999992</v>
      </c>
      <c r="J60" s="34" t="s">
        <v>34</v>
      </c>
      <c r="K60" s="34" t="s">
        <v>34</v>
      </c>
      <c r="L60" s="4"/>
      <c r="M60" s="5">
        <v>104.65</v>
      </c>
      <c r="N60" s="5">
        <v>95.199999999999989</v>
      </c>
      <c r="O60" s="5">
        <v>113.65</v>
      </c>
      <c r="P60" s="5">
        <v>82.449999999999989</v>
      </c>
      <c r="Q60" s="5">
        <v>68.449999999999989</v>
      </c>
      <c r="R60" s="5">
        <v>103.92111111111112</v>
      </c>
      <c r="S60" s="26">
        <f>M60/R60</f>
        <v>1.0070138673566487</v>
      </c>
      <c r="T60" s="5">
        <v>97.648148148148152</v>
      </c>
      <c r="U60" s="34" t="s">
        <v>34</v>
      </c>
      <c r="V60" s="34" t="s">
        <v>34</v>
      </c>
    </row>
    <row r="61" spans="1:23" x14ac:dyDescent="0.25">
      <c r="A61" t="s">
        <v>32</v>
      </c>
      <c r="B61" s="6">
        <f>B60/B$40-1</f>
        <v>-4.7462577583059495E-2</v>
      </c>
      <c r="C61" s="6">
        <f t="shared" ref="C61:I61" si="38">C60/C$40-1</f>
        <v>-3.3703247020139826E-2</v>
      </c>
      <c r="D61" s="6">
        <f t="shared" si="38"/>
        <v>-1.0362694300518172E-2</v>
      </c>
      <c r="E61" s="6">
        <f t="shared" si="38"/>
        <v>-0.11165048543689327</v>
      </c>
      <c r="F61" s="6">
        <f t="shared" si="38"/>
        <v>0.21048744460856716</v>
      </c>
      <c r="G61" s="6">
        <f t="shared" si="38"/>
        <v>-6.3485134937212306E-2</v>
      </c>
      <c r="H61" s="6">
        <f t="shared" si="38"/>
        <v>1.7108705853887907E-2</v>
      </c>
      <c r="I61" s="6">
        <f t="shared" si="38"/>
        <v>-9.9241088539670508E-2</v>
      </c>
      <c r="J61" s="4"/>
      <c r="K61" s="4"/>
      <c r="L61" s="4"/>
      <c r="M61" s="6">
        <f>M60/M$40-1</f>
        <v>0.20703575547866215</v>
      </c>
      <c r="N61" s="6">
        <f t="shared" ref="N61:T61" si="39">N60/N$40-1</f>
        <v>0.20353982300884943</v>
      </c>
      <c r="O61" s="6">
        <f t="shared" si="39"/>
        <v>0.18570683359415763</v>
      </c>
      <c r="P61" s="6">
        <f t="shared" si="39"/>
        <v>0.21787296898079744</v>
      </c>
      <c r="Q61" s="6">
        <f t="shared" si="39"/>
        <v>8.7370929308975054E-2</v>
      </c>
      <c r="R61" s="6">
        <f t="shared" si="39"/>
        <v>-3.992901704606322E-2</v>
      </c>
      <c r="S61" s="6">
        <f t="shared" si="39"/>
        <v>0.25723595120526022</v>
      </c>
      <c r="T61" s="6">
        <f t="shared" si="39"/>
        <v>-8.4539478478862229E-4</v>
      </c>
      <c r="U61" s="4"/>
      <c r="V61" s="4"/>
    </row>
    <row r="62" spans="1:23" x14ac:dyDescent="0.25">
      <c r="B62" s="27"/>
      <c r="C62" s="27"/>
      <c r="D62" s="27"/>
      <c r="E62" s="27"/>
      <c r="F62" s="27"/>
      <c r="G62" s="27"/>
      <c r="H62" s="27"/>
      <c r="I62" s="27"/>
      <c r="M62" s="27"/>
      <c r="N62" s="27"/>
      <c r="O62" s="27"/>
      <c r="P62" s="27"/>
      <c r="Q62" s="27"/>
      <c r="R62" s="27"/>
      <c r="S62" s="27"/>
      <c r="T62" s="27"/>
    </row>
    <row r="63" spans="1:23" x14ac:dyDescent="0.25">
      <c r="A63" s="88" t="s">
        <v>1</v>
      </c>
      <c r="B63" s="88"/>
      <c r="C63" s="88"/>
      <c r="D63" s="88"/>
      <c r="E63" s="88"/>
      <c r="F63" s="88"/>
      <c r="G63" s="88"/>
      <c r="H63" s="88"/>
      <c r="I63" s="88"/>
      <c r="J63" s="88"/>
      <c r="K63" s="13"/>
      <c r="L63" s="13"/>
      <c r="M63" s="102" t="s">
        <v>2</v>
      </c>
      <c r="N63" s="102"/>
      <c r="O63" s="102"/>
      <c r="P63" s="102"/>
      <c r="Q63" s="102"/>
      <c r="R63" s="102"/>
      <c r="S63" s="102"/>
      <c r="T63" s="102"/>
      <c r="U63" s="102"/>
      <c r="V63" s="102"/>
      <c r="W63" s="102"/>
    </row>
    <row r="65" spans="1:23" x14ac:dyDescent="0.25">
      <c r="A65" s="85" t="s">
        <v>23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</row>
    <row r="66" spans="1:2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3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68</v>
      </c>
      <c r="I67" s="1" t="s">
        <v>9</v>
      </c>
      <c r="J67" s="17" t="s">
        <v>37</v>
      </c>
      <c r="K67" s="17" t="s">
        <v>36</v>
      </c>
      <c r="L67" s="17" t="s">
        <v>35</v>
      </c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" t="s">
        <v>68</v>
      </c>
      <c r="T67" s="1" t="s">
        <v>33</v>
      </c>
      <c r="U67" s="17" t="s">
        <v>37</v>
      </c>
      <c r="V67" s="17" t="s">
        <v>36</v>
      </c>
      <c r="W67" s="17" t="s">
        <v>35</v>
      </c>
    </row>
    <row r="68" spans="1:23" x14ac:dyDescent="0.25">
      <c r="A68" t="s">
        <v>10</v>
      </c>
      <c r="B68" s="4">
        <v>115.19999999999999</v>
      </c>
      <c r="C68" s="4">
        <v>105.05</v>
      </c>
      <c r="D68" s="4">
        <v>128.35</v>
      </c>
      <c r="E68" s="4">
        <v>83.95</v>
      </c>
      <c r="F68" s="4">
        <v>67.55</v>
      </c>
      <c r="G68" s="5">
        <v>102.83103846153847</v>
      </c>
      <c r="H68" s="26">
        <f>B68/G68</f>
        <v>1.1202843200216035</v>
      </c>
      <c r="I68" s="5">
        <v>97.423076923076934</v>
      </c>
      <c r="J68" s="34" t="s">
        <v>34</v>
      </c>
      <c r="K68" s="34" t="s">
        <v>34</v>
      </c>
      <c r="L68" s="4"/>
      <c r="M68" s="5">
        <v>83.5</v>
      </c>
      <c r="N68" s="5">
        <v>73.400000000000006</v>
      </c>
      <c r="O68" s="5">
        <v>94.9</v>
      </c>
      <c r="P68" s="5">
        <v>64.25</v>
      </c>
      <c r="Q68" s="5">
        <v>55.25</v>
      </c>
      <c r="R68" s="5">
        <v>107.59034615384614</v>
      </c>
      <c r="S68" s="26">
        <f>M68/R68</f>
        <v>0.77609193561475531</v>
      </c>
      <c r="T68" s="5">
        <v>98.211538461538467</v>
      </c>
      <c r="U68" s="34" t="s">
        <v>34</v>
      </c>
      <c r="V68" s="34" t="s">
        <v>34</v>
      </c>
      <c r="W68" s="4"/>
    </row>
    <row r="69" spans="1:23" x14ac:dyDescent="0.25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4"/>
      <c r="V69" s="4"/>
      <c r="W69" s="4"/>
    </row>
    <row r="70" spans="1:23" x14ac:dyDescent="0.25">
      <c r="A70" t="s">
        <v>11</v>
      </c>
      <c r="B70" s="4">
        <v>116.4</v>
      </c>
      <c r="C70" s="4">
        <v>100.85</v>
      </c>
      <c r="D70" s="4">
        <v>129</v>
      </c>
      <c r="E70" s="4">
        <v>82.9</v>
      </c>
      <c r="F70" s="4">
        <v>68.650000000000006</v>
      </c>
      <c r="G70" s="5">
        <v>82.898980769230775</v>
      </c>
      <c r="H70" s="26">
        <f>B70/G70</f>
        <v>1.4041185901190676</v>
      </c>
      <c r="I70" s="5">
        <v>66.634615384615387</v>
      </c>
      <c r="J70" s="34" t="s">
        <v>34</v>
      </c>
      <c r="K70" s="34" t="s">
        <v>34</v>
      </c>
      <c r="L70" s="4"/>
      <c r="M70" s="5">
        <v>114.5</v>
      </c>
      <c r="N70" s="5">
        <v>103.65</v>
      </c>
      <c r="O70" s="5">
        <v>123.15</v>
      </c>
      <c r="P70" s="5">
        <v>81.099999999999994</v>
      </c>
      <c r="Q70" s="5">
        <v>59.849999999999994</v>
      </c>
      <c r="R70" s="5">
        <v>95.629166666666663</v>
      </c>
      <c r="S70" s="26">
        <f>M70/R70</f>
        <v>1.1973334495228967</v>
      </c>
      <c r="T70" s="5">
        <v>94.18518518518519</v>
      </c>
      <c r="U70" s="34" t="s">
        <v>34</v>
      </c>
      <c r="V70" s="34" t="s">
        <v>34</v>
      </c>
      <c r="W70" s="37"/>
    </row>
    <row r="71" spans="1:23" x14ac:dyDescent="0.25">
      <c r="A71" t="s">
        <v>24</v>
      </c>
      <c r="B71" s="6">
        <f>B70/B68-1</f>
        <v>1.0416666666666741E-2</v>
      </c>
      <c r="C71" s="6">
        <f>C70/C68-1</f>
        <v>-3.9980961446930086E-2</v>
      </c>
      <c r="D71" s="6">
        <f>D70/D68-1</f>
        <v>5.0642773665758867E-3</v>
      </c>
      <c r="E71" s="6">
        <f>E70/E68-1</f>
        <v>-1.2507444907683074E-2</v>
      </c>
      <c r="F71" s="6">
        <f>F70/F68-1</f>
        <v>1.6284233900814238E-2</v>
      </c>
      <c r="G71" s="6">
        <f t="shared" ref="G71:I71" si="40">G70/G68-1</f>
        <v>-0.19383308766022833</v>
      </c>
      <c r="H71" s="6">
        <f t="shared" si="40"/>
        <v>0.2533591384122833</v>
      </c>
      <c r="I71" s="6">
        <f t="shared" si="40"/>
        <v>-0.31602842479273596</v>
      </c>
      <c r="J71" s="4"/>
      <c r="K71" s="4"/>
      <c r="L71" s="4"/>
      <c r="M71" s="6">
        <f>M70/M68-1</f>
        <v>0.37125748502994016</v>
      </c>
      <c r="N71" s="6">
        <f>N70/N68-1</f>
        <v>0.41212534059945494</v>
      </c>
      <c r="O71" s="6">
        <f>O70/O68-1</f>
        <v>0.29768177028451004</v>
      </c>
      <c r="P71" s="6">
        <f>P70/P68-1</f>
        <v>0.26225680933852136</v>
      </c>
      <c r="Q71" s="6">
        <f>Q70/Q68-1</f>
        <v>8.3257918552036125E-2</v>
      </c>
      <c r="R71" s="6">
        <f t="shared" ref="R71:T71" si="41">R70/R68-1</f>
        <v>-0.11117335258012728</v>
      </c>
      <c r="S71" s="6">
        <f t="shared" si="41"/>
        <v>0.54277269815266016</v>
      </c>
      <c r="T71" s="6">
        <f t="shared" si="41"/>
        <v>-4.0996743757660159E-2</v>
      </c>
      <c r="U71" s="4"/>
      <c r="V71" s="4"/>
      <c r="W71" s="4"/>
    </row>
    <row r="72" spans="1:23" x14ac:dyDescent="0.25">
      <c r="A72" t="s">
        <v>12</v>
      </c>
      <c r="B72" s="4">
        <v>117.4</v>
      </c>
      <c r="C72" s="4">
        <v>107.4</v>
      </c>
      <c r="D72" s="4">
        <v>128.65</v>
      </c>
      <c r="E72" s="4">
        <v>79.849999999999994</v>
      </c>
      <c r="F72" s="4">
        <v>66.400000000000006</v>
      </c>
      <c r="G72" s="5">
        <v>88.004660000000001</v>
      </c>
      <c r="H72" s="26">
        <f>B72/G72</f>
        <v>1.3340202666540613</v>
      </c>
      <c r="I72" s="5">
        <v>74.460000000000008</v>
      </c>
      <c r="J72" s="34" t="s">
        <v>34</v>
      </c>
      <c r="K72" s="34" t="s">
        <v>34</v>
      </c>
      <c r="L72" s="4"/>
      <c r="M72" s="5">
        <v>107.80000000000001</v>
      </c>
      <c r="N72" s="5">
        <v>96.4</v>
      </c>
      <c r="O72" s="5">
        <v>117.75</v>
      </c>
      <c r="P72" s="5">
        <v>71.75</v>
      </c>
      <c r="Q72" s="5">
        <v>59.849999999999994</v>
      </c>
      <c r="R72" s="5">
        <v>98.142846153846179</v>
      </c>
      <c r="S72" s="26">
        <f>M72/R72</f>
        <v>1.0983989585039702</v>
      </c>
      <c r="T72" s="5">
        <v>95.942307692307693</v>
      </c>
      <c r="U72" s="34" t="s">
        <v>34</v>
      </c>
      <c r="V72" s="34" t="s">
        <v>34</v>
      </c>
      <c r="W72" s="37"/>
    </row>
    <row r="73" spans="1:23" x14ac:dyDescent="0.25">
      <c r="A73" t="s">
        <v>25</v>
      </c>
      <c r="B73" s="6">
        <f>B72/B68-1</f>
        <v>1.9097222222222321E-2</v>
      </c>
      <c r="C73" s="6">
        <f>C72/C68-1</f>
        <v>2.237029985721084E-2</v>
      </c>
      <c r="D73" s="6">
        <f>D72/D68-1</f>
        <v>2.3373587845734178E-3</v>
      </c>
      <c r="E73" s="6">
        <f>E72/E68-1</f>
        <v>-4.8838594401429569E-2</v>
      </c>
      <c r="F73" s="6">
        <f>F72/F68-1</f>
        <v>-1.7024426350851107E-2</v>
      </c>
      <c r="G73" s="6">
        <f t="shared" ref="G73:I73" si="42">G72/G68-1</f>
        <v>-0.14418193848235739</v>
      </c>
      <c r="H73" s="6">
        <f t="shared" si="42"/>
        <v>0.1907872339303438</v>
      </c>
      <c r="I73" s="6">
        <f t="shared" si="42"/>
        <v>-0.23570469798657723</v>
      </c>
      <c r="J73" s="4"/>
      <c r="K73" s="4"/>
      <c r="L73" s="4"/>
      <c r="M73" s="6">
        <f>M72/M68-1</f>
        <v>0.29101796407185643</v>
      </c>
      <c r="N73" s="6">
        <f>N72/N68-1</f>
        <v>0.31335149863760225</v>
      </c>
      <c r="O73" s="6">
        <f>O72/O68-1</f>
        <v>0.24077976817702829</v>
      </c>
      <c r="P73" s="6">
        <f>P72/P68-1</f>
        <v>0.11673151750972766</v>
      </c>
      <c r="Q73" s="6">
        <f>Q72/Q68-1</f>
        <v>8.3257918552036125E-2</v>
      </c>
      <c r="R73" s="6">
        <f t="shared" ref="R73:T73" si="43">R72/R68-1</f>
        <v>-8.7809922894854786E-2</v>
      </c>
      <c r="S73" s="6">
        <f t="shared" si="43"/>
        <v>0.41529490012534409</v>
      </c>
      <c r="T73" s="6">
        <f t="shared" si="43"/>
        <v>-2.3105541413745878E-2</v>
      </c>
      <c r="U73" s="4"/>
      <c r="V73" s="4"/>
      <c r="W73" s="4"/>
    </row>
    <row r="74" spans="1:23" x14ac:dyDescent="0.25">
      <c r="A74" t="s">
        <v>13</v>
      </c>
      <c r="B74" s="4">
        <v>121.94999999999999</v>
      </c>
      <c r="C74" s="4">
        <v>104.4</v>
      </c>
      <c r="D74" s="4">
        <v>140.69999999999999</v>
      </c>
      <c r="E74" s="4">
        <v>77.55</v>
      </c>
      <c r="F74" s="4">
        <v>64.199999999999989</v>
      </c>
      <c r="G74" s="5">
        <v>92.141239999999982</v>
      </c>
      <c r="H74" s="26">
        <f>B74/G74</f>
        <v>1.3235116002345966</v>
      </c>
      <c r="I74" s="5">
        <v>85.9</v>
      </c>
      <c r="J74" s="34" t="s">
        <v>34</v>
      </c>
      <c r="K74" s="34" t="s">
        <v>34</v>
      </c>
      <c r="L74" s="4"/>
      <c r="M74" s="5">
        <v>108.80000000000001</v>
      </c>
      <c r="N74" s="5">
        <v>99.25</v>
      </c>
      <c r="O74" s="5">
        <v>118.6</v>
      </c>
      <c r="P74" s="5">
        <v>77.150000000000006</v>
      </c>
      <c r="Q74" s="5">
        <v>59.7</v>
      </c>
      <c r="R74" s="5">
        <v>102.74563461538462</v>
      </c>
      <c r="S74" s="26">
        <f>M74/R74</f>
        <v>1.0589257675742541</v>
      </c>
      <c r="T74" s="5">
        <v>96.788461538461547</v>
      </c>
      <c r="U74" s="34" t="s">
        <v>34</v>
      </c>
      <c r="V74" s="34" t="s">
        <v>34</v>
      </c>
      <c r="W74" s="37"/>
    </row>
    <row r="75" spans="1:23" x14ac:dyDescent="0.25">
      <c r="A75" t="s">
        <v>26</v>
      </c>
      <c r="B75" s="6">
        <f>B74/B68-1</f>
        <v>5.859375E-2</v>
      </c>
      <c r="C75" s="6">
        <f>C74/C68-1</f>
        <v>-6.1875297477390623E-3</v>
      </c>
      <c r="D75" s="6">
        <f>D74/D68-1</f>
        <v>9.6221269964939626E-2</v>
      </c>
      <c r="E75" s="6">
        <f>E74/E68-1</f>
        <v>-7.6235854675402059E-2</v>
      </c>
      <c r="F75" s="6">
        <f>F74/F68-1</f>
        <v>-4.9592894152479805E-2</v>
      </c>
      <c r="G75" s="6">
        <f t="shared" ref="G75:I75" si="44">G74/G68-1</f>
        <v>-0.10395497917233187</v>
      </c>
      <c r="H75" s="6">
        <f t="shared" si="44"/>
        <v>0.18140687732652916</v>
      </c>
      <c r="I75" s="6">
        <f t="shared" si="44"/>
        <v>-0.11827872088432689</v>
      </c>
      <c r="J75" s="4"/>
      <c r="K75" s="4"/>
      <c r="L75" s="4"/>
      <c r="M75" s="6">
        <f>M74/M68-1</f>
        <v>0.30299401197604814</v>
      </c>
      <c r="N75" s="6">
        <f>N74/N68-1</f>
        <v>0.35217983651226148</v>
      </c>
      <c r="O75" s="6">
        <f>O74/O68-1</f>
        <v>0.24973656480505779</v>
      </c>
      <c r="P75" s="6">
        <f>P74/P68-1</f>
        <v>0.20077821011673169</v>
      </c>
      <c r="Q75" s="6">
        <f>Q74/Q68-1</f>
        <v>8.0542986425339524E-2</v>
      </c>
      <c r="R75" s="6">
        <f t="shared" ref="R75:T75" si="45">R74/R68-1</f>
        <v>-4.5029240184188524E-2</v>
      </c>
      <c r="S75" s="6">
        <f t="shared" si="45"/>
        <v>0.36443341179091293</v>
      </c>
      <c r="T75" s="6">
        <f t="shared" si="45"/>
        <v>-1.4489915801840558E-2</v>
      </c>
      <c r="U75" s="4"/>
      <c r="V75" s="4"/>
      <c r="W75" s="4"/>
    </row>
    <row r="76" spans="1:23" x14ac:dyDescent="0.25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4"/>
      <c r="V76" s="4"/>
      <c r="W76" s="4"/>
    </row>
    <row r="77" spans="1:23" x14ac:dyDescent="0.25">
      <c r="A77" t="s">
        <v>15</v>
      </c>
      <c r="B77" s="4">
        <v>144.69999999999999</v>
      </c>
      <c r="C77" s="4">
        <v>124.65</v>
      </c>
      <c r="D77" s="4">
        <v>154.75</v>
      </c>
      <c r="E77" s="4">
        <v>97.800000000000011</v>
      </c>
      <c r="F77" s="4">
        <v>76.5</v>
      </c>
      <c r="G77" s="5">
        <v>84.658000000000015</v>
      </c>
      <c r="H77" s="26">
        <f>B77/G77</f>
        <v>1.7092300786694696</v>
      </c>
      <c r="I77" s="5">
        <v>73.82692307692308</v>
      </c>
      <c r="J77" s="34" t="s">
        <v>34</v>
      </c>
      <c r="K77" s="34" t="s">
        <v>34</v>
      </c>
      <c r="L77" s="4"/>
      <c r="M77" s="5">
        <v>116.1</v>
      </c>
      <c r="N77" s="5">
        <v>94.05</v>
      </c>
      <c r="O77" s="5">
        <v>130.9</v>
      </c>
      <c r="P77" s="5">
        <v>80.650000000000006</v>
      </c>
      <c r="Q77" s="5">
        <v>53.2</v>
      </c>
      <c r="R77" s="5">
        <v>98.205648148148157</v>
      </c>
      <c r="S77" s="26">
        <f>M77/R77</f>
        <v>1.1822130619702984</v>
      </c>
      <c r="T77" s="5">
        <v>93.31481481481481</v>
      </c>
      <c r="U77" s="34" t="s">
        <v>34</v>
      </c>
      <c r="V77" s="34" t="s">
        <v>34</v>
      </c>
      <c r="W77" s="4"/>
    </row>
    <row r="78" spans="1:23" x14ac:dyDescent="0.25">
      <c r="A78" t="s">
        <v>27</v>
      </c>
      <c r="B78" s="6">
        <f>B77/B68-1</f>
        <v>0.25607638888888884</v>
      </c>
      <c r="C78" s="6">
        <f>C77/C68-1</f>
        <v>0.18657782008567358</v>
      </c>
      <c r="D78" s="6">
        <f>D77/D68-1</f>
        <v>0.2056875730424621</v>
      </c>
      <c r="E78" s="6">
        <f>E77/E68-1</f>
        <v>0.1649791542584873</v>
      </c>
      <c r="F78" s="6">
        <f>F77/F68-1</f>
        <v>0.13249444855662484</v>
      </c>
      <c r="G78" s="6">
        <f t="shared" ref="G78:I78" si="46">G77/G68-1</f>
        <v>-0.17672717044801267</v>
      </c>
      <c r="H78" s="6">
        <f t="shared" si="46"/>
        <v>0.5257109718687385</v>
      </c>
      <c r="I78" s="6">
        <f t="shared" si="46"/>
        <v>-0.24220292143703126</v>
      </c>
      <c r="J78" s="4"/>
      <c r="K78" s="4"/>
      <c r="L78" s="4"/>
      <c r="M78" s="6">
        <f>M77/M68-1</f>
        <v>0.39041916167664659</v>
      </c>
      <c r="N78" s="6">
        <f>N77/N68-1</f>
        <v>0.28133514986376018</v>
      </c>
      <c r="O78" s="6">
        <f>O77/O68-1</f>
        <v>0.37934668071654376</v>
      </c>
      <c r="P78" s="6">
        <f>P77/P68-1</f>
        <v>0.25525291828793772</v>
      </c>
      <c r="Q78" s="6">
        <f>Q77/Q68-1</f>
        <v>-3.7104072398190024E-2</v>
      </c>
      <c r="R78" s="6">
        <f t="shared" ref="R78:T78" si="47">R77/R68-1</f>
        <v>-8.7226208867090871E-2</v>
      </c>
      <c r="S78" s="6">
        <f t="shared" si="47"/>
        <v>0.5232899708381169</v>
      </c>
      <c r="T78" s="6">
        <f t="shared" si="47"/>
        <v>-4.9858944513340497E-2</v>
      </c>
      <c r="U78" s="4"/>
      <c r="V78" s="4"/>
      <c r="W78" s="4"/>
    </row>
    <row r="79" spans="1:23" x14ac:dyDescent="0.25">
      <c r="A79" t="s">
        <v>16</v>
      </c>
      <c r="B79" s="4">
        <v>142.5</v>
      </c>
      <c r="C79" s="4">
        <v>117.7</v>
      </c>
      <c r="D79" s="4">
        <v>153.9</v>
      </c>
      <c r="E79" s="4">
        <v>98.9</v>
      </c>
      <c r="F79" s="4">
        <v>77.75</v>
      </c>
      <c r="G79" s="5">
        <v>88.647615384615392</v>
      </c>
      <c r="H79" s="26">
        <f>B79/G79</f>
        <v>1.607488248631791</v>
      </c>
      <c r="I79" s="5">
        <v>80.865384615384613</v>
      </c>
      <c r="J79" s="34" t="s">
        <v>34</v>
      </c>
      <c r="K79" s="34" t="s">
        <v>34</v>
      </c>
      <c r="L79" s="4"/>
      <c r="M79" s="4">
        <v>110.5</v>
      </c>
      <c r="N79" s="4">
        <v>97.1</v>
      </c>
      <c r="O79" s="4">
        <v>120.1</v>
      </c>
      <c r="P79" s="4">
        <v>73.099999999999994</v>
      </c>
      <c r="Q79" s="4">
        <v>67.75</v>
      </c>
      <c r="R79" s="5">
        <v>101.87408000000002</v>
      </c>
      <c r="S79" s="26">
        <f>M79/R79</f>
        <v>1.0846723720106231</v>
      </c>
      <c r="T79" s="5">
        <v>96.800000000000011</v>
      </c>
      <c r="U79" s="34" t="s">
        <v>34</v>
      </c>
      <c r="V79" s="34" t="s">
        <v>34</v>
      </c>
      <c r="W79" s="4"/>
    </row>
    <row r="80" spans="1:23" x14ac:dyDescent="0.25">
      <c r="A80" t="s">
        <v>28</v>
      </c>
      <c r="B80" s="6">
        <f>B79/B68-1</f>
        <v>0.23697916666666674</v>
      </c>
      <c r="C80" s="6">
        <f>C79/C68-1</f>
        <v>0.12041884816753923</v>
      </c>
      <c r="D80" s="6">
        <f>D79/D68-1</f>
        <v>0.19906505648617068</v>
      </c>
      <c r="E80" s="6">
        <f>E79/E68-1</f>
        <v>0.17808219178082196</v>
      </c>
      <c r="F80" s="6">
        <f>F79/F68-1</f>
        <v>0.15099925980755002</v>
      </c>
      <c r="G80" s="6">
        <f t="shared" ref="G80:I80" si="48">G79/G68-1</f>
        <v>-0.13792939650442271</v>
      </c>
      <c r="H80" s="6">
        <f t="shared" si="48"/>
        <v>0.43489310695769823</v>
      </c>
      <c r="I80" s="6">
        <f t="shared" si="48"/>
        <v>-0.16995657323332025</v>
      </c>
      <c r="J80" s="4"/>
      <c r="K80" s="4"/>
      <c r="L80" s="4"/>
      <c r="M80" s="6">
        <f>M79/M68-1</f>
        <v>0.32335329341317376</v>
      </c>
      <c r="N80" s="6">
        <f>N79/N68-1</f>
        <v>0.32288828337874631</v>
      </c>
      <c r="O80" s="6">
        <f>O79/O68-1</f>
        <v>0.26554267650158048</v>
      </c>
      <c r="P80" s="6">
        <f>P79/P68-1</f>
        <v>0.13774319066147855</v>
      </c>
      <c r="Q80" s="6">
        <f>Q79/Q68-1</f>
        <v>0.2262443438914028</v>
      </c>
      <c r="R80" s="6">
        <f t="shared" ref="R80:T80" si="49">R79/R68-1</f>
        <v>-5.3129916932066479E-2</v>
      </c>
      <c r="S80" s="6">
        <f t="shared" si="49"/>
        <v>0.39760809542678222</v>
      </c>
      <c r="T80" s="6">
        <f t="shared" si="49"/>
        <v>-1.4372429998041891E-2</v>
      </c>
      <c r="U80" s="4"/>
      <c r="V80" s="4"/>
      <c r="W80" s="4"/>
    </row>
    <row r="81" spans="1:23" x14ac:dyDescent="0.25">
      <c r="A81" t="s">
        <v>17</v>
      </c>
      <c r="B81" s="4">
        <v>135.55000000000001</v>
      </c>
      <c r="C81" s="4">
        <v>112.65</v>
      </c>
      <c r="D81" s="4">
        <v>153.19999999999999</v>
      </c>
      <c r="E81" s="4">
        <v>109.65</v>
      </c>
      <c r="F81" s="4">
        <v>89.45</v>
      </c>
      <c r="G81" s="5">
        <v>91.557557692307682</v>
      </c>
      <c r="H81" s="26">
        <f>B81/G81</f>
        <v>1.4804894693186907</v>
      </c>
      <c r="I81" s="5">
        <v>82.230769230769226</v>
      </c>
      <c r="J81" s="34" t="s">
        <v>34</v>
      </c>
      <c r="K81" s="34" t="s">
        <v>34</v>
      </c>
      <c r="L81" s="4"/>
      <c r="M81" s="5">
        <v>105.45</v>
      </c>
      <c r="N81" s="5">
        <v>92</v>
      </c>
      <c r="O81" s="5">
        <v>114.85</v>
      </c>
      <c r="P81" s="5">
        <v>77.650000000000006</v>
      </c>
      <c r="Q81" s="5">
        <v>58.349999999999994</v>
      </c>
      <c r="R81" s="5">
        <v>102.33338888888889</v>
      </c>
      <c r="S81" s="26">
        <f>M81/R81</f>
        <v>1.0304554666365544</v>
      </c>
      <c r="T81" s="5">
        <v>97.203703703703695</v>
      </c>
      <c r="U81" s="34" t="s">
        <v>34</v>
      </c>
      <c r="V81" s="34" t="s">
        <v>34</v>
      </c>
      <c r="W81" s="4"/>
    </row>
    <row r="82" spans="1:23" x14ac:dyDescent="0.25">
      <c r="A82" t="s">
        <v>29</v>
      </c>
      <c r="B82" s="6">
        <f>B81/B68-1</f>
        <v>0.1766493055555558</v>
      </c>
      <c r="C82" s="6">
        <f>C81/C68-1</f>
        <v>7.234650166587353E-2</v>
      </c>
      <c r="D82" s="6">
        <f>D81/D68-1</f>
        <v>0.19361121932216596</v>
      </c>
      <c r="E82" s="6">
        <f>E81/E68-1</f>
        <v>0.30613460393091119</v>
      </c>
      <c r="F82" s="6">
        <f>F81/F68-1</f>
        <v>0.32420429311621035</v>
      </c>
      <c r="G82" s="6">
        <f t="shared" ref="G82:I82" si="50">G81/G68-1</f>
        <v>-0.10963110883536753</v>
      </c>
      <c r="H82" s="6">
        <f t="shared" si="50"/>
        <v>0.32153011772059892</v>
      </c>
      <c r="I82" s="6">
        <f t="shared" si="50"/>
        <v>-0.15594157125937635</v>
      </c>
      <c r="J82" s="4"/>
      <c r="K82" s="4"/>
      <c r="L82" s="4"/>
      <c r="M82" s="6">
        <f>M81/M68-1</f>
        <v>0.26287425149700594</v>
      </c>
      <c r="N82" s="6">
        <f>N81/N68-1</f>
        <v>0.25340599455040858</v>
      </c>
      <c r="O82" s="6">
        <f>O81/O68-1</f>
        <v>0.21022128556375108</v>
      </c>
      <c r="P82" s="6">
        <f>P81/P68-1</f>
        <v>0.20856031128404684</v>
      </c>
      <c r="Q82" s="6">
        <f>Q81/Q68-1</f>
        <v>5.6108597285067674E-2</v>
      </c>
      <c r="R82" s="6">
        <f t="shared" ref="R82:T82" si="51">R81/R68-1</f>
        <v>-4.8860863942571497E-2</v>
      </c>
      <c r="S82" s="6">
        <f t="shared" si="51"/>
        <v>0.32774922576706533</v>
      </c>
      <c r="T82" s="6">
        <f t="shared" si="51"/>
        <v>-1.0261877307109479E-2</v>
      </c>
      <c r="U82" s="4"/>
      <c r="V82" s="4"/>
      <c r="W82" s="4"/>
    </row>
    <row r="83" spans="1:23" x14ac:dyDescent="0.25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4"/>
      <c r="V83" s="4"/>
      <c r="W83" s="4"/>
    </row>
    <row r="84" spans="1:23" x14ac:dyDescent="0.25">
      <c r="A84" t="s">
        <v>18</v>
      </c>
      <c r="B84" s="4">
        <v>138.19999999999999</v>
      </c>
      <c r="C84" s="4">
        <v>112.75</v>
      </c>
      <c r="D84" s="4">
        <v>145.69999999999999</v>
      </c>
      <c r="E84" s="4">
        <v>111.2</v>
      </c>
      <c r="F84" s="4">
        <v>86.199999999999989</v>
      </c>
      <c r="G84" s="5">
        <v>90.830826923076913</v>
      </c>
      <c r="H84" s="26">
        <f>B84/G84</f>
        <v>1.5215098737022315</v>
      </c>
      <c r="I84" s="5">
        <v>85.134615384615387</v>
      </c>
      <c r="J84" s="34" t="s">
        <v>34</v>
      </c>
      <c r="K84" s="34" t="s">
        <v>34</v>
      </c>
      <c r="L84" s="4"/>
      <c r="M84" s="5">
        <v>108.45</v>
      </c>
      <c r="N84" s="5">
        <v>96.05</v>
      </c>
      <c r="O84" s="5">
        <v>122.1</v>
      </c>
      <c r="P84" s="5">
        <v>68.25</v>
      </c>
      <c r="Q84" s="5">
        <v>54.4</v>
      </c>
      <c r="R84" s="5">
        <v>100.91109615384615</v>
      </c>
      <c r="S84" s="26">
        <f>M84/R84</f>
        <v>1.0747083733453877</v>
      </c>
      <c r="T84" s="5">
        <v>97.269230769230774</v>
      </c>
      <c r="U84" s="34" t="s">
        <v>34</v>
      </c>
      <c r="V84" s="34" t="s">
        <v>34</v>
      </c>
      <c r="W84" s="4"/>
    </row>
    <row r="85" spans="1:23" x14ac:dyDescent="0.25">
      <c r="A85" t="s">
        <v>30</v>
      </c>
      <c r="B85" s="6">
        <f>B84/B68-1</f>
        <v>0.1996527777777779</v>
      </c>
      <c r="C85" s="6">
        <f>C84/C68-1</f>
        <v>7.3298429319371694E-2</v>
      </c>
      <c r="D85" s="6">
        <f>D84/D68-1</f>
        <v>0.13517724970783007</v>
      </c>
      <c r="E85" s="6">
        <f>E84/E68-1</f>
        <v>0.32459797498511023</v>
      </c>
      <c r="F85" s="6">
        <f>F84/F68-1</f>
        <v>0.2760917838638044</v>
      </c>
      <c r="G85" s="6">
        <f t="shared" ref="G85:I85" si="52">G84/G68-1</f>
        <v>-0.11669834048160421</v>
      </c>
      <c r="H85" s="6">
        <f t="shared" si="52"/>
        <v>0.35814618352677718</v>
      </c>
      <c r="I85" s="6">
        <f t="shared" si="52"/>
        <v>-0.12613501776549552</v>
      </c>
      <c r="J85" s="4"/>
      <c r="K85" s="4"/>
      <c r="L85" s="4"/>
      <c r="M85" s="6">
        <f>M84/M68-1</f>
        <v>0.29880239520958085</v>
      </c>
      <c r="N85" s="6">
        <f>N84/N68-1</f>
        <v>0.30858310626702989</v>
      </c>
      <c r="O85" s="6">
        <f>O84/O68-1</f>
        <v>0.28661749209694398</v>
      </c>
      <c r="P85" s="6">
        <f>P84/P68-1</f>
        <v>6.2256809338521402E-2</v>
      </c>
      <c r="Q85" s="6">
        <f>Q84/Q68-1</f>
        <v>-1.5384615384615441E-2</v>
      </c>
      <c r="R85" s="6">
        <f t="shared" ref="R85:T85" si="53">R84/R68-1</f>
        <v>-6.2080383963531105E-2</v>
      </c>
      <c r="S85" s="6">
        <f t="shared" si="53"/>
        <v>0.38476941200799031</v>
      </c>
      <c r="T85" s="6">
        <f t="shared" si="53"/>
        <v>-9.5946739768945077E-3</v>
      </c>
      <c r="U85" s="4"/>
      <c r="V85" s="4"/>
      <c r="W85" s="4"/>
    </row>
    <row r="86" spans="1:23" x14ac:dyDescent="0.25">
      <c r="A86" t="s">
        <v>19</v>
      </c>
      <c r="B86" s="4">
        <v>127.55</v>
      </c>
      <c r="C86" s="4">
        <v>110.94999999999999</v>
      </c>
      <c r="D86" s="4">
        <v>145.44999999999999</v>
      </c>
      <c r="E86" s="4">
        <v>87.2</v>
      </c>
      <c r="F86" s="4">
        <v>79.949999999999989</v>
      </c>
      <c r="G86" s="5">
        <v>93.250080000000025</v>
      </c>
      <c r="H86" s="26">
        <f>B86/G86</f>
        <v>1.3678272447594679</v>
      </c>
      <c r="I86" s="5">
        <v>86.94</v>
      </c>
      <c r="J86" s="34" t="s">
        <v>34</v>
      </c>
      <c r="K86" s="34" t="s">
        <v>34</v>
      </c>
      <c r="L86" s="4"/>
      <c r="M86" s="5">
        <v>102.35</v>
      </c>
      <c r="N86" s="5">
        <v>86.95</v>
      </c>
      <c r="O86" s="5">
        <v>110.25</v>
      </c>
      <c r="P86" s="5">
        <v>68.349999999999994</v>
      </c>
      <c r="Q86" s="5">
        <v>59.35</v>
      </c>
      <c r="R86" s="5">
        <v>101.43178846153846</v>
      </c>
      <c r="S86" s="26">
        <f>M86/R86</f>
        <v>1.0090525026955401</v>
      </c>
      <c r="T86" s="5">
        <v>97.461538461538453</v>
      </c>
      <c r="U86" s="34" t="s">
        <v>34</v>
      </c>
      <c r="V86" s="34" t="s">
        <v>34</v>
      </c>
      <c r="W86" s="4"/>
    </row>
    <row r="87" spans="1:23" x14ac:dyDescent="0.25">
      <c r="A87" t="s">
        <v>31</v>
      </c>
      <c r="B87" s="6">
        <f>B86/B68-1</f>
        <v>0.10720486111111116</v>
      </c>
      <c r="C87" s="6">
        <f>C86/C68-1</f>
        <v>5.6163731556401641E-2</v>
      </c>
      <c r="D87" s="6">
        <f>D86/D68-1</f>
        <v>0.13322945072068548</v>
      </c>
      <c r="E87" s="6">
        <f>E86/E68-1</f>
        <v>3.8713519952352504E-2</v>
      </c>
      <c r="F87" s="6">
        <f>F86/F68-1</f>
        <v>0.18356772760917828</v>
      </c>
      <c r="G87" s="6">
        <f t="shared" ref="G87:I87" si="54">G86/G68-1</f>
        <v>-9.3171853604512411E-2</v>
      </c>
      <c r="H87" s="6">
        <f t="shared" si="54"/>
        <v>0.22096437512674538</v>
      </c>
      <c r="I87" s="6">
        <f t="shared" si="54"/>
        <v>-0.10760363205684975</v>
      </c>
      <c r="J87" s="4"/>
      <c r="K87" s="4"/>
      <c r="L87" s="4"/>
      <c r="M87" s="6">
        <f>M86/M68-1</f>
        <v>0.22574850299401183</v>
      </c>
      <c r="N87" s="6">
        <f>N86/N68-1</f>
        <v>0.18460490463215251</v>
      </c>
      <c r="O87" s="6">
        <f>O86/O68-1</f>
        <v>0.16174920969441509</v>
      </c>
      <c r="P87" s="6">
        <f>P86/P68-1</f>
        <v>6.3813229571984431E-2</v>
      </c>
      <c r="Q87" s="6">
        <f>Q86/Q68-1</f>
        <v>7.4208144796380049E-2</v>
      </c>
      <c r="R87" s="6">
        <f t="shared" ref="R87:T87" si="55">R86/R68-1</f>
        <v>-5.7240801916385697E-2</v>
      </c>
      <c r="S87" s="6">
        <f t="shared" si="55"/>
        <v>0.30017135392117278</v>
      </c>
      <c r="T87" s="6">
        <f t="shared" si="55"/>
        <v>-7.6365772469161319E-3</v>
      </c>
      <c r="U87" s="4"/>
      <c r="V87" s="4"/>
      <c r="W87" s="4"/>
    </row>
    <row r="88" spans="1:23" x14ac:dyDescent="0.25">
      <c r="A88" t="s">
        <v>20</v>
      </c>
      <c r="B88" s="4">
        <v>118.05000000000001</v>
      </c>
      <c r="C88" s="4">
        <v>100.19999999999999</v>
      </c>
      <c r="D88" s="4">
        <v>138.19999999999999</v>
      </c>
      <c r="E88" s="4">
        <v>68.2</v>
      </c>
      <c r="F88" s="4">
        <v>53.150000000000006</v>
      </c>
      <c r="G88" s="5">
        <v>94.82602</v>
      </c>
      <c r="H88" s="26">
        <f>B88/G88</f>
        <v>1.244911470501451</v>
      </c>
      <c r="I88" s="5">
        <v>85.22</v>
      </c>
      <c r="J88" s="34" t="s">
        <v>34</v>
      </c>
      <c r="K88" s="34" t="s">
        <v>34</v>
      </c>
      <c r="L88" s="4"/>
      <c r="M88" s="5">
        <v>98.2</v>
      </c>
      <c r="N88" s="5">
        <v>90.4</v>
      </c>
      <c r="O88" s="5">
        <v>107.30000000000001</v>
      </c>
      <c r="P88" s="5">
        <v>72.7</v>
      </c>
      <c r="Q88" s="5">
        <v>61.15</v>
      </c>
      <c r="R88" s="5">
        <v>104.14274074074075</v>
      </c>
      <c r="S88" s="26">
        <f>M88/R88</f>
        <v>0.94293658205582509</v>
      </c>
      <c r="T88" s="5">
        <v>97.481481481481481</v>
      </c>
      <c r="U88" s="34" t="s">
        <v>34</v>
      </c>
      <c r="V88" s="34" t="s">
        <v>34</v>
      </c>
      <c r="W88" s="4"/>
    </row>
    <row r="89" spans="1:23" x14ac:dyDescent="0.25">
      <c r="A89" t="s">
        <v>32</v>
      </c>
      <c r="B89" s="6">
        <f>B88/B68-1</f>
        <v>2.4739583333333481E-2</v>
      </c>
      <c r="C89" s="6">
        <f>C88/C68-1</f>
        <v>-4.6168491194669259E-2</v>
      </c>
      <c r="D89" s="6">
        <f>D88/D68-1</f>
        <v>7.6743280093494404E-2</v>
      </c>
      <c r="E89" s="6">
        <f>E88/E68-1</f>
        <v>-0.18761167361524711</v>
      </c>
      <c r="F89" s="6">
        <f>F88/F68-1</f>
        <v>-0.21317542561065861</v>
      </c>
      <c r="G89" s="6">
        <f t="shared" ref="G89:I89" si="56">G88/G68-1</f>
        <v>-7.7846325207855949E-2</v>
      </c>
      <c r="H89" s="6">
        <f t="shared" si="56"/>
        <v>0.11124600090577386</v>
      </c>
      <c r="I89" s="6">
        <f t="shared" si="56"/>
        <v>-0.12525858665613909</v>
      </c>
      <c r="J89" s="4"/>
      <c r="K89" s="4"/>
      <c r="L89" s="4"/>
      <c r="M89" s="6">
        <f>M88/M68-1</f>
        <v>0.17604790419161676</v>
      </c>
      <c r="N89" s="6">
        <f>N88/N68-1</f>
        <v>0.23160762942779289</v>
      </c>
      <c r="O89" s="6">
        <f>O88/O68-1</f>
        <v>0.13066385669125391</v>
      </c>
      <c r="P89" s="6">
        <f>P88/P68-1</f>
        <v>0.13151750972762644</v>
      </c>
      <c r="Q89" s="6">
        <f>Q88/Q68-1</f>
        <v>0.10678733031674215</v>
      </c>
      <c r="R89" s="6">
        <f t="shared" ref="R89:T89" si="57">R88/R68-1</f>
        <v>-3.2043817464585289E-2</v>
      </c>
      <c r="S89" s="6">
        <f t="shared" si="57"/>
        <v>0.21498051813785346</v>
      </c>
      <c r="T89" s="6">
        <f t="shared" si="57"/>
        <v>-7.4335153638072082E-3</v>
      </c>
      <c r="U89" s="4"/>
      <c r="V89" s="4"/>
      <c r="W89" s="4"/>
    </row>
    <row r="90" spans="1:23" x14ac:dyDescent="0.25">
      <c r="L90" s="3"/>
    </row>
    <row r="91" spans="1:23" x14ac:dyDescent="0.25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</row>
    <row r="92" spans="1:23" x14ac:dyDescent="0.25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</row>
    <row r="93" spans="1:23" x14ac:dyDescent="0.25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</row>
    <row r="94" spans="1:2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  <c r="H94" s="1" t="s">
        <v>69</v>
      </c>
      <c r="I94" s="1" t="s">
        <v>9</v>
      </c>
      <c r="M94" s="1" t="s">
        <v>3</v>
      </c>
      <c r="N94" s="1" t="s">
        <v>4</v>
      </c>
      <c r="O94" s="1" t="s">
        <v>5</v>
      </c>
      <c r="P94" s="1" t="s">
        <v>6</v>
      </c>
      <c r="Q94" s="1" t="s">
        <v>7</v>
      </c>
      <c r="R94" s="1" t="s">
        <v>8</v>
      </c>
      <c r="S94" s="1" t="s">
        <v>69</v>
      </c>
      <c r="T94" s="1" t="s">
        <v>9</v>
      </c>
    </row>
    <row r="95" spans="1:23" x14ac:dyDescent="0.25">
      <c r="A95" t="s">
        <v>10</v>
      </c>
      <c r="B95" s="59">
        <f t="shared" ref="B95:I95" si="58">AVERAGE(B12,B40,B68)</f>
        <v>129.43333333333331</v>
      </c>
      <c r="C95" s="59">
        <f t="shared" si="58"/>
        <v>116.86666666666667</v>
      </c>
      <c r="D95" s="59">
        <f t="shared" si="58"/>
        <v>141.26666666666665</v>
      </c>
      <c r="E95" s="59">
        <f t="shared" si="58"/>
        <v>96.516666666666666</v>
      </c>
      <c r="F95" s="59">
        <f t="shared" si="58"/>
        <v>68.616666666666674</v>
      </c>
      <c r="G95" s="59">
        <f t="shared" si="58"/>
        <v>101.95862440645773</v>
      </c>
      <c r="H95" s="59">
        <f t="shared" si="58"/>
        <v>1.2701198429912592</v>
      </c>
      <c r="I95" s="59">
        <f t="shared" si="58"/>
        <v>96.088081671415011</v>
      </c>
      <c r="L95" t="s">
        <v>10</v>
      </c>
      <c r="M95" s="59">
        <f t="shared" ref="M95:T95" si="59">AVERAGE(M12,M40,M68)</f>
        <v>90.916666666666671</v>
      </c>
      <c r="N95" s="59">
        <f t="shared" si="59"/>
        <v>82.666666666666671</v>
      </c>
      <c r="O95" s="59">
        <f t="shared" si="59"/>
        <v>100.71666666666665</v>
      </c>
      <c r="P95" s="59">
        <f t="shared" si="59"/>
        <v>71.083333333333329</v>
      </c>
      <c r="Q95" s="59">
        <f t="shared" si="59"/>
        <v>61.85</v>
      </c>
      <c r="R95" s="59">
        <f t="shared" si="59"/>
        <v>108.27041666666666</v>
      </c>
      <c r="S95" s="59">
        <f t="shared" si="59"/>
        <v>0.83936138548937622</v>
      </c>
      <c r="T95" s="59">
        <f t="shared" si="59"/>
        <v>98.282051282051285</v>
      </c>
    </row>
    <row r="96" spans="1:23" x14ac:dyDescent="0.25">
      <c r="A96" s="10"/>
      <c r="L96" s="10"/>
    </row>
    <row r="97" spans="1:20" x14ac:dyDescent="0.25">
      <c r="A97" t="s">
        <v>11</v>
      </c>
      <c r="B97" s="59">
        <f t="shared" ref="B97:I97" si="60">AVERAGE(B14,B42,B70)</f>
        <v>133.86666666666667</v>
      </c>
      <c r="C97" s="59">
        <f t="shared" si="60"/>
        <v>116.05</v>
      </c>
      <c r="D97" s="59">
        <f t="shared" si="60"/>
        <v>142.76666666666668</v>
      </c>
      <c r="E97" s="59">
        <f t="shared" si="60"/>
        <v>99.583333333333329</v>
      </c>
      <c r="F97" s="59">
        <f t="shared" si="60"/>
        <v>74.066666666666677</v>
      </c>
      <c r="G97" s="59">
        <f t="shared" si="60"/>
        <v>83.621901471984799</v>
      </c>
      <c r="H97" s="59">
        <f t="shared" si="60"/>
        <v>1.6010487184509923</v>
      </c>
      <c r="I97" s="59">
        <f t="shared" si="60"/>
        <v>69.820037986704662</v>
      </c>
      <c r="L97" t="s">
        <v>11</v>
      </c>
      <c r="M97" s="59">
        <f t="shared" ref="M97:T97" si="61">AVERAGE(M14,M42,M70)</f>
        <v>119.39999999999999</v>
      </c>
      <c r="N97" s="59">
        <f t="shared" si="61"/>
        <v>107.25</v>
      </c>
      <c r="O97" s="59">
        <f t="shared" si="61"/>
        <v>131.03333333333333</v>
      </c>
      <c r="P97" s="59">
        <f t="shared" si="61"/>
        <v>89.3</v>
      </c>
      <c r="Q97" s="59">
        <f t="shared" si="61"/>
        <v>68.533333333333331</v>
      </c>
      <c r="R97" s="59">
        <f t="shared" si="61"/>
        <v>95.856368708452052</v>
      </c>
      <c r="S97" s="59">
        <f t="shared" si="61"/>
        <v>1.2457694142122755</v>
      </c>
      <c r="T97" s="59">
        <f t="shared" si="61"/>
        <v>90.162155745489073</v>
      </c>
    </row>
    <row r="98" spans="1:20" x14ac:dyDescent="0.25">
      <c r="A98" t="s">
        <v>24</v>
      </c>
      <c r="B98" s="12">
        <f>B97/B$95-1</f>
        <v>3.4251867113057166E-2</v>
      </c>
      <c r="C98" s="12">
        <f t="shared" ref="C98:I98" si="62">C97/C$95-1</f>
        <v>-6.9880205362237158E-3</v>
      </c>
      <c r="D98" s="12">
        <f t="shared" si="62"/>
        <v>1.061821613968883E-2</v>
      </c>
      <c r="E98" s="12">
        <f t="shared" si="62"/>
        <v>3.1773441547228387E-2</v>
      </c>
      <c r="F98" s="12">
        <f t="shared" si="62"/>
        <v>7.9426767063395687E-2</v>
      </c>
      <c r="G98" s="12">
        <f t="shared" si="62"/>
        <v>-0.17984474625092672</v>
      </c>
      <c r="H98" s="12">
        <f t="shared" si="62"/>
        <v>0.26054933106183298</v>
      </c>
      <c r="I98" s="12">
        <f t="shared" si="62"/>
        <v>-0.27337462906728793</v>
      </c>
      <c r="L98" t="s">
        <v>24</v>
      </c>
      <c r="M98" s="12">
        <f>M97/M$95-1</f>
        <v>0.3132905591200732</v>
      </c>
      <c r="N98" s="12">
        <f t="shared" ref="N98:T98" si="63">N97/N$95-1</f>
        <v>0.2973790322580645</v>
      </c>
      <c r="O98" s="12">
        <f t="shared" si="63"/>
        <v>0.30100943240112543</v>
      </c>
      <c r="P98" s="12">
        <f t="shared" si="63"/>
        <v>0.25627198124267303</v>
      </c>
      <c r="Q98" s="12">
        <f t="shared" si="63"/>
        <v>0.10805712745890594</v>
      </c>
      <c r="R98" s="12">
        <f t="shared" si="63"/>
        <v>-0.1146578016452442</v>
      </c>
      <c r="S98" s="12">
        <f t="shared" si="63"/>
        <v>0.48418718772242486</v>
      </c>
      <c r="T98" s="12">
        <f t="shared" si="63"/>
        <v>-8.2618295310703416E-2</v>
      </c>
    </row>
    <row r="99" spans="1:20" x14ac:dyDescent="0.25">
      <c r="A99" t="s">
        <v>12</v>
      </c>
      <c r="B99" s="59">
        <f t="shared" ref="B99:I99" si="64">AVERAGE(B16,B44,B72)</f>
        <v>130.48333333333335</v>
      </c>
      <c r="C99" s="59">
        <f t="shared" si="64"/>
        <v>113.28333333333335</v>
      </c>
      <c r="D99" s="59">
        <f t="shared" si="64"/>
        <v>141.28333333333333</v>
      </c>
      <c r="E99" s="59">
        <f t="shared" si="64"/>
        <v>98.483333333333334</v>
      </c>
      <c r="F99" s="59">
        <f t="shared" si="64"/>
        <v>72.166666666666671</v>
      </c>
      <c r="G99" s="59">
        <f t="shared" si="64"/>
        <v>85.717916343779692</v>
      </c>
      <c r="H99" s="59">
        <f t="shared" si="64"/>
        <v>1.5248628985785377</v>
      </c>
      <c r="I99" s="59">
        <f t="shared" si="64"/>
        <v>73.697967711301047</v>
      </c>
      <c r="L99" t="s">
        <v>12</v>
      </c>
      <c r="M99" s="59">
        <f t="shared" ref="M99:T99" si="65">AVERAGE(M16,M44,M72)</f>
        <v>117.05000000000001</v>
      </c>
      <c r="N99" s="59">
        <f t="shared" si="65"/>
        <v>103.21666666666665</v>
      </c>
      <c r="O99" s="59">
        <f t="shared" si="65"/>
        <v>129</v>
      </c>
      <c r="P99" s="59">
        <f t="shared" si="65"/>
        <v>85.983333333333348</v>
      </c>
      <c r="Q99" s="59">
        <f t="shared" si="65"/>
        <v>67.95</v>
      </c>
      <c r="R99" s="59">
        <f t="shared" si="65"/>
        <v>98.628479582146255</v>
      </c>
      <c r="S99" s="59">
        <f t="shared" si="65"/>
        <v>1.186661128492462</v>
      </c>
      <c r="T99" s="59">
        <f t="shared" si="65"/>
        <v>93.604226020892682</v>
      </c>
    </row>
    <row r="100" spans="1:20" x14ac:dyDescent="0.25">
      <c r="A100" t="s">
        <v>25</v>
      </c>
      <c r="B100" s="12">
        <f>B99/B$95-1</f>
        <v>8.1122843162506619E-3</v>
      </c>
      <c r="C100" s="12">
        <f t="shared" ref="C100:I100" si="66">C99/C$95-1</f>
        <v>-3.0661722760981114E-2</v>
      </c>
      <c r="D100" s="12">
        <f t="shared" si="66"/>
        <v>1.1798017933006832E-4</v>
      </c>
      <c r="E100" s="12">
        <f t="shared" si="66"/>
        <v>2.0376446209635635E-2</v>
      </c>
      <c r="F100" s="12">
        <f t="shared" si="66"/>
        <v>5.1736701481661429E-2</v>
      </c>
      <c r="G100" s="12">
        <f t="shared" si="66"/>
        <v>-0.15928724183188769</v>
      </c>
      <c r="H100" s="12">
        <f t="shared" si="66"/>
        <v>0.20056615680244239</v>
      </c>
      <c r="I100" s="12">
        <f t="shared" si="66"/>
        <v>-0.23301655700318491</v>
      </c>
      <c r="L100" t="s">
        <v>25</v>
      </c>
      <c r="M100" s="12">
        <f>M99/M$95-1</f>
        <v>0.28744271310724123</v>
      </c>
      <c r="N100" s="12">
        <f t="shared" ref="N100:T100" si="67">N99/N$95-1</f>
        <v>0.24858870967741908</v>
      </c>
      <c r="O100" s="12">
        <f t="shared" si="67"/>
        <v>0.28082078437862013</v>
      </c>
      <c r="P100" s="12">
        <f t="shared" si="67"/>
        <v>0.20961313012895699</v>
      </c>
      <c r="Q100" s="12">
        <f t="shared" si="67"/>
        <v>9.8625707356507775E-2</v>
      </c>
      <c r="R100" s="12">
        <f t="shared" si="67"/>
        <v>-8.9054216113392703E-2</v>
      </c>
      <c r="S100" s="12">
        <f t="shared" si="67"/>
        <v>0.4137666433160947</v>
      </c>
      <c r="T100" s="12">
        <f t="shared" si="67"/>
        <v>-4.7595926215806328E-2</v>
      </c>
    </row>
    <row r="101" spans="1:20" x14ac:dyDescent="0.25">
      <c r="A101" t="s">
        <v>13</v>
      </c>
      <c r="B101" s="59">
        <f t="shared" ref="B101:I101" si="68">AVERAGE(B18,B46,B74)</f>
        <v>127.96666666666665</v>
      </c>
      <c r="C101" s="59">
        <f t="shared" si="68"/>
        <v>111.2</v>
      </c>
      <c r="D101" s="59">
        <f t="shared" si="68"/>
        <v>143.96666666666667</v>
      </c>
      <c r="E101" s="59">
        <f t="shared" si="68"/>
        <v>88</v>
      </c>
      <c r="F101" s="59">
        <f t="shared" si="68"/>
        <v>69.533333333333331</v>
      </c>
      <c r="G101" s="59">
        <f t="shared" si="68"/>
        <v>89.154179240265918</v>
      </c>
      <c r="H101" s="59">
        <f t="shared" si="68"/>
        <v>1.4373360139060836</v>
      </c>
      <c r="I101" s="59">
        <f t="shared" si="68"/>
        <v>78.586562203228866</v>
      </c>
      <c r="L101" t="s">
        <v>13</v>
      </c>
      <c r="M101" s="59">
        <f t="shared" ref="M101:T101" si="69">AVERAGE(M18,M46,M74)</f>
        <v>112.76666666666667</v>
      </c>
      <c r="N101" s="59">
        <f t="shared" si="69"/>
        <v>103.15000000000002</v>
      </c>
      <c r="O101" s="59">
        <f t="shared" si="69"/>
        <v>124.7</v>
      </c>
      <c r="P101" s="59">
        <f t="shared" si="69"/>
        <v>83.600000000000009</v>
      </c>
      <c r="Q101" s="59">
        <f t="shared" si="69"/>
        <v>60.666666666666664</v>
      </c>
      <c r="R101" s="59">
        <f t="shared" si="69"/>
        <v>102.63633238366572</v>
      </c>
      <c r="S101" s="59">
        <f t="shared" si="69"/>
        <v>1.0987430016707795</v>
      </c>
      <c r="T101" s="59">
        <f t="shared" si="69"/>
        <v>96.378205128205124</v>
      </c>
    </row>
    <row r="102" spans="1:20" x14ac:dyDescent="0.25">
      <c r="A102" t="s">
        <v>26</v>
      </c>
      <c r="B102" s="12">
        <f>B101/B$95-1</f>
        <v>-1.1331444759206666E-2</v>
      </c>
      <c r="C102" s="12">
        <f t="shared" ref="C102:I102" si="70">C101/C$95-1</f>
        <v>-4.8488305761551609E-2</v>
      </c>
      <c r="D102" s="12">
        <f t="shared" si="70"/>
        <v>1.9112789051439538E-2</v>
      </c>
      <c r="E102" s="12">
        <f t="shared" si="70"/>
        <v>-8.82403729925747E-2</v>
      </c>
      <c r="F102" s="12">
        <f t="shared" si="70"/>
        <v>1.3359242166625984E-2</v>
      </c>
      <c r="G102" s="12">
        <f t="shared" si="70"/>
        <v>-0.1255847187104735</v>
      </c>
      <c r="H102" s="12">
        <f t="shared" si="70"/>
        <v>0.13165385285298248</v>
      </c>
      <c r="I102" s="12">
        <f t="shared" si="70"/>
        <v>-0.18214037749275436</v>
      </c>
      <c r="L102" t="s">
        <v>26</v>
      </c>
      <c r="M102" s="12">
        <f>M101/M$95-1</f>
        <v>0.24032997250229138</v>
      </c>
      <c r="N102" s="12">
        <f t="shared" ref="N102:T102" si="71">N101/N$95-1</f>
        <v>0.24778225806451637</v>
      </c>
      <c r="O102" s="12">
        <f t="shared" si="71"/>
        <v>0.23812675823266605</v>
      </c>
      <c r="P102" s="12">
        <f t="shared" si="71"/>
        <v>0.1760844079718642</v>
      </c>
      <c r="Q102" s="12">
        <f t="shared" si="71"/>
        <v>-1.9132309350579413E-2</v>
      </c>
      <c r="R102" s="12">
        <f t="shared" si="71"/>
        <v>-5.2037153420649185E-2</v>
      </c>
      <c r="S102" s="12">
        <f t="shared" si="71"/>
        <v>0.30902257438275527</v>
      </c>
      <c r="T102" s="12">
        <f t="shared" si="71"/>
        <v>-1.9371249673884705E-2</v>
      </c>
    </row>
    <row r="103" spans="1:20" x14ac:dyDescent="0.25">
      <c r="A103" s="10"/>
      <c r="L103" s="10"/>
    </row>
    <row r="104" spans="1:20" x14ac:dyDescent="0.25">
      <c r="A104" t="s">
        <v>15</v>
      </c>
      <c r="B104" s="59">
        <f t="shared" ref="B104:I104" si="72">AVERAGE(B21,B49,B77)</f>
        <v>150.11666666666665</v>
      </c>
      <c r="C104" s="59">
        <f t="shared" si="72"/>
        <v>126.58333333333333</v>
      </c>
      <c r="D104" s="59">
        <f t="shared" si="72"/>
        <v>159.81666666666666</v>
      </c>
      <c r="E104" s="59">
        <f t="shared" si="72"/>
        <v>109.53333333333335</v>
      </c>
      <c r="F104" s="59">
        <f t="shared" si="72"/>
        <v>83.166666666666671</v>
      </c>
      <c r="G104" s="59">
        <f t="shared" si="72"/>
        <v>84.060578754578756</v>
      </c>
      <c r="H104" s="59">
        <f t="shared" si="72"/>
        <v>1.7869657080802563</v>
      </c>
      <c r="I104" s="59">
        <f t="shared" si="72"/>
        <v>73.585622710622715</v>
      </c>
      <c r="L104" t="s">
        <v>15</v>
      </c>
      <c r="M104" s="59">
        <f t="shared" ref="M104:T104" si="73">AVERAGE(M21,M49,M77)</f>
        <v>126.05</v>
      </c>
      <c r="N104" s="59">
        <f t="shared" si="73"/>
        <v>108.63333333333333</v>
      </c>
      <c r="O104" s="59">
        <f t="shared" si="73"/>
        <v>141.31666666666669</v>
      </c>
      <c r="P104" s="59">
        <f t="shared" si="73"/>
        <v>82.966666666666669</v>
      </c>
      <c r="Q104" s="59">
        <f t="shared" si="73"/>
        <v>63.5</v>
      </c>
      <c r="R104" s="59">
        <f t="shared" si="73"/>
        <v>97.650357075023749</v>
      </c>
      <c r="S104" s="59">
        <f t="shared" si="73"/>
        <v>1.291050777408955</v>
      </c>
      <c r="T104" s="59">
        <f t="shared" si="73"/>
        <v>92.54724596391263</v>
      </c>
    </row>
    <row r="105" spans="1:20" x14ac:dyDescent="0.25">
      <c r="A105" t="s">
        <v>27</v>
      </c>
      <c r="B105" s="12">
        <f>B104/B$95-1</f>
        <v>0.15979912438835964</v>
      </c>
      <c r="C105" s="12">
        <f t="shared" ref="C105:I105" si="74">C104/C$95-1</f>
        <v>8.3143183114660513E-2</v>
      </c>
      <c r="D105" s="12">
        <f t="shared" si="74"/>
        <v>0.13131193959414822</v>
      </c>
      <c r="E105" s="12">
        <f t="shared" si="74"/>
        <v>0.13486444482818172</v>
      </c>
      <c r="F105" s="12">
        <f t="shared" si="74"/>
        <v>0.21204760748117546</v>
      </c>
      <c r="G105" s="12">
        <f t="shared" si="74"/>
        <v>-0.17554224329791335</v>
      </c>
      <c r="H105" s="12">
        <f t="shared" si="74"/>
        <v>0.40692684862853046</v>
      </c>
      <c r="I105" s="12">
        <f t="shared" si="74"/>
        <v>-0.2341857446768707</v>
      </c>
      <c r="L105" t="s">
        <v>27</v>
      </c>
      <c r="M105" s="12">
        <f>M104/M$95-1</f>
        <v>0.38643446379468371</v>
      </c>
      <c r="N105" s="12">
        <f t="shared" ref="N105:T105" si="75">N104/N$95-1</f>
        <v>0.31411290322580632</v>
      </c>
      <c r="O105" s="12">
        <f t="shared" si="75"/>
        <v>0.40311103756412425</v>
      </c>
      <c r="P105" s="12">
        <f t="shared" si="75"/>
        <v>0.16717467760844085</v>
      </c>
      <c r="Q105" s="12">
        <f t="shared" si="75"/>
        <v>2.6677445432498059E-2</v>
      </c>
      <c r="R105" s="12">
        <f t="shared" si="75"/>
        <v>-9.8088285965860944E-2</v>
      </c>
      <c r="S105" s="12">
        <f t="shared" si="75"/>
        <v>0.53813458627981614</v>
      </c>
      <c r="T105" s="12">
        <f t="shared" si="75"/>
        <v>-5.8350484583200468E-2</v>
      </c>
    </row>
    <row r="106" spans="1:20" x14ac:dyDescent="0.25">
      <c r="A106" t="s">
        <v>16</v>
      </c>
      <c r="B106" s="59">
        <f t="shared" ref="B106:I106" si="76">AVERAGE(B23,B51,B79)</f>
        <v>145.69999999999999</v>
      </c>
      <c r="C106" s="59">
        <f t="shared" si="76"/>
        <v>125.39999999999999</v>
      </c>
      <c r="D106" s="59">
        <f t="shared" si="76"/>
        <v>156.26666666666665</v>
      </c>
      <c r="E106" s="59">
        <f t="shared" si="76"/>
        <v>109.40000000000002</v>
      </c>
      <c r="F106" s="59">
        <f t="shared" si="76"/>
        <v>77.666666666666671</v>
      </c>
      <c r="G106" s="59">
        <f t="shared" si="76"/>
        <v>87.040961538461531</v>
      </c>
      <c r="H106" s="59">
        <f t="shared" si="76"/>
        <v>1.6751130016552702</v>
      </c>
      <c r="I106" s="59">
        <f t="shared" si="76"/>
        <v>77.128205128205124</v>
      </c>
      <c r="L106" t="s">
        <v>16</v>
      </c>
      <c r="M106" s="59">
        <f t="shared" ref="M106:T106" si="77">AVERAGE(M23,M51,M79)</f>
        <v>117.64999999999999</v>
      </c>
      <c r="N106" s="59">
        <f t="shared" si="77"/>
        <v>105.55</v>
      </c>
      <c r="O106" s="59">
        <f t="shared" si="77"/>
        <v>127.84999999999998</v>
      </c>
      <c r="P106" s="59">
        <f t="shared" si="77"/>
        <v>81.38333333333334</v>
      </c>
      <c r="Q106" s="59">
        <f t="shared" si="77"/>
        <v>69.649999999999991</v>
      </c>
      <c r="R106" s="59">
        <f t="shared" si="77"/>
        <v>101.05189086419755</v>
      </c>
      <c r="S106" s="59">
        <f t="shared" si="77"/>
        <v>1.1647972853411981</v>
      </c>
      <c r="T106" s="59">
        <f t="shared" si="77"/>
        <v>96.612345679012336</v>
      </c>
    </row>
    <row r="107" spans="1:20" x14ac:dyDescent="0.25">
      <c r="A107" t="s">
        <v>28</v>
      </c>
      <c r="B107" s="12">
        <f>B106/B$95-1</f>
        <v>0.125676023693021</v>
      </c>
      <c r="C107" s="12">
        <f t="shared" ref="C107:I107" si="78">C106/C$95-1</f>
        <v>7.3017683970336478E-2</v>
      </c>
      <c r="D107" s="12">
        <f t="shared" si="78"/>
        <v>0.10618216139688541</v>
      </c>
      <c r="E107" s="12">
        <f t="shared" si="78"/>
        <v>0.13348299084786763</v>
      </c>
      <c r="F107" s="12">
        <f t="shared" si="78"/>
        <v>0.13189215448141844</v>
      </c>
      <c r="G107" s="12">
        <f t="shared" si="78"/>
        <v>-0.14631094676725909</v>
      </c>
      <c r="H107" s="12">
        <f t="shared" si="78"/>
        <v>0.31886216162894643</v>
      </c>
      <c r="I107" s="12">
        <f t="shared" si="78"/>
        <v>-0.19731767159266966</v>
      </c>
      <c r="L107" t="s">
        <v>28</v>
      </c>
      <c r="M107" s="12">
        <f>M106/M$95-1</f>
        <v>0.29404216315307052</v>
      </c>
      <c r="N107" s="12">
        <f t="shared" ref="N107:T107" si="79">N106/N$95-1</f>
        <v>0.27681451612903207</v>
      </c>
      <c r="O107" s="12">
        <f t="shared" si="79"/>
        <v>0.2694026145953996</v>
      </c>
      <c r="P107" s="12">
        <f t="shared" si="79"/>
        <v>0.14490035169988302</v>
      </c>
      <c r="Q107" s="12">
        <f t="shared" si="79"/>
        <v>0.12611156022635384</v>
      </c>
      <c r="R107" s="12">
        <f t="shared" si="79"/>
        <v>-6.6671266489098935E-2</v>
      </c>
      <c r="S107" s="12">
        <f t="shared" si="79"/>
        <v>0.38771845533742488</v>
      </c>
      <c r="T107" s="12">
        <f t="shared" si="79"/>
        <v>-1.698891691064941E-2</v>
      </c>
    </row>
    <row r="108" spans="1:20" x14ac:dyDescent="0.25">
      <c r="A108" t="s">
        <v>17</v>
      </c>
      <c r="B108" s="59">
        <f t="shared" ref="B108:I108" si="80">AVERAGE(B25,B53,B81)</f>
        <v>142.26666666666668</v>
      </c>
      <c r="C108" s="59">
        <f t="shared" si="80"/>
        <v>122.56666666666666</v>
      </c>
      <c r="D108" s="59">
        <f t="shared" si="80"/>
        <v>158.25</v>
      </c>
      <c r="E108" s="59">
        <f t="shared" si="80"/>
        <v>103.78333333333335</v>
      </c>
      <c r="F108" s="59">
        <f t="shared" si="80"/>
        <v>78.733333333333334</v>
      </c>
      <c r="G108" s="59">
        <f t="shared" si="80"/>
        <v>91.725338319088323</v>
      </c>
      <c r="H108" s="59">
        <f t="shared" si="80"/>
        <v>1.5516203317097139</v>
      </c>
      <c r="I108" s="59">
        <f t="shared" si="80"/>
        <v>82.834757834757838</v>
      </c>
      <c r="L108" t="s">
        <v>17</v>
      </c>
      <c r="M108" s="59">
        <f t="shared" ref="M108:T108" si="81">AVERAGE(M25,M53,M81)</f>
        <v>111.96666666666668</v>
      </c>
      <c r="N108" s="59">
        <f t="shared" si="81"/>
        <v>100.76666666666667</v>
      </c>
      <c r="O108" s="59">
        <f t="shared" si="81"/>
        <v>121.73333333333333</v>
      </c>
      <c r="P108" s="59">
        <f t="shared" si="81"/>
        <v>84.033333333333346</v>
      </c>
      <c r="Q108" s="59">
        <f t="shared" si="81"/>
        <v>66.083333333333329</v>
      </c>
      <c r="R108" s="59">
        <f t="shared" si="81"/>
        <v>103.54939245014246</v>
      </c>
      <c r="S108" s="59">
        <f t="shared" si="81"/>
        <v>1.0809684035014497</v>
      </c>
      <c r="T108" s="59">
        <f t="shared" si="81"/>
        <v>97.46533713200381</v>
      </c>
    </row>
    <row r="109" spans="1:20" x14ac:dyDescent="0.25">
      <c r="A109" t="s">
        <v>29</v>
      </c>
      <c r="B109" s="12">
        <f>B108/B$95-1</f>
        <v>9.9150141643059797E-2</v>
      </c>
      <c r="C109" s="12">
        <f t="shared" ref="C109:I109" si="82">C108/C$95-1</f>
        <v>4.8773531089560729E-2</v>
      </c>
      <c r="D109" s="12">
        <f t="shared" si="82"/>
        <v>0.12022180273714023</v>
      </c>
      <c r="E109" s="12">
        <f t="shared" si="82"/>
        <v>7.5289241927128492E-2</v>
      </c>
      <c r="F109" s="12">
        <f t="shared" si="82"/>
        <v>0.14743745445712886</v>
      </c>
      <c r="G109" s="12">
        <f t="shared" si="82"/>
        <v>-0.10036704738752111</v>
      </c>
      <c r="H109" s="12">
        <f t="shared" si="82"/>
        <v>0.22163301382292633</v>
      </c>
      <c r="I109" s="12">
        <f t="shared" si="82"/>
        <v>-0.1379289044605817</v>
      </c>
      <c r="L109" t="s">
        <v>29</v>
      </c>
      <c r="M109" s="12">
        <f>M108/M$95-1</f>
        <v>0.23153070577451884</v>
      </c>
      <c r="N109" s="12">
        <f t="shared" ref="N109:T109" si="83">N108/N$95-1</f>
        <v>0.21895161290322562</v>
      </c>
      <c r="O109" s="12">
        <f t="shared" si="83"/>
        <v>0.20867118980638777</v>
      </c>
      <c r="P109" s="12">
        <f t="shared" si="83"/>
        <v>0.18218053927315392</v>
      </c>
      <c r="Q109" s="12">
        <f t="shared" si="83"/>
        <v>6.8445163028833189E-2</v>
      </c>
      <c r="R109" s="12">
        <f t="shared" si="83"/>
        <v>-4.3604008942339845E-2</v>
      </c>
      <c r="S109" s="12">
        <f t="shared" si="83"/>
        <v>0.2878462390442329</v>
      </c>
      <c r="T109" s="12">
        <f t="shared" si="83"/>
        <v>-8.3099013440781633E-3</v>
      </c>
    </row>
    <row r="110" spans="1:20" x14ac:dyDescent="0.25">
      <c r="A110" s="10"/>
      <c r="L110" s="10"/>
    </row>
    <row r="111" spans="1:20" x14ac:dyDescent="0.25">
      <c r="A111" t="s">
        <v>18</v>
      </c>
      <c r="B111" s="59">
        <f t="shared" ref="B111:I111" si="84">AVERAGE(B28,B56,B84)</f>
        <v>142.51666666666665</v>
      </c>
      <c r="C111" s="59">
        <f t="shared" si="84"/>
        <v>118</v>
      </c>
      <c r="D111" s="59">
        <f t="shared" si="84"/>
        <v>155.36666666666665</v>
      </c>
      <c r="E111" s="59">
        <f t="shared" si="84"/>
        <v>109.14999999999999</v>
      </c>
      <c r="F111" s="59">
        <f t="shared" si="84"/>
        <v>82.61666666666666</v>
      </c>
      <c r="G111" s="59">
        <f t="shared" si="84"/>
        <v>89.188249487179476</v>
      </c>
      <c r="H111" s="59">
        <f t="shared" si="84"/>
        <v>1.5992165573142705</v>
      </c>
      <c r="I111" s="59">
        <f t="shared" si="84"/>
        <v>81.95128205128205</v>
      </c>
      <c r="L111" t="s">
        <v>18</v>
      </c>
      <c r="M111" s="59">
        <f t="shared" ref="M111:T111" si="85">AVERAGE(M28,M56,M84)</f>
        <v>118.65000000000002</v>
      </c>
      <c r="N111" s="59">
        <f t="shared" si="85"/>
        <v>106.10000000000001</v>
      </c>
      <c r="O111" s="59">
        <f t="shared" si="85"/>
        <v>128.75</v>
      </c>
      <c r="P111" s="59">
        <f t="shared" si="85"/>
        <v>80.55</v>
      </c>
      <c r="Q111" s="59">
        <f t="shared" si="85"/>
        <v>64.516666666666666</v>
      </c>
      <c r="R111" s="59">
        <f t="shared" si="85"/>
        <v>101.5088405128205</v>
      </c>
      <c r="S111" s="59">
        <f t="shared" si="85"/>
        <v>1.1687034792286661</v>
      </c>
      <c r="T111" s="59">
        <f t="shared" si="85"/>
        <v>96.384871794871799</v>
      </c>
    </row>
    <row r="112" spans="1:20" x14ac:dyDescent="0.25">
      <c r="A112" t="s">
        <v>30</v>
      </c>
      <c r="B112" s="12">
        <f>B111/B$95-1</f>
        <v>0.10108163790883351</v>
      </c>
      <c r="C112" s="12">
        <f t="shared" ref="C112:I112" si="86">C111/C$95-1</f>
        <v>9.6976611523102996E-3</v>
      </c>
      <c r="D112" s="12">
        <f t="shared" si="86"/>
        <v>9.9811231713072157E-2</v>
      </c>
      <c r="E112" s="12">
        <f t="shared" si="86"/>
        <v>0.13089276463477795</v>
      </c>
      <c r="F112" s="12">
        <f t="shared" si="86"/>
        <v>0.20403206218119974</v>
      </c>
      <c r="G112" s="12">
        <f t="shared" si="86"/>
        <v>-0.12525056113320243</v>
      </c>
      <c r="H112" s="12">
        <f t="shared" si="86"/>
        <v>0.25910682061934853</v>
      </c>
      <c r="I112" s="12">
        <f t="shared" si="86"/>
        <v>-0.14712334114937875</v>
      </c>
      <c r="L112" t="s">
        <v>30</v>
      </c>
      <c r="M112" s="12">
        <f>M111/M$95-1</f>
        <v>0.30504124656278653</v>
      </c>
      <c r="N112" s="12">
        <f t="shared" ref="N112:T112" si="87">N111/N$95-1</f>
        <v>0.28346774193548385</v>
      </c>
      <c r="O112" s="12">
        <f t="shared" si="87"/>
        <v>0.27833857355618097</v>
      </c>
      <c r="P112" s="12">
        <f t="shared" si="87"/>
        <v>0.13317702227432604</v>
      </c>
      <c r="Q112" s="12">
        <f t="shared" si="87"/>
        <v>4.3115063325249281E-2</v>
      </c>
      <c r="R112" s="12">
        <f t="shared" si="87"/>
        <v>-6.2450818626320626E-2</v>
      </c>
      <c r="S112" s="12">
        <f t="shared" si="87"/>
        <v>0.3923722242086134</v>
      </c>
      <c r="T112" s="12">
        <f t="shared" si="87"/>
        <v>-1.930341768849464E-2</v>
      </c>
    </row>
    <row r="113" spans="1:20" x14ac:dyDescent="0.25">
      <c r="A113" t="s">
        <v>19</v>
      </c>
      <c r="B113" s="59">
        <f t="shared" ref="B113:I113" si="88">AVERAGE(B30,B58,B86)</f>
        <v>137.4</v>
      </c>
      <c r="C113" s="59">
        <f t="shared" si="88"/>
        <v>118.13333333333333</v>
      </c>
      <c r="D113" s="59">
        <f t="shared" si="88"/>
        <v>153.83333333333331</v>
      </c>
      <c r="E113" s="59">
        <f t="shared" si="88"/>
        <v>102.08333333333333</v>
      </c>
      <c r="F113" s="59">
        <f t="shared" si="88"/>
        <v>76.533333333333331</v>
      </c>
      <c r="G113" s="59">
        <f t="shared" si="88"/>
        <v>92.288825574548923</v>
      </c>
      <c r="H113" s="59">
        <f t="shared" si="88"/>
        <v>1.4898385628414728</v>
      </c>
      <c r="I113" s="59">
        <f t="shared" si="88"/>
        <v>85.647853751187085</v>
      </c>
      <c r="L113" t="s">
        <v>19</v>
      </c>
      <c r="M113" s="59">
        <f t="shared" ref="M113:T113" si="89">AVERAGE(M30,M58,M86)</f>
        <v>109.33333333333333</v>
      </c>
      <c r="N113" s="59">
        <f t="shared" si="89"/>
        <v>98.866666666666674</v>
      </c>
      <c r="O113" s="59">
        <f t="shared" si="89"/>
        <v>118.66666666666667</v>
      </c>
      <c r="P113" s="59">
        <f t="shared" si="89"/>
        <v>76.5</v>
      </c>
      <c r="Q113" s="59">
        <f t="shared" si="89"/>
        <v>60.166666666666664</v>
      </c>
      <c r="R113" s="59">
        <f t="shared" si="89"/>
        <v>102.67575712250714</v>
      </c>
      <c r="S113" s="59">
        <f t="shared" si="89"/>
        <v>1.0645422625271912</v>
      </c>
      <c r="T113" s="59">
        <f t="shared" si="89"/>
        <v>97.715099715099711</v>
      </c>
    </row>
    <row r="114" spans="1:20" x14ac:dyDescent="0.25">
      <c r="A114" t="s">
        <v>31</v>
      </c>
      <c r="B114" s="12">
        <f>B113/B$95-1</f>
        <v>6.1550347669327987E-2</v>
      </c>
      <c r="C114" s="12">
        <f t="shared" ref="C114:I114" si="90">C113/C$95-1</f>
        <v>1.0838562464346779E-2</v>
      </c>
      <c r="D114" s="12">
        <f t="shared" si="90"/>
        <v>8.8957055214723857E-2</v>
      </c>
      <c r="E114" s="12">
        <f t="shared" si="90"/>
        <v>5.7675703678121248E-2</v>
      </c>
      <c r="F114" s="12">
        <f t="shared" si="90"/>
        <v>0.11537527325722596</v>
      </c>
      <c r="G114" s="12">
        <f t="shared" si="90"/>
        <v>-9.4840420692222982E-2</v>
      </c>
      <c r="H114" s="12">
        <f t="shared" si="90"/>
        <v>0.17299054184741647</v>
      </c>
      <c r="I114" s="12">
        <f t="shared" si="90"/>
        <v>-0.10865268344027901</v>
      </c>
      <c r="L114" t="s">
        <v>31</v>
      </c>
      <c r="M114" s="12">
        <f>M113/M$95-1</f>
        <v>0.20256645279560015</v>
      </c>
      <c r="N114" s="12">
        <f t="shared" ref="N114:T114" si="91">N113/N$95-1</f>
        <v>0.19596774193548394</v>
      </c>
      <c r="O114" s="12">
        <f t="shared" si="91"/>
        <v>0.17822273705113378</v>
      </c>
      <c r="P114" s="12">
        <f t="shared" si="91"/>
        <v>7.6201641266119724E-2</v>
      </c>
      <c r="Q114" s="12">
        <f t="shared" si="91"/>
        <v>-2.7216383724063653E-2</v>
      </c>
      <c r="R114" s="12">
        <f t="shared" si="91"/>
        <v>-5.1673021277676146E-2</v>
      </c>
      <c r="S114" s="12">
        <f t="shared" si="91"/>
        <v>0.26827643126152023</v>
      </c>
      <c r="T114" s="12">
        <f t="shared" si="91"/>
        <v>-5.7686175609473755E-3</v>
      </c>
    </row>
    <row r="115" spans="1:20" x14ac:dyDescent="0.25">
      <c r="A115" t="s">
        <v>20</v>
      </c>
      <c r="B115" s="59">
        <f t="shared" ref="B115:I115" si="92">AVERAGE(B32,B60,B88)</f>
        <v>128.86666666666667</v>
      </c>
      <c r="C115" s="59">
        <f t="shared" si="92"/>
        <v>109.66666666666667</v>
      </c>
      <c r="D115" s="59">
        <f t="shared" si="92"/>
        <v>144.4</v>
      </c>
      <c r="E115" s="59">
        <f t="shared" si="92"/>
        <v>88.95</v>
      </c>
      <c r="F115" s="59">
        <f t="shared" si="92"/>
        <v>70.983333333333334</v>
      </c>
      <c r="G115" s="59">
        <f t="shared" si="92"/>
        <v>94.657366666666675</v>
      </c>
      <c r="H115" s="59">
        <f t="shared" si="92"/>
        <v>1.3618887656140435</v>
      </c>
      <c r="I115" s="59">
        <f t="shared" si="92"/>
        <v>85.986666666666665</v>
      </c>
      <c r="L115" t="s">
        <v>20</v>
      </c>
      <c r="M115" s="59">
        <f t="shared" ref="M115:T115" si="93">AVERAGE(M32,M60,M88)</f>
        <v>104.75</v>
      </c>
      <c r="N115" s="59">
        <f t="shared" si="93"/>
        <v>96.8</v>
      </c>
      <c r="O115" s="59">
        <f t="shared" si="93"/>
        <v>113.98333333333335</v>
      </c>
      <c r="P115" s="59">
        <f t="shared" si="93"/>
        <v>81.5</v>
      </c>
      <c r="Q115" s="59">
        <f t="shared" si="93"/>
        <v>64.916666666666671</v>
      </c>
      <c r="R115" s="59">
        <f t="shared" si="93"/>
        <v>104.76948148148148</v>
      </c>
      <c r="S115" s="59">
        <f t="shared" si="93"/>
        <v>0.99949146681178025</v>
      </c>
      <c r="T115" s="59">
        <f t="shared" si="93"/>
        <v>97.962962962962976</v>
      </c>
    </row>
    <row r="116" spans="1:20" x14ac:dyDescent="0.25">
      <c r="A116" t="s">
        <v>32</v>
      </c>
      <c r="B116" s="12">
        <f>B115/B$95-1</f>
        <v>-4.3780582024205428E-3</v>
      </c>
      <c r="C116" s="12">
        <f t="shared" ref="C116:I116" si="94">C115/C$95-1</f>
        <v>-6.1608670849971459E-2</v>
      </c>
      <c r="D116" s="12">
        <f t="shared" si="94"/>
        <v>2.2180273714016208E-2</v>
      </c>
      <c r="E116" s="12">
        <f t="shared" si="94"/>
        <v>-7.8397513382835404E-2</v>
      </c>
      <c r="F116" s="12">
        <f t="shared" si="94"/>
        <v>3.4491134321107397E-2</v>
      </c>
      <c r="G116" s="12">
        <f t="shared" si="94"/>
        <v>-7.161000633634107E-2</v>
      </c>
      <c r="H116" s="12">
        <f t="shared" si="94"/>
        <v>7.2252176146354152E-2</v>
      </c>
      <c r="I116" s="12">
        <f t="shared" si="94"/>
        <v>-0.10512661746429053</v>
      </c>
      <c r="L116" t="s">
        <v>32</v>
      </c>
      <c r="M116" s="12">
        <f>M115/M$95-1</f>
        <v>0.15215398716773598</v>
      </c>
      <c r="N116" s="12">
        <f t="shared" ref="N116:T116" si="95">N115/N$95-1</f>
        <v>0.17096774193548381</v>
      </c>
      <c r="O116" s="12">
        <f t="shared" si="95"/>
        <v>0.13172265431077301</v>
      </c>
      <c r="P116" s="12">
        <f t="shared" si="95"/>
        <v>0.14654161781946073</v>
      </c>
      <c r="Q116" s="12">
        <f t="shared" si="95"/>
        <v>4.9582322824036629E-2</v>
      </c>
      <c r="R116" s="12">
        <f t="shared" si="95"/>
        <v>-3.233510401981321E-2</v>
      </c>
      <c r="S116" s="12">
        <f t="shared" si="95"/>
        <v>0.19077608773846877</v>
      </c>
      <c r="T116" s="12">
        <f t="shared" si="95"/>
        <v>-3.2466591297792835E-3</v>
      </c>
    </row>
  </sheetData>
  <mergeCells count="12">
    <mergeCell ref="A91:W93"/>
    <mergeCell ref="A63:J63"/>
    <mergeCell ref="M63:W63"/>
    <mergeCell ref="A9:W9"/>
    <mergeCell ref="A37:W37"/>
    <mergeCell ref="A65:W65"/>
    <mergeCell ref="A7:J7"/>
    <mergeCell ref="M7:W7"/>
    <mergeCell ref="A1:W2"/>
    <mergeCell ref="A4:W4"/>
    <mergeCell ref="A35:J35"/>
    <mergeCell ref="M35:W3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983E-A8A7-4A7B-9489-7B64AE1D3D3F}">
  <sheetPr>
    <tabColor rgb="FF00B0F0"/>
  </sheetPr>
  <dimension ref="A1:W116"/>
  <sheetViews>
    <sheetView topLeftCell="J73" workbookViewId="0">
      <selection activeCell="M115" activeCellId="2" sqref="M111 M113 M115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7109375" bestFit="1" customWidth="1"/>
    <col min="20" max="20" width="14.28515625" customWidth="1"/>
    <col min="21" max="22" width="22.85546875" customWidth="1"/>
    <col min="23" max="23" width="27.7109375" bestFit="1" customWidth="1"/>
  </cols>
  <sheetData>
    <row r="1" spans="1:23" x14ac:dyDescent="0.25">
      <c r="A1" s="108" t="s">
        <v>64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23" x14ac:dyDescent="0.2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</row>
    <row r="4" spans="1:23" x14ac:dyDescent="0.25">
      <c r="A4" s="90" t="s">
        <v>14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</row>
    <row r="7" spans="1:23" x14ac:dyDescent="0.25">
      <c r="A7" s="88" t="s">
        <v>1</v>
      </c>
      <c r="B7" s="88"/>
      <c r="C7" s="88"/>
      <c r="D7" s="88"/>
      <c r="E7" s="88"/>
      <c r="F7" s="88"/>
      <c r="G7" s="88"/>
      <c r="H7" s="88"/>
      <c r="I7" s="88"/>
      <c r="J7" s="88"/>
      <c r="K7" s="13"/>
      <c r="L7" s="13"/>
      <c r="M7" s="102" t="s">
        <v>2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</row>
    <row r="9" spans="1:23" x14ac:dyDescent="0.25">
      <c r="A9" s="87" t="s">
        <v>21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17" t="s">
        <v>37</v>
      </c>
      <c r="V11" s="17" t="s">
        <v>36</v>
      </c>
      <c r="W11" s="17" t="s">
        <v>35</v>
      </c>
    </row>
    <row r="12" spans="1:23" x14ac:dyDescent="0.25">
      <c r="A12" t="s">
        <v>10</v>
      </c>
      <c r="B12" s="25">
        <v>114.8</v>
      </c>
      <c r="C12" s="25">
        <v>104.6</v>
      </c>
      <c r="D12" s="25">
        <v>126.35</v>
      </c>
      <c r="E12" s="25">
        <v>75</v>
      </c>
      <c r="F12" s="25">
        <v>57.7</v>
      </c>
      <c r="G12" s="26">
        <v>131.30484615384614</v>
      </c>
      <c r="H12" s="26">
        <f>B12/G12</f>
        <v>0.87430131760325214</v>
      </c>
      <c r="I12" s="26">
        <v>98.230769230769226</v>
      </c>
      <c r="J12" s="40" t="s">
        <v>34</v>
      </c>
      <c r="K12" s="40" t="s">
        <v>34</v>
      </c>
      <c r="L12" s="25"/>
      <c r="M12" s="33">
        <v>85.35</v>
      </c>
      <c r="N12" s="33">
        <v>79</v>
      </c>
      <c r="O12" s="33">
        <v>93.55</v>
      </c>
      <c r="P12" s="33">
        <v>68.849999999999994</v>
      </c>
      <c r="Q12" s="33">
        <v>45.15</v>
      </c>
      <c r="R12" s="33">
        <v>145.87689999999998</v>
      </c>
      <c r="S12" s="26">
        <f>M12/R12</f>
        <v>0.58508235368313977</v>
      </c>
      <c r="T12" s="26">
        <v>98.86</v>
      </c>
      <c r="U12" s="34" t="s">
        <v>34</v>
      </c>
      <c r="V12" s="34" t="s">
        <v>34</v>
      </c>
      <c r="W12" s="4"/>
    </row>
    <row r="13" spans="1:23" x14ac:dyDescent="0.25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4"/>
    </row>
    <row r="14" spans="1:23" x14ac:dyDescent="0.25">
      <c r="A14" t="s">
        <v>11</v>
      </c>
      <c r="B14" s="4">
        <v>130.69999999999999</v>
      </c>
      <c r="C14" s="4">
        <v>114.75</v>
      </c>
      <c r="D14" s="4">
        <v>146.85</v>
      </c>
      <c r="E14" s="4">
        <v>77.900000000000006</v>
      </c>
      <c r="F14" s="4">
        <v>62.95</v>
      </c>
      <c r="G14" s="5">
        <v>103.58329629629628</v>
      </c>
      <c r="H14" s="26">
        <f>B14/G14</f>
        <v>1.2617864527706992</v>
      </c>
      <c r="I14" s="5">
        <v>89.259259259259267</v>
      </c>
      <c r="J14" s="34" t="s">
        <v>34</v>
      </c>
      <c r="K14" s="34" t="s">
        <v>34</v>
      </c>
      <c r="L14" s="4"/>
      <c r="M14" s="5">
        <v>117.19999999999999</v>
      </c>
      <c r="N14" s="5">
        <v>109.05000000000001</v>
      </c>
      <c r="O14" s="5">
        <v>127.69999999999999</v>
      </c>
      <c r="P14" s="5">
        <v>85.300000000000011</v>
      </c>
      <c r="Q14" s="5">
        <v>68.05</v>
      </c>
      <c r="R14" s="5">
        <v>123.56730769230771</v>
      </c>
      <c r="S14" s="26">
        <f>M14/R14</f>
        <v>0.94847093611392086</v>
      </c>
      <c r="T14" s="5">
        <v>98.65384615384616</v>
      </c>
      <c r="U14" s="34" t="s">
        <v>34</v>
      </c>
      <c r="V14" s="34" t="s">
        <v>34</v>
      </c>
      <c r="W14" s="4"/>
    </row>
    <row r="15" spans="1:23" x14ac:dyDescent="0.25">
      <c r="A15" t="s">
        <v>24</v>
      </c>
      <c r="B15" s="6">
        <f>B14/B$12-1</f>
        <v>0.13850174216027877</v>
      </c>
      <c r="C15" s="6">
        <f t="shared" ref="C15:F15" si="0">C14/C$12-1</f>
        <v>9.7036328871892952E-2</v>
      </c>
      <c r="D15" s="6">
        <f t="shared" si="0"/>
        <v>0.16224772457459435</v>
      </c>
      <c r="E15" s="6">
        <f t="shared" si="0"/>
        <v>3.8666666666666849E-2</v>
      </c>
      <c r="F15" s="6">
        <f t="shared" si="0"/>
        <v>9.0987868284228668E-2</v>
      </c>
      <c r="G15" s="6">
        <f>G14/G$12-1</f>
        <v>-0.21112358507369411</v>
      </c>
      <c r="H15" s="6">
        <f>H14/$H12-1</f>
        <v>0.44319404233505155</v>
      </c>
      <c r="I15" s="6">
        <f>I14/I$12-1</f>
        <v>-9.1330955074102937E-2</v>
      </c>
      <c r="J15" s="4"/>
      <c r="K15" s="4"/>
      <c r="L15" s="4"/>
      <c r="M15" s="6">
        <f>M14/M$12-1</f>
        <v>0.37316930287053296</v>
      </c>
      <c r="N15" s="6">
        <f t="shared" ref="N15:Q15" si="1">N14/N$12-1</f>
        <v>0.38037974683544329</v>
      </c>
      <c r="O15" s="6">
        <f t="shared" si="1"/>
        <v>0.36504543025120251</v>
      </c>
      <c r="P15" s="6">
        <f t="shared" si="1"/>
        <v>0.23892519970951365</v>
      </c>
      <c r="Q15" s="6">
        <f t="shared" si="1"/>
        <v>0.5071982281284606</v>
      </c>
      <c r="R15" s="6">
        <f>R14/R$12-1</f>
        <v>-0.15293437348677053</v>
      </c>
      <c r="S15" s="6">
        <f>S14/$H12-1</f>
        <v>8.4833016967184705E-2</v>
      </c>
      <c r="T15" s="6">
        <f>T14/T$12-1</f>
        <v>-2.0853110070183645E-3</v>
      </c>
      <c r="U15" s="6"/>
      <c r="V15" s="6"/>
      <c r="W15" s="4"/>
    </row>
    <row r="16" spans="1:23" x14ac:dyDescent="0.25">
      <c r="A16" t="s">
        <v>12</v>
      </c>
      <c r="B16" s="4">
        <v>128.69999999999999</v>
      </c>
      <c r="C16" s="4">
        <v>103.65</v>
      </c>
      <c r="D16" s="4">
        <v>146.80000000000001</v>
      </c>
      <c r="E16" s="4">
        <v>81.800000000000011</v>
      </c>
      <c r="F16" s="4">
        <v>64.150000000000006</v>
      </c>
      <c r="G16" s="5">
        <v>109.50474999999997</v>
      </c>
      <c r="H16" s="26">
        <f>B16/G16</f>
        <v>1.1752914827895595</v>
      </c>
      <c r="I16" s="5">
        <v>90.807692307692307</v>
      </c>
      <c r="J16" s="34" t="s">
        <v>34</v>
      </c>
      <c r="K16" s="34" t="s">
        <v>34</v>
      </c>
      <c r="L16" s="4"/>
      <c r="M16" s="5">
        <v>109.3</v>
      </c>
      <c r="N16" s="5">
        <v>101.6</v>
      </c>
      <c r="O16" s="5">
        <v>118.85</v>
      </c>
      <c r="P16" s="5">
        <v>82.5</v>
      </c>
      <c r="Q16" s="39">
        <v>59.25</v>
      </c>
      <c r="R16" s="5">
        <v>128.45926000000003</v>
      </c>
      <c r="S16" s="26">
        <f>M16/R16</f>
        <v>0.85085341453780738</v>
      </c>
      <c r="T16" s="5">
        <v>98.82</v>
      </c>
      <c r="U16" s="34" t="s">
        <v>34</v>
      </c>
      <c r="V16" s="34" t="s">
        <v>34</v>
      </c>
      <c r="W16" s="4"/>
    </row>
    <row r="17" spans="1:23" x14ac:dyDescent="0.25">
      <c r="A17" t="s">
        <v>25</v>
      </c>
      <c r="B17" s="6">
        <f>B16/B$12-1</f>
        <v>0.12108013937282225</v>
      </c>
      <c r="C17" s="6">
        <f t="shared" ref="C17:F17" si="2">C16/C$12-1</f>
        <v>-9.0822179732312769E-3</v>
      </c>
      <c r="D17" s="6">
        <f t="shared" si="2"/>
        <v>0.16185199841709541</v>
      </c>
      <c r="E17" s="6">
        <f t="shared" si="2"/>
        <v>9.0666666666666895E-2</v>
      </c>
      <c r="F17" s="6">
        <f t="shared" si="2"/>
        <v>0.11178509532062386</v>
      </c>
      <c r="G17" s="6">
        <f>G16/G$12-1</f>
        <v>-0.16602659225771166</v>
      </c>
      <c r="H17" s="6">
        <f t="shared" ref="H17" si="3">H16/H$12-1</f>
        <v>0.34426365273178416</v>
      </c>
      <c r="I17" s="6">
        <f>I16/I$12-1</f>
        <v>-7.5567736883320302E-2</v>
      </c>
      <c r="J17" s="4"/>
      <c r="K17" s="4"/>
      <c r="L17" s="4"/>
      <c r="M17" s="6">
        <f>M16/M$12-1</f>
        <v>0.28060925600468667</v>
      </c>
      <c r="N17" s="6">
        <f t="shared" ref="N17:Q17" si="4">N16/N$12-1</f>
        <v>0.28607594936708858</v>
      </c>
      <c r="O17" s="6">
        <f t="shared" si="4"/>
        <v>0.2704436130411545</v>
      </c>
      <c r="P17" s="6">
        <f t="shared" si="4"/>
        <v>0.1982570806100219</v>
      </c>
      <c r="Q17" s="6">
        <f t="shared" si="4"/>
        <v>0.31229235880398676</v>
      </c>
      <c r="R17" s="6">
        <f>R16/R$12-1</f>
        <v>-0.11939957594382633</v>
      </c>
      <c r="S17" s="6">
        <f t="shared" ref="S17" si="5">S16/S$12-1</f>
        <v>0.45424555907662878</v>
      </c>
      <c r="T17" s="6">
        <f>T16/T$12-1</f>
        <v>-4.0461258345136919E-4</v>
      </c>
      <c r="U17" s="6"/>
      <c r="V17" s="6"/>
      <c r="W17" s="4"/>
    </row>
    <row r="18" spans="1:23" x14ac:dyDescent="0.25">
      <c r="A18" t="s">
        <v>13</v>
      </c>
      <c r="B18" s="4">
        <v>136</v>
      </c>
      <c r="C18" s="4">
        <v>121.2</v>
      </c>
      <c r="D18" s="4">
        <v>146.69999999999999</v>
      </c>
      <c r="E18" s="4">
        <v>102.95</v>
      </c>
      <c r="F18" s="4">
        <v>70.550000000000011</v>
      </c>
      <c r="G18" s="5">
        <v>115.4731923076923</v>
      </c>
      <c r="H18" s="26">
        <f>B18/G18</f>
        <v>1.1777625376252832</v>
      </c>
      <c r="I18" s="5">
        <v>96.461538461538453</v>
      </c>
      <c r="J18" s="34" t="s">
        <v>34</v>
      </c>
      <c r="K18" s="34" t="s">
        <v>34</v>
      </c>
      <c r="L18" s="4"/>
      <c r="M18" s="5">
        <v>104.4</v>
      </c>
      <c r="N18" s="5">
        <v>96.9</v>
      </c>
      <c r="O18" s="5">
        <v>113.15</v>
      </c>
      <c r="P18" s="5">
        <v>80.7</v>
      </c>
      <c r="Q18" s="5">
        <v>62.150000000000006</v>
      </c>
      <c r="R18" s="5">
        <v>133.64445999999998</v>
      </c>
      <c r="S18" s="26">
        <f>M18/R18</f>
        <v>0.78117716215097899</v>
      </c>
      <c r="T18" s="5">
        <v>98.9</v>
      </c>
      <c r="U18" s="34" t="s">
        <v>34</v>
      </c>
      <c r="V18" s="34" t="s">
        <v>34</v>
      </c>
      <c r="W18" s="4"/>
    </row>
    <row r="19" spans="1:23" x14ac:dyDescent="0.25">
      <c r="A19" t="s">
        <v>26</v>
      </c>
      <c r="B19" s="6">
        <f>B18/B$12-1</f>
        <v>0.18466898954703836</v>
      </c>
      <c r="C19" s="6">
        <f t="shared" ref="C19:I19" si="6">C18/C$12-1</f>
        <v>0.15869980879541123</v>
      </c>
      <c r="D19" s="6">
        <f t="shared" si="6"/>
        <v>0.1610605461020973</v>
      </c>
      <c r="E19" s="6">
        <f t="shared" si="6"/>
        <v>0.3726666666666667</v>
      </c>
      <c r="F19" s="6">
        <f t="shared" si="6"/>
        <v>0.22270363951473149</v>
      </c>
      <c r="G19" s="6">
        <f t="shared" si="6"/>
        <v>-0.12057174057082665</v>
      </c>
      <c r="H19" s="6">
        <f t="shared" si="6"/>
        <v>0.34708997220079474</v>
      </c>
      <c r="I19" s="6">
        <f t="shared" si="6"/>
        <v>-1.8010963194988294E-2</v>
      </c>
      <c r="J19" s="4"/>
      <c r="K19" s="4"/>
      <c r="L19" s="4"/>
      <c r="M19" s="6">
        <f>M18/M$12-1</f>
        <v>0.22319859402460462</v>
      </c>
      <c r="N19" s="6">
        <f t="shared" ref="N19:T19" si="7">N18/N$12-1</f>
        <v>0.22658227848101276</v>
      </c>
      <c r="O19" s="6">
        <f t="shared" si="7"/>
        <v>0.20951362907536097</v>
      </c>
      <c r="P19" s="6">
        <f t="shared" si="7"/>
        <v>0.17211328976034879</v>
      </c>
      <c r="Q19" s="6">
        <f t="shared" si="7"/>
        <v>0.37652270210409755</v>
      </c>
      <c r="R19" s="6">
        <f t="shared" si="7"/>
        <v>-8.3854537627273351E-2</v>
      </c>
      <c r="S19" s="6">
        <f t="shared" si="7"/>
        <v>0.33515761880939809</v>
      </c>
      <c r="T19" s="6">
        <f t="shared" si="7"/>
        <v>4.0461258345136919E-4</v>
      </c>
      <c r="U19" s="6"/>
      <c r="V19" s="6"/>
      <c r="W19" s="4"/>
    </row>
    <row r="20" spans="1:23" x14ac:dyDescent="0.25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4"/>
    </row>
    <row r="21" spans="1:23" x14ac:dyDescent="0.25">
      <c r="A21" t="s">
        <v>15</v>
      </c>
      <c r="B21" s="4">
        <v>128.69999999999999</v>
      </c>
      <c r="C21" s="4">
        <v>114.30000000000001</v>
      </c>
      <c r="D21" s="4">
        <v>138.19999999999999</v>
      </c>
      <c r="E21" s="4">
        <v>75.75</v>
      </c>
      <c r="F21" s="4">
        <v>62.45</v>
      </c>
      <c r="G21" s="5">
        <v>104.84899999999999</v>
      </c>
      <c r="H21" s="26">
        <f>B21/G21</f>
        <v>1.2274795181642171</v>
      </c>
      <c r="I21" s="5">
        <v>88.576923076923066</v>
      </c>
      <c r="J21" s="34" t="s">
        <v>34</v>
      </c>
      <c r="K21" s="34" t="s">
        <v>34</v>
      </c>
      <c r="L21" s="4"/>
      <c r="M21" s="5">
        <v>118.6</v>
      </c>
      <c r="N21" s="5">
        <v>108.6</v>
      </c>
      <c r="O21" s="5">
        <v>130.19999999999999</v>
      </c>
      <c r="P21" s="5">
        <v>82.85</v>
      </c>
      <c r="Q21" s="5">
        <v>68.05</v>
      </c>
      <c r="R21" s="5">
        <v>125.34059615384618</v>
      </c>
      <c r="S21" s="26">
        <f>M21/R21</f>
        <v>0.94622176405182712</v>
      </c>
      <c r="T21" s="5">
        <v>98.173076923076934</v>
      </c>
      <c r="U21" s="34" t="s">
        <v>34</v>
      </c>
      <c r="V21" s="34" t="s">
        <v>34</v>
      </c>
      <c r="W21" s="4"/>
    </row>
    <row r="22" spans="1:23" x14ac:dyDescent="0.25">
      <c r="A22" t="s">
        <v>27</v>
      </c>
      <c r="B22" s="6">
        <f>B21/B$12-1</f>
        <v>0.12108013937282225</v>
      </c>
      <c r="C22" s="6">
        <f t="shared" ref="C22:I22" si="8">C21/C$12-1</f>
        <v>9.2734225621414978E-2</v>
      </c>
      <c r="D22" s="6">
        <f t="shared" si="8"/>
        <v>9.3787099327265588E-2</v>
      </c>
      <c r="E22" s="6">
        <f t="shared" si="8"/>
        <v>1.0000000000000009E-2</v>
      </c>
      <c r="F22" s="6">
        <f t="shared" si="8"/>
        <v>8.2322357019064096E-2</v>
      </c>
      <c r="G22" s="6">
        <f t="shared" si="8"/>
        <v>-0.20148415636425632</v>
      </c>
      <c r="H22" s="6">
        <f t="shared" si="8"/>
        <v>0.40395478475217517</v>
      </c>
      <c r="I22" s="6">
        <f t="shared" si="8"/>
        <v>-9.8277212216131615E-2</v>
      </c>
      <c r="J22" s="4"/>
      <c r="K22" s="4"/>
      <c r="L22" s="4"/>
      <c r="M22" s="6">
        <f>M21/M$12-1</f>
        <v>0.3895723491505565</v>
      </c>
      <c r="N22" s="6">
        <f t="shared" ref="N22:T24" si="9">N21/N$12-1</f>
        <v>0.37468354430379747</v>
      </c>
      <c r="O22" s="6">
        <f t="shared" si="9"/>
        <v>0.39176910742918225</v>
      </c>
      <c r="P22" s="6">
        <f t="shared" si="9"/>
        <v>0.20334059549745831</v>
      </c>
      <c r="Q22" s="6">
        <f t="shared" si="9"/>
        <v>0.5071982281284606</v>
      </c>
      <c r="R22" s="6">
        <f t="shared" si="9"/>
        <v>-0.14077831271540453</v>
      </c>
      <c r="S22" s="6">
        <f t="shared" si="9"/>
        <v>0.61724543236569374</v>
      </c>
      <c r="T22" s="6">
        <f t="shared" si="9"/>
        <v>-6.9484430196546931E-3</v>
      </c>
      <c r="U22" s="6"/>
      <c r="V22" s="6"/>
      <c r="W22" s="4"/>
    </row>
    <row r="23" spans="1:23" x14ac:dyDescent="0.25">
      <c r="A23" t="s">
        <v>16</v>
      </c>
      <c r="B23" s="4">
        <v>126.3</v>
      </c>
      <c r="C23" s="4">
        <v>111.1</v>
      </c>
      <c r="D23" s="4">
        <v>139.65</v>
      </c>
      <c r="E23" s="4">
        <v>79.900000000000006</v>
      </c>
      <c r="F23" s="4">
        <v>63.5</v>
      </c>
      <c r="G23" s="5">
        <v>112.96314</v>
      </c>
      <c r="H23" s="26">
        <f>B23/G23</f>
        <v>1.1180638215262075</v>
      </c>
      <c r="I23" s="5">
        <v>93.5</v>
      </c>
      <c r="J23" s="34" t="s">
        <v>34</v>
      </c>
      <c r="K23" s="34" t="s">
        <v>34</v>
      </c>
      <c r="L23" s="4"/>
      <c r="M23" s="5">
        <v>107.55000000000001</v>
      </c>
      <c r="N23" s="5">
        <v>98.3</v>
      </c>
      <c r="O23" s="5">
        <v>120.15</v>
      </c>
      <c r="P23" s="5">
        <v>79</v>
      </c>
      <c r="Q23" s="5">
        <v>58.449999999999996</v>
      </c>
      <c r="R23" s="5">
        <v>130.49848076923078</v>
      </c>
      <c r="S23" s="26">
        <f>M23/R23</f>
        <v>0.82414752544275127</v>
      </c>
      <c r="T23" s="5">
        <v>98.788461538461547</v>
      </c>
      <c r="U23" s="34" t="s">
        <v>34</v>
      </c>
      <c r="V23" s="34" t="s">
        <v>34</v>
      </c>
      <c r="W23" s="4"/>
    </row>
    <row r="24" spans="1:23" x14ac:dyDescent="0.25">
      <c r="A24" t="s">
        <v>28</v>
      </c>
      <c r="B24" s="6">
        <f>B23/B$12-1</f>
        <v>0.10017421602787446</v>
      </c>
      <c r="C24" s="6">
        <f t="shared" ref="C24:I24" si="10">C23/C$12-1</f>
        <v>6.2141491395793613E-2</v>
      </c>
      <c r="D24" s="6">
        <f t="shared" si="10"/>
        <v>0.10526315789473695</v>
      </c>
      <c r="E24" s="6">
        <f t="shared" si="10"/>
        <v>6.5333333333333465E-2</v>
      </c>
      <c r="F24" s="6">
        <f t="shared" si="10"/>
        <v>0.10051993067590992</v>
      </c>
      <c r="G24" s="6">
        <f t="shared" si="10"/>
        <v>-0.13968796043030807</v>
      </c>
      <c r="H24" s="6">
        <f t="shared" si="10"/>
        <v>0.27880834560696854</v>
      </c>
      <c r="I24" s="6">
        <f t="shared" si="10"/>
        <v>-4.815974941268597E-2</v>
      </c>
      <c r="J24" s="4"/>
      <c r="K24" s="4"/>
      <c r="L24" s="4"/>
      <c r="M24" s="6">
        <f>M23/M$12-1</f>
        <v>0.26010544815465741</v>
      </c>
      <c r="N24" s="6">
        <f t="shared" ref="N24:Q24" si="11">N23/N$12-1</f>
        <v>0.2443037974683544</v>
      </c>
      <c r="O24" s="6">
        <f t="shared" si="11"/>
        <v>0.28433992517370399</v>
      </c>
      <c r="P24" s="6">
        <f t="shared" si="11"/>
        <v>0.14742193173565732</v>
      </c>
      <c r="Q24" s="6">
        <f t="shared" si="11"/>
        <v>0.29457364341085257</v>
      </c>
      <c r="R24" s="6">
        <f t="shared" si="9"/>
        <v>-0.1054205239538899</v>
      </c>
      <c r="S24" s="6">
        <f t="shared" si="9"/>
        <v>0.40860089225846119</v>
      </c>
      <c r="T24" s="6">
        <f t="shared" si="9"/>
        <v>-7.2363404348019245E-4</v>
      </c>
      <c r="U24" s="6"/>
      <c r="V24" s="6"/>
      <c r="W24" s="4"/>
    </row>
    <row r="25" spans="1:23" x14ac:dyDescent="0.25">
      <c r="A25" t="s">
        <v>17</v>
      </c>
      <c r="B25" s="4">
        <v>124.9</v>
      </c>
      <c r="C25" s="4">
        <v>111.25</v>
      </c>
      <c r="D25" s="4">
        <v>135.1</v>
      </c>
      <c r="E25" s="4">
        <v>80.099999999999994</v>
      </c>
      <c r="F25" s="4">
        <v>50</v>
      </c>
      <c r="G25" s="5">
        <v>120.17140384615384</v>
      </c>
      <c r="H25" s="26">
        <f>B25/G25</f>
        <v>1.0393487635369545</v>
      </c>
      <c r="I25" s="5">
        <v>96.711538461538453</v>
      </c>
      <c r="J25" s="34" t="s">
        <v>34</v>
      </c>
      <c r="K25" s="34" t="s">
        <v>34</v>
      </c>
      <c r="L25" s="4"/>
      <c r="M25" s="5">
        <v>100.8</v>
      </c>
      <c r="N25" s="5">
        <v>94.75</v>
      </c>
      <c r="O25" s="5">
        <v>109.4</v>
      </c>
      <c r="P25" s="5">
        <v>73.25</v>
      </c>
      <c r="Q25" s="5">
        <v>58.099999999999994</v>
      </c>
      <c r="R25" s="5">
        <v>137.42113461538463</v>
      </c>
      <c r="S25" s="26">
        <f>M25/R25</f>
        <v>0.73351162673863701</v>
      </c>
      <c r="T25" s="5">
        <v>98.884615384615387</v>
      </c>
      <c r="U25" s="34" t="s">
        <v>34</v>
      </c>
      <c r="V25" s="34" t="s">
        <v>34</v>
      </c>
      <c r="W25" s="4"/>
    </row>
    <row r="26" spans="1:23" x14ac:dyDescent="0.25">
      <c r="A26" t="s">
        <v>29</v>
      </c>
      <c r="B26" s="6">
        <f>B25/B$12-1</f>
        <v>8.7979094076655162E-2</v>
      </c>
      <c r="C26" s="6">
        <f t="shared" ref="C26:I26" si="12">C25/C$12-1</f>
        <v>6.3575525812619604E-2</v>
      </c>
      <c r="D26" s="6">
        <f t="shared" si="12"/>
        <v>6.9252077562326875E-2</v>
      </c>
      <c r="E26" s="6">
        <f t="shared" si="12"/>
        <v>6.7999999999999838E-2</v>
      </c>
      <c r="F26" s="6">
        <f t="shared" si="12"/>
        <v>-0.13344887348353562</v>
      </c>
      <c r="G26" s="6">
        <f t="shared" si="12"/>
        <v>-8.4790795113895312E-2</v>
      </c>
      <c r="H26" s="6">
        <f t="shared" si="12"/>
        <v>0.18877638934155083</v>
      </c>
      <c r="I26" s="6">
        <f t="shared" si="12"/>
        <v>-1.546593578700084E-2</v>
      </c>
      <c r="J26" s="4"/>
      <c r="K26" s="4"/>
      <c r="L26" s="4"/>
      <c r="M26" s="6">
        <f>M25/M$12-1</f>
        <v>0.18101933216168731</v>
      </c>
      <c r="N26" s="6">
        <f t="shared" ref="N26:T26" si="13">N25/N$12-1</f>
        <v>0.19936708860759489</v>
      </c>
      <c r="O26" s="6">
        <f t="shared" si="13"/>
        <v>0.16942811330839125</v>
      </c>
      <c r="P26" s="6">
        <f t="shared" si="13"/>
        <v>6.3907044299201354E-2</v>
      </c>
      <c r="Q26" s="6">
        <f t="shared" si="13"/>
        <v>0.28682170542635643</v>
      </c>
      <c r="R26" s="6">
        <f t="shared" si="13"/>
        <v>-5.7965074556803331E-2</v>
      </c>
      <c r="S26" s="6">
        <f t="shared" si="13"/>
        <v>0.25368953980772657</v>
      </c>
      <c r="T26" s="6">
        <f t="shared" si="13"/>
        <v>2.4899235904696226E-4</v>
      </c>
      <c r="U26" s="6"/>
      <c r="V26" s="6"/>
      <c r="W26" s="4"/>
    </row>
    <row r="27" spans="1:23" x14ac:dyDescent="0.25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4"/>
    </row>
    <row r="28" spans="1:23" x14ac:dyDescent="0.25">
      <c r="A28" t="s">
        <v>18</v>
      </c>
      <c r="B28" s="4">
        <v>124.5</v>
      </c>
      <c r="C28" s="4">
        <v>111.44999999999999</v>
      </c>
      <c r="D28" s="4">
        <v>142.39999999999998</v>
      </c>
      <c r="E28" s="4">
        <v>74.650000000000006</v>
      </c>
      <c r="F28" s="4">
        <v>59.5</v>
      </c>
      <c r="G28" s="5">
        <v>108.91623076923078</v>
      </c>
      <c r="H28" s="26">
        <f>B28/G28</f>
        <v>1.1430803207263733</v>
      </c>
      <c r="I28" s="5">
        <v>92.557692307692307</v>
      </c>
      <c r="J28" s="34" t="s">
        <v>34</v>
      </c>
      <c r="K28" s="34" t="s">
        <v>34</v>
      </c>
      <c r="L28" s="4"/>
      <c r="M28" s="5">
        <v>106.8</v>
      </c>
      <c r="N28" s="5">
        <v>99.85</v>
      </c>
      <c r="O28" s="5">
        <v>113.8</v>
      </c>
      <c r="P28" s="5">
        <v>77.550000000000011</v>
      </c>
      <c r="Q28" s="5">
        <v>57.7</v>
      </c>
      <c r="R28" s="5">
        <v>127.24459615384615</v>
      </c>
      <c r="S28" s="26">
        <f>M28/R28</f>
        <v>0.83932837407784733</v>
      </c>
      <c r="T28" s="5">
        <v>98.84615384615384</v>
      </c>
      <c r="U28" s="34" t="s">
        <v>34</v>
      </c>
      <c r="V28" s="34" t="s">
        <v>34</v>
      </c>
      <c r="W28" s="4"/>
    </row>
    <row r="29" spans="1:23" x14ac:dyDescent="0.25">
      <c r="A29" t="s">
        <v>30</v>
      </c>
      <c r="B29" s="6">
        <f>B28/B$12-1</f>
        <v>8.449477351916368E-2</v>
      </c>
      <c r="C29" s="6">
        <f t="shared" ref="C29:I29" si="14">C28/C$12-1</f>
        <v>6.5487571701720704E-2</v>
      </c>
      <c r="D29" s="6">
        <f t="shared" si="14"/>
        <v>0.12702809655718239</v>
      </c>
      <c r="E29" s="6">
        <f t="shared" si="14"/>
        <v>-4.6666666666665968E-3</v>
      </c>
      <c r="F29" s="6">
        <f t="shared" si="14"/>
        <v>3.119584055459268E-2</v>
      </c>
      <c r="G29" s="6">
        <f t="shared" si="14"/>
        <v>-0.17050867534914338</v>
      </c>
      <c r="H29" s="6">
        <f t="shared" si="14"/>
        <v>0.30742147782635509</v>
      </c>
      <c r="I29" s="6">
        <f t="shared" si="14"/>
        <v>-5.7752545027408009E-2</v>
      </c>
      <c r="J29" s="4"/>
      <c r="K29" s="4"/>
      <c r="L29" s="4"/>
      <c r="M29" s="6">
        <f>M28/M$12-1</f>
        <v>0.25131810193321624</v>
      </c>
      <c r="N29" s="6">
        <f t="shared" ref="N29:T29" si="15">N28/N$12-1</f>
        <v>0.26392405063291124</v>
      </c>
      <c r="O29" s="6">
        <f t="shared" si="15"/>
        <v>0.2164617851416355</v>
      </c>
      <c r="P29" s="6">
        <f t="shared" si="15"/>
        <v>0.12636165577342084</v>
      </c>
      <c r="Q29" s="6">
        <f t="shared" si="15"/>
        <v>0.27796234772978967</v>
      </c>
      <c r="R29" s="6">
        <f t="shared" si="15"/>
        <v>-0.12772621193728295</v>
      </c>
      <c r="S29" s="6">
        <f t="shared" si="15"/>
        <v>0.43454740823101012</v>
      </c>
      <c r="T29" s="6">
        <f t="shared" si="15"/>
        <v>-1.4005820196394403E-4</v>
      </c>
      <c r="U29" s="6"/>
      <c r="V29" s="6"/>
      <c r="W29" s="4"/>
    </row>
    <row r="30" spans="1:23" x14ac:dyDescent="0.25">
      <c r="A30" t="s">
        <v>19</v>
      </c>
      <c r="B30" s="4">
        <v>119.1</v>
      </c>
      <c r="C30" s="4">
        <v>105.15</v>
      </c>
      <c r="D30" s="4">
        <v>134.80000000000001</v>
      </c>
      <c r="E30" s="4">
        <v>67.849999999999994</v>
      </c>
      <c r="F30" s="4">
        <v>51.900000000000006</v>
      </c>
      <c r="G30" s="5">
        <v>114.88426923076922</v>
      </c>
      <c r="H30" s="26">
        <f>B30/G30</f>
        <v>1.0366954570669948</v>
      </c>
      <c r="I30" s="5">
        <v>95.17307692307692</v>
      </c>
      <c r="J30" s="34" t="s">
        <v>34</v>
      </c>
      <c r="K30" s="34" t="s">
        <v>34</v>
      </c>
      <c r="L30" s="4"/>
      <c r="M30" s="5">
        <v>98.5</v>
      </c>
      <c r="N30" s="5">
        <v>92.8</v>
      </c>
      <c r="O30" s="5">
        <v>106.05000000000001</v>
      </c>
      <c r="P30" s="5">
        <v>76</v>
      </c>
      <c r="Q30" s="5">
        <v>51.349999999999994</v>
      </c>
      <c r="R30" s="5">
        <v>130.5063076923077</v>
      </c>
      <c r="S30" s="26">
        <f>M30/R30</f>
        <v>0.75475279120018945</v>
      </c>
      <c r="T30" s="5">
        <v>98.788461538461547</v>
      </c>
      <c r="U30" s="34" t="s">
        <v>34</v>
      </c>
      <c r="V30" s="34" t="s">
        <v>34</v>
      </c>
      <c r="W30" s="4"/>
    </row>
    <row r="31" spans="1:23" x14ac:dyDescent="0.25">
      <c r="A31" t="s">
        <v>31</v>
      </c>
      <c r="B31" s="6">
        <f>B30/B$12-1</f>
        <v>3.7456445993031329E-2</v>
      </c>
      <c r="C31" s="6">
        <f t="shared" ref="C31:I31" si="16">C30/C$12-1</f>
        <v>5.258126195028856E-3</v>
      </c>
      <c r="D31" s="6">
        <f t="shared" si="16"/>
        <v>6.6877720617332992E-2</v>
      </c>
      <c r="E31" s="6">
        <f t="shared" si="16"/>
        <v>-9.5333333333333381E-2</v>
      </c>
      <c r="F31" s="6">
        <f t="shared" si="16"/>
        <v>-0.10051993067590981</v>
      </c>
      <c r="G31" s="6">
        <f t="shared" si="16"/>
        <v>-0.125056899300102</v>
      </c>
      <c r="H31" s="6">
        <f t="shared" si="16"/>
        <v>0.18574161584122795</v>
      </c>
      <c r="I31" s="6">
        <f t="shared" si="16"/>
        <v>-3.1127642913077569E-2</v>
      </c>
      <c r="J31" s="4"/>
      <c r="K31" s="4"/>
      <c r="L31" s="4"/>
      <c r="M31" s="6">
        <f>M30/M$12-1</f>
        <v>0.1540714704159345</v>
      </c>
      <c r="N31" s="6">
        <f t="shared" ref="N31:T31" si="17">N30/N$12-1</f>
        <v>0.17468354430379751</v>
      </c>
      <c r="O31" s="6">
        <f t="shared" si="17"/>
        <v>0.13361838588989872</v>
      </c>
      <c r="P31" s="6">
        <f t="shared" si="17"/>
        <v>0.10384894698620206</v>
      </c>
      <c r="Q31" s="6">
        <f t="shared" si="17"/>
        <v>0.13732004429678835</v>
      </c>
      <c r="R31" s="6">
        <f t="shared" si="17"/>
        <v>-0.10536686965305875</v>
      </c>
      <c r="S31" s="6">
        <f t="shared" si="17"/>
        <v>0.28999411185273472</v>
      </c>
      <c r="T31" s="6">
        <f t="shared" si="17"/>
        <v>-7.2363404348019245E-4</v>
      </c>
      <c r="U31" s="6"/>
      <c r="V31" s="6"/>
      <c r="W31" s="4"/>
    </row>
    <row r="32" spans="1:23" x14ac:dyDescent="0.25">
      <c r="A32" t="s">
        <v>20</v>
      </c>
      <c r="B32" s="4">
        <v>123</v>
      </c>
      <c r="C32" s="4">
        <v>101.5</v>
      </c>
      <c r="D32" s="4">
        <v>134</v>
      </c>
      <c r="E32" s="4">
        <v>95.75</v>
      </c>
      <c r="F32" s="4">
        <v>68.55</v>
      </c>
      <c r="G32" s="5">
        <v>117.95509615384617</v>
      </c>
      <c r="H32" s="26">
        <f>B32/G32</f>
        <v>1.0427696980516541</v>
      </c>
      <c r="I32" s="5">
        <v>96.480769230769226</v>
      </c>
      <c r="J32" s="34" t="s">
        <v>34</v>
      </c>
      <c r="K32" s="34" t="s">
        <v>34</v>
      </c>
      <c r="L32" s="4"/>
      <c r="M32" s="4">
        <v>93.15</v>
      </c>
      <c r="N32" s="4">
        <v>86.25</v>
      </c>
      <c r="O32" s="4">
        <v>102.05</v>
      </c>
      <c r="P32" s="4">
        <v>78.3</v>
      </c>
      <c r="Q32" s="4">
        <v>49.900000000000006</v>
      </c>
      <c r="R32" s="5">
        <v>134.07074074074072</v>
      </c>
      <c r="S32" s="26">
        <f>M32/R32</f>
        <v>0.69478246696741097</v>
      </c>
      <c r="T32" s="5">
        <v>98.981481481481481</v>
      </c>
      <c r="U32" s="34" t="s">
        <v>34</v>
      </c>
      <c r="V32" s="34" t="s">
        <v>34</v>
      </c>
      <c r="W32" s="4"/>
    </row>
    <row r="33" spans="1:23" x14ac:dyDescent="0.25">
      <c r="A33" t="s">
        <v>32</v>
      </c>
      <c r="B33" s="6">
        <f>B32/B$12-1</f>
        <v>7.1428571428571397E-2</v>
      </c>
      <c r="C33" s="6">
        <f t="shared" ref="C33:F33" si="18">C32/C$12-1</f>
        <v>-2.9636711281070705E-2</v>
      </c>
      <c r="D33" s="6">
        <f t="shared" si="18"/>
        <v>6.0546102097348786E-2</v>
      </c>
      <c r="E33" s="6">
        <f t="shared" si="18"/>
        <v>0.27666666666666662</v>
      </c>
      <c r="F33" s="6">
        <f t="shared" si="18"/>
        <v>0.18804159445407276</v>
      </c>
      <c r="G33" s="6">
        <f>G32/G$12-1</f>
        <v>-0.1016698955982055</v>
      </c>
      <c r="H33" s="6">
        <f>H32/H$12-1</f>
        <v>0.19268915310596735</v>
      </c>
      <c r="I33" s="6">
        <f>I32/I$12-1</f>
        <v>-1.7815191855912293E-2</v>
      </c>
      <c r="J33" s="4"/>
      <c r="K33" s="4"/>
      <c r="L33" s="4"/>
      <c r="M33" s="6">
        <f>M32/M$12-1</f>
        <v>9.1388400702987926E-2</v>
      </c>
      <c r="N33" s="6">
        <f t="shared" ref="N33:Q33" si="19">N32/N$12-1</f>
        <v>9.1772151898734222E-2</v>
      </c>
      <c r="O33" s="6">
        <f t="shared" si="19"/>
        <v>9.0860502405130994E-2</v>
      </c>
      <c r="P33" s="6">
        <f t="shared" si="19"/>
        <v>0.13725490196078427</v>
      </c>
      <c r="Q33" s="6">
        <f t="shared" si="19"/>
        <v>0.10520487264673317</v>
      </c>
      <c r="R33" s="6">
        <f>R32/R$12-1</f>
        <v>-8.0932342675634428E-2</v>
      </c>
      <c r="S33" s="6">
        <f>S32/S$12-1</f>
        <v>0.18749516643887865</v>
      </c>
      <c r="T33" s="6">
        <f>T32/T$12-1</f>
        <v>1.2288234015929156E-3</v>
      </c>
      <c r="U33" s="6"/>
      <c r="V33" s="6"/>
      <c r="W33" s="4"/>
    </row>
    <row r="35" spans="1:23" x14ac:dyDescent="0.25">
      <c r="A35" s="88" t="s">
        <v>1</v>
      </c>
      <c r="B35" s="88"/>
      <c r="C35" s="88"/>
      <c r="D35" s="88"/>
      <c r="E35" s="88"/>
      <c r="F35" s="88"/>
      <c r="G35" s="88"/>
      <c r="H35" s="88"/>
      <c r="I35" s="88"/>
      <c r="J35" s="88"/>
      <c r="K35" s="13"/>
      <c r="L35" s="13"/>
      <c r="M35" s="102" t="s">
        <v>2</v>
      </c>
      <c r="N35" s="102"/>
      <c r="O35" s="102"/>
      <c r="P35" s="102"/>
      <c r="Q35" s="102"/>
      <c r="R35" s="102"/>
      <c r="S35" s="102"/>
      <c r="T35" s="102"/>
      <c r="U35" s="102"/>
      <c r="V35" s="102"/>
      <c r="W35" s="102"/>
    </row>
    <row r="37" spans="1:23" x14ac:dyDescent="0.25">
      <c r="A37" s="86" t="s">
        <v>22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" t="s">
        <v>33</v>
      </c>
      <c r="U39" s="17" t="s">
        <v>37</v>
      </c>
      <c r="V39" s="17" t="s">
        <v>36</v>
      </c>
      <c r="W39" s="17" t="s">
        <v>35</v>
      </c>
    </row>
    <row r="40" spans="1:23" x14ac:dyDescent="0.25">
      <c r="A40" t="s">
        <v>10</v>
      </c>
      <c r="B40" s="4">
        <v>106.25</v>
      </c>
      <c r="C40" s="4">
        <v>96.9</v>
      </c>
      <c r="D40" s="4">
        <v>118.55</v>
      </c>
      <c r="E40" s="4">
        <v>77.650000000000006</v>
      </c>
      <c r="F40" s="4">
        <v>54.55</v>
      </c>
      <c r="G40" s="5">
        <v>132.85475925925925</v>
      </c>
      <c r="H40" s="26">
        <f>B40/G40</f>
        <v>0.79974553107772806</v>
      </c>
      <c r="I40" s="5">
        <v>97.648148148148152</v>
      </c>
      <c r="J40" s="34" t="s">
        <v>34</v>
      </c>
      <c r="K40" s="34" t="s">
        <v>34</v>
      </c>
      <c r="L40" s="4"/>
      <c r="M40" s="5">
        <v>81.2</v>
      </c>
      <c r="N40" s="5">
        <v>74.75</v>
      </c>
      <c r="O40" s="5">
        <v>89.15</v>
      </c>
      <c r="P40" s="5">
        <v>64.599999999999994</v>
      </c>
      <c r="Q40" s="5">
        <v>53.2</v>
      </c>
      <c r="R40" s="5">
        <v>145.34784615384615</v>
      </c>
      <c r="S40" s="26">
        <f>M40/R40</f>
        <v>0.55865980920042213</v>
      </c>
      <c r="T40" s="5">
        <v>97.538461538461547</v>
      </c>
      <c r="U40" s="34" t="s">
        <v>34</v>
      </c>
      <c r="V40" s="34" t="s">
        <v>34</v>
      </c>
      <c r="W40" s="4"/>
    </row>
    <row r="41" spans="1:23" x14ac:dyDescent="0.25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4"/>
    </row>
    <row r="42" spans="1:23" x14ac:dyDescent="0.25">
      <c r="A42" t="s">
        <v>11</v>
      </c>
      <c r="B42" s="4">
        <v>119.8</v>
      </c>
      <c r="C42" s="4">
        <v>103.7</v>
      </c>
      <c r="D42" s="4">
        <v>137.80000000000001</v>
      </c>
      <c r="E42" s="4">
        <v>79.3</v>
      </c>
      <c r="F42" s="4">
        <v>68.95</v>
      </c>
      <c r="G42" s="5">
        <v>103.86380769230769</v>
      </c>
      <c r="H42" s="26">
        <f>B42/G42</f>
        <v>1.1534335459268221</v>
      </c>
      <c r="I42" s="5">
        <v>87.730769230769226</v>
      </c>
      <c r="J42" s="34" t="s">
        <v>34</v>
      </c>
      <c r="K42" s="34" t="s">
        <v>34</v>
      </c>
      <c r="L42" s="4"/>
      <c r="M42" s="5">
        <v>108.25</v>
      </c>
      <c r="N42" s="5">
        <v>98</v>
      </c>
      <c r="O42" s="5">
        <v>121.2</v>
      </c>
      <c r="P42" s="5">
        <v>75.949999999999989</v>
      </c>
      <c r="Q42" s="5">
        <v>59.25</v>
      </c>
      <c r="R42" s="5">
        <v>122.49351923076924</v>
      </c>
      <c r="S42" s="26">
        <f>M42/R42</f>
        <v>0.88372022193324817</v>
      </c>
      <c r="T42" s="5">
        <v>95.673076923076934</v>
      </c>
      <c r="U42" s="34" t="s">
        <v>34</v>
      </c>
      <c r="V42" s="34" t="s">
        <v>34</v>
      </c>
      <c r="W42" s="4"/>
    </row>
    <row r="43" spans="1:23" x14ac:dyDescent="0.25">
      <c r="A43" t="s">
        <v>24</v>
      </c>
      <c r="B43" s="6">
        <f>B42/B$40-1</f>
        <v>0.12752941176470589</v>
      </c>
      <c r="C43" s="6">
        <f t="shared" ref="C43:I43" si="20">C42/C$40-1</f>
        <v>7.0175438596491224E-2</v>
      </c>
      <c r="D43" s="6">
        <f t="shared" si="20"/>
        <v>0.16237874314635192</v>
      </c>
      <c r="E43" s="6">
        <f t="shared" si="20"/>
        <v>2.1249195106245899E-2</v>
      </c>
      <c r="F43" s="6">
        <f t="shared" si="20"/>
        <v>0.26397800183318076</v>
      </c>
      <c r="G43" s="6">
        <f t="shared" si="20"/>
        <v>-0.21821537842221528</v>
      </c>
      <c r="H43" s="6">
        <f t="shared" si="20"/>
        <v>0.44225069238269832</v>
      </c>
      <c r="I43" s="6">
        <f t="shared" si="20"/>
        <v>-0.10156238603043088</v>
      </c>
      <c r="J43" s="4"/>
      <c r="K43" s="4"/>
      <c r="L43" s="4"/>
      <c r="M43" s="6">
        <f>M42/M$40-1</f>
        <v>0.33312807881773399</v>
      </c>
      <c r="N43" s="6">
        <f t="shared" ref="N43:T43" si="21">N42/N$40-1</f>
        <v>0.31103678929765888</v>
      </c>
      <c r="O43" s="6">
        <f t="shared" si="21"/>
        <v>0.3595064498037015</v>
      </c>
      <c r="P43" s="6">
        <f t="shared" si="21"/>
        <v>0.17569659442724461</v>
      </c>
      <c r="Q43" s="6">
        <f t="shared" si="21"/>
        <v>0.11372180451127822</v>
      </c>
      <c r="R43" s="6">
        <f t="shared" si="21"/>
        <v>-0.15723884135776134</v>
      </c>
      <c r="S43" s="6">
        <f t="shared" si="21"/>
        <v>0.58185752291375037</v>
      </c>
      <c r="T43" s="6">
        <f t="shared" si="21"/>
        <v>-1.9124605678233375E-2</v>
      </c>
      <c r="U43" s="6"/>
      <c r="V43" s="6"/>
      <c r="W43" s="4"/>
    </row>
    <row r="44" spans="1:23" x14ac:dyDescent="0.25">
      <c r="A44" t="s">
        <v>12</v>
      </c>
      <c r="B44" s="4">
        <v>112.80000000000001</v>
      </c>
      <c r="C44" s="4">
        <v>99.95</v>
      </c>
      <c r="D44" s="4">
        <v>125.25</v>
      </c>
      <c r="E44" s="4">
        <v>71.3</v>
      </c>
      <c r="F44" s="4">
        <v>54.349999999999994</v>
      </c>
      <c r="G44" s="5">
        <v>111.02648076923077</v>
      </c>
      <c r="H44" s="26">
        <f>B44/G44</f>
        <v>1.0159738399207259</v>
      </c>
      <c r="I44" s="5">
        <v>90.557692307692307</v>
      </c>
      <c r="J44" s="34" t="s">
        <v>34</v>
      </c>
      <c r="K44" s="34" t="s">
        <v>34</v>
      </c>
      <c r="L44" s="4"/>
      <c r="M44" s="5">
        <v>101.7</v>
      </c>
      <c r="N44" s="5">
        <v>91.4</v>
      </c>
      <c r="O44" s="5">
        <v>110.15</v>
      </c>
      <c r="P44" s="5">
        <v>70.150000000000006</v>
      </c>
      <c r="Q44" s="5">
        <v>60.05</v>
      </c>
      <c r="R44" s="5">
        <v>128.10123076923077</v>
      </c>
      <c r="S44" s="26">
        <f>M44/R44</f>
        <v>0.79390337929858357</v>
      </c>
      <c r="T44" s="5">
        <v>97.057692307692307</v>
      </c>
      <c r="U44" s="34" t="s">
        <v>34</v>
      </c>
      <c r="V44" s="34" t="s">
        <v>34</v>
      </c>
      <c r="W44" s="4"/>
    </row>
    <row r="45" spans="1:23" x14ac:dyDescent="0.25">
      <c r="A45" t="s">
        <v>25</v>
      </c>
      <c r="B45" s="6">
        <f>B44/B$40-1</f>
        <v>6.164705882352961E-2</v>
      </c>
      <c r="C45" s="6">
        <f t="shared" ref="C45:I45" si="22">C44/C$40-1</f>
        <v>3.1475748194014441E-2</v>
      </c>
      <c r="D45" s="6">
        <f t="shared" si="22"/>
        <v>5.6516237874314701E-2</v>
      </c>
      <c r="E45" s="6">
        <f t="shared" si="22"/>
        <v>-8.1777205408886111E-2</v>
      </c>
      <c r="F45" s="6">
        <f t="shared" si="22"/>
        <v>-3.6663611365720383E-3</v>
      </c>
      <c r="G45" s="6">
        <f t="shared" si="22"/>
        <v>-0.16430181810372113</v>
      </c>
      <c r="H45" s="6">
        <f>H44/H$40-1</f>
        <v>0.27037138744821876</v>
      </c>
      <c r="I45" s="6">
        <f t="shared" si="22"/>
        <v>-7.2612291937154461E-2</v>
      </c>
      <c r="J45" s="4"/>
      <c r="K45" s="4"/>
      <c r="L45" s="4"/>
      <c r="M45" s="6">
        <f>M44/M$40-1</f>
        <v>0.25246305418719217</v>
      </c>
      <c r="N45" s="6">
        <f t="shared" ref="N45:T45" si="23">N44/N$40-1</f>
        <v>0.22274247491638799</v>
      </c>
      <c r="O45" s="6">
        <f t="shared" si="23"/>
        <v>0.23555804823331461</v>
      </c>
      <c r="P45" s="6">
        <f t="shared" si="23"/>
        <v>8.5913312693498556E-2</v>
      </c>
      <c r="Q45" s="6">
        <f t="shared" si="23"/>
        <v>0.12875939849624052</v>
      </c>
      <c r="R45" s="6">
        <f t="shared" si="23"/>
        <v>-0.11865752290790998</v>
      </c>
      <c r="S45" s="6">
        <f>S44/S$40-1</f>
        <v>0.4210855447698163</v>
      </c>
      <c r="T45" s="6">
        <f t="shared" si="23"/>
        <v>-4.9290220820190633E-3</v>
      </c>
      <c r="U45" s="6"/>
      <c r="V45" s="6"/>
      <c r="W45" s="4"/>
    </row>
    <row r="46" spans="1:23" x14ac:dyDescent="0.25">
      <c r="A46" t="s">
        <v>13</v>
      </c>
      <c r="B46" s="4">
        <v>118.7</v>
      </c>
      <c r="C46" s="4">
        <v>106.1</v>
      </c>
      <c r="D46" s="4">
        <v>133.9</v>
      </c>
      <c r="E46" s="4">
        <v>72.150000000000006</v>
      </c>
      <c r="F46" s="4">
        <v>56.8</v>
      </c>
      <c r="G46" s="5">
        <v>115.87748148148147</v>
      </c>
      <c r="H46" s="26">
        <f>B46/G46</f>
        <v>1.0243577827411585</v>
      </c>
      <c r="I46" s="5">
        <v>94.203703703703695</v>
      </c>
      <c r="J46" s="34" t="s">
        <v>34</v>
      </c>
      <c r="K46" s="34" t="s">
        <v>34</v>
      </c>
      <c r="L46" s="4"/>
      <c r="M46" s="5">
        <v>97.9</v>
      </c>
      <c r="N46" s="5">
        <v>88.9</v>
      </c>
      <c r="O46" s="5">
        <v>110.45</v>
      </c>
      <c r="P46" s="5">
        <v>69.95</v>
      </c>
      <c r="Q46" s="5">
        <v>52.5</v>
      </c>
      <c r="R46" s="5">
        <v>132.77784615384616</v>
      </c>
      <c r="S46" s="26">
        <f>M46/R46</f>
        <v>0.73732179603641024</v>
      </c>
      <c r="T46" s="5">
        <v>97.65384615384616</v>
      </c>
      <c r="U46" s="34" t="s">
        <v>34</v>
      </c>
      <c r="V46" s="34" t="s">
        <v>34</v>
      </c>
      <c r="W46" s="4"/>
    </row>
    <row r="47" spans="1:23" x14ac:dyDescent="0.25">
      <c r="A47" t="s">
        <v>26</v>
      </c>
      <c r="B47" s="6">
        <f>B46/B$40-1</f>
        <v>0.11717647058823522</v>
      </c>
      <c r="C47" s="6">
        <f t="shared" ref="C47:I47" si="24">C46/C$40-1</f>
        <v>9.4943240454076205E-2</v>
      </c>
      <c r="D47" s="6">
        <f t="shared" si="24"/>
        <v>0.12948123154787017</v>
      </c>
      <c r="E47" s="6">
        <f t="shared" si="24"/>
        <v>-7.0830650354153257E-2</v>
      </c>
      <c r="F47" s="6">
        <f t="shared" si="24"/>
        <v>4.124656278643446E-2</v>
      </c>
      <c r="G47" s="6">
        <f t="shared" si="24"/>
        <v>-0.1277882544248754</v>
      </c>
      <c r="H47" s="6">
        <f>H46/H$40-1</f>
        <v>0.28085465055459014</v>
      </c>
      <c r="I47" s="6">
        <f t="shared" si="24"/>
        <v>-3.5274037549782089E-2</v>
      </c>
      <c r="J47" s="4"/>
      <c r="K47" s="4"/>
      <c r="L47" s="4"/>
      <c r="M47" s="6">
        <f>M46/M$40-1</f>
        <v>0.20566502463054182</v>
      </c>
      <c r="N47" s="6">
        <f t="shared" ref="N47:T47" si="25">N46/N$40-1</f>
        <v>0.18929765886287631</v>
      </c>
      <c r="O47" s="6">
        <f t="shared" si="25"/>
        <v>0.23892316320807616</v>
      </c>
      <c r="P47" s="6">
        <f t="shared" si="25"/>
        <v>8.2817337461300378E-2</v>
      </c>
      <c r="Q47" s="6">
        <f t="shared" si="25"/>
        <v>-1.3157894736842146E-2</v>
      </c>
      <c r="R47" s="6">
        <f t="shared" si="25"/>
        <v>-8.6482189675484045E-2</v>
      </c>
      <c r="S47" s="6">
        <f>S46/S$40-1</f>
        <v>0.31980461793322279</v>
      </c>
      <c r="T47" s="6">
        <f t="shared" si="25"/>
        <v>1.1829652996844242E-3</v>
      </c>
      <c r="U47" s="6"/>
      <c r="V47" s="6"/>
      <c r="W47" s="4"/>
    </row>
    <row r="48" spans="1:23" x14ac:dyDescent="0.25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4"/>
    </row>
    <row r="49" spans="1:23" x14ac:dyDescent="0.25">
      <c r="A49" t="s">
        <v>15</v>
      </c>
      <c r="B49" s="4">
        <v>123.15</v>
      </c>
      <c r="C49" s="4">
        <v>110.75</v>
      </c>
      <c r="D49" s="4">
        <v>135.69999999999999</v>
      </c>
      <c r="E49" s="4">
        <v>79.95</v>
      </c>
      <c r="F49" s="4">
        <v>61.9</v>
      </c>
      <c r="G49" s="5">
        <v>107.45332692307692</v>
      </c>
      <c r="H49" s="26">
        <f>B49/G49</f>
        <v>1.1460789863506036</v>
      </c>
      <c r="I49" s="5">
        <v>91.980769230769226</v>
      </c>
      <c r="J49" s="34" t="s">
        <v>34</v>
      </c>
      <c r="K49" s="34" t="s">
        <v>34</v>
      </c>
      <c r="L49" s="4"/>
      <c r="M49" s="5">
        <v>115.85</v>
      </c>
      <c r="N49" s="5">
        <v>103.75</v>
      </c>
      <c r="O49" s="5">
        <v>131.55000000000001</v>
      </c>
      <c r="P49" s="5">
        <v>77.400000000000006</v>
      </c>
      <c r="Q49" s="5">
        <v>55.05</v>
      </c>
      <c r="R49" s="5">
        <v>124.91096153846152</v>
      </c>
      <c r="S49" s="26">
        <f>M49/R49</f>
        <v>0.92746063734629447</v>
      </c>
      <c r="T49" s="5">
        <v>97.134615384615387</v>
      </c>
      <c r="U49" s="34" t="s">
        <v>34</v>
      </c>
      <c r="V49" s="34" t="s">
        <v>34</v>
      </c>
      <c r="W49" s="4"/>
    </row>
    <row r="50" spans="1:23" x14ac:dyDescent="0.25">
      <c r="A50" t="s">
        <v>27</v>
      </c>
      <c r="B50" s="6">
        <f>B49/B$40-1</f>
        <v>0.15905882352941192</v>
      </c>
      <c r="C50" s="6">
        <f t="shared" ref="C50:F50" si="26">C49/C$40-1</f>
        <v>0.14293085655314752</v>
      </c>
      <c r="D50" s="6">
        <f t="shared" si="26"/>
        <v>0.14466469843947705</v>
      </c>
      <c r="E50" s="6">
        <f t="shared" si="26"/>
        <v>2.962009014810052E-2</v>
      </c>
      <c r="F50" s="6">
        <f t="shared" si="26"/>
        <v>0.13473877176901938</v>
      </c>
      <c r="G50" s="6">
        <f>G49/G$40-1</f>
        <v>-0.19119700700080111</v>
      </c>
      <c r="H50" s="6">
        <f t="shared" ref="H50" si="27">H49/H$40-1</f>
        <v>0.4330545677525206</v>
      </c>
      <c r="I50" s="6">
        <f>I49/I$40-1</f>
        <v>-5.8038775182716051E-2</v>
      </c>
      <c r="J50" s="4"/>
      <c r="K50" s="4"/>
      <c r="L50" s="4"/>
      <c r="M50" s="6">
        <f>M49/M$40-1</f>
        <v>0.42672413793103425</v>
      </c>
      <c r="N50" s="6">
        <f t="shared" ref="N50:T50" si="28">N49/N$40-1</f>
        <v>0.38795986622073575</v>
      </c>
      <c r="O50" s="6">
        <f t="shared" si="28"/>
        <v>0.47560291643297825</v>
      </c>
      <c r="P50" s="6">
        <f t="shared" si="28"/>
        <v>0.1981424148606814</v>
      </c>
      <c r="Q50" s="6">
        <f t="shared" si="28"/>
        <v>3.4774436090225347E-2</v>
      </c>
      <c r="R50" s="6">
        <f t="shared" si="28"/>
        <v>-0.14060672487539183</v>
      </c>
      <c r="S50" s="6">
        <f t="shared" si="28"/>
        <v>0.66015278363001606</v>
      </c>
      <c r="T50" s="6">
        <f t="shared" si="28"/>
        <v>-4.1403785488959288E-3</v>
      </c>
      <c r="U50" s="6"/>
      <c r="V50" s="6"/>
      <c r="W50" s="4"/>
    </row>
    <row r="51" spans="1:23" x14ac:dyDescent="0.25">
      <c r="A51" t="s">
        <v>16</v>
      </c>
      <c r="B51" s="4">
        <v>119.05000000000001</v>
      </c>
      <c r="C51" s="4">
        <v>108.15</v>
      </c>
      <c r="D51" s="4">
        <v>131.4</v>
      </c>
      <c r="E51" s="4">
        <v>88.7</v>
      </c>
      <c r="F51" s="4">
        <v>64.150000000000006</v>
      </c>
      <c r="G51" s="5">
        <v>113.84307407407408</v>
      </c>
      <c r="H51" s="26">
        <f>B51/G51</f>
        <v>1.0457377488114732</v>
      </c>
      <c r="I51" s="5">
        <v>94.037037037037038</v>
      </c>
      <c r="J51" s="34" t="s">
        <v>34</v>
      </c>
      <c r="K51" s="34" t="s">
        <v>34</v>
      </c>
      <c r="L51" s="4"/>
      <c r="M51" s="5">
        <v>103.19999999999999</v>
      </c>
      <c r="N51" s="5">
        <v>91.4</v>
      </c>
      <c r="O51" s="5">
        <v>115.8</v>
      </c>
      <c r="P51" s="5">
        <v>76.550000000000011</v>
      </c>
      <c r="Q51" s="5">
        <v>57.9</v>
      </c>
      <c r="R51" s="5">
        <v>131.73603846153847</v>
      </c>
      <c r="S51" s="26">
        <f>M51/R51</f>
        <v>0.7833847230052402</v>
      </c>
      <c r="T51" s="5">
        <v>97.615384615384613</v>
      </c>
      <c r="U51" s="34" t="s">
        <v>34</v>
      </c>
      <c r="V51" s="34" t="s">
        <v>34</v>
      </c>
      <c r="W51" s="4"/>
    </row>
    <row r="52" spans="1:23" x14ac:dyDescent="0.25">
      <c r="A52" t="s">
        <v>28</v>
      </c>
      <c r="B52" s="6">
        <f>B51/B$40-1</f>
        <v>0.12047058823529433</v>
      </c>
      <c r="C52" s="6">
        <f t="shared" ref="C52:I52" si="29">C51/C$40-1</f>
        <v>0.11609907120743035</v>
      </c>
      <c r="D52" s="6">
        <f t="shared" si="29"/>
        <v>0.108393083087305</v>
      </c>
      <c r="E52" s="6">
        <f t="shared" si="29"/>
        <v>0.1423052157115261</v>
      </c>
      <c r="F52" s="6">
        <f t="shared" si="29"/>
        <v>0.17598533455545384</v>
      </c>
      <c r="G52" s="6">
        <f t="shared" si="29"/>
        <v>-0.14310127308337406</v>
      </c>
      <c r="H52" s="6">
        <f t="shared" si="29"/>
        <v>0.30758811168628708</v>
      </c>
      <c r="I52" s="6">
        <f t="shared" si="29"/>
        <v>-3.698084581831973E-2</v>
      </c>
      <c r="J52" s="4"/>
      <c r="K52" s="4"/>
      <c r="L52" s="4"/>
      <c r="M52" s="6">
        <f>M51/M$40-1</f>
        <v>0.27093596059113279</v>
      </c>
      <c r="N52" s="6">
        <f t="shared" ref="N52:T52" si="30">N51/N$40-1</f>
        <v>0.22274247491638799</v>
      </c>
      <c r="O52" s="6">
        <f t="shared" si="30"/>
        <v>0.29893438025799202</v>
      </c>
      <c r="P52" s="6">
        <f t="shared" si="30"/>
        <v>0.18498452012383937</v>
      </c>
      <c r="Q52" s="6">
        <f t="shared" si="30"/>
        <v>8.834586466165395E-2</v>
      </c>
      <c r="R52" s="6">
        <f t="shared" si="30"/>
        <v>-9.3649875471150779E-2</v>
      </c>
      <c r="S52" s="6">
        <f t="shared" si="30"/>
        <v>0.40225716993397831</v>
      </c>
      <c r="T52" s="6">
        <f t="shared" si="30"/>
        <v>7.8864353312302349E-4</v>
      </c>
      <c r="U52" s="6"/>
      <c r="V52" s="6"/>
      <c r="W52" s="4"/>
    </row>
    <row r="53" spans="1:23" x14ac:dyDescent="0.25">
      <c r="A53" t="s">
        <v>17</v>
      </c>
      <c r="B53" s="4">
        <v>123.55000000000001</v>
      </c>
      <c r="C53" s="4">
        <v>99.75</v>
      </c>
      <c r="D53" s="4">
        <v>139.6</v>
      </c>
      <c r="E53" s="4">
        <v>78.900000000000006</v>
      </c>
      <c r="F53" s="4">
        <v>59.45</v>
      </c>
      <c r="G53" s="5">
        <v>116.13101923076924</v>
      </c>
      <c r="H53" s="26">
        <f>B53/G53</f>
        <v>1.0638845746672401</v>
      </c>
      <c r="I53" s="5">
        <v>94.5</v>
      </c>
      <c r="J53" s="34" t="s">
        <v>34</v>
      </c>
      <c r="K53" s="34" t="s">
        <v>34</v>
      </c>
      <c r="L53" s="4"/>
      <c r="M53" s="5">
        <v>98.2</v>
      </c>
      <c r="N53" s="5">
        <v>90.45</v>
      </c>
      <c r="O53" s="5">
        <v>107.95</v>
      </c>
      <c r="P53" s="5">
        <v>72.650000000000006</v>
      </c>
      <c r="Q53" s="5">
        <v>65.599999999999994</v>
      </c>
      <c r="R53" s="5">
        <v>137.30884</v>
      </c>
      <c r="S53" s="26">
        <f>M53/R53</f>
        <v>0.7151760949986905</v>
      </c>
      <c r="T53" s="5">
        <v>97.76</v>
      </c>
      <c r="U53" s="34" t="s">
        <v>34</v>
      </c>
      <c r="V53" s="34" t="s">
        <v>34</v>
      </c>
      <c r="W53" s="4"/>
    </row>
    <row r="54" spans="1:23" x14ac:dyDescent="0.25">
      <c r="A54" t="s">
        <v>29</v>
      </c>
      <c r="B54" s="6">
        <f>B53/B$40-1</f>
        <v>0.16282352941176481</v>
      </c>
      <c r="C54" s="6">
        <f t="shared" ref="C54:I54" si="31">C53/C$40-1</f>
        <v>2.9411764705882248E-2</v>
      </c>
      <c r="D54" s="6">
        <f t="shared" si="31"/>
        <v>0.17756221003795858</v>
      </c>
      <c r="E54" s="6">
        <f t="shared" si="31"/>
        <v>1.6097875080489432E-2</v>
      </c>
      <c r="F54" s="6">
        <f t="shared" si="31"/>
        <v>8.9825847846012996E-2</v>
      </c>
      <c r="G54" s="6">
        <f t="shared" si="31"/>
        <v>-0.12587987153591162</v>
      </c>
      <c r="H54" s="6">
        <f t="shared" si="31"/>
        <v>0.33027886161934683</v>
      </c>
      <c r="I54" s="6">
        <f t="shared" si="31"/>
        <v>-3.2239711739048049E-2</v>
      </c>
      <c r="J54" s="4"/>
      <c r="K54" s="4"/>
      <c r="L54" s="4"/>
      <c r="M54" s="6">
        <f>M53/M$40-1</f>
        <v>0.20935960591133007</v>
      </c>
      <c r="N54" s="6">
        <f t="shared" ref="N54:T54" si="32">N53/N$40-1</f>
        <v>0.21003344481605346</v>
      </c>
      <c r="O54" s="6">
        <f t="shared" si="32"/>
        <v>0.21088053841839582</v>
      </c>
      <c r="P54" s="6">
        <f t="shared" si="32"/>
        <v>0.12461300309597534</v>
      </c>
      <c r="Q54" s="6">
        <f t="shared" si="32"/>
        <v>0.23308270676691722</v>
      </c>
      <c r="R54" s="6">
        <f t="shared" si="32"/>
        <v>-5.5308739458974188E-2</v>
      </c>
      <c r="S54" s="6">
        <f t="shared" si="32"/>
        <v>0.28016385503421337</v>
      </c>
      <c r="T54" s="6">
        <f t="shared" si="32"/>
        <v>2.2712933753943343E-3</v>
      </c>
      <c r="U54" s="6"/>
      <c r="V54" s="6"/>
      <c r="W54" s="4"/>
    </row>
    <row r="55" spans="1:23" x14ac:dyDescent="0.25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4"/>
    </row>
    <row r="56" spans="1:23" x14ac:dyDescent="0.25">
      <c r="A56" t="s">
        <v>18</v>
      </c>
      <c r="B56" s="4">
        <v>126.19999999999999</v>
      </c>
      <c r="C56" s="4">
        <v>108.80000000000001</v>
      </c>
      <c r="D56" s="4">
        <v>139.89999999999998</v>
      </c>
      <c r="E56" s="4">
        <v>81.75</v>
      </c>
      <c r="F56" s="4">
        <v>55.65</v>
      </c>
      <c r="G56" s="5">
        <v>110.05716666666666</v>
      </c>
      <c r="H56" s="26">
        <f>B56/G56</f>
        <v>1.1466768028130834</v>
      </c>
      <c r="I56" s="5">
        <v>94.611111111111114</v>
      </c>
      <c r="J56" s="34" t="s">
        <v>34</v>
      </c>
      <c r="K56" s="34" t="s">
        <v>34</v>
      </c>
      <c r="L56" s="4"/>
      <c r="M56" s="5">
        <v>99.199999999999989</v>
      </c>
      <c r="N56" s="5">
        <v>90.55</v>
      </c>
      <c r="O56" s="5">
        <v>105.95</v>
      </c>
      <c r="P56" s="5">
        <v>72.400000000000006</v>
      </c>
      <c r="Q56" s="5">
        <v>58.849999999999994</v>
      </c>
      <c r="R56" s="5">
        <v>126.2711346153846</v>
      </c>
      <c r="S56" s="26">
        <f>M56/R56</f>
        <v>0.78561106069220099</v>
      </c>
      <c r="T56" s="5">
        <v>97.826923076923066</v>
      </c>
      <c r="U56" s="34" t="s">
        <v>34</v>
      </c>
      <c r="V56" s="34" t="s">
        <v>34</v>
      </c>
      <c r="W56" s="4"/>
    </row>
    <row r="57" spans="1:23" x14ac:dyDescent="0.25">
      <c r="A57" t="s">
        <v>30</v>
      </c>
      <c r="B57" s="6">
        <f>B56/B$40-1</f>
        <v>0.18776470588235283</v>
      </c>
      <c r="C57" s="6">
        <f t="shared" ref="C57:F57" si="33">C56/C$40-1</f>
        <v>0.12280701754385981</v>
      </c>
      <c r="D57" s="6">
        <f t="shared" si="33"/>
        <v>0.18009278785322635</v>
      </c>
      <c r="E57" s="6">
        <f t="shared" si="33"/>
        <v>5.2801030264005178E-2</v>
      </c>
      <c r="F57" s="6">
        <f t="shared" si="33"/>
        <v>2.0164986251145711E-2</v>
      </c>
      <c r="G57" s="6">
        <f>G56/G$40-1</f>
        <v>-0.17159786160241541</v>
      </c>
      <c r="H57" s="6">
        <f t="shared" ref="H57" si="34">H56/H$40-1</f>
        <v>0.43380207610267552</v>
      </c>
      <c r="I57" s="6">
        <f>I56/I$40-1</f>
        <v>-3.110183956002277E-2</v>
      </c>
      <c r="J57" s="4"/>
      <c r="K57" s="4"/>
      <c r="L57" s="4"/>
      <c r="M57" s="6">
        <f>M56/M$40-1</f>
        <v>0.22167487684729048</v>
      </c>
      <c r="N57" s="6">
        <f t="shared" ref="N57:T57" si="35">N56/N$40-1</f>
        <v>0.21137123745819397</v>
      </c>
      <c r="O57" s="6">
        <f t="shared" si="35"/>
        <v>0.18844643858665178</v>
      </c>
      <c r="P57" s="6">
        <f t="shared" si="35"/>
        <v>0.12074303405572784</v>
      </c>
      <c r="Q57" s="6">
        <f t="shared" si="35"/>
        <v>0.10620300751879674</v>
      </c>
      <c r="R57" s="6">
        <f t="shared" si="35"/>
        <v>-0.13124867029862586</v>
      </c>
      <c r="S57" s="6">
        <f t="shared" si="35"/>
        <v>0.40624231017549173</v>
      </c>
      <c r="T57" s="6">
        <f t="shared" si="35"/>
        <v>2.9574132492111715E-3</v>
      </c>
      <c r="U57" s="6"/>
      <c r="V57" s="6"/>
      <c r="W57" s="4"/>
    </row>
    <row r="58" spans="1:23" x14ac:dyDescent="0.25">
      <c r="A58" t="s">
        <v>19</v>
      </c>
      <c r="B58" s="4">
        <v>116.95</v>
      </c>
      <c r="C58" s="4">
        <v>105.45</v>
      </c>
      <c r="D58" s="4">
        <v>130.05000000000001</v>
      </c>
      <c r="E58" s="4">
        <v>83.45</v>
      </c>
      <c r="F58" s="4">
        <v>62</v>
      </c>
      <c r="G58" s="5">
        <v>112.57086538461539</v>
      </c>
      <c r="H58" s="26">
        <f>B58/G58</f>
        <v>1.0389011366344447</v>
      </c>
      <c r="I58" s="5">
        <v>94.15384615384616</v>
      </c>
      <c r="J58" s="34" t="s">
        <v>34</v>
      </c>
      <c r="K58" s="34" t="s">
        <v>34</v>
      </c>
      <c r="L58" s="4"/>
      <c r="M58" s="5">
        <v>93.6</v>
      </c>
      <c r="N58" s="5">
        <v>83.1</v>
      </c>
      <c r="O58" s="5">
        <v>103.35</v>
      </c>
      <c r="P58" s="5">
        <v>72</v>
      </c>
      <c r="Q58" s="5">
        <v>59.6</v>
      </c>
      <c r="R58" s="5">
        <v>129.51919230769232</v>
      </c>
      <c r="S58" s="26">
        <f>M58/R58</f>
        <v>0.72267282039281955</v>
      </c>
      <c r="T58" s="5">
        <v>97.019230769230774</v>
      </c>
      <c r="U58" s="34" t="s">
        <v>34</v>
      </c>
      <c r="V58" s="34" t="s">
        <v>34</v>
      </c>
      <c r="W58" s="4"/>
    </row>
    <row r="59" spans="1:23" x14ac:dyDescent="0.25">
      <c r="A59" t="s">
        <v>31</v>
      </c>
      <c r="B59" s="6">
        <f>B58/B$40-1</f>
        <v>0.1007058823529412</v>
      </c>
      <c r="C59" s="6">
        <f t="shared" ref="C59:I59" si="36">C58/C$40-1</f>
        <v>8.8235294117646967E-2</v>
      </c>
      <c r="D59" s="6">
        <f t="shared" si="36"/>
        <v>9.7005482918599784E-2</v>
      </c>
      <c r="E59" s="6">
        <f t="shared" si="36"/>
        <v>7.4694140373470663E-2</v>
      </c>
      <c r="F59" s="6">
        <f t="shared" si="36"/>
        <v>0.13657195233730524</v>
      </c>
      <c r="G59" s="6">
        <f t="shared" si="36"/>
        <v>-0.15267720921507133</v>
      </c>
      <c r="H59" s="6">
        <f t="shared" si="36"/>
        <v>0.29903962731049361</v>
      </c>
      <c r="I59" s="6">
        <f t="shared" si="36"/>
        <v>-3.578462121985726E-2</v>
      </c>
      <c r="J59" s="4"/>
      <c r="K59" s="4"/>
      <c r="L59" s="4"/>
      <c r="M59" s="6">
        <f>M58/M$40-1</f>
        <v>0.15270935960591125</v>
      </c>
      <c r="N59" s="6">
        <f t="shared" ref="N59:T59" si="37">N58/N$40-1</f>
        <v>0.11170568561872907</v>
      </c>
      <c r="O59" s="6">
        <f t="shared" si="37"/>
        <v>0.15928210880538396</v>
      </c>
      <c r="P59" s="6">
        <f t="shared" si="37"/>
        <v>0.11455108359133126</v>
      </c>
      <c r="Q59" s="6">
        <f t="shared" si="37"/>
        <v>0.12030075187969924</v>
      </c>
      <c r="R59" s="6">
        <f t="shared" si="37"/>
        <v>-0.10890188100482545</v>
      </c>
      <c r="S59" s="6">
        <f t="shared" si="37"/>
        <v>0.29358297928598054</v>
      </c>
      <c r="T59" s="6">
        <f t="shared" si="37"/>
        <v>-5.3233438485804641E-3</v>
      </c>
      <c r="U59" s="6"/>
      <c r="V59" s="6"/>
      <c r="W59" s="4"/>
    </row>
    <row r="60" spans="1:23" x14ac:dyDescent="0.25">
      <c r="A60" t="s">
        <v>20</v>
      </c>
      <c r="B60" s="4">
        <v>112.55</v>
      </c>
      <c r="C60" s="4">
        <v>97.75</v>
      </c>
      <c r="D60" s="4">
        <v>128.19999999999999</v>
      </c>
      <c r="E60" s="4">
        <v>80</v>
      </c>
      <c r="F60" s="4">
        <v>52.5</v>
      </c>
      <c r="G60" s="5">
        <v>118.93859615384613</v>
      </c>
      <c r="H60" s="26">
        <f>B60/G60</f>
        <v>0.94628660199097581</v>
      </c>
      <c r="I60" s="5">
        <v>96.634615384615387</v>
      </c>
      <c r="J60" s="34" t="s">
        <v>34</v>
      </c>
      <c r="K60" s="34" t="s">
        <v>34</v>
      </c>
      <c r="L60" s="4"/>
      <c r="M60" s="5">
        <v>86.6</v>
      </c>
      <c r="N60" s="5">
        <v>81.849999999999994</v>
      </c>
      <c r="O60" s="5">
        <v>94.2</v>
      </c>
      <c r="P60" s="5">
        <v>63.4</v>
      </c>
      <c r="Q60" s="5">
        <v>36.900000000000006</v>
      </c>
      <c r="R60" s="5">
        <v>134.02609999999999</v>
      </c>
      <c r="S60" s="26">
        <f>M60/R60</f>
        <v>0.64614280352856646</v>
      </c>
      <c r="T60" s="5">
        <v>97.94</v>
      </c>
      <c r="U60" s="34" t="s">
        <v>34</v>
      </c>
      <c r="V60" s="34" t="s">
        <v>34</v>
      </c>
      <c r="W60" s="4"/>
    </row>
    <row r="61" spans="1:23" x14ac:dyDescent="0.25">
      <c r="A61" t="s">
        <v>32</v>
      </c>
      <c r="B61" s="6">
        <f>B60/B$40-1</f>
        <v>5.9294117647058719E-2</v>
      </c>
      <c r="C61" s="6">
        <f t="shared" ref="C61:I61" si="38">C60/C$40-1</f>
        <v>8.7719298245614308E-3</v>
      </c>
      <c r="D61" s="6">
        <f t="shared" si="38"/>
        <v>8.1400253057781535E-2</v>
      </c>
      <c r="E61" s="6">
        <f t="shared" si="38"/>
        <v>3.0264005151319884E-2</v>
      </c>
      <c r="F61" s="6">
        <f t="shared" si="38"/>
        <v>-3.7580201649862421E-2</v>
      </c>
      <c r="G61" s="6">
        <f t="shared" si="38"/>
        <v>-0.10474719297226254</v>
      </c>
      <c r="H61" s="6">
        <f t="shared" si="38"/>
        <v>0.18323462303786897</v>
      </c>
      <c r="I61" s="6">
        <f t="shared" si="38"/>
        <v>-1.037943660739038E-2</v>
      </c>
      <c r="J61" s="4"/>
      <c r="K61" s="4"/>
      <c r="L61" s="4"/>
      <c r="M61" s="6">
        <f>M60/M$40-1</f>
        <v>6.6502463054187055E-2</v>
      </c>
      <c r="N61" s="6">
        <f t="shared" ref="N61:T61" si="39">N60/N$40-1</f>
        <v>9.4983277591973225E-2</v>
      </c>
      <c r="O61" s="6">
        <f t="shared" si="39"/>
        <v>5.6646102075154303E-2</v>
      </c>
      <c r="P61" s="6">
        <f t="shared" si="39"/>
        <v>-1.8575851393188736E-2</v>
      </c>
      <c r="Q61" s="6">
        <f t="shared" si="39"/>
        <v>-0.30639097744360899</v>
      </c>
      <c r="R61" s="6">
        <f t="shared" si="39"/>
        <v>-7.7894144656690978E-2</v>
      </c>
      <c r="S61" s="6">
        <f t="shared" si="39"/>
        <v>0.15659439409710485</v>
      </c>
      <c r="T61" s="6">
        <f t="shared" si="39"/>
        <v>4.1167192429021338E-3</v>
      </c>
      <c r="U61" s="6"/>
      <c r="V61" s="6"/>
      <c r="W61" s="4"/>
    </row>
    <row r="62" spans="1:23" x14ac:dyDescent="0.25">
      <c r="B62" s="27"/>
      <c r="C62" s="27"/>
      <c r="D62" s="27"/>
      <c r="E62" s="27"/>
      <c r="F62" s="27"/>
      <c r="G62" s="27"/>
      <c r="H62" s="27"/>
      <c r="I62" s="27"/>
      <c r="M62" s="27"/>
      <c r="N62" s="27"/>
      <c r="O62" s="27"/>
      <c r="P62" s="27"/>
      <c r="Q62" s="27"/>
      <c r="R62" s="27"/>
      <c r="S62" s="27"/>
      <c r="T62" s="27"/>
    </row>
    <row r="63" spans="1:23" x14ac:dyDescent="0.25">
      <c r="A63" s="88" t="s">
        <v>1</v>
      </c>
      <c r="B63" s="88"/>
      <c r="C63" s="88"/>
      <c r="D63" s="88"/>
      <c r="E63" s="88"/>
      <c r="F63" s="88"/>
      <c r="G63" s="88"/>
      <c r="H63" s="88"/>
      <c r="I63" s="88"/>
      <c r="J63" s="88"/>
      <c r="K63" s="13"/>
      <c r="L63" s="13"/>
      <c r="M63" s="102" t="s">
        <v>2</v>
      </c>
      <c r="N63" s="102"/>
      <c r="O63" s="102"/>
      <c r="P63" s="102"/>
      <c r="Q63" s="102"/>
      <c r="R63" s="102"/>
      <c r="S63" s="102"/>
      <c r="T63" s="102"/>
      <c r="U63" s="102"/>
      <c r="V63" s="102"/>
      <c r="W63" s="102"/>
    </row>
    <row r="65" spans="1:23" x14ac:dyDescent="0.25">
      <c r="A65" s="85" t="s">
        <v>23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</row>
    <row r="66" spans="1:2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3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68</v>
      </c>
      <c r="I67" s="1" t="s">
        <v>9</v>
      </c>
      <c r="J67" s="17" t="s">
        <v>37</v>
      </c>
      <c r="K67" s="17" t="s">
        <v>36</v>
      </c>
      <c r="L67" s="17" t="s">
        <v>35</v>
      </c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" t="s">
        <v>68</v>
      </c>
      <c r="T67" s="1" t="s">
        <v>33</v>
      </c>
      <c r="U67" s="17" t="s">
        <v>37</v>
      </c>
      <c r="V67" s="17" t="s">
        <v>36</v>
      </c>
      <c r="W67" s="17" t="s">
        <v>35</v>
      </c>
    </row>
    <row r="68" spans="1:23" x14ac:dyDescent="0.25">
      <c r="A68" t="s">
        <v>10</v>
      </c>
      <c r="B68" s="4">
        <v>95.85</v>
      </c>
      <c r="C68" s="4">
        <v>83.15</v>
      </c>
      <c r="D68" s="4">
        <v>109.15</v>
      </c>
      <c r="E68" s="4">
        <v>67.75</v>
      </c>
      <c r="F68" s="4">
        <v>58.5</v>
      </c>
      <c r="G68" s="5">
        <v>129.5558653846154</v>
      </c>
      <c r="H68" s="26">
        <f>B68/G68</f>
        <v>0.73983528044406133</v>
      </c>
      <c r="I68" s="5">
        <v>97.384615384615387</v>
      </c>
      <c r="J68" s="34" t="s">
        <v>34</v>
      </c>
      <c r="K68" s="34" t="s">
        <v>34</v>
      </c>
      <c r="L68" s="4"/>
      <c r="M68" s="5">
        <v>72.95</v>
      </c>
      <c r="N68" s="5">
        <v>63.35</v>
      </c>
      <c r="O68" s="5">
        <v>81.7</v>
      </c>
      <c r="P68" s="5">
        <v>52.35</v>
      </c>
      <c r="Q68" s="5">
        <v>40.799999999999997</v>
      </c>
      <c r="R68" s="5">
        <v>144.23148076923076</v>
      </c>
      <c r="S68" s="26">
        <f>M68/R68</f>
        <v>0.50578417146475418</v>
      </c>
      <c r="T68" s="5">
        <v>97.134615384615387</v>
      </c>
      <c r="U68" s="34" t="s">
        <v>34</v>
      </c>
      <c r="V68" s="34" t="s">
        <v>34</v>
      </c>
      <c r="W68" s="4"/>
    </row>
    <row r="69" spans="1:23" x14ac:dyDescent="0.25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4"/>
    </row>
    <row r="70" spans="1:23" x14ac:dyDescent="0.25">
      <c r="A70" t="s">
        <v>11</v>
      </c>
      <c r="B70" s="4">
        <v>115.25</v>
      </c>
      <c r="C70" s="4">
        <v>102</v>
      </c>
      <c r="D70" s="4">
        <v>127.45</v>
      </c>
      <c r="E70" s="4">
        <v>70.75</v>
      </c>
      <c r="F70" s="4">
        <v>49.5</v>
      </c>
      <c r="G70" s="5">
        <v>107.0907307692308</v>
      </c>
      <c r="H70" s="26">
        <f>B70/G70</f>
        <v>1.076190247019152</v>
      </c>
      <c r="I70" s="5">
        <v>91.90384615384616</v>
      </c>
      <c r="J70" s="34" t="s">
        <v>34</v>
      </c>
      <c r="K70" s="34" t="s">
        <v>34</v>
      </c>
      <c r="L70" s="4"/>
      <c r="M70" s="5">
        <v>103.94999999999999</v>
      </c>
      <c r="N70" s="5">
        <v>84.1</v>
      </c>
      <c r="O70" s="5">
        <v>119.55000000000001</v>
      </c>
      <c r="P70" s="5">
        <v>75.349999999999994</v>
      </c>
      <c r="Q70" s="5">
        <v>58.8</v>
      </c>
      <c r="R70" s="5">
        <v>124.93978846153843</v>
      </c>
      <c r="S70" s="26">
        <f>M70/R70</f>
        <v>0.83200076837011816</v>
      </c>
      <c r="T70" s="5">
        <v>96.634615384615387</v>
      </c>
      <c r="U70" s="34" t="s">
        <v>34</v>
      </c>
      <c r="V70" s="34" t="s">
        <v>34</v>
      </c>
      <c r="W70" s="37"/>
    </row>
    <row r="71" spans="1:23" x14ac:dyDescent="0.25">
      <c r="A71" t="s">
        <v>24</v>
      </c>
      <c r="B71" s="6">
        <f>B70/B68-1</f>
        <v>0.20239958268127278</v>
      </c>
      <c r="C71" s="6">
        <f>C70/C68-1</f>
        <v>0.22669873722188805</v>
      </c>
      <c r="D71" s="6">
        <f>D70/D68-1</f>
        <v>0.16765918460833706</v>
      </c>
      <c r="E71" s="6">
        <f>E70/E68-1</f>
        <v>4.4280442804428111E-2</v>
      </c>
      <c r="F71" s="6">
        <f>F70/F68-1</f>
        <v>-0.15384615384615385</v>
      </c>
      <c r="G71" s="6">
        <f t="shared" ref="G71:I71" si="40">G70/G68-1</f>
        <v>-0.17340113895030418</v>
      </c>
      <c r="H71" s="6">
        <f t="shared" si="40"/>
        <v>0.4546349376217973</v>
      </c>
      <c r="I71" s="6">
        <f t="shared" si="40"/>
        <v>-5.627962085308047E-2</v>
      </c>
      <c r="J71" s="4"/>
      <c r="K71" s="4"/>
      <c r="L71" s="4"/>
      <c r="M71" s="6">
        <f>M70/M68-1</f>
        <v>0.42494859492803272</v>
      </c>
      <c r="N71" s="6">
        <f>N70/N68-1</f>
        <v>0.32754538279400136</v>
      </c>
      <c r="O71" s="6">
        <f>O70/O68-1</f>
        <v>0.46328029375765012</v>
      </c>
      <c r="P71" s="6">
        <f>P70/P68-1</f>
        <v>0.43935052531041063</v>
      </c>
      <c r="Q71" s="6">
        <f>Q70/Q68-1</f>
        <v>0.44117647058823528</v>
      </c>
      <c r="R71" s="6">
        <f t="shared" ref="R71:T71" si="41">R70/R68-1</f>
        <v>-0.13375507347497106</v>
      </c>
      <c r="S71" s="6">
        <f t="shared" si="41"/>
        <v>0.64497193726058821</v>
      </c>
      <c r="T71" s="6">
        <f t="shared" si="41"/>
        <v>-5.1474955454365867E-3</v>
      </c>
      <c r="U71" s="6"/>
      <c r="V71" s="6"/>
      <c r="W71" s="4"/>
    </row>
    <row r="72" spans="1:23" x14ac:dyDescent="0.25">
      <c r="A72" t="s">
        <v>12</v>
      </c>
      <c r="B72" s="4">
        <v>113.55</v>
      </c>
      <c r="C72" s="4">
        <v>98.4</v>
      </c>
      <c r="D72" s="4">
        <v>131.15</v>
      </c>
      <c r="E72" s="4">
        <v>68.099999999999994</v>
      </c>
      <c r="F72" s="4">
        <v>38.15</v>
      </c>
      <c r="G72" s="5">
        <v>110.86480769230769</v>
      </c>
      <c r="H72" s="26">
        <f>B72/G72</f>
        <v>1.0242204209215313</v>
      </c>
      <c r="I72" s="5">
        <v>94</v>
      </c>
      <c r="J72" s="34" t="s">
        <v>34</v>
      </c>
      <c r="K72" s="34" t="s">
        <v>34</v>
      </c>
      <c r="L72" s="4"/>
      <c r="M72" s="5">
        <v>99.15</v>
      </c>
      <c r="N72" s="5">
        <v>91.55</v>
      </c>
      <c r="O72" s="5">
        <v>113.7</v>
      </c>
      <c r="P72" s="5">
        <v>71.099999999999994</v>
      </c>
      <c r="Q72" s="5">
        <v>55.55</v>
      </c>
      <c r="R72" s="5">
        <v>128.7465576923077</v>
      </c>
      <c r="S72" s="26">
        <f>M72/R72</f>
        <v>0.7701176775301386</v>
      </c>
      <c r="T72" s="5">
        <v>97.730769230769226</v>
      </c>
      <c r="U72" s="34" t="s">
        <v>34</v>
      </c>
      <c r="V72" s="34" t="s">
        <v>34</v>
      </c>
      <c r="W72" s="37"/>
    </row>
    <row r="73" spans="1:23" x14ac:dyDescent="0.25">
      <c r="A73" t="s">
        <v>25</v>
      </c>
      <c r="B73" s="6">
        <f>B72/B68-1</f>
        <v>0.18466353677621283</v>
      </c>
      <c r="C73" s="6">
        <f>C72/C68-1</f>
        <v>0.18340348767288028</v>
      </c>
      <c r="D73" s="6">
        <f>D72/D68-1</f>
        <v>0.20155748969308296</v>
      </c>
      <c r="E73" s="6">
        <f>E72/E68-1</f>
        <v>5.1660516605165352E-3</v>
      </c>
      <c r="F73" s="6">
        <f>F72/F68-1</f>
        <v>-0.34786324786324785</v>
      </c>
      <c r="G73" s="6">
        <f t="shared" ref="G73:I73" si="42">G72/G68-1</f>
        <v>-0.14427025466441945</v>
      </c>
      <c r="H73" s="6">
        <f t="shared" si="42"/>
        <v>0.3843898067510072</v>
      </c>
      <c r="I73" s="6">
        <f t="shared" si="42"/>
        <v>-3.4755134281200695E-2</v>
      </c>
      <c r="J73" s="4"/>
      <c r="K73" s="4"/>
      <c r="L73" s="4"/>
      <c r="M73" s="6">
        <f>M72/M68-1</f>
        <v>0.35915010281014403</v>
      </c>
      <c r="N73" s="6">
        <f>N72/N68-1</f>
        <v>0.44514601420678757</v>
      </c>
      <c r="O73" s="6">
        <f>O72/O68-1</f>
        <v>0.3916768665850674</v>
      </c>
      <c r="P73" s="6">
        <f>P72/P68-1</f>
        <v>0.3581661891117478</v>
      </c>
      <c r="Q73" s="6">
        <f>Q72/Q68-1</f>
        <v>0.3615196078431373</v>
      </c>
      <c r="R73" s="6">
        <f t="shared" ref="R73:T73" si="43">R72/R68-1</f>
        <v>-0.10736160368275505</v>
      </c>
      <c r="S73" s="6">
        <f t="shared" si="43"/>
        <v>0.5226211514288257</v>
      </c>
      <c r="T73" s="6">
        <f t="shared" si="43"/>
        <v>6.13739853494355E-3</v>
      </c>
      <c r="U73" s="6"/>
      <c r="V73" s="6"/>
      <c r="W73" s="4"/>
    </row>
    <row r="74" spans="1:23" x14ac:dyDescent="0.25">
      <c r="A74" t="s">
        <v>13</v>
      </c>
      <c r="B74" s="4">
        <v>116.15</v>
      </c>
      <c r="C74" s="4">
        <v>96.3</v>
      </c>
      <c r="D74" s="4">
        <v>129.25</v>
      </c>
      <c r="E74" s="4">
        <v>75</v>
      </c>
      <c r="F74" s="4">
        <v>57.95</v>
      </c>
      <c r="G74" s="5">
        <v>116.40165384615385</v>
      </c>
      <c r="H74" s="26">
        <f>B74/G74</f>
        <v>0.99783805609423337</v>
      </c>
      <c r="I74" s="5">
        <v>96.461538461538453</v>
      </c>
      <c r="J74" s="34" t="s">
        <v>34</v>
      </c>
      <c r="K74" s="34" t="s">
        <v>34</v>
      </c>
      <c r="L74" s="4"/>
      <c r="M74" s="5">
        <v>89.75</v>
      </c>
      <c r="N74" s="5">
        <v>79.400000000000006</v>
      </c>
      <c r="O74" s="5">
        <v>101.7</v>
      </c>
      <c r="P74" s="5">
        <v>59.95</v>
      </c>
      <c r="Q74" s="5">
        <v>48.25</v>
      </c>
      <c r="R74" s="5">
        <v>133.6016346153846</v>
      </c>
      <c r="S74" s="26">
        <f>M74/R74</f>
        <v>0.6717732178829573</v>
      </c>
      <c r="T74" s="5">
        <v>97.615384615384613</v>
      </c>
      <c r="U74" s="34" t="s">
        <v>34</v>
      </c>
      <c r="V74" s="34" t="s">
        <v>34</v>
      </c>
      <c r="W74" s="37"/>
    </row>
    <row r="75" spans="1:23" x14ac:dyDescent="0.25">
      <c r="A75" t="s">
        <v>26</v>
      </c>
      <c r="B75" s="6">
        <f>B74/B68-1</f>
        <v>0.21178925404277527</v>
      </c>
      <c r="C75" s="6">
        <f>C74/C68-1</f>
        <v>0.15814792543595901</v>
      </c>
      <c r="D75" s="6">
        <f>D74/D68-1</f>
        <v>0.18415025194686208</v>
      </c>
      <c r="E75" s="6">
        <f>E74/E68-1</f>
        <v>0.10701107011070121</v>
      </c>
      <c r="F75" s="6">
        <f>F74/F68-1</f>
        <v>-9.4017094017093683E-3</v>
      </c>
      <c r="G75" s="6">
        <f t="shared" ref="G75:I75" si="44">G74/G68-1</f>
        <v>-0.10153312240561518</v>
      </c>
      <c r="H75" s="6">
        <f t="shared" si="44"/>
        <v>0.34873002473647174</v>
      </c>
      <c r="I75" s="6">
        <f t="shared" si="44"/>
        <v>-9.4786729857820884E-3</v>
      </c>
      <c r="J75" s="4"/>
      <c r="K75" s="4"/>
      <c r="L75" s="4"/>
      <c r="M75" s="6">
        <f>M74/M68-1</f>
        <v>0.23029472241261129</v>
      </c>
      <c r="N75" s="6">
        <f>N74/N68-1</f>
        <v>0.25335438042620373</v>
      </c>
      <c r="O75" s="6">
        <f>O74/O68-1</f>
        <v>0.24479804161566698</v>
      </c>
      <c r="P75" s="6">
        <f>P74/P68-1</f>
        <v>0.1451766953199618</v>
      </c>
      <c r="Q75" s="6">
        <f>Q74/Q68-1</f>
        <v>0.18259803921568629</v>
      </c>
      <c r="R75" s="6">
        <f t="shared" ref="R75:T75" si="45">R74/R68-1</f>
        <v>-7.3699903080478135E-2</v>
      </c>
      <c r="S75" s="6">
        <f t="shared" si="45"/>
        <v>0.32818157582412621</v>
      </c>
      <c r="T75" s="6">
        <f t="shared" si="45"/>
        <v>4.9495149475351496E-3</v>
      </c>
      <c r="U75" s="6"/>
      <c r="V75" s="6"/>
      <c r="W75" s="4"/>
    </row>
    <row r="76" spans="1:23" x14ac:dyDescent="0.25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4"/>
    </row>
    <row r="77" spans="1:23" x14ac:dyDescent="0.25">
      <c r="A77" t="s">
        <v>15</v>
      </c>
      <c r="B77" s="4">
        <v>117.7</v>
      </c>
      <c r="C77" s="4">
        <v>105.30000000000001</v>
      </c>
      <c r="D77" s="4">
        <v>132.44999999999999</v>
      </c>
      <c r="E77" s="4">
        <v>76.599999999999994</v>
      </c>
      <c r="F77" s="4">
        <v>55.400000000000006</v>
      </c>
      <c r="G77" s="5">
        <v>109.43426923076922</v>
      </c>
      <c r="H77" s="26">
        <f>B77/G77</f>
        <v>1.0755314658500661</v>
      </c>
      <c r="I77" s="5">
        <v>93.038461538461547</v>
      </c>
      <c r="J77" s="34" t="s">
        <v>34</v>
      </c>
      <c r="K77" s="34" t="s">
        <v>34</v>
      </c>
      <c r="L77" s="4"/>
      <c r="M77" s="5">
        <v>104.05</v>
      </c>
      <c r="N77" s="5">
        <v>93.55</v>
      </c>
      <c r="O77" s="5">
        <v>118</v>
      </c>
      <c r="P77" s="5">
        <v>72.800000000000011</v>
      </c>
      <c r="Q77" s="5">
        <v>57.3</v>
      </c>
      <c r="R77" s="5">
        <v>126.52991595441597</v>
      </c>
      <c r="S77" s="26">
        <f>M77/R77</f>
        <v>0.82233517042313808</v>
      </c>
      <c r="T77" s="5">
        <v>97.209401709401703</v>
      </c>
      <c r="U77" s="34" t="s">
        <v>34</v>
      </c>
      <c r="V77" s="34" t="s">
        <v>34</v>
      </c>
      <c r="W77" s="4"/>
    </row>
    <row r="78" spans="1:23" x14ac:dyDescent="0.25">
      <c r="A78" t="s">
        <v>27</v>
      </c>
      <c r="B78" s="6">
        <f>B77/B68-1</f>
        <v>0.22796035472091813</v>
      </c>
      <c r="C78" s="6">
        <f>C77/C68-1</f>
        <v>0.26638604930847865</v>
      </c>
      <c r="D78" s="6">
        <f>D77/D68-1</f>
        <v>0.21346770499312862</v>
      </c>
      <c r="E78" s="6">
        <f>E77/E68-1</f>
        <v>0.13062730627306274</v>
      </c>
      <c r="F78" s="6">
        <f>F77/F68-1</f>
        <v>-5.2991452991452914E-2</v>
      </c>
      <c r="G78" s="6">
        <f t="shared" ref="G78:I78" si="46">G77/G68-1</f>
        <v>-0.15531212032825181</v>
      </c>
      <c r="H78" s="6">
        <f t="shared" si="46"/>
        <v>0.45374449459143706</v>
      </c>
      <c r="I78" s="6">
        <f t="shared" si="46"/>
        <v>-4.4628751974723491E-2</v>
      </c>
      <c r="J78" s="4"/>
      <c r="K78" s="4"/>
      <c r="L78" s="4"/>
      <c r="M78" s="6">
        <f>M77/M68-1</f>
        <v>0.42631939684715547</v>
      </c>
      <c r="N78" s="6">
        <f>N77/N68-1</f>
        <v>0.47671665351223358</v>
      </c>
      <c r="O78" s="6">
        <f>O77/O68-1</f>
        <v>0.44430844553243576</v>
      </c>
      <c r="P78" s="6">
        <f>P77/P68-1</f>
        <v>0.39063992359121325</v>
      </c>
      <c r="Q78" s="6">
        <f>Q77/Q68-1</f>
        <v>0.40441176470588247</v>
      </c>
      <c r="R78" s="6">
        <f t="shared" ref="R78:T78" si="47">R77/R68-1</f>
        <v>-0.12273024391351262</v>
      </c>
      <c r="S78" s="6">
        <f t="shared" si="47"/>
        <v>0.62586181382792216</v>
      </c>
      <c r="T78" s="6">
        <f t="shared" si="47"/>
        <v>7.6992454739421845E-4</v>
      </c>
      <c r="U78" s="6"/>
      <c r="V78" s="6"/>
      <c r="W78" s="4"/>
    </row>
    <row r="79" spans="1:23" x14ac:dyDescent="0.25">
      <c r="A79" t="s">
        <v>16</v>
      </c>
      <c r="B79" s="4">
        <v>110.9</v>
      </c>
      <c r="C79" s="4">
        <v>99.5</v>
      </c>
      <c r="D79" s="4">
        <v>122.15</v>
      </c>
      <c r="E79" s="4">
        <v>77.3</v>
      </c>
      <c r="F79" s="4">
        <v>62.75</v>
      </c>
      <c r="G79" s="5">
        <v>115.12117307692307</v>
      </c>
      <c r="H79" s="26">
        <f>B79/G79</f>
        <v>0.96333278263154498</v>
      </c>
      <c r="I79" s="5">
        <v>95.92307692307692</v>
      </c>
      <c r="J79" s="34" t="s">
        <v>34</v>
      </c>
      <c r="K79" s="34" t="s">
        <v>34</v>
      </c>
      <c r="L79" s="4"/>
      <c r="M79" s="4">
        <v>92.550000000000011</v>
      </c>
      <c r="N79" s="4">
        <v>81.349999999999994</v>
      </c>
      <c r="O79" s="4">
        <v>106.1</v>
      </c>
      <c r="P79" s="4">
        <v>65.599999999999994</v>
      </c>
      <c r="Q79" s="4">
        <v>54.45</v>
      </c>
      <c r="R79" s="5">
        <v>131.69959615384613</v>
      </c>
      <c r="S79" s="26">
        <f>M79/R79</f>
        <v>0.70273564006898592</v>
      </c>
      <c r="T79" s="5">
        <v>97.288461538461547</v>
      </c>
      <c r="U79" s="34" t="s">
        <v>34</v>
      </c>
      <c r="V79" s="34" t="s">
        <v>34</v>
      </c>
      <c r="W79" s="4"/>
    </row>
    <row r="80" spans="1:23" x14ac:dyDescent="0.25">
      <c r="A80" t="s">
        <v>28</v>
      </c>
      <c r="B80" s="6">
        <f>B79/B68-1</f>
        <v>0.15701617110067834</v>
      </c>
      <c r="C80" s="6">
        <f>C79/C68-1</f>
        <v>0.19663259170174374</v>
      </c>
      <c r="D80" s="6">
        <f>D79/D68-1</f>
        <v>0.11910215300045812</v>
      </c>
      <c r="E80" s="6">
        <f>E79/E68-1</f>
        <v>0.14095940959409581</v>
      </c>
      <c r="F80" s="6">
        <f>F79/F68-1</f>
        <v>7.2649572649572614E-2</v>
      </c>
      <c r="G80" s="6">
        <f t="shared" ref="G80:I80" si="48">G79/G68-1</f>
        <v>-0.11141674107026911</v>
      </c>
      <c r="H80" s="6">
        <f t="shared" si="48"/>
        <v>0.30209089522378108</v>
      </c>
      <c r="I80" s="6">
        <f t="shared" si="48"/>
        <v>-1.5007898894154881E-2</v>
      </c>
      <c r="J80" s="4"/>
      <c r="K80" s="4"/>
      <c r="L80" s="4"/>
      <c r="M80" s="6">
        <f>M79/M68-1</f>
        <v>0.26867717614804665</v>
      </c>
      <c r="N80" s="6">
        <f>N79/N68-1</f>
        <v>0.28413575374901323</v>
      </c>
      <c r="O80" s="6">
        <f>O79/O68-1</f>
        <v>0.29865361077111374</v>
      </c>
      <c r="P80" s="6">
        <f>P79/P68-1</f>
        <v>0.25310410697230168</v>
      </c>
      <c r="Q80" s="6">
        <f>Q79/Q68-1</f>
        <v>0.33455882352941191</v>
      </c>
      <c r="R80" s="6">
        <f t="shared" ref="R80:T80" si="49">R79/R68-1</f>
        <v>-8.6887304689296951E-2</v>
      </c>
      <c r="S80" s="6">
        <f t="shared" si="49"/>
        <v>0.38939824477673746</v>
      </c>
      <c r="T80" s="6">
        <f t="shared" si="49"/>
        <v>1.5838447832112745E-3</v>
      </c>
      <c r="U80" s="6"/>
      <c r="V80" s="6"/>
      <c r="W80" s="4"/>
    </row>
    <row r="81" spans="1:23" x14ac:dyDescent="0.25">
      <c r="A81" t="s">
        <v>17</v>
      </c>
      <c r="B81" s="4">
        <v>110.69999999999999</v>
      </c>
      <c r="C81" s="4">
        <v>99.25</v>
      </c>
      <c r="D81" s="4">
        <v>126.44999999999999</v>
      </c>
      <c r="E81" s="4">
        <v>74.45</v>
      </c>
      <c r="F81" s="4">
        <v>54</v>
      </c>
      <c r="G81" s="5">
        <v>120.4900576923077</v>
      </c>
      <c r="H81" s="26">
        <f>B81/G81</f>
        <v>0.91874800394478751</v>
      </c>
      <c r="I81" s="5">
        <v>95.865384615384613</v>
      </c>
      <c r="J81" s="34" t="s">
        <v>34</v>
      </c>
      <c r="K81" s="34" t="s">
        <v>34</v>
      </c>
      <c r="L81" s="4"/>
      <c r="M81" s="5">
        <v>88.4</v>
      </c>
      <c r="N81" s="5">
        <v>81.400000000000006</v>
      </c>
      <c r="O81" s="5">
        <v>100.9</v>
      </c>
      <c r="P81" s="5">
        <v>64.150000000000006</v>
      </c>
      <c r="Q81" s="5">
        <v>53.3</v>
      </c>
      <c r="R81" s="5">
        <v>135.84051919999999</v>
      </c>
      <c r="S81" s="26">
        <f>M81/R81</f>
        <v>0.65076311928583985</v>
      </c>
      <c r="T81" s="5">
        <v>97.346153849999993</v>
      </c>
      <c r="U81" s="34" t="s">
        <v>34</v>
      </c>
      <c r="V81" s="34" t="s">
        <v>34</v>
      </c>
      <c r="W81" s="4"/>
    </row>
    <row r="82" spans="1:23" x14ac:dyDescent="0.25">
      <c r="A82" t="s">
        <v>29</v>
      </c>
      <c r="B82" s="6">
        <f>B81/B68-1</f>
        <v>0.15492957746478875</v>
      </c>
      <c r="C82" s="6">
        <f>C81/C68-1</f>
        <v>0.19362597714972929</v>
      </c>
      <c r="D82" s="6">
        <f>D81/D68-1</f>
        <v>0.15849748053137858</v>
      </c>
      <c r="E82" s="6">
        <f>E81/E68-1</f>
        <v>9.8892988929889292E-2</v>
      </c>
      <c r="F82" s="6">
        <f>F81/F68-1</f>
        <v>-7.6923076923076872E-2</v>
      </c>
      <c r="G82" s="6">
        <f t="shared" ref="G82:I82" si="50">G81/G68-1</f>
        <v>-6.9976049832972342E-2</v>
      </c>
      <c r="H82" s="6">
        <f t="shared" si="50"/>
        <v>0.24182778008821071</v>
      </c>
      <c r="I82" s="6">
        <f t="shared" si="50"/>
        <v>-1.5600315955766275E-2</v>
      </c>
      <c r="J82" s="4"/>
      <c r="K82" s="4"/>
      <c r="L82" s="4"/>
      <c r="M82" s="6">
        <f>M81/M68-1</f>
        <v>0.2117888965044552</v>
      </c>
      <c r="N82" s="6">
        <f>N81/N68-1</f>
        <v>0.28492501973164952</v>
      </c>
      <c r="O82" s="6">
        <f>O81/O68-1</f>
        <v>0.23500611995104048</v>
      </c>
      <c r="P82" s="6">
        <f>P81/P68-1</f>
        <v>0.22540592168099338</v>
      </c>
      <c r="Q82" s="6">
        <f>Q81/Q68-1</f>
        <v>0.30637254901960786</v>
      </c>
      <c r="R82" s="6">
        <f t="shared" ref="R82:T82" si="51">R81/R68-1</f>
        <v>-5.8177046539903743E-2</v>
      </c>
      <c r="S82" s="6">
        <f t="shared" si="51"/>
        <v>0.286641923572313</v>
      </c>
      <c r="T82" s="6">
        <f t="shared" si="51"/>
        <v>2.1777866165115789E-3</v>
      </c>
      <c r="U82" s="6"/>
      <c r="V82" s="6"/>
      <c r="W82" s="4"/>
    </row>
    <row r="83" spans="1:23" x14ac:dyDescent="0.25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4"/>
    </row>
    <row r="84" spans="1:23" x14ac:dyDescent="0.25">
      <c r="A84" t="s">
        <v>18</v>
      </c>
      <c r="B84" s="4">
        <v>111.9</v>
      </c>
      <c r="C84" s="4">
        <v>96.8</v>
      </c>
      <c r="D84" s="4">
        <v>121.4</v>
      </c>
      <c r="E84" s="4">
        <v>77.900000000000006</v>
      </c>
      <c r="F84" s="4">
        <v>54.85</v>
      </c>
      <c r="G84" s="5">
        <v>112.61078846153849</v>
      </c>
      <c r="H84" s="26">
        <f>B84/G84</f>
        <v>0.99368809621840759</v>
      </c>
      <c r="I84" s="5">
        <v>95.75</v>
      </c>
      <c r="J84" s="34" t="s">
        <v>34</v>
      </c>
      <c r="K84" s="34" t="s">
        <v>34</v>
      </c>
      <c r="L84" s="4"/>
      <c r="M84" s="5">
        <v>96.8</v>
      </c>
      <c r="N84" s="5">
        <v>85.9</v>
      </c>
      <c r="O84" s="5">
        <v>106.3</v>
      </c>
      <c r="P84" s="5">
        <v>67</v>
      </c>
      <c r="Q84" s="5">
        <v>47.05</v>
      </c>
      <c r="R84" s="5">
        <v>126.35113461538462</v>
      </c>
      <c r="S84" s="26">
        <f>M84/R84</f>
        <v>0.76611896121598855</v>
      </c>
      <c r="T84" s="5">
        <v>97.90384615384616</v>
      </c>
      <c r="U84" s="34" t="s">
        <v>34</v>
      </c>
      <c r="V84" s="34" t="s">
        <v>34</v>
      </c>
      <c r="W84" s="4"/>
    </row>
    <row r="85" spans="1:23" x14ac:dyDescent="0.25">
      <c r="A85" t="s">
        <v>30</v>
      </c>
      <c r="B85" s="6">
        <f>B84/B68-1</f>
        <v>0.16744913928012539</v>
      </c>
      <c r="C85" s="6">
        <f>C84/C68-1</f>
        <v>0.16416115453998792</v>
      </c>
      <c r="D85" s="6">
        <f>D84/D68-1</f>
        <v>0.11223087494273942</v>
      </c>
      <c r="E85" s="6">
        <f>E84/E68-1</f>
        <v>0.14981549815498174</v>
      </c>
      <c r="F85" s="6">
        <f>F84/F68-1</f>
        <v>-6.2393162393162394E-2</v>
      </c>
      <c r="G85" s="6">
        <f t="shared" ref="G85:I85" si="52">G84/G68-1</f>
        <v>-0.13079359141920499</v>
      </c>
      <c r="H85" s="6">
        <f t="shared" si="52"/>
        <v>0.34312072225317447</v>
      </c>
      <c r="I85" s="6">
        <f t="shared" si="52"/>
        <v>-1.6785150078988953E-2</v>
      </c>
      <c r="J85" s="4"/>
      <c r="K85" s="4"/>
      <c r="L85" s="4"/>
      <c r="M85" s="6">
        <f>M84/M68-1</f>
        <v>0.32693625771076062</v>
      </c>
      <c r="N85" s="6">
        <f>N84/N68-1</f>
        <v>0.35595895816890288</v>
      </c>
      <c r="O85" s="6">
        <f>O84/O68-1</f>
        <v>0.30110159118727031</v>
      </c>
      <c r="P85" s="6">
        <f>P84/P68-1</f>
        <v>0.27984718242597895</v>
      </c>
      <c r="Q85" s="6">
        <f>Q84/Q68-1</f>
        <v>0.15318627450980382</v>
      </c>
      <c r="R85" s="6">
        <f t="shared" ref="R85:T85" si="53">R84/R68-1</f>
        <v>-0.12396978841571038</v>
      </c>
      <c r="S85" s="6">
        <f t="shared" si="53"/>
        <v>0.51471517781448783</v>
      </c>
      <c r="T85" s="6">
        <f t="shared" si="53"/>
        <v>7.9192239160563727E-3</v>
      </c>
      <c r="U85" s="6"/>
      <c r="V85" s="6"/>
      <c r="W85" s="4"/>
    </row>
    <row r="86" spans="1:23" x14ac:dyDescent="0.25">
      <c r="A86" t="s">
        <v>19</v>
      </c>
      <c r="B86" s="4">
        <v>106.45</v>
      </c>
      <c r="C86" s="4">
        <v>98.199999999999989</v>
      </c>
      <c r="D86" s="4">
        <v>116.15</v>
      </c>
      <c r="E86" s="4">
        <v>71.55</v>
      </c>
      <c r="F86" s="4">
        <v>53.9</v>
      </c>
      <c r="G86" s="5">
        <v>116.09085185185185</v>
      </c>
      <c r="H86" s="26">
        <f>B86/G86</f>
        <v>0.91695425007170317</v>
      </c>
      <c r="I86" s="5">
        <v>96.407407407407405</v>
      </c>
      <c r="J86" s="34" t="s">
        <v>34</v>
      </c>
      <c r="K86" s="34" t="s">
        <v>34</v>
      </c>
      <c r="L86" s="4"/>
      <c r="M86" s="5">
        <v>85.199999999999989</v>
      </c>
      <c r="N86" s="5">
        <v>78.099999999999994</v>
      </c>
      <c r="O86" s="5">
        <v>93.9</v>
      </c>
      <c r="P86" s="5">
        <v>66.05</v>
      </c>
      <c r="Q86" s="5">
        <v>51.25</v>
      </c>
      <c r="R86" s="5">
        <v>129.74644230769229</v>
      </c>
      <c r="S86" s="26">
        <f>M86/R86</f>
        <v>0.65666540434264165</v>
      </c>
      <c r="T86" s="5">
        <v>97.519230769230774</v>
      </c>
      <c r="U86" s="34" t="s">
        <v>34</v>
      </c>
      <c r="V86" s="34" t="s">
        <v>34</v>
      </c>
      <c r="W86" s="4"/>
    </row>
    <row r="87" spans="1:23" x14ac:dyDescent="0.25">
      <c r="A87" t="s">
        <v>31</v>
      </c>
      <c r="B87" s="6">
        <f>B86/B68-1</f>
        <v>0.11058946270213887</v>
      </c>
      <c r="C87" s="6">
        <f>C86/C68-1</f>
        <v>0.18099819603126854</v>
      </c>
      <c r="D87" s="6">
        <f>D86/D68-1</f>
        <v>6.4131928538708305E-2</v>
      </c>
      <c r="E87" s="6">
        <f>E86/E68-1</f>
        <v>5.6088560885608763E-2</v>
      </c>
      <c r="F87" s="6">
        <f>F86/F68-1</f>
        <v>-7.8632478632478686E-2</v>
      </c>
      <c r="G87" s="6">
        <f t="shared" ref="G87:I87" si="54">G86/G68-1</f>
        <v>-0.10393210290240174</v>
      </c>
      <c r="H87" s="6">
        <f t="shared" si="54"/>
        <v>0.23940324868169593</v>
      </c>
      <c r="I87" s="6">
        <f t="shared" si="54"/>
        <v>-1.0034521092972981E-2</v>
      </c>
      <c r="J87" s="4"/>
      <c r="K87" s="4"/>
      <c r="L87" s="4"/>
      <c r="M87" s="6">
        <f>M86/M68-1</f>
        <v>0.16792323509252882</v>
      </c>
      <c r="N87" s="6">
        <f>N86/N68-1</f>
        <v>0.23283346487766376</v>
      </c>
      <c r="O87" s="6">
        <f>O86/O68-1</f>
        <v>0.14932680538555698</v>
      </c>
      <c r="P87" s="6">
        <f>P86/P68-1</f>
        <v>0.26170009551098361</v>
      </c>
      <c r="Q87" s="6">
        <f>Q86/Q68-1</f>
        <v>0.25612745098039214</v>
      </c>
      <c r="R87" s="6">
        <f t="shared" ref="R87:T87" si="55">R86/R68-1</f>
        <v>-0.10042910454975096</v>
      </c>
      <c r="S87" s="6">
        <f t="shared" si="55"/>
        <v>0.29831149606942908</v>
      </c>
      <c r="T87" s="6">
        <f t="shared" si="55"/>
        <v>3.9596119580280753E-3</v>
      </c>
      <c r="U87" s="6"/>
      <c r="V87" s="6"/>
      <c r="W87" s="4"/>
    </row>
    <row r="88" spans="1:23" x14ac:dyDescent="0.25">
      <c r="A88" t="s">
        <v>20</v>
      </c>
      <c r="B88" s="4">
        <v>105.15</v>
      </c>
      <c r="C88" s="4">
        <v>97.4</v>
      </c>
      <c r="D88" s="4">
        <v>115.80000000000001</v>
      </c>
      <c r="E88" s="4">
        <v>71.05</v>
      </c>
      <c r="F88" s="4">
        <v>53.9</v>
      </c>
      <c r="G88" s="5">
        <v>119.27657692307693</v>
      </c>
      <c r="H88" s="26">
        <f>B88/G88</f>
        <v>0.88156453439984828</v>
      </c>
      <c r="I88" s="5">
        <v>96.692307692307693</v>
      </c>
      <c r="J88" s="34" t="s">
        <v>34</v>
      </c>
      <c r="K88" s="34" t="s">
        <v>34</v>
      </c>
      <c r="L88" s="4"/>
      <c r="M88" s="5">
        <v>80.550000000000011</v>
      </c>
      <c r="N88" s="5">
        <v>73.8</v>
      </c>
      <c r="O88" s="5">
        <v>89.800000000000011</v>
      </c>
      <c r="P88" s="5">
        <v>60.45</v>
      </c>
      <c r="Q88" s="5">
        <v>48.15</v>
      </c>
      <c r="R88" s="5">
        <v>132.88201923076923</v>
      </c>
      <c r="S88" s="26">
        <f>M88/R88</f>
        <v>0.60617682111010862</v>
      </c>
      <c r="T88" s="5">
        <v>97.807692307692307</v>
      </c>
      <c r="U88" s="34" t="s">
        <v>34</v>
      </c>
      <c r="V88" s="34" t="s">
        <v>34</v>
      </c>
      <c r="W88" s="4"/>
    </row>
    <row r="89" spans="1:23" x14ac:dyDescent="0.25">
      <c r="A89" t="s">
        <v>32</v>
      </c>
      <c r="B89" s="6">
        <f>B88/B68-1</f>
        <v>9.7026604068857658E-2</v>
      </c>
      <c r="C89" s="6">
        <f>C88/C68-1</f>
        <v>0.17137702946482269</v>
      </c>
      <c r="D89" s="6">
        <f>D88/D68-1</f>
        <v>6.0925332111772867E-2</v>
      </c>
      <c r="E89" s="6">
        <f>E88/E68-1</f>
        <v>4.8708487084870855E-2</v>
      </c>
      <c r="F89" s="6">
        <f>F88/F68-1</f>
        <v>-7.8632478632478686E-2</v>
      </c>
      <c r="G89" s="6">
        <f t="shared" ref="G89:I89" si="56">G88/G68-1</f>
        <v>-7.9342517075719599E-2</v>
      </c>
      <c r="H89" s="6">
        <f t="shared" si="56"/>
        <v>0.19156866089262281</v>
      </c>
      <c r="I89" s="6">
        <f t="shared" si="56"/>
        <v>-7.1090047393365108E-3</v>
      </c>
      <c r="J89" s="4"/>
      <c r="K89" s="4"/>
      <c r="L89" s="4"/>
      <c r="M89" s="6">
        <f>M88/M68-1</f>
        <v>0.10418094585332427</v>
      </c>
      <c r="N89" s="6">
        <f>N88/N68-1</f>
        <v>0.16495659037095489</v>
      </c>
      <c r="O89" s="6">
        <f>O88/O68-1</f>
        <v>9.9143206854345189E-2</v>
      </c>
      <c r="P89" s="6">
        <f>P88/P68-1</f>
        <v>0.15472779369627498</v>
      </c>
      <c r="Q89" s="6">
        <f>Q88/Q68-1</f>
        <v>0.18014705882352944</v>
      </c>
      <c r="R89" s="6">
        <f t="shared" ref="R89:T89" si="57">R88/R68-1</f>
        <v>-7.8689211799888414E-2</v>
      </c>
      <c r="S89" s="6">
        <f t="shared" si="57"/>
        <v>0.19848910920762242</v>
      </c>
      <c r="T89" s="6">
        <f t="shared" si="57"/>
        <v>6.9293209265490763E-3</v>
      </c>
      <c r="U89" s="6"/>
      <c r="V89" s="6"/>
      <c r="W89" s="4"/>
    </row>
    <row r="90" spans="1:23" x14ac:dyDescent="0.25">
      <c r="L90" s="3"/>
    </row>
    <row r="94" spans="1:2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  <c r="H94" s="1" t="s">
        <v>69</v>
      </c>
      <c r="I94" s="1" t="s">
        <v>9</v>
      </c>
      <c r="M94" s="1" t="s">
        <v>3</v>
      </c>
      <c r="N94" s="1" t="s">
        <v>4</v>
      </c>
      <c r="O94" s="1" t="s">
        <v>5</v>
      </c>
      <c r="P94" s="1" t="s">
        <v>6</v>
      </c>
      <c r="Q94" s="1" t="s">
        <v>7</v>
      </c>
      <c r="R94" s="1" t="s">
        <v>8</v>
      </c>
      <c r="S94" s="1" t="s">
        <v>69</v>
      </c>
      <c r="T94" s="1" t="s">
        <v>9</v>
      </c>
    </row>
    <row r="95" spans="1:23" x14ac:dyDescent="0.25">
      <c r="A95" t="s">
        <v>10</v>
      </c>
      <c r="B95" s="59">
        <f t="shared" ref="B95:I95" si="58">AVERAGE(B12,B40,B68)</f>
        <v>105.63333333333333</v>
      </c>
      <c r="C95" s="59">
        <f t="shared" si="58"/>
        <v>94.883333333333326</v>
      </c>
      <c r="D95" s="59">
        <f t="shared" si="58"/>
        <v>118.01666666666665</v>
      </c>
      <c r="E95" s="59">
        <f t="shared" si="58"/>
        <v>73.466666666666669</v>
      </c>
      <c r="F95" s="59">
        <f t="shared" si="58"/>
        <v>56.916666666666664</v>
      </c>
      <c r="G95" s="59">
        <f t="shared" si="58"/>
        <v>131.23849026590693</v>
      </c>
      <c r="H95" s="59">
        <f t="shared" si="58"/>
        <v>0.8046273763750138</v>
      </c>
      <c r="I95" s="59">
        <f t="shared" si="58"/>
        <v>97.754510921177598</v>
      </c>
      <c r="L95" t="s">
        <v>10</v>
      </c>
      <c r="M95" s="59">
        <f t="shared" ref="M95:T95" si="59">AVERAGE(M12,M40,M68)</f>
        <v>79.833333333333329</v>
      </c>
      <c r="N95" s="59">
        <f t="shared" si="59"/>
        <v>72.36666666666666</v>
      </c>
      <c r="O95" s="59">
        <f t="shared" si="59"/>
        <v>88.133333333333326</v>
      </c>
      <c r="P95" s="59">
        <f t="shared" si="59"/>
        <v>61.93333333333333</v>
      </c>
      <c r="Q95" s="59">
        <f t="shared" si="59"/>
        <v>46.383333333333326</v>
      </c>
      <c r="R95" s="59">
        <f t="shared" si="59"/>
        <v>145.15207564102562</v>
      </c>
      <c r="S95" s="59">
        <f t="shared" si="59"/>
        <v>0.54984211144943862</v>
      </c>
      <c r="T95" s="59">
        <f t="shared" si="59"/>
        <v>97.844358974358968</v>
      </c>
    </row>
    <row r="96" spans="1:23" x14ac:dyDescent="0.25">
      <c r="A96" s="10"/>
      <c r="L96" s="10"/>
    </row>
    <row r="97" spans="1:20" x14ac:dyDescent="0.25">
      <c r="A97" t="s">
        <v>11</v>
      </c>
      <c r="B97" s="59">
        <f t="shared" ref="B97:I97" si="60">AVERAGE(B14,B42,B70)</f>
        <v>121.91666666666667</v>
      </c>
      <c r="C97" s="59">
        <f t="shared" si="60"/>
        <v>106.81666666666666</v>
      </c>
      <c r="D97" s="59">
        <f t="shared" si="60"/>
        <v>137.36666666666665</v>
      </c>
      <c r="E97" s="59">
        <f t="shared" si="60"/>
        <v>75.983333333333334</v>
      </c>
      <c r="F97" s="59">
        <f t="shared" si="60"/>
        <v>60.466666666666669</v>
      </c>
      <c r="G97" s="59">
        <f t="shared" si="60"/>
        <v>104.84594491927827</v>
      </c>
      <c r="H97" s="59">
        <f t="shared" si="60"/>
        <v>1.1638034152388912</v>
      </c>
      <c r="I97" s="59">
        <f t="shared" si="60"/>
        <v>89.631291547958213</v>
      </c>
      <c r="L97" t="s">
        <v>11</v>
      </c>
      <c r="M97" s="59">
        <f t="shared" ref="M97:T97" si="61">AVERAGE(M14,M42,M70)</f>
        <v>109.8</v>
      </c>
      <c r="N97" s="59">
        <f t="shared" si="61"/>
        <v>97.05</v>
      </c>
      <c r="O97" s="59">
        <f t="shared" si="61"/>
        <v>122.81666666666666</v>
      </c>
      <c r="P97" s="59">
        <f t="shared" si="61"/>
        <v>78.86666666666666</v>
      </c>
      <c r="Q97" s="59">
        <f t="shared" si="61"/>
        <v>62.033333333333331</v>
      </c>
      <c r="R97" s="59">
        <f t="shared" si="61"/>
        <v>123.66687179487178</v>
      </c>
      <c r="S97" s="59">
        <f t="shared" si="61"/>
        <v>0.88806397547242899</v>
      </c>
      <c r="T97" s="59">
        <f t="shared" si="61"/>
        <v>96.987179487179489</v>
      </c>
    </row>
    <row r="98" spans="1:20" x14ac:dyDescent="0.25">
      <c r="A98" t="s">
        <v>24</v>
      </c>
      <c r="B98" s="12">
        <f>B97/B$95-1</f>
        <v>0.15414957399810669</v>
      </c>
      <c r="C98" s="12">
        <f t="shared" ref="C98:I98" si="62">C97/C$95-1</f>
        <v>0.12576848761637094</v>
      </c>
      <c r="D98" s="12">
        <f t="shared" si="62"/>
        <v>0.1639598926705268</v>
      </c>
      <c r="E98" s="12">
        <f t="shared" si="62"/>
        <v>3.4255898366606141E-2</v>
      </c>
      <c r="F98" s="12">
        <f t="shared" si="62"/>
        <v>6.2371888726207914E-2</v>
      </c>
      <c r="G98" s="12">
        <f t="shared" si="62"/>
        <v>-0.20110369521284344</v>
      </c>
      <c r="H98" s="12">
        <f t="shared" si="62"/>
        <v>0.44638804173184843</v>
      </c>
      <c r="I98" s="12">
        <f t="shared" si="62"/>
        <v>-8.3098153698189736E-2</v>
      </c>
      <c r="L98" t="s">
        <v>24</v>
      </c>
      <c r="M98" s="12">
        <f>M97/M$95-1</f>
        <v>0.37536534446764103</v>
      </c>
      <c r="N98" s="12">
        <f t="shared" ref="N98:T98" si="63">N97/N$95-1</f>
        <v>0.34108705665591899</v>
      </c>
      <c r="O98" s="12">
        <f t="shared" si="63"/>
        <v>0.393532526475038</v>
      </c>
      <c r="P98" s="12">
        <f t="shared" si="63"/>
        <v>0.27341227125941869</v>
      </c>
      <c r="Q98" s="12">
        <f t="shared" si="63"/>
        <v>0.33740567732662607</v>
      </c>
      <c r="R98" s="12">
        <f t="shared" si="63"/>
        <v>-0.14801857811037245</v>
      </c>
      <c r="S98" s="12">
        <f t="shared" si="63"/>
        <v>0.61512542779126878</v>
      </c>
      <c r="T98" s="12">
        <f t="shared" si="63"/>
        <v>-8.760642883910319E-3</v>
      </c>
    </row>
    <row r="99" spans="1:20" x14ac:dyDescent="0.25">
      <c r="A99" t="s">
        <v>12</v>
      </c>
      <c r="B99" s="59">
        <f t="shared" ref="B99:I99" si="64">AVERAGE(B16,B44,B72)</f>
        <v>118.35000000000001</v>
      </c>
      <c r="C99" s="59">
        <f t="shared" si="64"/>
        <v>100.66666666666667</v>
      </c>
      <c r="D99" s="59">
        <f t="shared" si="64"/>
        <v>134.4</v>
      </c>
      <c r="E99" s="59">
        <f t="shared" si="64"/>
        <v>73.733333333333334</v>
      </c>
      <c r="F99" s="59">
        <f t="shared" si="64"/>
        <v>52.216666666666669</v>
      </c>
      <c r="G99" s="59">
        <f t="shared" si="64"/>
        <v>110.46534615384614</v>
      </c>
      <c r="H99" s="59">
        <f t="shared" si="64"/>
        <v>1.0718285812106056</v>
      </c>
      <c r="I99" s="59">
        <f t="shared" si="64"/>
        <v>91.788461538461547</v>
      </c>
      <c r="L99" t="s">
        <v>12</v>
      </c>
      <c r="M99" s="59">
        <f t="shared" ref="M99:T99" si="65">AVERAGE(M16,M44,M72)</f>
        <v>103.38333333333333</v>
      </c>
      <c r="N99" s="59">
        <f t="shared" si="65"/>
        <v>94.850000000000009</v>
      </c>
      <c r="O99" s="59">
        <f t="shared" si="65"/>
        <v>114.23333333333333</v>
      </c>
      <c r="P99" s="59">
        <f t="shared" si="65"/>
        <v>74.583333333333329</v>
      </c>
      <c r="Q99" s="59">
        <f t="shared" si="65"/>
        <v>58.283333333333331</v>
      </c>
      <c r="R99" s="59">
        <f t="shared" si="65"/>
        <v>128.43568282051282</v>
      </c>
      <c r="S99" s="59">
        <f t="shared" si="65"/>
        <v>0.80495815712217655</v>
      </c>
      <c r="T99" s="59">
        <f t="shared" si="65"/>
        <v>97.86948717948718</v>
      </c>
    </row>
    <row r="100" spans="1:20" x14ac:dyDescent="0.25">
      <c r="A100" t="s">
        <v>25</v>
      </c>
      <c r="B100" s="12">
        <f>B99/B$95-1</f>
        <v>0.12038497948879789</v>
      </c>
      <c r="C100" s="12">
        <f t="shared" ref="C100:I100" si="66">C99/C$95-1</f>
        <v>6.0952046372738655E-2</v>
      </c>
      <c r="D100" s="12">
        <f t="shared" si="66"/>
        <v>0.13882220025420167</v>
      </c>
      <c r="E100" s="12">
        <f t="shared" si="66"/>
        <v>3.6297640653357721E-3</v>
      </c>
      <c r="F100" s="12">
        <f t="shared" si="66"/>
        <v>-8.2576866764275225E-2</v>
      </c>
      <c r="G100" s="12">
        <f t="shared" si="66"/>
        <v>-0.15828545474709133</v>
      </c>
      <c r="H100" s="12">
        <f t="shared" si="66"/>
        <v>0.33208067818843023</v>
      </c>
      <c r="I100" s="12">
        <f t="shared" si="66"/>
        <v>-6.1030936848803341E-2</v>
      </c>
      <c r="L100" t="s">
        <v>25</v>
      </c>
      <c r="M100" s="12">
        <f>M99/M$95-1</f>
        <v>0.29498956158663892</v>
      </c>
      <c r="N100" s="12">
        <f t="shared" ref="N100:T100" si="67">N99/N$95-1</f>
        <v>0.3106863196683558</v>
      </c>
      <c r="O100" s="12">
        <f t="shared" si="67"/>
        <v>0.29614220877458419</v>
      </c>
      <c r="P100" s="12">
        <f t="shared" si="67"/>
        <v>0.20425188374596348</v>
      </c>
      <c r="Q100" s="12">
        <f t="shared" si="67"/>
        <v>0.2565576715774347</v>
      </c>
      <c r="R100" s="12">
        <f t="shared" si="67"/>
        <v>-0.11516468329294838</v>
      </c>
      <c r="S100" s="12">
        <f t="shared" si="67"/>
        <v>0.46398055070795974</v>
      </c>
      <c r="T100" s="12">
        <f t="shared" si="67"/>
        <v>2.5681812821520822E-4</v>
      </c>
    </row>
    <row r="101" spans="1:20" x14ac:dyDescent="0.25">
      <c r="A101" t="s">
        <v>13</v>
      </c>
      <c r="B101" s="59">
        <f t="shared" ref="B101:I101" si="68">AVERAGE(B18,B46,B74)</f>
        <v>123.61666666666667</v>
      </c>
      <c r="C101" s="59">
        <f t="shared" si="68"/>
        <v>107.86666666666667</v>
      </c>
      <c r="D101" s="59">
        <f t="shared" si="68"/>
        <v>136.61666666666667</v>
      </c>
      <c r="E101" s="59">
        <f t="shared" si="68"/>
        <v>83.366666666666674</v>
      </c>
      <c r="F101" s="59">
        <f t="shared" si="68"/>
        <v>61.766666666666673</v>
      </c>
      <c r="G101" s="59">
        <f t="shared" si="68"/>
        <v>115.91744254510921</v>
      </c>
      <c r="H101" s="59">
        <f t="shared" si="68"/>
        <v>1.0666527921535585</v>
      </c>
      <c r="I101" s="59">
        <f t="shared" si="68"/>
        <v>95.708926875593534</v>
      </c>
      <c r="L101" t="s">
        <v>13</v>
      </c>
      <c r="M101" s="59">
        <f t="shared" ref="M101:T101" si="69">AVERAGE(M18,M46,M74)</f>
        <v>97.350000000000009</v>
      </c>
      <c r="N101" s="59">
        <f t="shared" si="69"/>
        <v>88.40000000000002</v>
      </c>
      <c r="O101" s="59">
        <f t="shared" si="69"/>
        <v>108.43333333333334</v>
      </c>
      <c r="P101" s="59">
        <f t="shared" si="69"/>
        <v>70.2</v>
      </c>
      <c r="Q101" s="59">
        <f t="shared" si="69"/>
        <v>54.300000000000004</v>
      </c>
      <c r="R101" s="59">
        <f t="shared" si="69"/>
        <v>133.34131358974358</v>
      </c>
      <c r="S101" s="59">
        <f t="shared" si="69"/>
        <v>0.73009072535678221</v>
      </c>
      <c r="T101" s="59">
        <f t="shared" si="69"/>
        <v>98.056410256410274</v>
      </c>
    </row>
    <row r="102" spans="1:20" x14ac:dyDescent="0.25">
      <c r="A102" t="s">
        <v>26</v>
      </c>
      <c r="B102" s="12">
        <f>B101/B$95-1</f>
        <v>0.17024297885768402</v>
      </c>
      <c r="C102" s="12">
        <f t="shared" ref="C102:I102" si="70">C101/C$95-1</f>
        <v>0.13683470929211339</v>
      </c>
      <c r="D102" s="12">
        <f t="shared" si="70"/>
        <v>0.15760485807089419</v>
      </c>
      <c r="E102" s="12">
        <f t="shared" si="70"/>
        <v>0.13475499092558985</v>
      </c>
      <c r="F102" s="12">
        <f t="shared" si="70"/>
        <v>8.5212298682284304E-2</v>
      </c>
      <c r="G102" s="12">
        <f t="shared" si="70"/>
        <v>-0.11674202964202962</v>
      </c>
      <c r="H102" s="12">
        <f t="shared" si="70"/>
        <v>0.3256481490339227</v>
      </c>
      <c r="I102" s="12">
        <f t="shared" si="70"/>
        <v>-2.0925725332854306E-2</v>
      </c>
      <c r="L102" t="s">
        <v>26</v>
      </c>
      <c r="M102" s="12">
        <f>M101/M$95-1</f>
        <v>0.21941544885177477</v>
      </c>
      <c r="N102" s="12">
        <f t="shared" ref="N102:T102" si="71">N101/N$95-1</f>
        <v>0.22155688622754521</v>
      </c>
      <c r="O102" s="12">
        <f t="shared" si="71"/>
        <v>0.23033282904689889</v>
      </c>
      <c r="P102" s="12">
        <f t="shared" si="71"/>
        <v>0.13347685683530686</v>
      </c>
      <c r="Q102" s="12">
        <f t="shared" si="71"/>
        <v>0.1706791232482936</v>
      </c>
      <c r="R102" s="12">
        <f t="shared" si="71"/>
        <v>-8.1368192629164615E-2</v>
      </c>
      <c r="S102" s="12">
        <f t="shared" si="71"/>
        <v>0.32781885954895351</v>
      </c>
      <c r="T102" s="12">
        <f t="shared" si="71"/>
        <v>2.1672305309585749E-3</v>
      </c>
    </row>
    <row r="103" spans="1:20" x14ac:dyDescent="0.25">
      <c r="A103" s="10"/>
      <c r="L103" s="10"/>
    </row>
    <row r="104" spans="1:20" x14ac:dyDescent="0.25">
      <c r="A104" t="s">
        <v>15</v>
      </c>
      <c r="B104" s="59">
        <f t="shared" ref="B104:I104" si="72">AVERAGE(B21,B49,B77)</f>
        <v>123.18333333333334</v>
      </c>
      <c r="C104" s="59">
        <f t="shared" si="72"/>
        <v>110.11666666666667</v>
      </c>
      <c r="D104" s="59">
        <f t="shared" si="72"/>
        <v>135.44999999999999</v>
      </c>
      <c r="E104" s="59">
        <f t="shared" si="72"/>
        <v>77.433333333333323</v>
      </c>
      <c r="F104" s="59">
        <f t="shared" si="72"/>
        <v>59.916666666666664</v>
      </c>
      <c r="G104" s="59">
        <f t="shared" si="72"/>
        <v>107.24553205128204</v>
      </c>
      <c r="H104" s="59">
        <f t="shared" si="72"/>
        <v>1.1496966567882956</v>
      </c>
      <c r="I104" s="59">
        <f t="shared" si="72"/>
        <v>91.198717948717942</v>
      </c>
      <c r="L104" t="s">
        <v>15</v>
      </c>
      <c r="M104" s="59">
        <f t="shared" ref="M104:T104" si="73">AVERAGE(M21,M49,M77)</f>
        <v>112.83333333333333</v>
      </c>
      <c r="N104" s="59">
        <f t="shared" si="73"/>
        <v>101.96666666666665</v>
      </c>
      <c r="O104" s="59">
        <f t="shared" si="73"/>
        <v>126.58333333333333</v>
      </c>
      <c r="P104" s="59">
        <f t="shared" si="73"/>
        <v>77.683333333333337</v>
      </c>
      <c r="Q104" s="59">
        <f t="shared" si="73"/>
        <v>60.133333333333326</v>
      </c>
      <c r="R104" s="59">
        <f t="shared" si="73"/>
        <v>125.59382454890789</v>
      </c>
      <c r="S104" s="59">
        <f t="shared" si="73"/>
        <v>0.89867252394041985</v>
      </c>
      <c r="T104" s="59">
        <f t="shared" si="73"/>
        <v>97.505698005697994</v>
      </c>
    </row>
    <row r="105" spans="1:20" x14ac:dyDescent="0.25">
      <c r="A105" t="s">
        <v>27</v>
      </c>
      <c r="B105" s="12">
        <f>B104/B$95-1</f>
        <v>0.16614073840328181</v>
      </c>
      <c r="C105" s="12">
        <f t="shared" ref="C105:I105" si="74">C104/C$95-1</f>
        <v>0.16054804145441781</v>
      </c>
      <c r="D105" s="12">
        <f t="shared" si="74"/>
        <v>0.14771924869368736</v>
      </c>
      <c r="E105" s="12">
        <f t="shared" si="74"/>
        <v>5.3992740471869194E-2</v>
      </c>
      <c r="F105" s="12">
        <f t="shared" si="74"/>
        <v>5.2708638360175808E-2</v>
      </c>
      <c r="G105" s="12">
        <f t="shared" si="74"/>
        <v>-0.18281952319027683</v>
      </c>
      <c r="H105" s="12">
        <f t="shared" si="74"/>
        <v>0.42885600284678205</v>
      </c>
      <c r="I105" s="12">
        <f t="shared" si="74"/>
        <v>-6.7063840948943909E-2</v>
      </c>
      <c r="L105" t="s">
        <v>27</v>
      </c>
      <c r="M105" s="12">
        <f>M104/M$95-1</f>
        <v>0.41336116910229648</v>
      </c>
      <c r="N105" s="12">
        <f t="shared" ref="N105:T105" si="75">N104/N$95-1</f>
        <v>0.40902809765085202</v>
      </c>
      <c r="O105" s="12">
        <f t="shared" si="75"/>
        <v>0.43627080181543132</v>
      </c>
      <c r="P105" s="12">
        <f t="shared" si="75"/>
        <v>0.25430570505920347</v>
      </c>
      <c r="Q105" s="12">
        <f t="shared" si="75"/>
        <v>0.29644268774703564</v>
      </c>
      <c r="R105" s="12">
        <f t="shared" si="75"/>
        <v>-0.13474317198527064</v>
      </c>
      <c r="S105" s="12">
        <f t="shared" si="75"/>
        <v>0.63441923640848374</v>
      </c>
      <c r="T105" s="12">
        <f t="shared" si="75"/>
        <v>-3.46122119058212E-3</v>
      </c>
    </row>
    <row r="106" spans="1:20" x14ac:dyDescent="0.25">
      <c r="A106" t="s">
        <v>16</v>
      </c>
      <c r="B106" s="59">
        <f t="shared" ref="B106:I106" si="76">AVERAGE(B23,B51,B79)</f>
        <v>118.75</v>
      </c>
      <c r="C106" s="59">
        <f t="shared" si="76"/>
        <v>106.25</v>
      </c>
      <c r="D106" s="59">
        <f t="shared" si="76"/>
        <v>131.06666666666669</v>
      </c>
      <c r="E106" s="59">
        <f t="shared" si="76"/>
        <v>81.966666666666683</v>
      </c>
      <c r="F106" s="59">
        <f t="shared" si="76"/>
        <v>63.466666666666669</v>
      </c>
      <c r="G106" s="59">
        <f t="shared" si="76"/>
        <v>113.97579571699906</v>
      </c>
      <c r="H106" s="59">
        <f t="shared" si="76"/>
        <v>1.0423781176564084</v>
      </c>
      <c r="I106" s="59">
        <f t="shared" si="76"/>
        <v>94.486704653371319</v>
      </c>
      <c r="L106" t="s">
        <v>16</v>
      </c>
      <c r="M106" s="59">
        <f t="shared" ref="M106:T106" si="77">AVERAGE(M23,M51,M79)</f>
        <v>101.10000000000001</v>
      </c>
      <c r="N106" s="59">
        <f t="shared" si="77"/>
        <v>90.34999999999998</v>
      </c>
      <c r="O106" s="59">
        <f t="shared" si="77"/>
        <v>114.01666666666665</v>
      </c>
      <c r="P106" s="59">
        <f t="shared" si="77"/>
        <v>73.716666666666669</v>
      </c>
      <c r="Q106" s="59">
        <f t="shared" si="77"/>
        <v>56.933333333333337</v>
      </c>
      <c r="R106" s="59">
        <f t="shared" si="77"/>
        <v>131.3113717948718</v>
      </c>
      <c r="S106" s="59">
        <f t="shared" si="77"/>
        <v>0.7700892961723258</v>
      </c>
      <c r="T106" s="59">
        <f t="shared" si="77"/>
        <v>97.897435897435912</v>
      </c>
    </row>
    <row r="107" spans="1:20" x14ac:dyDescent="0.25">
      <c r="A107" t="s">
        <v>28</v>
      </c>
      <c r="B107" s="12">
        <f>B106/B$95-1</f>
        <v>0.1241716629851688</v>
      </c>
      <c r="C107" s="12">
        <f t="shared" ref="C107:I107" si="78">C106/C$95-1</f>
        <v>0.11979624099771669</v>
      </c>
      <c r="D107" s="12">
        <f t="shared" si="78"/>
        <v>0.11057760203361133</v>
      </c>
      <c r="E107" s="12">
        <f t="shared" si="78"/>
        <v>0.11569872958257732</v>
      </c>
      <c r="F107" s="12">
        <f t="shared" si="78"/>
        <v>0.11508052708638372</v>
      </c>
      <c r="G107" s="12">
        <f t="shared" si="78"/>
        <v>-0.13153682668804956</v>
      </c>
      <c r="H107" s="12">
        <f t="shared" si="78"/>
        <v>0.29547930913375464</v>
      </c>
      <c r="I107" s="12">
        <f t="shared" si="78"/>
        <v>-3.3428700496913266E-2</v>
      </c>
      <c r="L107" t="s">
        <v>28</v>
      </c>
      <c r="M107" s="12">
        <f>M106/M$95-1</f>
        <v>0.26638830897703558</v>
      </c>
      <c r="N107" s="12">
        <f t="shared" ref="N107:T107" si="79">N106/N$95-1</f>
        <v>0.24850299401197584</v>
      </c>
      <c r="O107" s="12">
        <f t="shared" si="79"/>
        <v>0.29368381240544617</v>
      </c>
      <c r="P107" s="12">
        <f t="shared" si="79"/>
        <v>0.19025834230355221</v>
      </c>
      <c r="Q107" s="12">
        <f t="shared" si="79"/>
        <v>0.22745238950772584</v>
      </c>
      <c r="R107" s="12">
        <f t="shared" si="79"/>
        <v>-9.5353123853241684E-2</v>
      </c>
      <c r="S107" s="12">
        <f t="shared" si="79"/>
        <v>0.40056441683284971</v>
      </c>
      <c r="T107" s="12">
        <f t="shared" si="79"/>
        <v>5.4246278102598744E-4</v>
      </c>
    </row>
    <row r="108" spans="1:20" x14ac:dyDescent="0.25">
      <c r="A108" t="s">
        <v>17</v>
      </c>
      <c r="B108" s="59">
        <f t="shared" ref="B108:I108" si="80">AVERAGE(B25,B53,B81)</f>
        <v>119.71666666666665</v>
      </c>
      <c r="C108" s="59">
        <f t="shared" si="80"/>
        <v>103.41666666666667</v>
      </c>
      <c r="D108" s="59">
        <f t="shared" si="80"/>
        <v>133.71666666666667</v>
      </c>
      <c r="E108" s="59">
        <f t="shared" si="80"/>
        <v>77.816666666666663</v>
      </c>
      <c r="F108" s="59">
        <f t="shared" si="80"/>
        <v>54.483333333333327</v>
      </c>
      <c r="G108" s="59">
        <f t="shared" si="80"/>
        <v>118.93082692307694</v>
      </c>
      <c r="H108" s="59">
        <f t="shared" si="80"/>
        <v>1.0073271140496607</v>
      </c>
      <c r="I108" s="59">
        <f t="shared" si="80"/>
        <v>95.692307692307693</v>
      </c>
      <c r="L108" t="s">
        <v>17</v>
      </c>
      <c r="M108" s="59">
        <f t="shared" ref="M108:T108" si="81">AVERAGE(M25,M53,M81)</f>
        <v>95.8</v>
      </c>
      <c r="N108" s="59">
        <f t="shared" si="81"/>
        <v>88.866666666666674</v>
      </c>
      <c r="O108" s="59">
        <f t="shared" si="81"/>
        <v>106.08333333333333</v>
      </c>
      <c r="P108" s="59">
        <f t="shared" si="81"/>
        <v>70.016666666666666</v>
      </c>
      <c r="Q108" s="59">
        <f t="shared" si="81"/>
        <v>59</v>
      </c>
      <c r="R108" s="59">
        <f t="shared" si="81"/>
        <v>136.8568312717949</v>
      </c>
      <c r="S108" s="59">
        <f t="shared" si="81"/>
        <v>0.69981694700772257</v>
      </c>
      <c r="T108" s="59">
        <f t="shared" si="81"/>
        <v>97.996923078205143</v>
      </c>
    </row>
    <row r="109" spans="1:20" x14ac:dyDescent="0.25">
      <c r="A109" t="s">
        <v>29</v>
      </c>
      <c r="B109" s="12">
        <f>B108/B$95-1</f>
        <v>0.13332281476806562</v>
      </c>
      <c r="C109" s="12">
        <f t="shared" ref="C109:I109" si="82">C108/C$95-1</f>
        <v>8.9935007904444086E-2</v>
      </c>
      <c r="D109" s="12">
        <f t="shared" si="82"/>
        <v>0.13303205761898051</v>
      </c>
      <c r="E109" s="12">
        <f t="shared" si="82"/>
        <v>5.921052631578938E-2</v>
      </c>
      <c r="F109" s="12">
        <f t="shared" si="82"/>
        <v>-4.2752562225475965E-2</v>
      </c>
      <c r="G109" s="12">
        <f t="shared" si="82"/>
        <v>-9.378089703632686E-2</v>
      </c>
      <c r="H109" s="12">
        <f t="shared" si="82"/>
        <v>0.2519175255853765</v>
      </c>
      <c r="I109" s="12">
        <f t="shared" si="82"/>
        <v>-2.1095734707656799E-2</v>
      </c>
      <c r="L109" t="s">
        <v>29</v>
      </c>
      <c r="M109" s="12">
        <f>M108/M$95-1</f>
        <v>0.19999999999999996</v>
      </c>
      <c r="N109" s="12">
        <f t="shared" ref="N109:T109" si="83">N108/N$95-1</f>
        <v>0.22800552740672519</v>
      </c>
      <c r="O109" s="12">
        <f t="shared" si="83"/>
        <v>0.20366868381240555</v>
      </c>
      <c r="P109" s="12">
        <f t="shared" si="83"/>
        <v>0.13051668460710442</v>
      </c>
      <c r="Q109" s="12">
        <f t="shared" si="83"/>
        <v>0.27200862378728008</v>
      </c>
      <c r="R109" s="12">
        <f t="shared" si="83"/>
        <v>-5.7148644499894097E-2</v>
      </c>
      <c r="S109" s="12">
        <f t="shared" si="83"/>
        <v>0.27275982038359214</v>
      </c>
      <c r="T109" s="12">
        <f t="shared" si="83"/>
        <v>1.5592529344092831E-3</v>
      </c>
    </row>
    <row r="110" spans="1:20" x14ac:dyDescent="0.25">
      <c r="A110" s="10"/>
      <c r="L110" s="10"/>
    </row>
    <row r="111" spans="1:20" x14ac:dyDescent="0.25">
      <c r="A111" t="s">
        <v>18</v>
      </c>
      <c r="B111" s="59">
        <f t="shared" ref="B111:I111" si="84">AVERAGE(B28,B56,B84)</f>
        <v>120.86666666666667</v>
      </c>
      <c r="C111" s="59">
        <f t="shared" si="84"/>
        <v>105.68333333333334</v>
      </c>
      <c r="D111" s="59">
        <f t="shared" si="84"/>
        <v>134.56666666666663</v>
      </c>
      <c r="E111" s="59">
        <f t="shared" si="84"/>
        <v>78.100000000000009</v>
      </c>
      <c r="F111" s="59">
        <f t="shared" si="84"/>
        <v>56.666666666666664</v>
      </c>
      <c r="G111" s="59">
        <f t="shared" si="84"/>
        <v>110.52806196581197</v>
      </c>
      <c r="H111" s="59">
        <f t="shared" si="84"/>
        <v>1.0944817399192881</v>
      </c>
      <c r="I111" s="59">
        <f t="shared" si="84"/>
        <v>94.306267806267797</v>
      </c>
      <c r="L111" t="s">
        <v>18</v>
      </c>
      <c r="M111" s="59">
        <f t="shared" ref="M111:T111" si="85">AVERAGE(M28,M56,M84)</f>
        <v>100.93333333333334</v>
      </c>
      <c r="N111" s="59">
        <f t="shared" si="85"/>
        <v>92.09999999999998</v>
      </c>
      <c r="O111" s="59">
        <f t="shared" si="85"/>
        <v>108.68333333333334</v>
      </c>
      <c r="P111" s="59">
        <f t="shared" si="85"/>
        <v>72.316666666666677</v>
      </c>
      <c r="Q111" s="59">
        <f t="shared" si="85"/>
        <v>54.533333333333331</v>
      </c>
      <c r="R111" s="59">
        <f t="shared" si="85"/>
        <v>126.62228846153846</v>
      </c>
      <c r="S111" s="59">
        <f t="shared" si="85"/>
        <v>0.79701946532867896</v>
      </c>
      <c r="T111" s="59">
        <f t="shared" si="85"/>
        <v>98.192307692307693</v>
      </c>
    </row>
    <row r="112" spans="1:20" x14ac:dyDescent="0.25">
      <c r="A112" t="s">
        <v>30</v>
      </c>
      <c r="B112" s="12">
        <f>B111/B$95-1</f>
        <v>0.14420952982013269</v>
      </c>
      <c r="C112" s="12">
        <f t="shared" ref="C112:I112" si="86">C111/C$95-1</f>
        <v>0.11382399437906221</v>
      </c>
      <c r="D112" s="12">
        <f t="shared" si="86"/>
        <v>0.14023443016523074</v>
      </c>
      <c r="E112" s="12">
        <f t="shared" si="86"/>
        <v>6.3067150635208735E-2</v>
      </c>
      <c r="F112" s="12">
        <f t="shared" si="86"/>
        <v>-4.3923865300146137E-3</v>
      </c>
      <c r="G112" s="12">
        <f t="shared" si="86"/>
        <v>-0.15780757808271673</v>
      </c>
      <c r="H112" s="12">
        <f t="shared" si="86"/>
        <v>0.3602342799347924</v>
      </c>
      <c r="I112" s="12">
        <f t="shared" si="86"/>
        <v>-3.5274516566199399E-2</v>
      </c>
      <c r="L112" t="s">
        <v>30</v>
      </c>
      <c r="M112" s="12">
        <f>M111/M$95-1</f>
        <v>0.26430062630480178</v>
      </c>
      <c r="N112" s="12">
        <f t="shared" ref="N112:T112" si="87">N111/N$95-1</f>
        <v>0.27268539843390127</v>
      </c>
      <c r="O112" s="12">
        <f t="shared" si="87"/>
        <v>0.23316944024205766</v>
      </c>
      <c r="P112" s="12">
        <f t="shared" si="87"/>
        <v>0.16765339074273444</v>
      </c>
      <c r="Q112" s="12">
        <f t="shared" si="87"/>
        <v>0.1757096658282431</v>
      </c>
      <c r="R112" s="12">
        <f t="shared" si="87"/>
        <v>-0.12765774858992041</v>
      </c>
      <c r="S112" s="12">
        <f t="shared" si="87"/>
        <v>0.44954242087361451</v>
      </c>
      <c r="T112" s="12">
        <f t="shared" si="87"/>
        <v>3.5561448978362886E-3</v>
      </c>
    </row>
    <row r="113" spans="1:20" x14ac:dyDescent="0.25">
      <c r="A113" t="s">
        <v>19</v>
      </c>
      <c r="B113" s="59">
        <f t="shared" ref="B113:I113" si="88">AVERAGE(B30,B58,B86)</f>
        <v>114.16666666666667</v>
      </c>
      <c r="C113" s="59">
        <f t="shared" si="88"/>
        <v>102.93333333333334</v>
      </c>
      <c r="D113" s="59">
        <f t="shared" si="88"/>
        <v>127</v>
      </c>
      <c r="E113" s="59">
        <f t="shared" si="88"/>
        <v>74.283333333333346</v>
      </c>
      <c r="F113" s="59">
        <f t="shared" si="88"/>
        <v>55.933333333333337</v>
      </c>
      <c r="G113" s="59">
        <f t="shared" si="88"/>
        <v>114.51532882241217</v>
      </c>
      <c r="H113" s="59">
        <f t="shared" si="88"/>
        <v>0.99751694792438084</v>
      </c>
      <c r="I113" s="59">
        <f t="shared" si="88"/>
        <v>95.244776828110162</v>
      </c>
      <c r="L113" t="s">
        <v>19</v>
      </c>
      <c r="M113" s="59">
        <f t="shared" ref="M113:T113" si="89">AVERAGE(M30,M58,M86)</f>
        <v>92.433333333333323</v>
      </c>
      <c r="N113" s="59">
        <f t="shared" si="89"/>
        <v>84.666666666666657</v>
      </c>
      <c r="O113" s="59">
        <f t="shared" si="89"/>
        <v>101.10000000000001</v>
      </c>
      <c r="P113" s="59">
        <f t="shared" si="89"/>
        <v>71.350000000000009</v>
      </c>
      <c r="Q113" s="59">
        <f t="shared" si="89"/>
        <v>54.066666666666663</v>
      </c>
      <c r="R113" s="59">
        <f t="shared" si="89"/>
        <v>129.92398076923078</v>
      </c>
      <c r="S113" s="59">
        <f t="shared" si="89"/>
        <v>0.71136367197855022</v>
      </c>
      <c r="T113" s="59">
        <f t="shared" si="89"/>
        <v>97.775641025641036</v>
      </c>
    </row>
    <row r="114" spans="1:20" x14ac:dyDescent="0.25">
      <c r="A114" t="s">
        <v>31</v>
      </c>
      <c r="B114" s="12">
        <f>B113/B$95-1</f>
        <v>8.0782581255916863E-2</v>
      </c>
      <c r="C114" s="12">
        <f t="shared" ref="C114:I114" si="90">C113/C$95-1</f>
        <v>8.4841032847356557E-2</v>
      </c>
      <c r="D114" s="12">
        <f t="shared" si="90"/>
        <v>7.6119192204491037E-2</v>
      </c>
      <c r="E114" s="12">
        <f t="shared" si="90"/>
        <v>1.1116152450090899E-2</v>
      </c>
      <c r="F114" s="12">
        <f t="shared" si="90"/>
        <v>-1.7276720351390829E-2</v>
      </c>
      <c r="G114" s="12">
        <f t="shared" si="90"/>
        <v>-0.12742573775126009</v>
      </c>
      <c r="H114" s="12">
        <f t="shared" si="90"/>
        <v>0.23972534021694369</v>
      </c>
      <c r="I114" s="12">
        <f t="shared" si="90"/>
        <v>-2.5673844300557191E-2</v>
      </c>
      <c r="L114" t="s">
        <v>31</v>
      </c>
      <c r="M114" s="12">
        <f>M113/M$95-1</f>
        <v>0.15782881002087668</v>
      </c>
      <c r="N114" s="12">
        <f t="shared" ref="N114:T114" si="91">N113/N$95-1</f>
        <v>0.16996775679410403</v>
      </c>
      <c r="O114" s="12">
        <f t="shared" si="91"/>
        <v>0.14712556732223914</v>
      </c>
      <c r="P114" s="12">
        <f t="shared" si="91"/>
        <v>0.15204520990312176</v>
      </c>
      <c r="Q114" s="12">
        <f t="shared" si="91"/>
        <v>0.16564858066834365</v>
      </c>
      <c r="R114" s="12">
        <f t="shared" si="91"/>
        <v>-0.1049113132178372</v>
      </c>
      <c r="S114" s="12">
        <f t="shared" si="91"/>
        <v>0.29375989427824045</v>
      </c>
      <c r="T114" s="12">
        <f t="shared" si="91"/>
        <v>-7.023189628738713E-4</v>
      </c>
    </row>
    <row r="115" spans="1:20" x14ac:dyDescent="0.25">
      <c r="A115" t="s">
        <v>20</v>
      </c>
      <c r="B115" s="59">
        <f t="shared" ref="B115:I115" si="92">AVERAGE(B32,B60,B88)</f>
        <v>113.56666666666668</v>
      </c>
      <c r="C115" s="59">
        <f t="shared" si="92"/>
        <v>98.883333333333326</v>
      </c>
      <c r="D115" s="59">
        <f t="shared" si="92"/>
        <v>126</v>
      </c>
      <c r="E115" s="59">
        <f t="shared" si="92"/>
        <v>82.266666666666666</v>
      </c>
      <c r="F115" s="59">
        <f t="shared" si="92"/>
        <v>58.316666666666663</v>
      </c>
      <c r="G115" s="59">
        <f t="shared" si="92"/>
        <v>118.72342307692308</v>
      </c>
      <c r="H115" s="59">
        <f t="shared" si="92"/>
        <v>0.95687361148082617</v>
      </c>
      <c r="I115" s="59">
        <f t="shared" si="92"/>
        <v>96.602564102564102</v>
      </c>
      <c r="L115" t="s">
        <v>20</v>
      </c>
      <c r="M115" s="59">
        <f t="shared" ref="M115:T115" si="93">AVERAGE(M32,M60,M88)</f>
        <v>86.766666666666666</v>
      </c>
      <c r="N115" s="59">
        <f t="shared" si="93"/>
        <v>80.633333333333326</v>
      </c>
      <c r="O115" s="59">
        <f t="shared" si="93"/>
        <v>95.350000000000009</v>
      </c>
      <c r="P115" s="59">
        <f t="shared" si="93"/>
        <v>67.383333333333326</v>
      </c>
      <c r="Q115" s="59">
        <f t="shared" si="93"/>
        <v>44.983333333333341</v>
      </c>
      <c r="R115" s="59">
        <f t="shared" si="93"/>
        <v>133.65961999050333</v>
      </c>
      <c r="S115" s="59">
        <f t="shared" si="93"/>
        <v>0.64903403053536202</v>
      </c>
      <c r="T115" s="59">
        <f t="shared" si="93"/>
        <v>98.2430579297246</v>
      </c>
    </row>
    <row r="116" spans="1:20" x14ac:dyDescent="0.25">
      <c r="A116" t="s">
        <v>32</v>
      </c>
      <c r="B116" s="12">
        <f>B115/B$95-1</f>
        <v>7.5102556011360289E-2</v>
      </c>
      <c r="C116" s="12">
        <f t="shared" ref="C116:I116" si="94">C115/C$95-1</f>
        <v>4.2157034955208061E-2</v>
      </c>
      <c r="D116" s="12">
        <f t="shared" si="94"/>
        <v>6.7645812738313937E-2</v>
      </c>
      <c r="E116" s="12">
        <f t="shared" si="94"/>
        <v>0.11978221415607981</v>
      </c>
      <c r="F116" s="12">
        <f t="shared" si="94"/>
        <v>2.4597364568081925E-2</v>
      </c>
      <c r="G116" s="12">
        <f t="shared" si="94"/>
        <v>-9.5361255403248135E-2</v>
      </c>
      <c r="H116" s="12">
        <f t="shared" si="94"/>
        <v>0.189213342195375</v>
      </c>
      <c r="I116" s="12">
        <f t="shared" si="94"/>
        <v>-1.1784078379179275E-2</v>
      </c>
      <c r="L116" t="s">
        <v>32</v>
      </c>
      <c r="M116" s="12">
        <f>M115/M$95-1</f>
        <v>8.6847599164926903E-2</v>
      </c>
      <c r="N116" s="12">
        <f t="shared" ref="N116:T116" si="95">N115/N$95-1</f>
        <v>0.11423307231690472</v>
      </c>
      <c r="O116" s="12">
        <f t="shared" si="95"/>
        <v>8.1883509833585721E-2</v>
      </c>
      <c r="P116" s="12">
        <f t="shared" si="95"/>
        <v>8.7997847147470276E-2</v>
      </c>
      <c r="Q116" s="12">
        <f t="shared" si="95"/>
        <v>-3.0183255479697801E-2</v>
      </c>
      <c r="R116" s="12">
        <f t="shared" si="95"/>
        <v>-7.9175275997734884E-2</v>
      </c>
      <c r="S116" s="12">
        <f t="shared" si="95"/>
        <v>0.18040073144714874</v>
      </c>
      <c r="T116" s="12">
        <f t="shared" si="95"/>
        <v>4.074828222546012E-3</v>
      </c>
    </row>
  </sheetData>
  <mergeCells count="11">
    <mergeCell ref="A37:W37"/>
    <mergeCell ref="A63:J63"/>
    <mergeCell ref="M63:W63"/>
    <mergeCell ref="A65:W65"/>
    <mergeCell ref="A1:W2"/>
    <mergeCell ref="A4:W4"/>
    <mergeCell ref="A7:J7"/>
    <mergeCell ref="M7:W7"/>
    <mergeCell ref="A9:W9"/>
    <mergeCell ref="A35:J35"/>
    <mergeCell ref="M35:W3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7D81-D258-419E-8C92-A87F1EC242C3}">
  <sheetPr>
    <tabColor rgb="FFFF0000"/>
  </sheetPr>
  <dimension ref="A1:W116"/>
  <sheetViews>
    <sheetView topLeftCell="K72" workbookViewId="0">
      <selection activeCell="M115" activeCellId="2" sqref="M111 M113 M115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7109375" bestFit="1" customWidth="1"/>
    <col min="20" max="20" width="14.28515625" customWidth="1"/>
    <col min="21" max="22" width="22.85546875" customWidth="1"/>
    <col min="23" max="23" width="27.7109375" bestFit="1" customWidth="1"/>
  </cols>
  <sheetData>
    <row r="1" spans="1:23" x14ac:dyDescent="0.25">
      <c r="A1" s="110" t="s">
        <v>65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x14ac:dyDescent="0.2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</row>
    <row r="4" spans="1:23" x14ac:dyDescent="0.25">
      <c r="A4" s="90" t="s">
        <v>0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</row>
    <row r="7" spans="1:23" x14ac:dyDescent="0.25">
      <c r="A7" s="88" t="s">
        <v>1</v>
      </c>
      <c r="B7" s="88"/>
      <c r="C7" s="88"/>
      <c r="D7" s="88"/>
      <c r="E7" s="88"/>
      <c r="F7" s="88"/>
      <c r="G7" s="88"/>
      <c r="H7" s="88"/>
      <c r="I7" s="88"/>
      <c r="J7" s="88"/>
      <c r="K7" s="13"/>
      <c r="L7" s="13"/>
      <c r="M7" s="102" t="s">
        <v>2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</row>
    <row r="9" spans="1:23" x14ac:dyDescent="0.25">
      <c r="A9" s="87" t="s">
        <v>21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17" t="s">
        <v>37</v>
      </c>
      <c r="V11" s="17" t="s">
        <v>36</v>
      </c>
      <c r="W11" s="17" t="s">
        <v>35</v>
      </c>
    </row>
    <row r="12" spans="1:23" x14ac:dyDescent="0.25">
      <c r="A12" t="s">
        <v>10</v>
      </c>
      <c r="B12" s="4">
        <v>191.45</v>
      </c>
      <c r="C12" s="4">
        <v>141.44999999999999</v>
      </c>
      <c r="D12" s="4">
        <v>219.5</v>
      </c>
      <c r="E12" s="4">
        <v>165.05</v>
      </c>
      <c r="F12" s="4">
        <v>125.95</v>
      </c>
      <c r="G12" s="5">
        <v>96.200999999999993</v>
      </c>
      <c r="H12" s="26">
        <f>B12/G12</f>
        <v>1.9901040529724223</v>
      </c>
      <c r="I12" s="5">
        <v>76.599999999999994</v>
      </c>
      <c r="J12" s="34" t="s">
        <v>34</v>
      </c>
      <c r="K12" s="34" t="s">
        <v>34</v>
      </c>
      <c r="L12" s="4"/>
      <c r="M12" s="39">
        <v>132.6</v>
      </c>
      <c r="N12" s="39">
        <v>117.15</v>
      </c>
      <c r="O12" s="39">
        <v>147.30000000000001</v>
      </c>
      <c r="P12" s="39">
        <v>83.050000000000011</v>
      </c>
      <c r="Q12" s="39">
        <v>67.800000000000011</v>
      </c>
      <c r="R12" s="39">
        <v>106.39353846153847</v>
      </c>
      <c r="S12" s="26">
        <f>M12/R12</f>
        <v>1.246316288727771</v>
      </c>
      <c r="T12" s="5">
        <v>89.25</v>
      </c>
      <c r="U12" s="34" t="s">
        <v>34</v>
      </c>
      <c r="V12" s="34" t="s">
        <v>34</v>
      </c>
      <c r="W12" s="4"/>
    </row>
    <row r="13" spans="1:23" x14ac:dyDescent="0.25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5">
      <c r="A14" t="s">
        <v>11</v>
      </c>
      <c r="B14" s="4">
        <v>186.89999999999998</v>
      </c>
      <c r="C14" s="4">
        <v>139.65</v>
      </c>
      <c r="D14" s="4">
        <v>215.7</v>
      </c>
      <c r="E14" s="4">
        <v>160.69999999999999</v>
      </c>
      <c r="F14" s="4">
        <v>112.8</v>
      </c>
      <c r="G14" s="5">
        <v>85.015319999999988</v>
      </c>
      <c r="H14" s="26">
        <f>B14/G14</f>
        <v>2.1984272952216144</v>
      </c>
      <c r="I14" s="5">
        <v>59.36</v>
      </c>
      <c r="J14" s="34" t="s">
        <v>34</v>
      </c>
      <c r="K14" s="34" t="s">
        <v>34</v>
      </c>
      <c r="L14" s="4"/>
      <c r="M14" s="5">
        <v>191.2</v>
      </c>
      <c r="N14" s="5">
        <v>153.69999999999999</v>
      </c>
      <c r="O14" s="5">
        <v>219.10000000000002</v>
      </c>
      <c r="P14" s="5">
        <v>152.4</v>
      </c>
      <c r="Q14" s="5">
        <v>108.94999999999999</v>
      </c>
      <c r="R14" s="5">
        <v>100.33840384615387</v>
      </c>
      <c r="S14" s="26">
        <f>M14/R14</f>
        <v>1.9055515402971899</v>
      </c>
      <c r="T14" s="5">
        <v>82.115384615384613</v>
      </c>
      <c r="U14" s="34" t="s">
        <v>34</v>
      </c>
      <c r="V14" s="34" t="s">
        <v>34</v>
      </c>
      <c r="W14" s="4"/>
    </row>
    <row r="15" spans="1:23" x14ac:dyDescent="0.25">
      <c r="A15" t="s">
        <v>24</v>
      </c>
      <c r="B15" s="6">
        <f>B14/B$12-1</f>
        <v>-2.3765996343692919E-2</v>
      </c>
      <c r="C15" s="6">
        <f t="shared" ref="C15:I15" si="0">C14/C$12-1</f>
        <v>-1.2725344644750725E-2</v>
      </c>
      <c r="D15" s="6">
        <f t="shared" si="0"/>
        <v>-1.7312072892938568E-2</v>
      </c>
      <c r="E15" s="6">
        <f t="shared" si="0"/>
        <v>-2.6355649803090131E-2</v>
      </c>
      <c r="F15" s="6">
        <f t="shared" si="0"/>
        <v>-0.10440651052004768</v>
      </c>
      <c r="G15" s="6">
        <f t="shared" si="0"/>
        <v>-0.116274051205289</v>
      </c>
      <c r="H15" s="6">
        <f>H14/$H12-1</f>
        <v>0.10467957287863427</v>
      </c>
      <c r="I15" s="6">
        <f t="shared" si="0"/>
        <v>-0.22506527415143596</v>
      </c>
      <c r="J15" s="4"/>
      <c r="K15" s="4"/>
      <c r="L15" s="4"/>
      <c r="M15" s="6">
        <f>M14/M$12-1</f>
        <v>0.44193061840120662</v>
      </c>
      <c r="N15" s="6">
        <f t="shared" ref="N15:T15" si="1">N14/N$12-1</f>
        <v>0.31199317114810055</v>
      </c>
      <c r="O15" s="6">
        <f t="shared" si="1"/>
        <v>0.48744059742023094</v>
      </c>
      <c r="P15" s="6">
        <f t="shared" si="1"/>
        <v>0.83503913305237787</v>
      </c>
      <c r="Q15" s="6">
        <f t="shared" si="1"/>
        <v>0.60693215339232998</v>
      </c>
      <c r="R15" s="6">
        <f t="shared" si="1"/>
        <v>-5.691261615077825E-2</v>
      </c>
      <c r="S15" s="6">
        <f>S14/$H12-1</f>
        <v>-4.2486478306973274E-2</v>
      </c>
      <c r="T15" s="6">
        <f t="shared" si="1"/>
        <v>-7.9939668174962342E-2</v>
      </c>
      <c r="U15" s="4"/>
      <c r="V15" s="4"/>
      <c r="W15" s="4"/>
    </row>
    <row r="16" spans="1:23" x14ac:dyDescent="0.25">
      <c r="A16" t="s">
        <v>12</v>
      </c>
      <c r="B16" s="4">
        <v>188.95</v>
      </c>
      <c r="C16" s="4">
        <v>149.64999999999998</v>
      </c>
      <c r="D16" s="4">
        <v>216.6</v>
      </c>
      <c r="E16" s="4">
        <v>147.85000000000002</v>
      </c>
      <c r="F16" s="4">
        <v>102</v>
      </c>
      <c r="G16" s="5">
        <v>85.816134615384627</v>
      </c>
      <c r="H16" s="26">
        <f>B16/G16</f>
        <v>2.2018004055629663</v>
      </c>
      <c r="I16" s="5">
        <v>60.269230769230774</v>
      </c>
      <c r="J16" s="34" t="s">
        <v>34</v>
      </c>
      <c r="K16" s="34" t="s">
        <v>34</v>
      </c>
      <c r="L16" s="4"/>
      <c r="M16" s="5">
        <v>184.6</v>
      </c>
      <c r="N16" s="5">
        <v>148.75</v>
      </c>
      <c r="O16" s="5">
        <v>209.64999999999998</v>
      </c>
      <c r="P16" s="5">
        <v>125.5</v>
      </c>
      <c r="Q16" s="39">
        <v>94.800000000000011</v>
      </c>
      <c r="R16" s="5">
        <v>102.63476923076922</v>
      </c>
      <c r="S16" s="26">
        <f>M16/R16</f>
        <v>1.7986107571882974</v>
      </c>
      <c r="T16" s="5">
        <v>86.365384615384613</v>
      </c>
      <c r="U16" s="34" t="s">
        <v>34</v>
      </c>
      <c r="V16" s="34" t="s">
        <v>34</v>
      </c>
      <c r="W16" s="4"/>
    </row>
    <row r="17" spans="1:23" x14ac:dyDescent="0.25">
      <c r="A17" t="s">
        <v>25</v>
      </c>
      <c r="B17" s="6">
        <f>B16/B$12-1</f>
        <v>-1.3058239749281775E-2</v>
      </c>
      <c r="C17" s="6">
        <f t="shared" ref="C17:I17" si="2">C16/C$12-1</f>
        <v>5.7971014492753437E-2</v>
      </c>
      <c r="D17" s="6">
        <f t="shared" si="2"/>
        <v>-1.3211845102505726E-2</v>
      </c>
      <c r="E17" s="6">
        <f t="shared" si="2"/>
        <v>-0.10421084519842461</v>
      </c>
      <c r="F17" s="6">
        <f t="shared" si="2"/>
        <v>-0.19015482334259626</v>
      </c>
      <c r="G17" s="6">
        <f t="shared" si="2"/>
        <v>-0.10794966148600704</v>
      </c>
      <c r="H17" s="6">
        <f t="shared" si="2"/>
        <v>0.10637451457593583</v>
      </c>
      <c r="I17" s="6">
        <f t="shared" si="2"/>
        <v>-0.2131954207672222</v>
      </c>
      <c r="J17" s="4"/>
      <c r="K17" s="4"/>
      <c r="L17" s="4"/>
      <c r="M17" s="6">
        <f>M16/M$12-1</f>
        <v>0.39215686274509798</v>
      </c>
      <c r="N17" s="6">
        <f t="shared" ref="N17:T17" si="3">N16/N$12-1</f>
        <v>0.26973965002134004</v>
      </c>
      <c r="O17" s="6">
        <f t="shared" si="3"/>
        <v>0.4232858112695177</v>
      </c>
      <c r="P17" s="6">
        <f t="shared" si="3"/>
        <v>0.51113786875376266</v>
      </c>
      <c r="Q17" s="6">
        <f t="shared" si="3"/>
        <v>0.39823008849557517</v>
      </c>
      <c r="R17" s="6">
        <f t="shared" si="3"/>
        <v>-3.5328923965885828E-2</v>
      </c>
      <c r="S17" s="6">
        <f t="shared" si="3"/>
        <v>0.44314149903657585</v>
      </c>
      <c r="T17" s="6">
        <f t="shared" si="3"/>
        <v>-3.232062055591467E-2</v>
      </c>
      <c r="U17" s="4"/>
      <c r="V17" s="4"/>
      <c r="W17" s="4"/>
    </row>
    <row r="18" spans="1:23" x14ac:dyDescent="0.25">
      <c r="A18" t="s">
        <v>13</v>
      </c>
      <c r="B18" s="4">
        <v>185.15</v>
      </c>
      <c r="C18" s="4">
        <v>144.30000000000001</v>
      </c>
      <c r="D18" s="4">
        <v>200.95</v>
      </c>
      <c r="E18" s="4">
        <v>163.05000000000001</v>
      </c>
      <c r="F18" s="4">
        <v>123.75</v>
      </c>
      <c r="G18" s="5">
        <v>89.011211538461538</v>
      </c>
      <c r="H18" s="26">
        <f>B18/G18</f>
        <v>2.0800750467259634</v>
      </c>
      <c r="I18" s="5">
        <v>66.057692307692307</v>
      </c>
      <c r="J18" s="34" t="s">
        <v>34</v>
      </c>
      <c r="K18" s="34" t="s">
        <v>34</v>
      </c>
      <c r="L18" s="4"/>
      <c r="M18" s="5">
        <v>159.5</v>
      </c>
      <c r="N18" s="5">
        <v>136.1</v>
      </c>
      <c r="O18" s="5">
        <v>188.55</v>
      </c>
      <c r="P18" s="5">
        <v>93.25</v>
      </c>
      <c r="Q18" s="5">
        <v>88.15</v>
      </c>
      <c r="R18" s="5">
        <v>101.66085185185185</v>
      </c>
      <c r="S18" s="26">
        <f>M18/R18</f>
        <v>1.5689421945080284</v>
      </c>
      <c r="T18" s="5">
        <v>83.425925925925924</v>
      </c>
      <c r="U18" s="34" t="s">
        <v>34</v>
      </c>
      <c r="V18" s="34" t="s">
        <v>34</v>
      </c>
      <c r="W18" s="4"/>
    </row>
    <row r="19" spans="1:23" x14ac:dyDescent="0.25">
      <c r="A19" t="s">
        <v>26</v>
      </c>
      <c r="B19" s="6">
        <f>B18/B$12-1</f>
        <v>-3.290676416819005E-2</v>
      </c>
      <c r="C19" s="6">
        <f t="shared" ref="C19:I19" si="4">C18/C$12-1</f>
        <v>2.014846235418899E-2</v>
      </c>
      <c r="D19" s="6">
        <f t="shared" si="4"/>
        <v>-8.4510250569476142E-2</v>
      </c>
      <c r="E19" s="6">
        <f t="shared" si="4"/>
        <v>-1.2117540139351735E-2</v>
      </c>
      <c r="F19" s="6">
        <f t="shared" si="4"/>
        <v>-1.7467248908296984E-2</v>
      </c>
      <c r="G19" s="6">
        <f t="shared" si="4"/>
        <v>-7.4737148902178308E-2</v>
      </c>
      <c r="H19" s="6">
        <f t="shared" si="4"/>
        <v>4.520919075520724E-2</v>
      </c>
      <c r="I19" s="6">
        <f t="shared" si="4"/>
        <v>-0.13762803775858601</v>
      </c>
      <c r="J19" s="4"/>
      <c r="K19" s="4"/>
      <c r="L19" s="4"/>
      <c r="M19" s="6">
        <f>M18/M$12-1</f>
        <v>0.20286576168929105</v>
      </c>
      <c r="N19" s="6">
        <f t="shared" ref="N19:T19" si="5">N18/N$12-1</f>
        <v>0.16175842936406304</v>
      </c>
      <c r="O19" s="6">
        <f t="shared" si="5"/>
        <v>0.28004073319755607</v>
      </c>
      <c r="P19" s="6">
        <f t="shared" si="5"/>
        <v>0.1228175797712221</v>
      </c>
      <c r="Q19" s="6">
        <f t="shared" si="5"/>
        <v>0.30014749262536866</v>
      </c>
      <c r="R19" s="6">
        <f t="shared" si="5"/>
        <v>-4.4482838696050186E-2</v>
      </c>
      <c r="S19" s="6">
        <f t="shared" si="5"/>
        <v>0.2588635875966856</v>
      </c>
      <c r="T19" s="6">
        <f t="shared" si="5"/>
        <v>-6.5255731922398641E-2</v>
      </c>
      <c r="U19" s="4"/>
      <c r="V19" s="4"/>
      <c r="W19" s="4"/>
    </row>
    <row r="20" spans="1:23" x14ac:dyDescent="0.25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5">
      <c r="A21" t="s">
        <v>15</v>
      </c>
      <c r="B21" s="4">
        <v>183.85</v>
      </c>
      <c r="C21" s="4">
        <v>140.14999999999998</v>
      </c>
      <c r="D21" s="4">
        <v>190.45</v>
      </c>
      <c r="E21" s="4">
        <v>156.35000000000002</v>
      </c>
      <c r="F21" s="4">
        <v>115.30000000000001</v>
      </c>
      <c r="G21" s="5">
        <v>85.00044230769231</v>
      </c>
      <c r="H21" s="26">
        <f>B21/G21</f>
        <v>2.1629299214053863</v>
      </c>
      <c r="I21" s="5">
        <v>60.807692307692307</v>
      </c>
      <c r="J21" s="34" t="s">
        <v>34</v>
      </c>
      <c r="K21" s="34" t="s">
        <v>34</v>
      </c>
      <c r="L21" s="4"/>
      <c r="M21" s="5">
        <v>189.35</v>
      </c>
      <c r="N21" s="5">
        <v>152.05000000000001</v>
      </c>
      <c r="O21" s="5">
        <v>221.05</v>
      </c>
      <c r="P21" s="5">
        <v>112.1</v>
      </c>
      <c r="Q21" s="5">
        <v>87.45</v>
      </c>
      <c r="R21" s="5">
        <v>101.15292307692309</v>
      </c>
      <c r="S21" s="26">
        <f>M21/R21</f>
        <v>1.8719182228278886</v>
      </c>
      <c r="T21" s="5">
        <v>85.961538461538467</v>
      </c>
      <c r="U21" s="34" t="s">
        <v>34</v>
      </c>
      <c r="V21" s="34" t="s">
        <v>34</v>
      </c>
      <c r="W21" s="4"/>
    </row>
    <row r="22" spans="1:23" x14ac:dyDescent="0.25">
      <c r="A22" t="s">
        <v>27</v>
      </c>
      <c r="B22" s="6">
        <f>B21/B$12-1</f>
        <v>-3.9697048837816662E-2</v>
      </c>
      <c r="C22" s="6">
        <f t="shared" ref="C22:I22" si="6">C21/C$12-1</f>
        <v>-9.1905266878756775E-3</v>
      </c>
      <c r="D22" s="6">
        <f t="shared" si="6"/>
        <v>-0.13234624145785878</v>
      </c>
      <c r="E22" s="6">
        <f t="shared" si="6"/>
        <v>-5.2711299606179818E-2</v>
      </c>
      <c r="F22" s="6">
        <f t="shared" si="6"/>
        <v>-8.455736403334646E-2</v>
      </c>
      <c r="G22" s="6">
        <f t="shared" si="6"/>
        <v>-0.11642870336387023</v>
      </c>
      <c r="H22" s="6">
        <f t="shared" si="6"/>
        <v>8.6842629245858394E-2</v>
      </c>
      <c r="I22" s="6">
        <f t="shared" si="6"/>
        <v>-0.20616589676641894</v>
      </c>
      <c r="J22" s="4"/>
      <c r="K22" s="4"/>
      <c r="L22" s="4"/>
      <c r="M22" s="6">
        <f>M21/M$12-1</f>
        <v>0.42797888386123684</v>
      </c>
      <c r="N22" s="6">
        <f t="shared" ref="N22:T24" si="7">N21/N$12-1</f>
        <v>0.29790866410584727</v>
      </c>
      <c r="O22" s="6">
        <f t="shared" si="7"/>
        <v>0.50067888662593352</v>
      </c>
      <c r="P22" s="6">
        <f t="shared" si="7"/>
        <v>0.34978928356411765</v>
      </c>
      <c r="Q22" s="6">
        <f t="shared" si="7"/>
        <v>0.28982300884955725</v>
      </c>
      <c r="R22" s="6">
        <f t="shared" si="7"/>
        <v>-4.9256895300177295E-2</v>
      </c>
      <c r="S22" s="6">
        <f t="shared" si="7"/>
        <v>0.50196081023600092</v>
      </c>
      <c r="T22" s="6">
        <f t="shared" si="7"/>
        <v>-3.6845507433742708E-2</v>
      </c>
      <c r="U22" s="4"/>
      <c r="V22" s="4"/>
      <c r="W22" s="4"/>
    </row>
    <row r="23" spans="1:23" x14ac:dyDescent="0.25">
      <c r="A23" t="s">
        <v>16</v>
      </c>
      <c r="B23" s="4">
        <v>191.89999999999998</v>
      </c>
      <c r="C23" s="4">
        <v>146.5</v>
      </c>
      <c r="D23" s="4">
        <v>210.14999999999998</v>
      </c>
      <c r="E23" s="4">
        <v>162.75</v>
      </c>
      <c r="F23" s="4">
        <v>125.1</v>
      </c>
      <c r="G23" s="5">
        <v>88.355519230769232</v>
      </c>
      <c r="H23" s="26">
        <f>B23/G23</f>
        <v>2.1719073315475694</v>
      </c>
      <c r="I23" s="5">
        <v>64.865384615384613</v>
      </c>
      <c r="J23" s="34" t="s">
        <v>34</v>
      </c>
      <c r="K23" s="34" t="s">
        <v>34</v>
      </c>
      <c r="L23" s="4"/>
      <c r="M23" s="5">
        <v>172.14999999999998</v>
      </c>
      <c r="N23" s="5">
        <v>135.10000000000002</v>
      </c>
      <c r="O23" s="5">
        <v>195.75</v>
      </c>
      <c r="P23" s="5">
        <v>106</v>
      </c>
      <c r="Q23" s="5">
        <v>97.199999999999989</v>
      </c>
      <c r="R23" s="5">
        <v>102.94503703703705</v>
      </c>
      <c r="S23" s="26">
        <f>M23/R23</f>
        <v>1.6722515718563946</v>
      </c>
      <c r="T23" s="5">
        <v>84.037037037037038</v>
      </c>
      <c r="U23" s="34" t="s">
        <v>34</v>
      </c>
      <c r="V23" s="34" t="s">
        <v>34</v>
      </c>
      <c r="W23" s="4"/>
    </row>
    <row r="24" spans="1:23" x14ac:dyDescent="0.25">
      <c r="A24" t="s">
        <v>28</v>
      </c>
      <c r="B24" s="6">
        <f>B23/B$12-1</f>
        <v>2.3504831548706306E-3</v>
      </c>
      <c r="C24" s="6">
        <f t="shared" ref="C24:I24" si="8">C23/C$12-1</f>
        <v>3.5701661364439863E-2</v>
      </c>
      <c r="D24" s="6">
        <f t="shared" si="8"/>
        <v>-4.2596810933940854E-2</v>
      </c>
      <c r="E24" s="6">
        <f t="shared" si="8"/>
        <v>-1.3935171160254556E-2</v>
      </c>
      <c r="F24" s="6">
        <f t="shared" si="8"/>
        <v>-6.7487098054784811E-3</v>
      </c>
      <c r="G24" s="6">
        <f t="shared" si="8"/>
        <v>-8.1553006405658546E-2</v>
      </c>
      <c r="H24" s="6">
        <f t="shared" si="8"/>
        <v>9.1353654751672675E-2</v>
      </c>
      <c r="I24" s="6">
        <f t="shared" si="8"/>
        <v>-0.15319341233179351</v>
      </c>
      <c r="J24" s="4"/>
      <c r="K24" s="4"/>
      <c r="L24" s="4"/>
      <c r="M24" s="6">
        <f>M23/M$12-1</f>
        <v>0.29826546003016574</v>
      </c>
      <c r="N24" s="6">
        <f t="shared" ref="N24:Q24" si="9">N23/N$12-1</f>
        <v>0.15322236448997018</v>
      </c>
      <c r="O24" s="6">
        <f t="shared" si="9"/>
        <v>0.32892057026476573</v>
      </c>
      <c r="P24" s="6">
        <f t="shared" si="9"/>
        <v>0.27633955448524961</v>
      </c>
      <c r="Q24" s="6">
        <f t="shared" si="9"/>
        <v>0.43362831858407036</v>
      </c>
      <c r="R24" s="6">
        <f t="shared" si="7"/>
        <v>-3.2412696056237089E-2</v>
      </c>
      <c r="S24" s="6">
        <f t="shared" si="7"/>
        <v>0.34175536898696457</v>
      </c>
      <c r="T24" s="6">
        <f t="shared" si="7"/>
        <v>-5.8408548604627075E-2</v>
      </c>
      <c r="U24" s="4"/>
      <c r="V24" s="4"/>
      <c r="W24" s="4"/>
    </row>
    <row r="25" spans="1:23" x14ac:dyDescent="0.25">
      <c r="A25" t="s">
        <v>17</v>
      </c>
      <c r="B25" s="4">
        <v>194.65</v>
      </c>
      <c r="C25" s="4">
        <v>146.69999999999999</v>
      </c>
      <c r="D25" s="4">
        <v>206.1</v>
      </c>
      <c r="E25" s="4">
        <v>166.25</v>
      </c>
      <c r="F25" s="4">
        <v>122.55</v>
      </c>
      <c r="G25" s="5">
        <v>93.776279999999986</v>
      </c>
      <c r="H25" s="26">
        <f>B25/G25</f>
        <v>2.0756848107005315</v>
      </c>
      <c r="I25" s="5">
        <v>70.34</v>
      </c>
      <c r="J25" s="34" t="s">
        <v>34</v>
      </c>
      <c r="K25" s="34" t="s">
        <v>34</v>
      </c>
      <c r="L25" s="4"/>
      <c r="M25" s="5">
        <v>158.10000000000002</v>
      </c>
      <c r="N25" s="5">
        <v>129.85000000000002</v>
      </c>
      <c r="O25" s="5">
        <v>177.8</v>
      </c>
      <c r="P25" s="5">
        <v>94.95</v>
      </c>
      <c r="Q25" s="5">
        <v>82.55</v>
      </c>
      <c r="R25" s="5">
        <v>104.28190384615382</v>
      </c>
      <c r="S25" s="26">
        <f>M25/R25</f>
        <v>1.5160827925930809</v>
      </c>
      <c r="T25" s="5">
        <v>83.634615384615387</v>
      </c>
      <c r="U25" s="34" t="s">
        <v>34</v>
      </c>
      <c r="V25" s="34" t="s">
        <v>34</v>
      </c>
      <c r="W25" s="4"/>
    </row>
    <row r="26" spans="1:23" x14ac:dyDescent="0.25">
      <c r="A26" t="s">
        <v>29</v>
      </c>
      <c r="B26" s="6">
        <f>B25/B$12-1</f>
        <v>1.6714546879080805E-2</v>
      </c>
      <c r="C26" s="6">
        <f t="shared" ref="C26:I26" si="10">C25/C$12-1</f>
        <v>3.7115588547189882E-2</v>
      </c>
      <c r="D26" s="6">
        <f t="shared" si="10"/>
        <v>-6.1047835990888366E-2</v>
      </c>
      <c r="E26" s="6">
        <f t="shared" si="10"/>
        <v>7.2705240836110629E-3</v>
      </c>
      <c r="F26" s="6">
        <f t="shared" si="10"/>
        <v>-2.699483922191348E-2</v>
      </c>
      <c r="G26" s="6">
        <f t="shared" si="10"/>
        <v>-2.520472760158432E-2</v>
      </c>
      <c r="H26" s="6">
        <f t="shared" si="10"/>
        <v>4.3003157347619947E-2</v>
      </c>
      <c r="I26" s="6">
        <f t="shared" si="10"/>
        <v>-8.1723237597911114E-2</v>
      </c>
      <c r="J26" s="4"/>
      <c r="K26" s="4"/>
      <c r="L26" s="4"/>
      <c r="M26" s="6">
        <f>M25/M$12-1</f>
        <v>0.19230769230769251</v>
      </c>
      <c r="N26" s="6">
        <f t="shared" ref="N26:T26" si="11">N25/N$12-1</f>
        <v>0.1084080239009817</v>
      </c>
      <c r="O26" s="6">
        <f t="shared" si="11"/>
        <v>0.207060420909708</v>
      </c>
      <c r="P26" s="6">
        <f t="shared" si="11"/>
        <v>0.14328717639975896</v>
      </c>
      <c r="Q26" s="6">
        <f t="shared" si="11"/>
        <v>0.21755162241887871</v>
      </c>
      <c r="R26" s="6">
        <f t="shared" si="11"/>
        <v>-1.9847395301623605E-2</v>
      </c>
      <c r="S26" s="6">
        <f t="shared" si="11"/>
        <v>0.21645107771213135</v>
      </c>
      <c r="T26" s="6">
        <f t="shared" si="11"/>
        <v>-6.2917474682180563E-2</v>
      </c>
      <c r="U26" s="4"/>
      <c r="V26" s="4"/>
      <c r="W26" s="4"/>
    </row>
    <row r="27" spans="1:23" x14ac:dyDescent="0.25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25">
      <c r="A28" t="s">
        <v>18</v>
      </c>
      <c r="B28" s="4">
        <v>187.14999999999998</v>
      </c>
      <c r="C28" s="4">
        <v>145.44999999999999</v>
      </c>
      <c r="D28" s="4">
        <v>194.35</v>
      </c>
      <c r="E28" s="4">
        <v>158</v>
      </c>
      <c r="F28" s="4">
        <v>100.6</v>
      </c>
      <c r="G28" s="5">
        <v>92.895249999999976</v>
      </c>
      <c r="H28" s="26">
        <f>B28/G28</f>
        <v>2.0146347633490413</v>
      </c>
      <c r="I28" s="5">
        <v>73.788461538461533</v>
      </c>
      <c r="J28" s="34" t="s">
        <v>34</v>
      </c>
      <c r="K28" s="34" t="s">
        <v>34</v>
      </c>
      <c r="L28" s="4"/>
      <c r="M28" s="5">
        <v>151</v>
      </c>
      <c r="N28" s="5">
        <v>130</v>
      </c>
      <c r="O28" s="5">
        <v>165.60000000000002</v>
      </c>
      <c r="P28" s="5">
        <v>91.15</v>
      </c>
      <c r="Q28" s="5">
        <v>80.400000000000006</v>
      </c>
      <c r="R28" s="5">
        <v>101.89096153846153</v>
      </c>
      <c r="S28" s="26">
        <f>M28/R28</f>
        <v>1.4819763963362043</v>
      </c>
      <c r="T28" s="5">
        <v>83.59615384615384</v>
      </c>
      <c r="U28" s="34" t="s">
        <v>34</v>
      </c>
      <c r="V28" s="34" t="s">
        <v>34</v>
      </c>
      <c r="W28" s="4"/>
    </row>
    <row r="29" spans="1:23" x14ac:dyDescent="0.25">
      <c r="A29" t="s">
        <v>30</v>
      </c>
      <c r="B29" s="6">
        <f>B28/B$12-1</f>
        <v>-2.2460172368764741E-2</v>
      </c>
      <c r="C29" s="6">
        <f t="shared" ref="C29:I29" si="12">C28/C$12-1</f>
        <v>2.8278543655001709E-2</v>
      </c>
      <c r="D29" s="6">
        <f t="shared" si="12"/>
        <v>-0.11457858769931661</v>
      </c>
      <c r="E29" s="6">
        <f t="shared" si="12"/>
        <v>-4.2714328991214856E-2</v>
      </c>
      <c r="F29" s="6">
        <f t="shared" si="12"/>
        <v>-0.20127034537514898</v>
      </c>
      <c r="G29" s="6">
        <f t="shared" si="12"/>
        <v>-3.4362948410099903E-2</v>
      </c>
      <c r="H29" s="6">
        <f t="shared" si="12"/>
        <v>1.2326345619958934E-2</v>
      </c>
      <c r="I29" s="6">
        <f t="shared" si="12"/>
        <v>-3.6704157461337594E-2</v>
      </c>
      <c r="J29" s="4"/>
      <c r="K29" s="4"/>
      <c r="L29" s="4"/>
      <c r="M29" s="6">
        <f>M28/M$12-1</f>
        <v>0.13876319758672695</v>
      </c>
      <c r="N29" s="6">
        <f t="shared" ref="N29:T29" si="13">N28/N$12-1</f>
        <v>0.10968843363209557</v>
      </c>
      <c r="O29" s="6">
        <f t="shared" si="13"/>
        <v>0.12423625254582493</v>
      </c>
      <c r="P29" s="6">
        <f t="shared" si="13"/>
        <v>9.7531607465382253E-2</v>
      </c>
      <c r="Q29" s="6">
        <f t="shared" si="13"/>
        <v>0.18584070796460161</v>
      </c>
      <c r="R29" s="6">
        <f t="shared" si="13"/>
        <v>-4.232002232639942E-2</v>
      </c>
      <c r="S29" s="6">
        <f t="shared" si="13"/>
        <v>0.18908531465074008</v>
      </c>
      <c r="T29" s="6">
        <f t="shared" si="13"/>
        <v>-6.3348416289592868E-2</v>
      </c>
      <c r="U29" s="4"/>
      <c r="V29" s="4"/>
      <c r="W29" s="4"/>
    </row>
    <row r="30" spans="1:23" x14ac:dyDescent="0.25">
      <c r="A30" t="s">
        <v>19</v>
      </c>
      <c r="B30" s="4">
        <v>192.7</v>
      </c>
      <c r="C30" s="4">
        <v>149.69999999999999</v>
      </c>
      <c r="D30" s="4">
        <v>199.14999999999998</v>
      </c>
      <c r="E30" s="4">
        <v>146.80000000000001</v>
      </c>
      <c r="F30" s="4">
        <v>99.75</v>
      </c>
      <c r="G30" s="5">
        <v>96.199219999999997</v>
      </c>
      <c r="H30" s="26">
        <f>B30/G30</f>
        <v>2.0031347447515686</v>
      </c>
      <c r="I30" s="5">
        <v>78.260000000000005</v>
      </c>
      <c r="J30" s="34" t="s">
        <v>34</v>
      </c>
      <c r="K30" s="34" t="s">
        <v>34</v>
      </c>
      <c r="L30" s="4"/>
      <c r="M30" s="5">
        <v>145.15</v>
      </c>
      <c r="N30" s="5">
        <v>120.55</v>
      </c>
      <c r="O30" s="5">
        <v>158.9</v>
      </c>
      <c r="P30" s="5">
        <v>86.4</v>
      </c>
      <c r="Q30" s="5">
        <v>77.550000000000011</v>
      </c>
      <c r="R30" s="5">
        <v>103.36368518518519</v>
      </c>
      <c r="S30" s="26">
        <f>M30/R30</f>
        <v>1.4042649479839164</v>
      </c>
      <c r="T30" s="5">
        <v>85.203703703703695</v>
      </c>
      <c r="U30" s="34" t="s">
        <v>34</v>
      </c>
      <c r="V30" s="34" t="s">
        <v>34</v>
      </c>
      <c r="W30" s="4"/>
    </row>
    <row r="31" spans="1:23" x14ac:dyDescent="0.25">
      <c r="A31" t="s">
        <v>31</v>
      </c>
      <c r="B31" s="6">
        <f>B30/B$12-1</f>
        <v>6.5291198746408874E-3</v>
      </c>
      <c r="C31" s="6">
        <f t="shared" ref="C31:I31" si="14">C30/C$12-1</f>
        <v>5.8324496288441052E-2</v>
      </c>
      <c r="D31" s="6">
        <f t="shared" si="14"/>
        <v>-9.2710706150341826E-2</v>
      </c>
      <c r="E31" s="6">
        <f t="shared" si="14"/>
        <v>-0.11057255377158437</v>
      </c>
      <c r="F31" s="6">
        <f t="shared" si="14"/>
        <v>-0.20801905518062724</v>
      </c>
      <c r="G31" s="6">
        <f t="shared" si="14"/>
        <v>-1.850292616500937E-5</v>
      </c>
      <c r="H31" s="6">
        <f t="shared" si="14"/>
        <v>6.5477439532288795E-3</v>
      </c>
      <c r="I31" s="6">
        <f t="shared" si="14"/>
        <v>2.1671018276762544E-2</v>
      </c>
      <c r="J31" s="4"/>
      <c r="K31" s="4"/>
      <c r="L31" s="4"/>
      <c r="M31" s="6">
        <f>M30/M$12-1</f>
        <v>9.4645550527903577E-2</v>
      </c>
      <c r="N31" s="6">
        <f t="shared" ref="N31:T31" si="15">N30/N$12-1</f>
        <v>2.902262057191618E-2</v>
      </c>
      <c r="O31" s="6">
        <f t="shared" si="15"/>
        <v>7.8750848608282409E-2</v>
      </c>
      <c r="P31" s="6">
        <f t="shared" si="15"/>
        <v>4.0337146297411142E-2</v>
      </c>
      <c r="Q31" s="6">
        <f t="shared" si="15"/>
        <v>0.14380530973451333</v>
      </c>
      <c r="R31" s="6">
        <f t="shared" si="15"/>
        <v>-2.8477794048071603E-2</v>
      </c>
      <c r="S31" s="6">
        <f t="shared" si="15"/>
        <v>0.12673240387267826</v>
      </c>
      <c r="T31" s="6">
        <f t="shared" si="15"/>
        <v>-4.533665317979052E-2</v>
      </c>
      <c r="U31" s="4"/>
      <c r="V31" s="4"/>
      <c r="W31" s="4"/>
    </row>
    <row r="32" spans="1:23" x14ac:dyDescent="0.25">
      <c r="A32" t="s">
        <v>20</v>
      </c>
      <c r="B32" s="4">
        <v>189.6</v>
      </c>
      <c r="C32" s="4">
        <v>143.25</v>
      </c>
      <c r="D32" s="4">
        <v>217.60000000000002</v>
      </c>
      <c r="E32" s="4">
        <v>159.19999999999999</v>
      </c>
      <c r="F32" s="4">
        <v>110.35</v>
      </c>
      <c r="G32" s="5">
        <v>95.944461538461525</v>
      </c>
      <c r="H32" s="26">
        <f>B32/G32</f>
        <v>1.9761432495401989</v>
      </c>
      <c r="I32" s="5">
        <v>79.692307692307693</v>
      </c>
      <c r="J32" s="34" t="s">
        <v>34</v>
      </c>
      <c r="K32" s="34" t="s">
        <v>34</v>
      </c>
      <c r="L32" s="4"/>
      <c r="M32" s="4">
        <v>139.85000000000002</v>
      </c>
      <c r="N32" s="4">
        <v>126.65</v>
      </c>
      <c r="O32" s="4">
        <v>152.9</v>
      </c>
      <c r="P32" s="4">
        <v>81.449999999999989</v>
      </c>
      <c r="Q32" s="4">
        <v>52.3</v>
      </c>
      <c r="R32" s="5">
        <v>106.91140384615386</v>
      </c>
      <c r="S32" s="26">
        <f>M32/R32</f>
        <v>1.3080924482223151</v>
      </c>
      <c r="T32" s="5">
        <v>89.115384615384613</v>
      </c>
      <c r="U32" s="34" t="s">
        <v>34</v>
      </c>
      <c r="V32" s="34" t="s">
        <v>34</v>
      </c>
      <c r="W32" s="4"/>
    </row>
    <row r="33" spans="1:23" x14ac:dyDescent="0.25">
      <c r="A33" t="s">
        <v>32</v>
      </c>
      <c r="B33" s="6">
        <f>B32/B$12-1</f>
        <v>-9.6630974144684689E-3</v>
      </c>
      <c r="C33" s="6">
        <f t="shared" ref="C33:F33" si="16">C32/C$12-1</f>
        <v>1.2725344644750836E-2</v>
      </c>
      <c r="D33" s="6">
        <f t="shared" si="16"/>
        <v>-8.656036446469173E-3</v>
      </c>
      <c r="E33" s="6">
        <f t="shared" si="16"/>
        <v>-3.5443804907603904E-2</v>
      </c>
      <c r="F33" s="6">
        <f t="shared" si="16"/>
        <v>-0.12385867407701479</v>
      </c>
      <c r="G33" s="6">
        <f>G32/G$12-1</f>
        <v>-2.6666922541186411E-3</v>
      </c>
      <c r="H33" s="6">
        <f>H32/H$12-1</f>
        <v>-7.0151123059980502E-3</v>
      </c>
      <c r="I33" s="6">
        <f>I32/I$12-1</f>
        <v>4.0369552118899366E-2</v>
      </c>
      <c r="J33" s="4"/>
      <c r="K33" s="4"/>
      <c r="L33" s="4"/>
      <c r="M33" s="6">
        <f>M32/M$12-1</f>
        <v>5.4675716440422573E-2</v>
      </c>
      <c r="N33" s="6">
        <f t="shared" ref="N33:Q33" si="17">N32/N$12-1</f>
        <v>8.1092616303883869E-2</v>
      </c>
      <c r="O33" s="6">
        <f t="shared" si="17"/>
        <v>3.8017651052274282E-2</v>
      </c>
      <c r="P33" s="6">
        <f t="shared" si="17"/>
        <v>-1.9265502709211568E-2</v>
      </c>
      <c r="Q33" s="6">
        <f t="shared" si="17"/>
        <v>-0.22861356932153409</v>
      </c>
      <c r="R33" s="6">
        <f>R32/R$12-1</f>
        <v>4.8674514646638301E-3</v>
      </c>
      <c r="S33" s="6">
        <f>S32/S$12-1</f>
        <v>4.9567000008966078E-2</v>
      </c>
      <c r="T33" s="6">
        <f>T32/T$12-1</f>
        <v>-1.5082956259426794E-3</v>
      </c>
      <c r="U33" s="4"/>
      <c r="V33" s="4"/>
      <c r="W33" s="4"/>
    </row>
    <row r="35" spans="1:23" x14ac:dyDescent="0.25">
      <c r="A35" s="88" t="s">
        <v>1</v>
      </c>
      <c r="B35" s="88"/>
      <c r="C35" s="88"/>
      <c r="D35" s="88"/>
      <c r="E35" s="88"/>
      <c r="F35" s="88"/>
      <c r="G35" s="88"/>
      <c r="H35" s="88"/>
      <c r="I35" s="88"/>
      <c r="J35" s="88"/>
      <c r="K35" s="13"/>
      <c r="L35" s="13"/>
      <c r="M35" s="102" t="s">
        <v>2</v>
      </c>
      <c r="N35" s="102"/>
      <c r="O35" s="102"/>
      <c r="P35" s="102"/>
      <c r="Q35" s="102"/>
      <c r="R35" s="102"/>
      <c r="S35" s="102"/>
      <c r="T35" s="102"/>
      <c r="U35" s="102"/>
      <c r="V35" s="102"/>
      <c r="W35" s="102"/>
    </row>
    <row r="37" spans="1:23" x14ac:dyDescent="0.25">
      <c r="A37" s="86" t="s">
        <v>22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" t="s">
        <v>33</v>
      </c>
      <c r="U39" s="17" t="s">
        <v>37</v>
      </c>
      <c r="V39" s="17" t="s">
        <v>36</v>
      </c>
      <c r="W39" s="17" t="s">
        <v>35</v>
      </c>
    </row>
    <row r="40" spans="1:23" x14ac:dyDescent="0.25">
      <c r="A40" t="s">
        <v>10</v>
      </c>
      <c r="B40" s="4">
        <v>177.45</v>
      </c>
      <c r="C40" s="4">
        <v>137.69999999999999</v>
      </c>
      <c r="D40" s="4">
        <v>196.75</v>
      </c>
      <c r="E40" s="4">
        <v>100.35</v>
      </c>
      <c r="F40" s="4">
        <v>94.25</v>
      </c>
      <c r="G40" s="5">
        <v>102.42903703703705</v>
      </c>
      <c r="H40" s="26">
        <f>B40/G40</f>
        <v>1.7324189032045307</v>
      </c>
      <c r="I40" s="5">
        <v>85.870370370370367</v>
      </c>
      <c r="J40" s="34" t="s">
        <v>34</v>
      </c>
      <c r="K40" s="34" t="s">
        <v>34</v>
      </c>
      <c r="L40" s="4"/>
      <c r="M40" s="5">
        <v>126.7</v>
      </c>
      <c r="N40" s="5">
        <v>115.9</v>
      </c>
      <c r="O40" s="5">
        <v>135.75</v>
      </c>
      <c r="P40" s="5">
        <v>91.9</v>
      </c>
      <c r="Q40" s="5">
        <v>83.7</v>
      </c>
      <c r="R40" s="5">
        <v>110.53151851851851</v>
      </c>
      <c r="S40" s="26">
        <f>M40/R40</f>
        <v>1.1462793753147671</v>
      </c>
      <c r="T40" s="5">
        <v>98.129629629629619</v>
      </c>
      <c r="U40" s="34" t="s">
        <v>34</v>
      </c>
      <c r="V40" s="34" t="s">
        <v>34</v>
      </c>
      <c r="W40" s="4"/>
    </row>
    <row r="41" spans="1:23" x14ac:dyDescent="0.25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25">
      <c r="A42" t="s">
        <v>11</v>
      </c>
      <c r="B42" s="4">
        <v>186.7</v>
      </c>
      <c r="C42" s="4">
        <v>129.5</v>
      </c>
      <c r="D42" s="4">
        <v>213.60000000000002</v>
      </c>
      <c r="E42" s="4">
        <v>162.75</v>
      </c>
      <c r="F42" s="4">
        <v>121</v>
      </c>
      <c r="G42" s="5">
        <v>90.935059999999979</v>
      </c>
      <c r="H42" s="26">
        <f>B42/G42</f>
        <v>2.0531135075954206</v>
      </c>
      <c r="I42" s="5">
        <v>69.62</v>
      </c>
      <c r="J42" s="34" t="s">
        <v>34</v>
      </c>
      <c r="K42" s="34" t="s">
        <v>34</v>
      </c>
      <c r="L42" s="4"/>
      <c r="M42" s="5">
        <v>167.95</v>
      </c>
      <c r="N42" s="5">
        <v>153.85</v>
      </c>
      <c r="O42" s="5">
        <v>190.85000000000002</v>
      </c>
      <c r="P42" s="5">
        <v>96.75</v>
      </c>
      <c r="Q42" s="5">
        <v>93.35</v>
      </c>
      <c r="R42" s="5">
        <v>102.11625000000001</v>
      </c>
      <c r="S42" s="26">
        <f>M42/R42</f>
        <v>1.6446941598423364</v>
      </c>
      <c r="T42" s="5">
        <v>87.692307692307693</v>
      </c>
      <c r="U42" s="34" t="s">
        <v>34</v>
      </c>
      <c r="V42" s="34" t="s">
        <v>34</v>
      </c>
      <c r="W42" s="4"/>
    </row>
    <row r="43" spans="1:23" x14ac:dyDescent="0.25">
      <c r="A43" t="s">
        <v>24</v>
      </c>
      <c r="B43" s="6">
        <f>B42/B$40-1</f>
        <v>5.2127359819667429E-2</v>
      </c>
      <c r="C43" s="6">
        <f t="shared" ref="C43:I43" si="18">C42/C$40-1</f>
        <v>-5.954974582425554E-2</v>
      </c>
      <c r="D43" s="6">
        <f t="shared" si="18"/>
        <v>8.5641677255400284E-2</v>
      </c>
      <c r="E43" s="6">
        <f t="shared" si="18"/>
        <v>0.62182361733931257</v>
      </c>
      <c r="F43" s="6">
        <f t="shared" si="18"/>
        <v>0.28381962864721477</v>
      </c>
      <c r="G43" s="6">
        <f t="shared" si="18"/>
        <v>-0.1122140495461359</v>
      </c>
      <c r="H43" s="6">
        <f t="shared" si="18"/>
        <v>0.18511377577194921</v>
      </c>
      <c r="I43" s="6">
        <f t="shared" si="18"/>
        <v>-0.18924304507224488</v>
      </c>
      <c r="J43" s="4"/>
      <c r="K43" s="4"/>
      <c r="L43" s="4"/>
      <c r="M43" s="6">
        <f>M42/M$40-1</f>
        <v>0.32557221783741119</v>
      </c>
      <c r="N43" s="6">
        <f t="shared" ref="N43:T43" si="19">N42/N$40-1</f>
        <v>0.32743744607420178</v>
      </c>
      <c r="O43" s="6">
        <f t="shared" si="19"/>
        <v>0.4058931860036834</v>
      </c>
      <c r="P43" s="6">
        <f t="shared" si="19"/>
        <v>5.277475516866148E-2</v>
      </c>
      <c r="Q43" s="6">
        <f t="shared" si="19"/>
        <v>0.11529271206690561</v>
      </c>
      <c r="R43" s="6">
        <f t="shared" si="19"/>
        <v>-7.613455990934026E-2</v>
      </c>
      <c r="S43" s="6">
        <f t="shared" si="19"/>
        <v>0.4348109154373514</v>
      </c>
      <c r="T43" s="6">
        <f t="shared" si="19"/>
        <v>-0.10636259381305602</v>
      </c>
      <c r="U43" s="4"/>
      <c r="V43" s="4"/>
      <c r="W43" s="4"/>
    </row>
    <row r="44" spans="1:23" x14ac:dyDescent="0.25">
      <c r="A44" t="s">
        <v>12</v>
      </c>
      <c r="B44" s="4">
        <v>185.75</v>
      </c>
      <c r="C44" s="4">
        <v>130.30000000000001</v>
      </c>
      <c r="D44" s="4">
        <v>214.10000000000002</v>
      </c>
      <c r="E44" s="4">
        <v>155.75</v>
      </c>
      <c r="F44" s="4">
        <v>116.2</v>
      </c>
      <c r="G44" s="5">
        <v>91.952249999999992</v>
      </c>
      <c r="H44" s="26">
        <f>B44/G44</f>
        <v>2.0200701994785337</v>
      </c>
      <c r="I44" s="5">
        <v>71.076923076923066</v>
      </c>
      <c r="J44" s="34" t="s">
        <v>34</v>
      </c>
      <c r="K44" s="34" t="s">
        <v>34</v>
      </c>
      <c r="L44" s="4"/>
      <c r="M44" s="5">
        <v>155.25</v>
      </c>
      <c r="N44" s="5">
        <v>145.1</v>
      </c>
      <c r="O44" s="5">
        <v>172.55</v>
      </c>
      <c r="P44" s="5">
        <v>94.65</v>
      </c>
      <c r="Q44" s="5">
        <v>89.550000000000011</v>
      </c>
      <c r="R44" s="5">
        <v>101.80374999999999</v>
      </c>
      <c r="S44" s="26">
        <f>M44/R44</f>
        <v>1.5249929398475008</v>
      </c>
      <c r="T44" s="5">
        <v>85.865384615384613</v>
      </c>
      <c r="U44" s="34" t="s">
        <v>34</v>
      </c>
      <c r="V44" s="34" t="s">
        <v>34</v>
      </c>
      <c r="W44" s="4"/>
    </row>
    <row r="45" spans="1:23" x14ac:dyDescent="0.25">
      <c r="A45" t="s">
        <v>25</v>
      </c>
      <c r="B45" s="6">
        <f>B44/B$40-1</f>
        <v>4.6773739081431565E-2</v>
      </c>
      <c r="C45" s="6">
        <f t="shared" ref="C45:I45" si="20">C44/C$40-1</f>
        <v>-5.3740014524328084E-2</v>
      </c>
      <c r="D45" s="6">
        <f t="shared" si="20"/>
        <v>8.8182973316391466E-2</v>
      </c>
      <c r="E45" s="6">
        <f t="shared" si="20"/>
        <v>0.55206776283009473</v>
      </c>
      <c r="F45" s="6">
        <f t="shared" si="20"/>
        <v>0.23289124668435024</v>
      </c>
      <c r="G45" s="6">
        <f t="shared" si="20"/>
        <v>-0.10228336944384997</v>
      </c>
      <c r="H45" s="6">
        <f>H44/H$40-1</f>
        <v>0.16604026644013281</v>
      </c>
      <c r="I45" s="6">
        <f t="shared" si="20"/>
        <v>-0.172276505034754</v>
      </c>
      <c r="J45" s="4"/>
      <c r="K45" s="4"/>
      <c r="L45" s="4"/>
      <c r="M45" s="6">
        <f>M44/M$40-1</f>
        <v>0.22533543804262024</v>
      </c>
      <c r="N45" s="6">
        <f t="shared" ref="N45:T45" si="21">N44/N$40-1</f>
        <v>0.25194132873166519</v>
      </c>
      <c r="O45" s="6">
        <f t="shared" si="21"/>
        <v>0.27108655616942912</v>
      </c>
      <c r="P45" s="6">
        <f t="shared" si="21"/>
        <v>2.992383025027201E-2</v>
      </c>
      <c r="Q45" s="6">
        <f t="shared" si="21"/>
        <v>6.989247311827973E-2</v>
      </c>
      <c r="R45" s="6">
        <f t="shared" si="21"/>
        <v>-7.8961807776632198E-2</v>
      </c>
      <c r="S45" s="6">
        <f>S44/S$40-1</f>
        <v>0.33038504634067878</v>
      </c>
      <c r="T45" s="6">
        <f t="shared" si="21"/>
        <v>-0.12498003977528405</v>
      </c>
      <c r="U45" s="4"/>
      <c r="V45" s="4"/>
      <c r="W45" s="4"/>
    </row>
    <row r="46" spans="1:23" x14ac:dyDescent="0.25">
      <c r="A46" t="s">
        <v>13</v>
      </c>
      <c r="B46" s="4">
        <v>186.55</v>
      </c>
      <c r="C46" s="4">
        <v>158</v>
      </c>
      <c r="D46" s="4">
        <v>203.8</v>
      </c>
      <c r="E46" s="4">
        <v>152.6</v>
      </c>
      <c r="F46" s="4">
        <v>106.65</v>
      </c>
      <c r="G46" s="5">
        <v>95.720961538461552</v>
      </c>
      <c r="H46" s="26">
        <f>B46/G46</f>
        <v>1.9488939204297746</v>
      </c>
      <c r="I46" s="5">
        <v>75.019230769230774</v>
      </c>
      <c r="J46" s="34" t="s">
        <v>34</v>
      </c>
      <c r="K46" s="34" t="s">
        <v>34</v>
      </c>
      <c r="L46" s="4"/>
      <c r="M46" s="5">
        <v>143.15</v>
      </c>
      <c r="N46" s="5">
        <v>129.80000000000001</v>
      </c>
      <c r="O46" s="5">
        <v>153.89999999999998</v>
      </c>
      <c r="P46" s="5">
        <v>87.1</v>
      </c>
      <c r="Q46" s="5">
        <v>75.900000000000006</v>
      </c>
      <c r="R46" s="5">
        <v>104.1168076923077</v>
      </c>
      <c r="S46" s="26">
        <f>M46/R46</f>
        <v>1.3748980896825569</v>
      </c>
      <c r="T46" s="5">
        <v>87.942307692307679</v>
      </c>
      <c r="U46" s="34" t="s">
        <v>34</v>
      </c>
      <c r="V46" s="34" t="s">
        <v>34</v>
      </c>
      <c r="W46" s="4"/>
    </row>
    <row r="47" spans="1:23" x14ac:dyDescent="0.25">
      <c r="A47" t="s">
        <v>26</v>
      </c>
      <c r="B47" s="6">
        <f>B46/B$40-1</f>
        <v>5.1282051282051322E-2</v>
      </c>
      <c r="C47" s="6">
        <f t="shared" ref="C47:I47" si="22">C46/C$40-1</f>
        <v>0.14742193173565732</v>
      </c>
      <c r="D47" s="6">
        <f t="shared" si="22"/>
        <v>3.5832274459974611E-2</v>
      </c>
      <c r="E47" s="6">
        <f t="shared" si="22"/>
        <v>0.52067762830094666</v>
      </c>
      <c r="F47" s="6">
        <f t="shared" si="22"/>
        <v>0.13156498673740069</v>
      </c>
      <c r="G47" s="6">
        <f t="shared" si="22"/>
        <v>-6.5489979136970078E-2</v>
      </c>
      <c r="H47" s="6">
        <f>H46/H$40-1</f>
        <v>0.12495535394171742</v>
      </c>
      <c r="I47" s="6">
        <f t="shared" si="22"/>
        <v>-0.12636651681292599</v>
      </c>
      <c r="J47" s="4"/>
      <c r="K47" s="4"/>
      <c r="L47" s="4"/>
      <c r="M47" s="6">
        <f>M46/M$40-1</f>
        <v>0.12983425414364635</v>
      </c>
      <c r="N47" s="6">
        <f t="shared" ref="N47:T47" si="23">N46/N$40-1</f>
        <v>0.11993097497842964</v>
      </c>
      <c r="O47" s="6">
        <f t="shared" si="23"/>
        <v>0.13370165745856344</v>
      </c>
      <c r="P47" s="6">
        <f t="shared" si="23"/>
        <v>-5.2230685527747678E-2</v>
      </c>
      <c r="Q47" s="6">
        <f t="shared" si="23"/>
        <v>-9.3189964157706084E-2</v>
      </c>
      <c r="R47" s="6">
        <f t="shared" si="23"/>
        <v>-5.8035128008632975E-2</v>
      </c>
      <c r="S47" s="6">
        <f>S46/S$40-1</f>
        <v>0.19944414886206197</v>
      </c>
      <c r="T47" s="6">
        <f t="shared" si="23"/>
        <v>-0.10381494331296182</v>
      </c>
      <c r="U47" s="4"/>
      <c r="V47" s="4"/>
      <c r="W47" s="4"/>
    </row>
    <row r="48" spans="1:23" x14ac:dyDescent="0.25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25">
      <c r="A49" t="s">
        <v>15</v>
      </c>
      <c r="B49" s="4">
        <v>192</v>
      </c>
      <c r="C49" s="4">
        <v>155</v>
      </c>
      <c r="D49" s="4">
        <v>219.45</v>
      </c>
      <c r="E49" s="4">
        <v>155.94999999999999</v>
      </c>
      <c r="F49" s="4">
        <v>107.65</v>
      </c>
      <c r="G49" s="5">
        <v>92.756384615384619</v>
      </c>
      <c r="H49" s="26">
        <f>B49/G49</f>
        <v>2.0699383745510365</v>
      </c>
      <c r="I49" s="5">
        <v>72.5</v>
      </c>
      <c r="J49" s="34" t="s">
        <v>34</v>
      </c>
      <c r="K49" s="34" t="s">
        <v>34</v>
      </c>
      <c r="L49" s="4"/>
      <c r="M49" s="5">
        <v>164.85</v>
      </c>
      <c r="N49" s="5">
        <v>148.60000000000002</v>
      </c>
      <c r="O49" s="5">
        <v>188.4</v>
      </c>
      <c r="P49" s="5">
        <v>104.35</v>
      </c>
      <c r="Q49" s="5">
        <v>96.5</v>
      </c>
      <c r="R49" s="5">
        <v>102.30396153846155</v>
      </c>
      <c r="S49" s="26">
        <f>M49/R49</f>
        <v>1.611374550124572</v>
      </c>
      <c r="T49" s="5">
        <v>86.038461538461547</v>
      </c>
      <c r="U49" s="34" t="s">
        <v>34</v>
      </c>
      <c r="V49" s="34" t="s">
        <v>34</v>
      </c>
      <c r="W49" s="4"/>
    </row>
    <row r="50" spans="1:23" x14ac:dyDescent="0.25">
      <c r="A50" t="s">
        <v>27</v>
      </c>
      <c r="B50" s="6">
        <f>B49/B$40-1</f>
        <v>8.1994928148774404E-2</v>
      </c>
      <c r="C50" s="6">
        <f t="shared" ref="C50:I50" si="24">C49/C$40-1</f>
        <v>0.12563543936092958</v>
      </c>
      <c r="D50" s="6">
        <f t="shared" si="24"/>
        <v>0.1153748411689961</v>
      </c>
      <c r="E50" s="6">
        <f t="shared" si="24"/>
        <v>0.55406078724464369</v>
      </c>
      <c r="F50" s="6">
        <f t="shared" si="24"/>
        <v>0.14217506631299748</v>
      </c>
      <c r="G50" s="6">
        <f t="shared" si="24"/>
        <v>-9.4432718508863034E-2</v>
      </c>
      <c r="H50" s="6">
        <f t="shared" si="24"/>
        <v>0.19482555328978535</v>
      </c>
      <c r="I50" s="6">
        <f t="shared" si="24"/>
        <v>-0.15570411904248438</v>
      </c>
      <c r="J50" s="4"/>
      <c r="K50" s="4"/>
      <c r="L50" s="4"/>
      <c r="M50" s="6">
        <f>M49/M$40-1</f>
        <v>0.30110497237569045</v>
      </c>
      <c r="N50" s="6">
        <f t="shared" ref="N50:T50" si="25">N49/N$40-1</f>
        <v>0.28213977566868009</v>
      </c>
      <c r="O50" s="6">
        <f t="shared" si="25"/>
        <v>0.38784530386740346</v>
      </c>
      <c r="P50" s="6">
        <f t="shared" si="25"/>
        <v>0.13547334058759497</v>
      </c>
      <c r="Q50" s="6">
        <f t="shared" si="25"/>
        <v>0.15292712066905612</v>
      </c>
      <c r="R50" s="6">
        <f t="shared" si="25"/>
        <v>-7.4436297359639636E-2</v>
      </c>
      <c r="S50" s="6">
        <f t="shared" si="25"/>
        <v>0.40574329855851254</v>
      </c>
      <c r="T50" s="6">
        <f t="shared" si="25"/>
        <v>-0.12321628173675714</v>
      </c>
      <c r="U50" s="4"/>
      <c r="V50" s="4"/>
      <c r="W50" s="4"/>
    </row>
    <row r="51" spans="1:23" x14ac:dyDescent="0.25">
      <c r="A51" t="s">
        <v>16</v>
      </c>
      <c r="B51" s="4">
        <v>193.25</v>
      </c>
      <c r="C51" s="4">
        <v>146.4</v>
      </c>
      <c r="D51" s="4">
        <v>220.5</v>
      </c>
      <c r="E51" s="4">
        <v>125.3</v>
      </c>
      <c r="F51" s="4">
        <v>92.1</v>
      </c>
      <c r="G51" s="5">
        <v>94.963291666666663</v>
      </c>
      <c r="H51" s="26">
        <f>B51/G51</f>
        <v>2.0349968562413809</v>
      </c>
      <c r="I51" s="5">
        <v>75.770833333333329</v>
      </c>
      <c r="J51" s="34" t="s">
        <v>34</v>
      </c>
      <c r="K51" s="34" t="s">
        <v>34</v>
      </c>
      <c r="L51" s="4"/>
      <c r="M51" s="5">
        <v>151</v>
      </c>
      <c r="N51" s="5">
        <v>138.60000000000002</v>
      </c>
      <c r="O51" s="5">
        <v>166.7</v>
      </c>
      <c r="P51" s="5">
        <v>91.15</v>
      </c>
      <c r="Q51" s="5">
        <v>76.95</v>
      </c>
      <c r="R51" s="5">
        <v>103.84009615384616</v>
      </c>
      <c r="S51" s="26">
        <f>M51/R51</f>
        <v>1.4541589000099078</v>
      </c>
      <c r="T51" s="5">
        <v>86</v>
      </c>
      <c r="U51" s="34" t="s">
        <v>34</v>
      </c>
      <c r="V51" s="34" t="s">
        <v>34</v>
      </c>
      <c r="W51" s="4"/>
    </row>
    <row r="52" spans="1:23" x14ac:dyDescent="0.25">
      <c r="A52" t="s">
        <v>28</v>
      </c>
      <c r="B52" s="6">
        <f>B51/B$40-1</f>
        <v>8.9039165962242928E-2</v>
      </c>
      <c r="C52" s="6">
        <f t="shared" ref="C52:I52" si="26">C51/C$40-1</f>
        <v>6.3180827886710311E-2</v>
      </c>
      <c r="D52" s="6">
        <f t="shared" si="26"/>
        <v>0.12071156289707741</v>
      </c>
      <c r="E52" s="6">
        <f t="shared" si="26"/>
        <v>0.24862979571499766</v>
      </c>
      <c r="F52" s="6">
        <f t="shared" si="26"/>
        <v>-2.2811671087533236E-2</v>
      </c>
      <c r="G52" s="6">
        <f t="shared" si="26"/>
        <v>-7.2887001443456612E-2</v>
      </c>
      <c r="H52" s="6">
        <f t="shared" si="26"/>
        <v>0.17465634465033752</v>
      </c>
      <c r="I52" s="6">
        <f t="shared" si="26"/>
        <v>-0.11761375889583781</v>
      </c>
      <c r="J52" s="4"/>
      <c r="K52" s="4"/>
      <c r="L52" s="4"/>
      <c r="M52" s="6">
        <f>M51/M$40-1</f>
        <v>0.19179163378058406</v>
      </c>
      <c r="N52" s="6">
        <f t="shared" ref="N52:T52" si="27">N51/N$40-1</f>
        <v>0.19585849870578098</v>
      </c>
      <c r="O52" s="6">
        <f t="shared" si="27"/>
        <v>0.22799263351749532</v>
      </c>
      <c r="P52" s="6">
        <f t="shared" si="27"/>
        <v>-8.1610446137105885E-3</v>
      </c>
      <c r="Q52" s="6">
        <f t="shared" si="27"/>
        <v>-8.064516129032262E-2</v>
      </c>
      <c r="R52" s="6">
        <f t="shared" si="27"/>
        <v>-6.0538590750938259E-2</v>
      </c>
      <c r="S52" s="6">
        <f t="shared" si="27"/>
        <v>0.26859030296222275</v>
      </c>
      <c r="T52" s="6">
        <f t="shared" si="27"/>
        <v>-0.12360822796754101</v>
      </c>
      <c r="U52" s="4"/>
      <c r="V52" s="4"/>
      <c r="W52" s="4"/>
    </row>
    <row r="53" spans="1:23" x14ac:dyDescent="0.25">
      <c r="A53" t="s">
        <v>17</v>
      </c>
      <c r="B53" s="4">
        <v>186.95</v>
      </c>
      <c r="C53" s="4">
        <v>140.05000000000001</v>
      </c>
      <c r="D53" s="4">
        <v>208.35000000000002</v>
      </c>
      <c r="E53" s="4">
        <v>151.75</v>
      </c>
      <c r="F53" s="4">
        <v>128.6</v>
      </c>
      <c r="G53" s="5">
        <v>97.423717391304336</v>
      </c>
      <c r="H53" s="26">
        <f>B53/G53</f>
        <v>1.918937246554774</v>
      </c>
      <c r="I53" s="5">
        <v>78.304347826086953</v>
      </c>
      <c r="J53" s="34" t="s">
        <v>34</v>
      </c>
      <c r="K53" s="34" t="s">
        <v>34</v>
      </c>
      <c r="L53" s="4"/>
      <c r="M53" s="5">
        <v>141.4</v>
      </c>
      <c r="N53" s="5">
        <v>133.44999999999999</v>
      </c>
      <c r="O53" s="5">
        <v>157.75</v>
      </c>
      <c r="P53" s="5">
        <v>84.3</v>
      </c>
      <c r="Q53" s="5">
        <v>51.449999999999996</v>
      </c>
      <c r="R53" s="5">
        <v>107.34451851851853</v>
      </c>
      <c r="S53" s="26">
        <f>M53/R53</f>
        <v>1.3172540335686205</v>
      </c>
      <c r="T53" s="5">
        <v>89.648148148148152</v>
      </c>
      <c r="U53" s="34" t="s">
        <v>34</v>
      </c>
      <c r="V53" s="34" t="s">
        <v>34</v>
      </c>
      <c r="W53" s="4"/>
    </row>
    <row r="54" spans="1:23" x14ac:dyDescent="0.25">
      <c r="A54" t="s">
        <v>29</v>
      </c>
      <c r="B54" s="6">
        <f>B53/B$40-1</f>
        <v>5.3536207382361312E-2</v>
      </c>
      <c r="C54" s="6">
        <f t="shared" ref="C54:I54" si="28">C53/C$40-1</f>
        <v>1.7066085693536737E-2</v>
      </c>
      <c r="D54" s="6">
        <f t="shared" si="28"/>
        <v>5.8958068614993753E-2</v>
      </c>
      <c r="E54" s="6">
        <f t="shared" si="28"/>
        <v>0.5122072745391133</v>
      </c>
      <c r="F54" s="6">
        <f t="shared" si="28"/>
        <v>0.36445623342175071</v>
      </c>
      <c r="G54" s="6">
        <f t="shared" si="28"/>
        <v>-4.8866217925321864E-2</v>
      </c>
      <c r="H54" s="6">
        <f t="shared" si="28"/>
        <v>0.10766353507528237</v>
      </c>
      <c r="I54" s="6">
        <f t="shared" si="28"/>
        <v>-8.8109816129243956E-2</v>
      </c>
      <c r="J54" s="4"/>
      <c r="K54" s="4"/>
      <c r="L54" s="4"/>
      <c r="M54" s="6">
        <f>M53/M$40-1</f>
        <v>0.11602209944751385</v>
      </c>
      <c r="N54" s="6">
        <f t="shared" ref="N54:T54" si="29">N53/N$40-1</f>
        <v>0.1514236410698877</v>
      </c>
      <c r="O54" s="6">
        <f t="shared" si="29"/>
        <v>0.16206261510128916</v>
      </c>
      <c r="P54" s="6">
        <f t="shared" si="29"/>
        <v>-8.2698585418933712E-2</v>
      </c>
      <c r="Q54" s="6">
        <f t="shared" si="29"/>
        <v>-0.38530465949820791</v>
      </c>
      <c r="R54" s="6">
        <f t="shared" si="29"/>
        <v>-2.8833404649788008E-2</v>
      </c>
      <c r="S54" s="6">
        <f t="shared" si="29"/>
        <v>0.14915618472757042</v>
      </c>
      <c r="T54" s="6">
        <f t="shared" si="29"/>
        <v>-8.6431402151349146E-2</v>
      </c>
      <c r="U54" s="4"/>
      <c r="V54" s="4"/>
      <c r="W54" s="4"/>
    </row>
    <row r="55" spans="1:23" x14ac:dyDescent="0.25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25">
      <c r="A56" t="s">
        <v>18</v>
      </c>
      <c r="B56" s="4">
        <v>183.5</v>
      </c>
      <c r="C56" s="4">
        <v>150.9</v>
      </c>
      <c r="D56" s="4">
        <v>197.05</v>
      </c>
      <c r="E56" s="4">
        <v>155.5</v>
      </c>
      <c r="F56" s="4">
        <v>106.25</v>
      </c>
      <c r="G56" s="5">
        <v>96.764660000000006</v>
      </c>
      <c r="H56" s="26">
        <f>B56/G56</f>
        <v>1.8963534827694324</v>
      </c>
      <c r="I56" s="5">
        <v>81.740000000000009</v>
      </c>
      <c r="J56" s="34" t="s">
        <v>34</v>
      </c>
      <c r="K56" s="34" t="s">
        <v>34</v>
      </c>
      <c r="L56" s="4"/>
      <c r="M56" s="5">
        <v>142.1</v>
      </c>
      <c r="N56" s="5">
        <v>133</v>
      </c>
      <c r="O56" s="5">
        <v>155</v>
      </c>
      <c r="P56" s="5">
        <v>86</v>
      </c>
      <c r="Q56" s="5">
        <v>72.699999999999989</v>
      </c>
      <c r="R56" s="5">
        <v>104.38861538461538</v>
      </c>
      <c r="S56" s="26">
        <f>M56/R56</f>
        <v>1.3612595537974963</v>
      </c>
      <c r="T56" s="5">
        <v>89.423076923076934</v>
      </c>
      <c r="U56" s="34" t="s">
        <v>34</v>
      </c>
      <c r="V56" s="34" t="s">
        <v>34</v>
      </c>
      <c r="W56" s="4"/>
    </row>
    <row r="57" spans="1:23" x14ac:dyDescent="0.25">
      <c r="A57" t="s">
        <v>30</v>
      </c>
      <c r="B57" s="6">
        <f>B56/B$40-1</f>
        <v>3.4094111017187956E-2</v>
      </c>
      <c r="C57" s="6">
        <f t="shared" ref="C57:I57" si="30">C56/C$40-1</f>
        <v>9.586056644880192E-2</v>
      </c>
      <c r="D57" s="6">
        <f t="shared" si="30"/>
        <v>1.5247776365947541E-3</v>
      </c>
      <c r="E57" s="6">
        <f t="shared" si="30"/>
        <v>0.54957648231190848</v>
      </c>
      <c r="F57" s="6">
        <f t="shared" si="30"/>
        <v>0.12732095490716189</v>
      </c>
      <c r="G57" s="6">
        <f t="shared" si="30"/>
        <v>-5.5300500726067292E-2</v>
      </c>
      <c r="H57" s="6">
        <f t="shared" si="30"/>
        <v>9.4627563380695445E-2</v>
      </c>
      <c r="I57" s="6">
        <f t="shared" si="30"/>
        <v>-4.8100064697002232E-2</v>
      </c>
      <c r="J57" s="4"/>
      <c r="K57" s="4"/>
      <c r="L57" s="4"/>
      <c r="M57" s="6">
        <f>M56/M$40-1</f>
        <v>0.12154696132596676</v>
      </c>
      <c r="N57" s="6">
        <f t="shared" ref="N57:T57" si="31">N56/N$40-1</f>
        <v>0.14754098360655732</v>
      </c>
      <c r="O57" s="6">
        <f t="shared" si="31"/>
        <v>0.14180478821362796</v>
      </c>
      <c r="P57" s="6">
        <f t="shared" si="31"/>
        <v>-6.4200217627856437E-2</v>
      </c>
      <c r="Q57" s="6">
        <f t="shared" si="31"/>
        <v>-0.13142174432497034</v>
      </c>
      <c r="R57" s="6">
        <f t="shared" si="31"/>
        <v>-5.5576031309783835E-2</v>
      </c>
      <c r="S57" s="6">
        <f t="shared" si="31"/>
        <v>0.18754605824055415</v>
      </c>
      <c r="T57" s="6">
        <f t="shared" si="31"/>
        <v>-8.872501342778738E-2</v>
      </c>
      <c r="U57" s="4"/>
      <c r="V57" s="4"/>
      <c r="W57" s="4"/>
    </row>
    <row r="58" spans="1:23" x14ac:dyDescent="0.25">
      <c r="A58" t="s">
        <v>19</v>
      </c>
      <c r="B58" s="4">
        <v>185.6</v>
      </c>
      <c r="C58" s="4">
        <v>126.65</v>
      </c>
      <c r="D58" s="4">
        <v>204.25</v>
      </c>
      <c r="E58" s="4">
        <v>145.35000000000002</v>
      </c>
      <c r="F58" s="4">
        <v>120.7</v>
      </c>
      <c r="G58" s="5">
        <v>98.811576923076927</v>
      </c>
      <c r="H58" s="26">
        <f>B58/G58</f>
        <v>1.8783224170634005</v>
      </c>
      <c r="I58" s="5">
        <v>84.90384615384616</v>
      </c>
      <c r="J58" s="34" t="s">
        <v>34</v>
      </c>
      <c r="K58" s="34" t="s">
        <v>34</v>
      </c>
      <c r="L58" s="4"/>
      <c r="M58" s="5">
        <v>137.14999999999998</v>
      </c>
      <c r="N58" s="5">
        <v>129.6</v>
      </c>
      <c r="O58" s="5">
        <v>150.30000000000001</v>
      </c>
      <c r="P58" s="5">
        <v>85.35</v>
      </c>
      <c r="Q58" s="5">
        <v>80.349999999999994</v>
      </c>
      <c r="R58" s="5">
        <v>106.80996153846154</v>
      </c>
      <c r="S58" s="26">
        <f>M58/R58</f>
        <v>1.2840562623984579</v>
      </c>
      <c r="T58" s="5">
        <v>90.807692307692307</v>
      </c>
      <c r="U58" s="34" t="s">
        <v>34</v>
      </c>
      <c r="V58" s="34" t="s">
        <v>34</v>
      </c>
      <c r="W58" s="4"/>
    </row>
    <row r="59" spans="1:23" x14ac:dyDescent="0.25">
      <c r="A59" t="s">
        <v>31</v>
      </c>
      <c r="B59" s="6">
        <f>B58/B$40-1</f>
        <v>4.5928430543815235E-2</v>
      </c>
      <c r="C59" s="6">
        <f t="shared" ref="C59:I59" si="32">C58/C$40-1</f>
        <v>-8.0246913580246826E-2</v>
      </c>
      <c r="D59" s="6">
        <f t="shared" si="32"/>
        <v>3.8119440914866631E-2</v>
      </c>
      <c r="E59" s="6">
        <f t="shared" si="32"/>
        <v>0.44843049327354301</v>
      </c>
      <c r="F59" s="6">
        <f t="shared" si="32"/>
        <v>0.28063660477453589</v>
      </c>
      <c r="G59" s="6">
        <f t="shared" si="32"/>
        <v>-3.5316744339323414E-2</v>
      </c>
      <c r="H59" s="6">
        <f t="shared" si="32"/>
        <v>8.4219534656996498E-2</v>
      </c>
      <c r="I59" s="6">
        <f t="shared" si="32"/>
        <v>-1.1255619515269988E-2</v>
      </c>
      <c r="J59" s="4"/>
      <c r="K59" s="4"/>
      <c r="L59" s="4"/>
      <c r="M59" s="6">
        <f>M58/M$40-1</f>
        <v>8.2478295185477224E-2</v>
      </c>
      <c r="N59" s="6">
        <f t="shared" ref="N59:T59" si="33">N58/N$40-1</f>
        <v>0.11820534943917149</v>
      </c>
      <c r="O59" s="6">
        <f t="shared" si="33"/>
        <v>0.10718232044198905</v>
      </c>
      <c r="P59" s="6">
        <f t="shared" si="33"/>
        <v>-7.1273122959738977E-2</v>
      </c>
      <c r="Q59" s="6">
        <f t="shared" si="33"/>
        <v>-4.0023894862604603E-2</v>
      </c>
      <c r="R59" s="6">
        <f t="shared" si="33"/>
        <v>-3.3669644911586527E-2</v>
      </c>
      <c r="S59" s="6">
        <f t="shared" si="33"/>
        <v>0.12019485829609167</v>
      </c>
      <c r="T59" s="6">
        <f t="shared" si="33"/>
        <v>-7.461494911957256E-2</v>
      </c>
      <c r="U59" s="4"/>
      <c r="V59" s="4"/>
      <c r="W59" s="4"/>
    </row>
    <row r="60" spans="1:23" x14ac:dyDescent="0.25">
      <c r="A60" t="s">
        <v>20</v>
      </c>
      <c r="B60" s="4">
        <v>177.85</v>
      </c>
      <c r="C60" s="4">
        <v>144.25</v>
      </c>
      <c r="D60" s="4">
        <v>192.85000000000002</v>
      </c>
      <c r="E60" s="4">
        <v>126.6</v>
      </c>
      <c r="F60" s="4">
        <v>95.05</v>
      </c>
      <c r="G60" s="5">
        <v>98.536819999999992</v>
      </c>
      <c r="H60" s="26">
        <f>B60/G60</f>
        <v>1.8049090685086042</v>
      </c>
      <c r="I60" s="5">
        <v>84.14</v>
      </c>
      <c r="J60" s="34" t="s">
        <v>34</v>
      </c>
      <c r="K60" s="34" t="s">
        <v>34</v>
      </c>
      <c r="L60" s="4"/>
      <c r="M60" s="5">
        <v>128.25</v>
      </c>
      <c r="N60" s="5">
        <v>120.69999999999999</v>
      </c>
      <c r="O60" s="5">
        <v>140.05000000000001</v>
      </c>
      <c r="P60" s="5">
        <v>81.45</v>
      </c>
      <c r="Q60" s="5">
        <v>77.95</v>
      </c>
      <c r="R60" s="5">
        <v>106.61219230769231</v>
      </c>
      <c r="S60" s="26">
        <f>M60/R60</f>
        <v>1.2029580972301839</v>
      </c>
      <c r="T60" s="5">
        <v>91.269230769230774</v>
      </c>
      <c r="U60" s="34" t="s">
        <v>34</v>
      </c>
      <c r="V60" s="34" t="s">
        <v>34</v>
      </c>
      <c r="W60" s="4"/>
    </row>
    <row r="61" spans="1:23" x14ac:dyDescent="0.25">
      <c r="A61" t="s">
        <v>32</v>
      </c>
      <c r="B61" s="6">
        <f>B60/B$40-1</f>
        <v>2.2541561003099897E-3</v>
      </c>
      <c r="C61" s="6">
        <f t="shared" ref="C61:I61" si="34">C60/C$40-1</f>
        <v>4.7567175018155439E-2</v>
      </c>
      <c r="D61" s="6">
        <f t="shared" si="34"/>
        <v>-1.9822109275730471E-2</v>
      </c>
      <c r="E61" s="6">
        <f t="shared" si="34"/>
        <v>0.26158445440956646</v>
      </c>
      <c r="F61" s="6">
        <f t="shared" si="34"/>
        <v>8.4880636604773851E-3</v>
      </c>
      <c r="G61" s="6">
        <f t="shared" si="34"/>
        <v>-3.7999156778459997E-2</v>
      </c>
      <c r="H61" s="6">
        <f t="shared" si="34"/>
        <v>4.184332390392731E-2</v>
      </c>
      <c r="I61" s="6">
        <f t="shared" si="34"/>
        <v>-2.0150959672201818E-2</v>
      </c>
      <c r="J61" s="4"/>
      <c r="K61" s="4"/>
      <c r="L61" s="4"/>
      <c r="M61" s="6">
        <f>M60/M$40-1</f>
        <v>1.2233622730860372E-2</v>
      </c>
      <c r="N61" s="6">
        <f t="shared" ref="N61:T61" si="35">N60/N$40-1</f>
        <v>4.1415012942191298E-2</v>
      </c>
      <c r="O61" s="6">
        <f t="shared" si="35"/>
        <v>3.1675874769797607E-2</v>
      </c>
      <c r="P61" s="6">
        <f t="shared" si="35"/>
        <v>-0.11371055495103377</v>
      </c>
      <c r="Q61" s="6">
        <f t="shared" si="35"/>
        <v>-6.8697729988052569E-2</v>
      </c>
      <c r="R61" s="6">
        <f t="shared" si="35"/>
        <v>-3.5458901346492877E-2</v>
      </c>
      <c r="S61" s="6">
        <f t="shared" si="35"/>
        <v>4.9445818476715475E-2</v>
      </c>
      <c r="T61" s="6">
        <f t="shared" si="35"/>
        <v>-6.9911594350167472E-2</v>
      </c>
      <c r="U61" s="4"/>
      <c r="V61" s="4"/>
      <c r="W61" s="4"/>
    </row>
    <row r="62" spans="1:23" x14ac:dyDescent="0.25">
      <c r="B62" s="27"/>
      <c r="C62" s="27"/>
      <c r="D62" s="27"/>
      <c r="E62" s="27"/>
      <c r="F62" s="27"/>
      <c r="G62" s="27"/>
      <c r="H62" s="27"/>
      <c r="I62" s="27"/>
      <c r="M62" s="27"/>
      <c r="N62" s="27"/>
      <c r="O62" s="27"/>
      <c r="P62" s="27"/>
      <c r="Q62" s="27"/>
      <c r="R62" s="27"/>
      <c r="S62" s="27"/>
      <c r="T62" s="27"/>
    </row>
    <row r="63" spans="1:23" x14ac:dyDescent="0.25">
      <c r="A63" s="88" t="s">
        <v>1</v>
      </c>
      <c r="B63" s="88"/>
      <c r="C63" s="88"/>
      <c r="D63" s="88"/>
      <c r="E63" s="88"/>
      <c r="F63" s="88"/>
      <c r="G63" s="88"/>
      <c r="H63" s="88"/>
      <c r="I63" s="88"/>
      <c r="J63" s="88"/>
      <c r="K63" s="13"/>
      <c r="L63" s="13"/>
      <c r="M63" s="102" t="s">
        <v>2</v>
      </c>
      <c r="N63" s="102"/>
      <c r="O63" s="102"/>
      <c r="P63" s="102"/>
      <c r="Q63" s="102"/>
      <c r="R63" s="102"/>
      <c r="S63" s="102"/>
      <c r="T63" s="102"/>
      <c r="U63" s="102"/>
      <c r="V63" s="102"/>
      <c r="W63" s="102"/>
    </row>
    <row r="65" spans="1:23" x14ac:dyDescent="0.25">
      <c r="A65" s="85" t="s">
        <v>23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</row>
    <row r="66" spans="1:2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3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68</v>
      </c>
      <c r="I67" s="1" t="s">
        <v>9</v>
      </c>
      <c r="J67" s="17" t="s">
        <v>37</v>
      </c>
      <c r="K67" s="17" t="s">
        <v>36</v>
      </c>
      <c r="L67" s="17" t="s">
        <v>35</v>
      </c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" t="s">
        <v>68</v>
      </c>
      <c r="T67" s="1" t="s">
        <v>33</v>
      </c>
      <c r="U67" s="17" t="s">
        <v>37</v>
      </c>
      <c r="V67" s="17" t="s">
        <v>36</v>
      </c>
      <c r="W67" s="17" t="s">
        <v>35</v>
      </c>
    </row>
    <row r="68" spans="1:23" x14ac:dyDescent="0.25">
      <c r="A68" t="s">
        <v>10</v>
      </c>
      <c r="B68" s="4">
        <v>155.4</v>
      </c>
      <c r="C68" s="4">
        <v>135.75</v>
      </c>
      <c r="D68" s="4">
        <v>168.15</v>
      </c>
      <c r="E68" s="4">
        <v>98.4</v>
      </c>
      <c r="F68" s="4">
        <v>81.05</v>
      </c>
      <c r="G68" s="5">
        <v>103.05403846153847</v>
      </c>
      <c r="H68" s="26">
        <f>B68/G68</f>
        <v>1.5079467269785642</v>
      </c>
      <c r="I68" s="5">
        <v>90.115384615384613</v>
      </c>
      <c r="J68" s="34" t="s">
        <v>34</v>
      </c>
      <c r="K68" s="34" t="s">
        <v>34</v>
      </c>
      <c r="L68" s="4"/>
      <c r="M68" s="5">
        <v>110.4</v>
      </c>
      <c r="N68" s="5">
        <v>98.1</v>
      </c>
      <c r="O68" s="5">
        <v>128.55000000000001</v>
      </c>
      <c r="P68" s="5">
        <v>81.800000000000011</v>
      </c>
      <c r="Q68" s="5">
        <v>72.349999999999994</v>
      </c>
      <c r="R68" s="5">
        <v>110.90757692307693</v>
      </c>
      <c r="S68" s="26">
        <f>M68/R68</f>
        <v>0.99542342428570985</v>
      </c>
      <c r="T68" s="5">
        <v>97.40384615384616</v>
      </c>
      <c r="U68" s="34" t="s">
        <v>34</v>
      </c>
      <c r="V68" s="34" t="s">
        <v>34</v>
      </c>
      <c r="W68" s="4"/>
    </row>
    <row r="69" spans="1:23" x14ac:dyDescent="0.25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x14ac:dyDescent="0.25">
      <c r="A70" t="s">
        <v>11</v>
      </c>
      <c r="B70" s="4">
        <v>174.3</v>
      </c>
      <c r="C70" s="4">
        <v>129.25</v>
      </c>
      <c r="D70" s="4">
        <v>204.39999999999998</v>
      </c>
      <c r="E70" s="4">
        <v>142.05000000000001</v>
      </c>
      <c r="F70" s="4">
        <v>108.1</v>
      </c>
      <c r="G70" s="5">
        <v>93.672557692307691</v>
      </c>
      <c r="H70" s="26">
        <f>B70/G70</f>
        <v>1.8607370642374739</v>
      </c>
      <c r="I70" s="5">
        <v>77.673076923076934</v>
      </c>
      <c r="J70" s="34" t="s">
        <v>34</v>
      </c>
      <c r="K70" s="34" t="s">
        <v>34</v>
      </c>
      <c r="L70" s="4"/>
      <c r="M70" s="5">
        <v>142.30000000000001</v>
      </c>
      <c r="N70" s="5">
        <v>130.75</v>
      </c>
      <c r="O70" s="5">
        <v>164.25</v>
      </c>
      <c r="P70" s="5">
        <v>85.800000000000011</v>
      </c>
      <c r="Q70" s="5">
        <v>78.05</v>
      </c>
      <c r="R70" s="5">
        <v>102.70455769230769</v>
      </c>
      <c r="S70" s="26">
        <f>M70/R70</f>
        <v>1.3855276065383213</v>
      </c>
      <c r="T70" s="5">
        <v>87.384615384615387</v>
      </c>
      <c r="U70" s="34" t="s">
        <v>34</v>
      </c>
      <c r="V70" s="34" t="s">
        <v>34</v>
      </c>
      <c r="W70" s="37"/>
    </row>
    <row r="71" spans="1:23" x14ac:dyDescent="0.25">
      <c r="A71" t="s">
        <v>24</v>
      </c>
      <c r="B71" s="6">
        <f>B70/B68-1</f>
        <v>0.12162162162162171</v>
      </c>
      <c r="C71" s="6">
        <f t="shared" ref="C71:I71" si="36">C70/C68-1</f>
        <v>-4.7882136279926324E-2</v>
      </c>
      <c r="D71" s="6">
        <f t="shared" si="36"/>
        <v>0.21558132619684778</v>
      </c>
      <c r="E71" s="6">
        <f t="shared" si="36"/>
        <v>0.44359756097560976</v>
      </c>
      <c r="F71" s="6">
        <f t="shared" si="36"/>
        <v>0.33374460209747059</v>
      </c>
      <c r="G71" s="6">
        <f t="shared" si="36"/>
        <v>-9.1034576706395698E-2</v>
      </c>
      <c r="H71" s="6">
        <f t="shared" si="36"/>
        <v>0.23395411187090609</v>
      </c>
      <c r="I71" s="6">
        <f t="shared" si="36"/>
        <v>-0.13807084933845482</v>
      </c>
      <c r="J71" s="4"/>
      <c r="K71" s="4"/>
      <c r="L71" s="4"/>
      <c r="M71" s="6">
        <f>M70/M68-1</f>
        <v>0.28894927536231885</v>
      </c>
      <c r="N71" s="6">
        <f t="shared" ref="N71:T71" si="37">N70/N68-1</f>
        <v>0.33282364933741082</v>
      </c>
      <c r="O71" s="6">
        <f t="shared" si="37"/>
        <v>0.27771295215869296</v>
      </c>
      <c r="P71" s="6">
        <f t="shared" si="37"/>
        <v>4.8899755501222497E-2</v>
      </c>
      <c r="Q71" s="6">
        <f t="shared" si="37"/>
        <v>7.8783690393918526E-2</v>
      </c>
      <c r="R71" s="6">
        <f t="shared" si="37"/>
        <v>-7.3962658443603724E-2</v>
      </c>
      <c r="S71" s="6">
        <f t="shared" si="37"/>
        <v>0.39189773189488708</v>
      </c>
      <c r="T71" s="6">
        <f t="shared" si="37"/>
        <v>-0.10286278381046399</v>
      </c>
      <c r="U71" s="4"/>
      <c r="V71" s="4"/>
      <c r="W71" s="4"/>
    </row>
    <row r="72" spans="1:23" x14ac:dyDescent="0.25">
      <c r="A72" t="s">
        <v>12</v>
      </c>
      <c r="B72" s="4">
        <v>185.3</v>
      </c>
      <c r="C72" s="4">
        <v>149.25</v>
      </c>
      <c r="D72" s="4">
        <v>202.35000000000002</v>
      </c>
      <c r="E72" s="4">
        <v>152.14999999999998</v>
      </c>
      <c r="F72" s="4">
        <v>122.1</v>
      </c>
      <c r="G72" s="5">
        <v>98.847153846153844</v>
      </c>
      <c r="H72" s="26">
        <f>B72/G72</f>
        <v>1.8746113852544684</v>
      </c>
      <c r="I72" s="5">
        <v>84.711538461538453</v>
      </c>
      <c r="J72" s="34" t="s">
        <v>34</v>
      </c>
      <c r="K72" s="34" t="s">
        <v>34</v>
      </c>
      <c r="L72" s="4"/>
      <c r="M72" s="5">
        <v>137.35</v>
      </c>
      <c r="N72" s="5">
        <v>125.6</v>
      </c>
      <c r="O72" s="5">
        <v>157.85000000000002</v>
      </c>
      <c r="P72" s="5">
        <v>83.6</v>
      </c>
      <c r="Q72" s="5">
        <v>74</v>
      </c>
      <c r="R72" s="5">
        <v>106.22083333333336</v>
      </c>
      <c r="S72" s="26">
        <f>M72/R72</f>
        <v>1.2930608402306512</v>
      </c>
      <c r="T72" s="5">
        <v>88.962962962962962</v>
      </c>
      <c r="U72" s="34" t="s">
        <v>34</v>
      </c>
      <c r="V72" s="34" t="s">
        <v>34</v>
      </c>
      <c r="W72" s="37"/>
    </row>
    <row r="73" spans="1:23" x14ac:dyDescent="0.25">
      <c r="A73" t="s">
        <v>25</v>
      </c>
      <c r="B73" s="6">
        <f>B72/B68-1</f>
        <v>0.1924066924066925</v>
      </c>
      <c r="C73" s="6">
        <f t="shared" ref="C73:I73" si="38">C72/C68-1</f>
        <v>9.9447513812154664E-2</v>
      </c>
      <c r="D73" s="6">
        <f t="shared" si="38"/>
        <v>0.2033898305084747</v>
      </c>
      <c r="E73" s="6">
        <f t="shared" si="38"/>
        <v>0.54623983739837367</v>
      </c>
      <c r="F73" s="6">
        <f t="shared" si="38"/>
        <v>0.50647748303516349</v>
      </c>
      <c r="G73" s="6">
        <f t="shared" si="38"/>
        <v>-4.082212282204456E-2</v>
      </c>
      <c r="H73" s="6">
        <f t="shared" si="38"/>
        <v>0.24315491503508291</v>
      </c>
      <c r="I73" s="6">
        <f t="shared" si="38"/>
        <v>-5.9965855740503726E-2</v>
      </c>
      <c r="J73" s="4"/>
      <c r="K73" s="4"/>
      <c r="L73" s="4"/>
      <c r="M73" s="6">
        <f>M72/M68-1</f>
        <v>0.2441123188405796</v>
      </c>
      <c r="N73" s="6">
        <f t="shared" ref="N73:T73" si="39">N72/N68-1</f>
        <v>0.28032619775739054</v>
      </c>
      <c r="O73" s="6">
        <f t="shared" si="39"/>
        <v>0.22792687670167266</v>
      </c>
      <c r="P73" s="6">
        <f t="shared" si="39"/>
        <v>2.2004889975549835E-2</v>
      </c>
      <c r="Q73" s="6">
        <f t="shared" si="39"/>
        <v>2.2805805114029187E-2</v>
      </c>
      <c r="R73" s="6">
        <f t="shared" si="39"/>
        <v>-4.2258101022206951E-2</v>
      </c>
      <c r="S73" s="6">
        <f t="shared" si="39"/>
        <v>0.29900583880524834</v>
      </c>
      <c r="T73" s="6">
        <f t="shared" si="39"/>
        <v>-8.6658623085079212E-2</v>
      </c>
      <c r="U73" s="4"/>
      <c r="V73" s="4"/>
      <c r="W73" s="4"/>
    </row>
    <row r="74" spans="1:23" x14ac:dyDescent="0.25">
      <c r="A74" t="s">
        <v>13</v>
      </c>
      <c r="B74" s="4">
        <v>175.5</v>
      </c>
      <c r="C74" s="4">
        <v>122.05000000000001</v>
      </c>
      <c r="D74" s="4">
        <v>193.95</v>
      </c>
      <c r="E74" s="4">
        <v>138.30000000000001</v>
      </c>
      <c r="F74" s="4">
        <v>115.3</v>
      </c>
      <c r="G74" s="5">
        <v>100.34038461538461</v>
      </c>
      <c r="H74" s="26">
        <f>B74/G74</f>
        <v>1.7490465147478775</v>
      </c>
      <c r="I74" s="5">
        <v>85.807692307692307</v>
      </c>
      <c r="J74" s="34" t="s">
        <v>34</v>
      </c>
      <c r="K74" s="34" t="s">
        <v>34</v>
      </c>
      <c r="L74" s="4"/>
      <c r="M74" s="5">
        <v>127.65</v>
      </c>
      <c r="N74" s="5">
        <v>115.7</v>
      </c>
      <c r="O74" s="5">
        <v>148.65</v>
      </c>
      <c r="P74" s="5">
        <v>80.349999999999994</v>
      </c>
      <c r="Q74" s="5">
        <v>72.25</v>
      </c>
      <c r="R74" s="5">
        <v>107.09074999999999</v>
      </c>
      <c r="S74" s="26">
        <f>M74/R74</f>
        <v>1.1919796994605045</v>
      </c>
      <c r="T74" s="5">
        <v>91.57692307692308</v>
      </c>
      <c r="U74" s="34" t="s">
        <v>34</v>
      </c>
      <c r="V74" s="34" t="s">
        <v>34</v>
      </c>
      <c r="W74" s="37"/>
    </row>
    <row r="75" spans="1:23" x14ac:dyDescent="0.25">
      <c r="A75" t="s">
        <v>26</v>
      </c>
      <c r="B75" s="6">
        <f>B74/B68-1</f>
        <v>0.1293436293436292</v>
      </c>
      <c r="C75" s="6">
        <f t="shared" ref="C75:F75" si="40">C74/C68-1</f>
        <v>-0.10092081031307543</v>
      </c>
      <c r="D75" s="6">
        <f t="shared" si="40"/>
        <v>0.15343443354148079</v>
      </c>
      <c r="E75" s="6">
        <f t="shared" si="40"/>
        <v>0.40548780487804881</v>
      </c>
      <c r="F75" s="6">
        <f t="shared" si="40"/>
        <v>0.42257865515114124</v>
      </c>
      <c r="G75" s="6">
        <f>G74/G68-1</f>
        <v>-2.6332338709527114E-2</v>
      </c>
      <c r="H75" s="6">
        <f t="shared" ref="H75" si="41">H74/H68-1</f>
        <v>0.15988614415603331</v>
      </c>
      <c r="I75" s="6">
        <f>I74/I68-1</f>
        <v>-4.7801963294921035E-2</v>
      </c>
      <c r="J75" s="4"/>
      <c r="K75" s="4"/>
      <c r="L75" s="4"/>
      <c r="M75" s="6">
        <f>M74/M68-1</f>
        <v>0.15625</v>
      </c>
      <c r="N75" s="6">
        <f t="shared" ref="N75:T75" si="42">N74/N68-1</f>
        <v>0.17940876656472993</v>
      </c>
      <c r="O75" s="6">
        <f t="shared" si="42"/>
        <v>0.15635939323220538</v>
      </c>
      <c r="P75" s="6">
        <f t="shared" si="42"/>
        <v>-1.7726161369193361E-2</v>
      </c>
      <c r="Q75" s="6">
        <f t="shared" si="42"/>
        <v>-1.3821700069107656E-3</v>
      </c>
      <c r="R75" s="6">
        <f t="shared" si="42"/>
        <v>-3.4414483022419784E-2</v>
      </c>
      <c r="S75" s="6">
        <f t="shared" si="42"/>
        <v>0.19745996565817037</v>
      </c>
      <c r="T75" s="6">
        <f t="shared" si="42"/>
        <v>-5.9822309970385068E-2</v>
      </c>
      <c r="U75" s="4"/>
      <c r="V75" s="4"/>
      <c r="W75" s="4"/>
    </row>
    <row r="76" spans="1:23" x14ac:dyDescent="0.25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x14ac:dyDescent="0.25">
      <c r="A77" t="s">
        <v>15</v>
      </c>
      <c r="B77" s="4">
        <v>183.25</v>
      </c>
      <c r="C77" s="4">
        <v>140.64999999999998</v>
      </c>
      <c r="D77" s="4">
        <v>204.64999999999998</v>
      </c>
      <c r="E77" s="4">
        <v>129.55000000000001</v>
      </c>
      <c r="F77" s="4">
        <v>103.3</v>
      </c>
      <c r="G77" s="5">
        <v>97.664420000000007</v>
      </c>
      <c r="H77" s="26">
        <f>B77/G77</f>
        <v>1.8763230253146437</v>
      </c>
      <c r="I77" s="5">
        <v>83.94</v>
      </c>
      <c r="J77" s="34" t="s">
        <v>34</v>
      </c>
      <c r="K77" s="34" t="s">
        <v>34</v>
      </c>
      <c r="L77" s="4"/>
      <c r="M77" s="5">
        <v>142.6</v>
      </c>
      <c r="N77" s="5">
        <v>129.75</v>
      </c>
      <c r="O77" s="5">
        <v>161.64999999999998</v>
      </c>
      <c r="P77" s="5">
        <v>85.05</v>
      </c>
      <c r="Q77" s="5">
        <v>75.349999999999994</v>
      </c>
      <c r="R77" s="5">
        <v>105.77682692307692</v>
      </c>
      <c r="S77" s="26">
        <f>M77/R77</f>
        <v>1.3481213621930788</v>
      </c>
      <c r="T77" s="5">
        <v>88.307692307692307</v>
      </c>
      <c r="U77" s="34" t="s">
        <v>34</v>
      </c>
      <c r="V77" s="34" t="s">
        <v>34</v>
      </c>
      <c r="W77" s="4"/>
    </row>
    <row r="78" spans="1:23" x14ac:dyDescent="0.25">
      <c r="A78" t="s">
        <v>27</v>
      </c>
      <c r="B78" s="6">
        <f>B77/B68-1</f>
        <v>0.17921492921492921</v>
      </c>
      <c r="C78" s="6">
        <f t="shared" ref="C78:I78" si="43">C77/C68-1</f>
        <v>3.6095764272559672E-2</v>
      </c>
      <c r="D78" s="6">
        <f t="shared" si="43"/>
        <v>0.21706809396372262</v>
      </c>
      <c r="E78" s="6">
        <f t="shared" si="43"/>
        <v>0.31656504065040658</v>
      </c>
      <c r="F78" s="6">
        <f t="shared" si="43"/>
        <v>0.2745219000616903</v>
      </c>
      <c r="G78" s="6">
        <f t="shared" si="43"/>
        <v>-5.2298954432047462E-2</v>
      </c>
      <c r="H78" s="6">
        <f t="shared" si="43"/>
        <v>0.2442899949616828</v>
      </c>
      <c r="I78" s="6">
        <f t="shared" si="43"/>
        <v>-6.8527528809218974E-2</v>
      </c>
      <c r="J78" s="4"/>
      <c r="K78" s="4"/>
      <c r="L78" s="4"/>
      <c r="M78" s="6">
        <f>M77/M68-1</f>
        <v>0.29166666666666652</v>
      </c>
      <c r="N78" s="6">
        <f t="shared" ref="N78:T78" si="44">N77/N68-1</f>
        <v>0.32262996941896027</v>
      </c>
      <c r="O78" s="6">
        <f t="shared" si="44"/>
        <v>0.2574873590042781</v>
      </c>
      <c r="P78" s="6">
        <f t="shared" si="44"/>
        <v>3.9731051344743085E-2</v>
      </c>
      <c r="Q78" s="6">
        <f t="shared" si="44"/>
        <v>4.1465100207325412E-2</v>
      </c>
      <c r="R78" s="6">
        <f t="shared" si="44"/>
        <v>-4.626149215719122E-2</v>
      </c>
      <c r="S78" s="6">
        <f t="shared" si="44"/>
        <v>0.3543195079626098</v>
      </c>
      <c r="T78" s="6">
        <f t="shared" si="44"/>
        <v>-9.3385982230997144E-2</v>
      </c>
      <c r="U78" s="4"/>
      <c r="V78" s="4"/>
      <c r="W78" s="4"/>
    </row>
    <row r="79" spans="1:23" x14ac:dyDescent="0.25">
      <c r="A79" t="s">
        <v>16</v>
      </c>
      <c r="B79" s="4">
        <v>180.89999999999998</v>
      </c>
      <c r="C79" s="4">
        <v>130.10000000000002</v>
      </c>
      <c r="D79" s="4">
        <v>200.55</v>
      </c>
      <c r="E79" s="4">
        <v>107.95</v>
      </c>
      <c r="F79" s="4">
        <v>100.8</v>
      </c>
      <c r="G79" s="5">
        <v>97.199517857142851</v>
      </c>
      <c r="H79" s="26">
        <f>B79/G79</f>
        <v>1.8611203428588434</v>
      </c>
      <c r="I79" s="5">
        <v>83.303571428571431</v>
      </c>
      <c r="J79" s="34" t="s">
        <v>34</v>
      </c>
      <c r="K79" s="34" t="s">
        <v>34</v>
      </c>
      <c r="L79" s="4"/>
      <c r="M79" s="4">
        <v>130.75</v>
      </c>
      <c r="N79" s="4">
        <v>118.65</v>
      </c>
      <c r="O79" s="4">
        <v>147.55000000000001</v>
      </c>
      <c r="P79" s="4">
        <v>81.150000000000006</v>
      </c>
      <c r="Q79" s="4">
        <v>72.2</v>
      </c>
      <c r="R79" s="5">
        <v>107.10517307692307</v>
      </c>
      <c r="S79" s="26">
        <f>M79/R79</f>
        <v>1.2207626974851644</v>
      </c>
      <c r="T79" s="5">
        <v>90.5</v>
      </c>
      <c r="U79" s="34" t="s">
        <v>34</v>
      </c>
      <c r="V79" s="34" t="s">
        <v>34</v>
      </c>
      <c r="W79" s="4"/>
    </row>
    <row r="80" spans="1:23" x14ac:dyDescent="0.25">
      <c r="A80" t="s">
        <v>28</v>
      </c>
      <c r="B80" s="6">
        <f>B79/B68-1</f>
        <v>0.16409266409266388</v>
      </c>
      <c r="C80" s="6">
        <f t="shared" ref="C80:I80" si="45">C79/C68-1</f>
        <v>-4.1620626151012696E-2</v>
      </c>
      <c r="D80" s="6">
        <f t="shared" si="45"/>
        <v>0.19268510258697602</v>
      </c>
      <c r="E80" s="6">
        <f t="shared" si="45"/>
        <v>9.7052845528455167E-2</v>
      </c>
      <c r="F80" s="6">
        <f t="shared" si="45"/>
        <v>0.24367674275138795</v>
      </c>
      <c r="G80" s="6">
        <f t="shared" si="45"/>
        <v>-5.6810200665552979E-2</v>
      </c>
      <c r="H80" s="6">
        <f t="shared" si="45"/>
        <v>0.23420828439206498</v>
      </c>
      <c r="I80" s="6">
        <f t="shared" si="45"/>
        <v>-7.5589903054691709E-2</v>
      </c>
      <c r="J80" s="4"/>
      <c r="K80" s="4"/>
      <c r="L80" s="4"/>
      <c r="M80" s="6">
        <f>M79/M68-1</f>
        <v>0.18432971014492749</v>
      </c>
      <c r="N80" s="6">
        <f t="shared" ref="N80:T80" si="46">N79/N68-1</f>
        <v>0.20948012232415913</v>
      </c>
      <c r="O80" s="6">
        <f t="shared" si="46"/>
        <v>0.14780241151302986</v>
      </c>
      <c r="P80" s="6">
        <f t="shared" si="46"/>
        <v>-7.9462102689487057E-3</v>
      </c>
      <c r="Q80" s="6">
        <f t="shared" si="46"/>
        <v>-2.0732550103661485E-3</v>
      </c>
      <c r="R80" s="6">
        <f t="shared" si="46"/>
        <v>-3.4284437111011146E-2</v>
      </c>
      <c r="S80" s="6">
        <f t="shared" si="46"/>
        <v>0.22637529688549596</v>
      </c>
      <c r="T80" s="6">
        <f t="shared" si="46"/>
        <v>-7.0878578479763088E-2</v>
      </c>
      <c r="U80" s="4"/>
      <c r="V80" s="4"/>
      <c r="W80" s="4"/>
    </row>
    <row r="81" spans="1:23" x14ac:dyDescent="0.25">
      <c r="A81" t="s">
        <v>17</v>
      </c>
      <c r="B81" s="4">
        <v>171.64999999999998</v>
      </c>
      <c r="C81" s="4">
        <v>133.69999999999999</v>
      </c>
      <c r="D81" s="4">
        <v>188.89999999999998</v>
      </c>
      <c r="E81" s="4">
        <v>90.05</v>
      </c>
      <c r="F81" s="4">
        <v>70.7</v>
      </c>
      <c r="G81" s="5">
        <v>99.811250000000001</v>
      </c>
      <c r="H81" s="26">
        <f>B81/G81</f>
        <v>1.7197460206139086</v>
      </c>
      <c r="I81" s="5">
        <v>85.958333333333329</v>
      </c>
      <c r="J81" s="34" t="s">
        <v>34</v>
      </c>
      <c r="K81" s="34" t="s">
        <v>34</v>
      </c>
      <c r="L81" s="4"/>
      <c r="M81" s="5">
        <v>123.80000000000001</v>
      </c>
      <c r="N81" s="5">
        <v>112.69999999999999</v>
      </c>
      <c r="O81" s="5">
        <v>143.15</v>
      </c>
      <c r="P81" s="5">
        <v>76.849999999999994</v>
      </c>
      <c r="Q81" s="5">
        <v>69.349999999999994</v>
      </c>
      <c r="R81" s="5">
        <v>108.81342307692309</v>
      </c>
      <c r="S81" s="26">
        <f>M81/R81</f>
        <v>1.1377272812425221</v>
      </c>
      <c r="T81" s="5">
        <v>91.576923076923066</v>
      </c>
      <c r="U81" s="34" t="s">
        <v>34</v>
      </c>
      <c r="V81" s="34" t="s">
        <v>34</v>
      </c>
      <c r="W81" s="4"/>
    </row>
    <row r="82" spans="1:23" x14ac:dyDescent="0.25">
      <c r="A82" t="s">
        <v>29</v>
      </c>
      <c r="B82" s="6">
        <f>B81/B68-1</f>
        <v>0.10456885456885434</v>
      </c>
      <c r="C82" s="6">
        <f t="shared" ref="C82:I82" si="47">C81/C68-1</f>
        <v>-1.5101289134438423E-2</v>
      </c>
      <c r="D82" s="6">
        <f t="shared" si="47"/>
        <v>0.12340172465060939</v>
      </c>
      <c r="E82" s="6">
        <f t="shared" si="47"/>
        <v>-8.4857723577235866E-2</v>
      </c>
      <c r="F82" s="6">
        <f t="shared" si="47"/>
        <v>-0.12769895126465136</v>
      </c>
      <c r="G82" s="6">
        <f t="shared" si="47"/>
        <v>-3.1466874175423376E-2</v>
      </c>
      <c r="H82" s="6">
        <f t="shared" si="47"/>
        <v>0.14045542183026671</v>
      </c>
      <c r="I82" s="6">
        <f t="shared" si="47"/>
        <v>-4.6130317257077835E-2</v>
      </c>
      <c r="J82" s="4"/>
      <c r="K82" s="4"/>
      <c r="L82" s="4"/>
      <c r="M82" s="6">
        <f>M81/M68-1</f>
        <v>0.12137681159420288</v>
      </c>
      <c r="N82" s="6">
        <f t="shared" ref="N82:T82" si="48">N81/N68-1</f>
        <v>0.14882772680937806</v>
      </c>
      <c r="O82" s="6">
        <f t="shared" si="48"/>
        <v>0.11357448463632824</v>
      </c>
      <c r="P82" s="6">
        <f t="shared" si="48"/>
        <v>-6.051344743276299E-2</v>
      </c>
      <c r="Q82" s="6">
        <f t="shared" si="48"/>
        <v>-4.1465100207325523E-2</v>
      </c>
      <c r="R82" s="6">
        <f t="shared" si="48"/>
        <v>-1.8881972758329257E-2</v>
      </c>
      <c r="S82" s="6">
        <f t="shared" si="48"/>
        <v>0.14295811559681337</v>
      </c>
      <c r="T82" s="6">
        <f t="shared" si="48"/>
        <v>-5.9822309970385179E-2</v>
      </c>
      <c r="U82" s="4"/>
      <c r="V82" s="4"/>
      <c r="W82" s="4"/>
    </row>
    <row r="83" spans="1:23" x14ac:dyDescent="0.25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x14ac:dyDescent="0.25">
      <c r="A84" t="s">
        <v>18</v>
      </c>
      <c r="B84" s="4">
        <v>164.2</v>
      </c>
      <c r="C84" s="4">
        <v>128.05000000000001</v>
      </c>
      <c r="D84" s="4">
        <v>179.25</v>
      </c>
      <c r="E84" s="4">
        <v>96.4</v>
      </c>
      <c r="F84" s="4">
        <v>82.1</v>
      </c>
      <c r="G84" s="5">
        <v>98.179780000000008</v>
      </c>
      <c r="H84" s="26">
        <f>B84/G84</f>
        <v>1.6724421260670983</v>
      </c>
      <c r="I84" s="5">
        <v>86.08</v>
      </c>
      <c r="J84" s="34" t="s">
        <v>34</v>
      </c>
      <c r="K84" s="34" t="s">
        <v>34</v>
      </c>
      <c r="L84" s="4"/>
      <c r="M84" s="5">
        <v>127.19999999999999</v>
      </c>
      <c r="N84" s="5">
        <v>106.75</v>
      </c>
      <c r="O84" s="5">
        <v>144.4</v>
      </c>
      <c r="P84" s="5">
        <v>80.95</v>
      </c>
      <c r="Q84" s="5">
        <v>74.150000000000006</v>
      </c>
      <c r="R84" s="5">
        <v>107.39873076923075</v>
      </c>
      <c r="S84" s="26">
        <f>M84/R84</f>
        <v>1.1843715385549249</v>
      </c>
      <c r="T84" s="5">
        <v>92.5</v>
      </c>
      <c r="U84" s="34" t="s">
        <v>34</v>
      </c>
      <c r="V84" s="34" t="s">
        <v>34</v>
      </c>
      <c r="W84" s="4"/>
    </row>
    <row r="85" spans="1:23" x14ac:dyDescent="0.25">
      <c r="A85" t="s">
        <v>30</v>
      </c>
      <c r="B85" s="6">
        <f>B84/B68-1</f>
        <v>5.6628056628056589E-2</v>
      </c>
      <c r="C85" s="6">
        <f t="shared" ref="C85:I85" si="49">C84/C68-1</f>
        <v>-5.6721915285451119E-2</v>
      </c>
      <c r="D85" s="6">
        <f t="shared" si="49"/>
        <v>6.6012488849241713E-2</v>
      </c>
      <c r="E85" s="6">
        <f t="shared" si="49"/>
        <v>-2.0325203252032464E-2</v>
      </c>
      <c r="F85" s="6">
        <f t="shared" si="49"/>
        <v>1.2954966070326979E-2</v>
      </c>
      <c r="G85" s="6">
        <f t="shared" si="49"/>
        <v>-4.7298082969913113E-2</v>
      </c>
      <c r="H85" s="6">
        <f t="shared" si="49"/>
        <v>0.10908568329739965</v>
      </c>
      <c r="I85" s="6">
        <f t="shared" si="49"/>
        <v>-4.478019632949215E-2</v>
      </c>
      <c r="J85" s="4"/>
      <c r="K85" s="4"/>
      <c r="L85" s="4"/>
      <c r="M85" s="6">
        <f>M84/M68-1</f>
        <v>0.15217391304347805</v>
      </c>
      <c r="N85" s="6">
        <f t="shared" ref="N85:T85" si="50">N84/N68-1</f>
        <v>8.8175331294597425E-2</v>
      </c>
      <c r="O85" s="6">
        <f t="shared" si="50"/>
        <v>0.12329832749902758</v>
      </c>
      <c r="P85" s="6">
        <f t="shared" si="50"/>
        <v>-1.0391198044009897E-2</v>
      </c>
      <c r="Q85" s="6">
        <f t="shared" si="50"/>
        <v>2.4879060124395558E-2</v>
      </c>
      <c r="R85" s="6">
        <f t="shared" si="50"/>
        <v>-3.1637569327475634E-2</v>
      </c>
      <c r="S85" s="6">
        <f t="shared" si="50"/>
        <v>0.18981682534224009</v>
      </c>
      <c r="T85" s="6">
        <f t="shared" si="50"/>
        <v>-5.0345508390918114E-2</v>
      </c>
      <c r="U85" s="4"/>
      <c r="V85" s="4"/>
      <c r="W85" s="4"/>
    </row>
    <row r="86" spans="1:23" x14ac:dyDescent="0.25">
      <c r="A86" t="s">
        <v>19</v>
      </c>
      <c r="B86" s="4">
        <v>157.69999999999999</v>
      </c>
      <c r="C86" s="4">
        <v>124.3</v>
      </c>
      <c r="D86" s="4">
        <v>173.7</v>
      </c>
      <c r="E86" s="4">
        <v>75.25</v>
      </c>
      <c r="F86" s="4">
        <v>61.35</v>
      </c>
      <c r="G86" s="5">
        <v>97.985160714285712</v>
      </c>
      <c r="H86" s="26">
        <f>B86/G86</f>
        <v>1.6094273750270858</v>
      </c>
      <c r="I86" s="5">
        <v>84.357142857142861</v>
      </c>
      <c r="J86" s="34" t="s">
        <v>34</v>
      </c>
      <c r="K86" s="34" t="s">
        <v>34</v>
      </c>
      <c r="L86" s="4"/>
      <c r="M86" s="5">
        <v>120.4</v>
      </c>
      <c r="N86" s="5">
        <v>100.85</v>
      </c>
      <c r="O86" s="5">
        <v>134.65</v>
      </c>
      <c r="P86" s="5">
        <v>78.599999999999994</v>
      </c>
      <c r="Q86" s="5">
        <v>75.699999999999989</v>
      </c>
      <c r="R86" s="5">
        <v>108.51742307692308</v>
      </c>
      <c r="S86" s="26">
        <f>M86/R86</f>
        <v>1.1094992544621514</v>
      </c>
      <c r="T86" s="5">
        <v>94.15384615384616</v>
      </c>
      <c r="U86" s="34" t="s">
        <v>34</v>
      </c>
      <c r="V86" s="34" t="s">
        <v>34</v>
      </c>
      <c r="W86" s="4"/>
    </row>
    <row r="87" spans="1:23" x14ac:dyDescent="0.25">
      <c r="A87" t="s">
        <v>31</v>
      </c>
      <c r="B87" s="6">
        <f>B86/B68-1</f>
        <v>1.4800514800514586E-2</v>
      </c>
      <c r="C87" s="6">
        <f t="shared" ref="C87:I87" si="51">C86/C68-1</f>
        <v>-8.4346224677716464E-2</v>
      </c>
      <c r="D87" s="6">
        <f t="shared" si="51"/>
        <v>3.3006244424620856E-2</v>
      </c>
      <c r="E87" s="6">
        <f t="shared" si="51"/>
        <v>-0.2352642276422765</v>
      </c>
      <c r="F87" s="6">
        <f t="shared" si="51"/>
        <v>-0.24305983960518196</v>
      </c>
      <c r="G87" s="6">
        <f t="shared" si="51"/>
        <v>-4.9186599796809949E-2</v>
      </c>
      <c r="H87" s="6">
        <f t="shared" si="51"/>
        <v>6.7297236853887998E-2</v>
      </c>
      <c r="I87" s="6">
        <f t="shared" si="51"/>
        <v>-6.3898542771782085E-2</v>
      </c>
      <c r="J87" s="4"/>
      <c r="K87" s="4"/>
      <c r="L87" s="4"/>
      <c r="M87" s="6">
        <f>M86/M68-1</f>
        <v>9.0579710144927494E-2</v>
      </c>
      <c r="N87" s="6">
        <f t="shared" ref="N87:T87" si="52">N86/N68-1</f>
        <v>2.8032619775739009E-2</v>
      </c>
      <c r="O87" s="6">
        <f t="shared" si="52"/>
        <v>4.745235316997265E-2</v>
      </c>
      <c r="P87" s="6">
        <f t="shared" si="52"/>
        <v>-3.9119804400978175E-2</v>
      </c>
      <c r="Q87" s="6">
        <f t="shared" si="52"/>
        <v>4.6302695231513313E-2</v>
      </c>
      <c r="R87" s="6">
        <f t="shared" si="52"/>
        <v>-2.1550861649530129E-2</v>
      </c>
      <c r="S87" s="6">
        <f t="shared" si="52"/>
        <v>0.1146003071590358</v>
      </c>
      <c r="T87" s="6">
        <f t="shared" si="52"/>
        <v>-3.3366238894373179E-2</v>
      </c>
      <c r="U87" s="4"/>
      <c r="V87" s="4"/>
      <c r="W87" s="4"/>
    </row>
    <row r="88" spans="1:23" x14ac:dyDescent="0.25">
      <c r="A88" t="s">
        <v>20</v>
      </c>
      <c r="B88" s="4">
        <v>154</v>
      </c>
      <c r="C88" s="4">
        <v>120.25</v>
      </c>
      <c r="D88" s="4">
        <v>173</v>
      </c>
      <c r="E88" s="4">
        <v>71.75</v>
      </c>
      <c r="F88" s="4">
        <v>50.2</v>
      </c>
      <c r="G88" s="5">
        <v>100.47960714285712</v>
      </c>
      <c r="H88" s="26">
        <f>B88/G88</f>
        <v>1.5326493044608558</v>
      </c>
      <c r="I88" s="5">
        <v>86.714285714285722</v>
      </c>
      <c r="J88" s="34" t="s">
        <v>34</v>
      </c>
      <c r="K88" s="34" t="s">
        <v>34</v>
      </c>
      <c r="L88" s="4"/>
      <c r="M88" s="5">
        <v>113.25</v>
      </c>
      <c r="N88" s="5">
        <v>99.550000000000011</v>
      </c>
      <c r="O88" s="5">
        <v>123.2</v>
      </c>
      <c r="P88" s="5">
        <v>73.199999999999989</v>
      </c>
      <c r="Q88" s="5">
        <v>68.599999999999994</v>
      </c>
      <c r="R88" s="5">
        <v>111.49157692307693</v>
      </c>
      <c r="S88" s="26">
        <f>M88/R88</f>
        <v>1.0157718020091893</v>
      </c>
      <c r="T88" s="5">
        <v>96.076923076923066</v>
      </c>
      <c r="U88" s="34" t="s">
        <v>34</v>
      </c>
      <c r="V88" s="34" t="s">
        <v>34</v>
      </c>
      <c r="W88" s="4"/>
    </row>
    <row r="89" spans="1:23" x14ac:dyDescent="0.25">
      <c r="A89" t="s">
        <v>32</v>
      </c>
      <c r="B89" s="6">
        <f>B88/B68-1</f>
        <v>-9.009009009009028E-3</v>
      </c>
      <c r="C89" s="6">
        <f t="shared" ref="C89:I89" si="53">C88/C68-1</f>
        <v>-0.11418047882136284</v>
      </c>
      <c r="D89" s="6">
        <f t="shared" si="53"/>
        <v>2.8843294677371345E-2</v>
      </c>
      <c r="E89" s="6">
        <f t="shared" si="53"/>
        <v>-0.27083333333333337</v>
      </c>
      <c r="F89" s="6">
        <f t="shared" si="53"/>
        <v>-0.38062924120913011</v>
      </c>
      <c r="G89" s="6">
        <f t="shared" si="53"/>
        <v>-2.4981372463556251E-2</v>
      </c>
      <c r="H89" s="6">
        <f t="shared" si="53"/>
        <v>1.638159826228569E-2</v>
      </c>
      <c r="I89" s="6">
        <f t="shared" si="53"/>
        <v>-3.774160112188274E-2</v>
      </c>
      <c r="J89" s="4"/>
      <c r="K89" s="4"/>
      <c r="L89" s="4"/>
      <c r="M89" s="6">
        <f>M88/M68-1</f>
        <v>2.5815217391304213E-2</v>
      </c>
      <c r="N89" s="6">
        <f t="shared" ref="N89:T89" si="54">N88/N68-1</f>
        <v>1.4780835881753385E-2</v>
      </c>
      <c r="O89" s="6">
        <f t="shared" si="54"/>
        <v>-4.1618047452353202E-2</v>
      </c>
      <c r="P89" s="6">
        <f t="shared" si="54"/>
        <v>-0.10513447432762868</v>
      </c>
      <c r="Q89" s="6">
        <f t="shared" si="54"/>
        <v>-5.1831375259156931E-2</v>
      </c>
      <c r="R89" s="6">
        <f t="shared" si="54"/>
        <v>5.2656456502071514E-3</v>
      </c>
      <c r="S89" s="6">
        <f t="shared" si="54"/>
        <v>2.0441931771980171E-2</v>
      </c>
      <c r="T89" s="6">
        <f t="shared" si="54"/>
        <v>-1.3622902270483905E-2</v>
      </c>
      <c r="U89" s="4"/>
      <c r="V89" s="4"/>
      <c r="W89" s="4"/>
    </row>
    <row r="94" spans="1:2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  <c r="H94" s="1" t="s">
        <v>69</v>
      </c>
      <c r="I94" s="1" t="s">
        <v>9</v>
      </c>
      <c r="M94" s="1" t="s">
        <v>3</v>
      </c>
      <c r="N94" s="1" t="s">
        <v>4</v>
      </c>
      <c r="O94" s="1" t="s">
        <v>5</v>
      </c>
      <c r="P94" s="1" t="s">
        <v>6</v>
      </c>
      <c r="Q94" s="1" t="s">
        <v>7</v>
      </c>
      <c r="R94" s="1" t="s">
        <v>8</v>
      </c>
      <c r="S94" s="1" t="s">
        <v>69</v>
      </c>
      <c r="T94" s="1" t="s">
        <v>9</v>
      </c>
    </row>
    <row r="95" spans="1:23" x14ac:dyDescent="0.25">
      <c r="A95" t="s">
        <v>10</v>
      </c>
      <c r="B95" s="59">
        <f t="shared" ref="B95:I95" si="55">AVERAGE(B12,B40,B68)</f>
        <v>174.76666666666665</v>
      </c>
      <c r="C95" s="59">
        <f t="shared" si="55"/>
        <v>138.29999999999998</v>
      </c>
      <c r="D95" s="59">
        <f t="shared" si="55"/>
        <v>194.79999999999998</v>
      </c>
      <c r="E95" s="59">
        <f t="shared" si="55"/>
        <v>121.26666666666665</v>
      </c>
      <c r="F95" s="59">
        <f t="shared" si="55"/>
        <v>100.41666666666667</v>
      </c>
      <c r="G95" s="59">
        <f t="shared" si="55"/>
        <v>100.56135849952517</v>
      </c>
      <c r="H95" s="59">
        <f t="shared" si="55"/>
        <v>1.7434898943851724</v>
      </c>
      <c r="I95" s="59">
        <f t="shared" si="55"/>
        <v>84.19525166191832</v>
      </c>
      <c r="L95" t="s">
        <v>10</v>
      </c>
      <c r="M95" s="59">
        <f t="shared" ref="M95:T95" si="56">AVERAGE(M12,M40,M68)</f>
        <v>123.23333333333335</v>
      </c>
      <c r="N95" s="59">
        <f t="shared" si="56"/>
        <v>110.38333333333333</v>
      </c>
      <c r="O95" s="59">
        <f t="shared" si="56"/>
        <v>137.20000000000002</v>
      </c>
      <c r="P95" s="59">
        <f t="shared" si="56"/>
        <v>85.583333333333329</v>
      </c>
      <c r="Q95" s="59">
        <f t="shared" si="56"/>
        <v>74.61666666666666</v>
      </c>
      <c r="R95" s="59">
        <f t="shared" si="56"/>
        <v>109.27754463437797</v>
      </c>
      <c r="S95" s="59">
        <f t="shared" si="56"/>
        <v>1.129339696109416</v>
      </c>
      <c r="T95" s="59">
        <f t="shared" si="56"/>
        <v>94.927825261158588</v>
      </c>
    </row>
    <row r="96" spans="1:23" x14ac:dyDescent="0.25">
      <c r="A96" s="10"/>
      <c r="L96" s="10"/>
    </row>
    <row r="97" spans="1:20" x14ac:dyDescent="0.25">
      <c r="A97" t="s">
        <v>11</v>
      </c>
      <c r="B97" s="59">
        <f t="shared" ref="B97:I97" si="57">AVERAGE(B14,B42,B70)</f>
        <v>182.63333333333333</v>
      </c>
      <c r="C97" s="59">
        <f t="shared" si="57"/>
        <v>132.79999999999998</v>
      </c>
      <c r="D97" s="59">
        <f t="shared" si="57"/>
        <v>211.23333333333335</v>
      </c>
      <c r="E97" s="59">
        <f t="shared" si="57"/>
        <v>155.16666666666666</v>
      </c>
      <c r="F97" s="59">
        <f t="shared" si="57"/>
        <v>113.96666666666665</v>
      </c>
      <c r="G97" s="59">
        <f t="shared" si="57"/>
        <v>89.874312564102567</v>
      </c>
      <c r="H97" s="59">
        <f t="shared" si="57"/>
        <v>2.0374259556848364</v>
      </c>
      <c r="I97" s="59">
        <f t="shared" si="57"/>
        <v>68.884358974358989</v>
      </c>
      <c r="L97" t="s">
        <v>11</v>
      </c>
      <c r="M97" s="59">
        <f t="shared" ref="M97:T97" si="58">AVERAGE(M14,M42,M70)</f>
        <v>167.15</v>
      </c>
      <c r="N97" s="59">
        <f t="shared" si="58"/>
        <v>146.1</v>
      </c>
      <c r="O97" s="59">
        <f t="shared" si="58"/>
        <v>191.4</v>
      </c>
      <c r="P97" s="59">
        <f t="shared" si="58"/>
        <v>111.65000000000002</v>
      </c>
      <c r="Q97" s="59">
        <f t="shared" si="58"/>
        <v>93.449999999999989</v>
      </c>
      <c r="R97" s="59">
        <f t="shared" si="58"/>
        <v>101.71973717948718</v>
      </c>
      <c r="S97" s="59">
        <f t="shared" si="58"/>
        <v>1.645257768892616</v>
      </c>
      <c r="T97" s="59">
        <f t="shared" si="58"/>
        <v>85.730769230769241</v>
      </c>
    </row>
    <row r="98" spans="1:20" x14ac:dyDescent="0.25">
      <c r="A98" t="s">
        <v>24</v>
      </c>
      <c r="B98" s="12">
        <f>B97/B$95-1</f>
        <v>4.5012397482357525E-2</v>
      </c>
      <c r="C98" s="12">
        <f t="shared" ref="C98:I98" si="59">C97/C$95-1</f>
        <v>-3.976861894432393E-2</v>
      </c>
      <c r="D98" s="12">
        <f t="shared" si="59"/>
        <v>8.4360027378508118E-2</v>
      </c>
      <c r="E98" s="12">
        <f t="shared" si="59"/>
        <v>0.27954920285871365</v>
      </c>
      <c r="F98" s="12">
        <f t="shared" si="59"/>
        <v>0.13493775933609942</v>
      </c>
      <c r="G98" s="12">
        <f t="shared" si="59"/>
        <v>-0.10627388188548648</v>
      </c>
      <c r="H98" s="12">
        <f t="shared" si="59"/>
        <v>0.16859063092150484</v>
      </c>
      <c r="I98" s="12">
        <f t="shared" si="59"/>
        <v>-0.18184983577268021</v>
      </c>
      <c r="L98" t="s">
        <v>24</v>
      </c>
      <c r="M98" s="12">
        <f>M97/M$95-1</f>
        <v>0.35637002975385434</v>
      </c>
      <c r="N98" s="12">
        <f t="shared" ref="N98:T98" si="60">N97/N$95-1</f>
        <v>0.32356937943530117</v>
      </c>
      <c r="O98" s="12">
        <f t="shared" si="60"/>
        <v>0.39504373177842544</v>
      </c>
      <c r="P98" s="12">
        <f t="shared" si="60"/>
        <v>0.30457643622200625</v>
      </c>
      <c r="Q98" s="12">
        <f t="shared" si="60"/>
        <v>0.25240116149207048</v>
      </c>
      <c r="R98" s="12">
        <f t="shared" si="60"/>
        <v>-6.9161578256336065E-2</v>
      </c>
      <c r="S98" s="12">
        <f t="shared" si="60"/>
        <v>0.4568316110383277</v>
      </c>
      <c r="T98" s="12">
        <f t="shared" si="60"/>
        <v>-9.688472273632176E-2</v>
      </c>
    </row>
    <row r="99" spans="1:20" x14ac:dyDescent="0.25">
      <c r="A99" t="s">
        <v>12</v>
      </c>
      <c r="B99" s="59">
        <f t="shared" ref="B99:I99" si="61">AVERAGE(B16,B44,B72)</f>
        <v>186.66666666666666</v>
      </c>
      <c r="C99" s="59">
        <f t="shared" si="61"/>
        <v>143.06666666666666</v>
      </c>
      <c r="D99" s="59">
        <f t="shared" si="61"/>
        <v>211.01666666666668</v>
      </c>
      <c r="E99" s="59">
        <f t="shared" si="61"/>
        <v>151.91666666666666</v>
      </c>
      <c r="F99" s="59">
        <f t="shared" si="61"/>
        <v>113.43333333333332</v>
      </c>
      <c r="G99" s="59">
        <f t="shared" si="61"/>
        <v>92.205179487179478</v>
      </c>
      <c r="H99" s="59">
        <f t="shared" si="61"/>
        <v>2.0321606634319895</v>
      </c>
      <c r="I99" s="59">
        <f t="shared" si="61"/>
        <v>72.019230769230759</v>
      </c>
      <c r="L99" t="s">
        <v>12</v>
      </c>
      <c r="M99" s="59">
        <f t="shared" ref="M99:T99" si="62">AVERAGE(M16,M44,M72)</f>
        <v>159.06666666666669</v>
      </c>
      <c r="N99" s="59">
        <f t="shared" si="62"/>
        <v>139.81666666666669</v>
      </c>
      <c r="O99" s="59">
        <f t="shared" si="62"/>
        <v>180.01666666666665</v>
      </c>
      <c r="P99" s="59">
        <f t="shared" si="62"/>
        <v>101.25</v>
      </c>
      <c r="Q99" s="59">
        <f t="shared" si="62"/>
        <v>86.116666666666674</v>
      </c>
      <c r="R99" s="59">
        <f t="shared" si="62"/>
        <v>103.55311752136753</v>
      </c>
      <c r="S99" s="59">
        <f t="shared" si="62"/>
        <v>1.5388881790888165</v>
      </c>
      <c r="T99" s="59">
        <f t="shared" si="62"/>
        <v>87.064577397910739</v>
      </c>
    </row>
    <row r="100" spans="1:20" x14ac:dyDescent="0.25">
      <c r="A100" t="s">
        <v>25</v>
      </c>
      <c r="B100" s="12">
        <f>B99/B$95-1</f>
        <v>6.809078771695587E-2</v>
      </c>
      <c r="C100" s="12">
        <f t="shared" ref="C100:I100" si="63">C99/C$95-1</f>
        <v>3.4466136418414228E-2</v>
      </c>
      <c r="D100" s="12">
        <f t="shared" si="63"/>
        <v>8.3247775496235521E-2</v>
      </c>
      <c r="E100" s="12">
        <f t="shared" si="63"/>
        <v>0.25274876305662453</v>
      </c>
      <c r="F100" s="12">
        <f t="shared" si="63"/>
        <v>0.12962655601659745</v>
      </c>
      <c r="G100" s="12">
        <f t="shared" si="63"/>
        <v>-8.3095327440163236E-2</v>
      </c>
      <c r="H100" s="12">
        <f t="shared" si="63"/>
        <v>0.16557065800981574</v>
      </c>
      <c r="I100" s="12">
        <f t="shared" si="63"/>
        <v>-0.1446164795798669</v>
      </c>
      <c r="L100" t="s">
        <v>25</v>
      </c>
      <c r="M100" s="12">
        <f>M99/M$95-1</f>
        <v>0.29077630511225316</v>
      </c>
      <c r="N100" s="12">
        <f t="shared" ref="N100:T100" si="64">N99/N$95-1</f>
        <v>0.26664653480295963</v>
      </c>
      <c r="O100" s="12">
        <f t="shared" si="64"/>
        <v>0.31207482993197244</v>
      </c>
      <c r="P100" s="12">
        <f t="shared" si="64"/>
        <v>0.18305744888023368</v>
      </c>
      <c r="Q100" s="12">
        <f t="shared" si="64"/>
        <v>0.1541210632119725</v>
      </c>
      <c r="R100" s="12">
        <f t="shared" si="64"/>
        <v>-5.2384294798746622E-2</v>
      </c>
      <c r="S100" s="12">
        <f t="shared" si="64"/>
        <v>0.36264419323105201</v>
      </c>
      <c r="T100" s="12">
        <f t="shared" si="64"/>
        <v>-8.2833961924388855E-2</v>
      </c>
    </row>
    <row r="101" spans="1:20" x14ac:dyDescent="0.25">
      <c r="A101" t="s">
        <v>13</v>
      </c>
      <c r="B101" s="59">
        <f t="shared" ref="B101:I101" si="65">AVERAGE(B18,B46,B74)</f>
        <v>182.4</v>
      </c>
      <c r="C101" s="59">
        <f t="shared" si="65"/>
        <v>141.45000000000002</v>
      </c>
      <c r="D101" s="59">
        <f t="shared" si="65"/>
        <v>199.56666666666669</v>
      </c>
      <c r="E101" s="59">
        <f t="shared" si="65"/>
        <v>151.31666666666666</v>
      </c>
      <c r="F101" s="59">
        <f t="shared" si="65"/>
        <v>115.23333333333333</v>
      </c>
      <c r="G101" s="59">
        <f t="shared" si="65"/>
        <v>95.024185897435885</v>
      </c>
      <c r="H101" s="59">
        <f t="shared" si="65"/>
        <v>1.9260051606345385</v>
      </c>
      <c r="I101" s="59">
        <f t="shared" si="65"/>
        <v>75.628205128205138</v>
      </c>
      <c r="L101" t="s">
        <v>13</v>
      </c>
      <c r="M101" s="59">
        <f t="shared" ref="M101:T101" si="66">AVERAGE(M18,M46,M74)</f>
        <v>143.43333333333331</v>
      </c>
      <c r="N101" s="59">
        <f t="shared" si="66"/>
        <v>127.19999999999999</v>
      </c>
      <c r="O101" s="59">
        <f t="shared" si="66"/>
        <v>163.70000000000002</v>
      </c>
      <c r="P101" s="59">
        <f t="shared" si="66"/>
        <v>86.899999999999991</v>
      </c>
      <c r="Q101" s="59">
        <f t="shared" si="66"/>
        <v>78.766666666666666</v>
      </c>
      <c r="R101" s="59">
        <f t="shared" si="66"/>
        <v>104.28946984805317</v>
      </c>
      <c r="S101" s="59">
        <f t="shared" si="66"/>
        <v>1.37860666121703</v>
      </c>
      <c r="T101" s="59">
        <f t="shared" si="66"/>
        <v>87.648385565052237</v>
      </c>
    </row>
    <row r="102" spans="1:20" x14ac:dyDescent="0.25">
      <c r="A102" t="s">
        <v>26</v>
      </c>
      <c r="B102" s="12">
        <f>B101/B$95-1</f>
        <v>4.3677283997711314E-2</v>
      </c>
      <c r="C102" s="12">
        <f t="shared" ref="C102:I102" si="67">C101/C$95-1</f>
        <v>2.277657266811306E-2</v>
      </c>
      <c r="D102" s="12">
        <f t="shared" si="67"/>
        <v>2.4469541409993356E-2</v>
      </c>
      <c r="E102" s="12">
        <f t="shared" si="67"/>
        <v>0.24780098955470042</v>
      </c>
      <c r="F102" s="12">
        <f t="shared" si="67"/>
        <v>0.14755186721991698</v>
      </c>
      <c r="G102" s="12">
        <f t="shared" si="67"/>
        <v>-5.5062627282580268E-2</v>
      </c>
      <c r="H102" s="12">
        <f t="shared" si="67"/>
        <v>0.10468386816416198</v>
      </c>
      <c r="I102" s="12">
        <f t="shared" si="67"/>
        <v>-0.10175213405280514</v>
      </c>
      <c r="L102" t="s">
        <v>26</v>
      </c>
      <c r="M102" s="12">
        <f>M101/M$95-1</f>
        <v>0.16391668920746527</v>
      </c>
      <c r="N102" s="12">
        <f t="shared" ref="N102:T102" si="68">N101/N$95-1</f>
        <v>0.15234787860486176</v>
      </c>
      <c r="O102" s="12">
        <f t="shared" si="68"/>
        <v>0.19314868804664731</v>
      </c>
      <c r="P102" s="12">
        <f t="shared" si="68"/>
        <v>1.538461538461533E-2</v>
      </c>
      <c r="Q102" s="12">
        <f t="shared" si="68"/>
        <v>5.5617601072146527E-2</v>
      </c>
      <c r="R102" s="12">
        <f t="shared" si="68"/>
        <v>-4.5645926644984236E-2</v>
      </c>
      <c r="S102" s="12">
        <f t="shared" si="68"/>
        <v>0.22071920961101488</v>
      </c>
      <c r="T102" s="12">
        <f t="shared" si="68"/>
        <v>-7.6683940415570251E-2</v>
      </c>
    </row>
    <row r="103" spans="1:20" x14ac:dyDescent="0.25">
      <c r="A103" s="10"/>
      <c r="L103" s="10"/>
    </row>
    <row r="104" spans="1:20" x14ac:dyDescent="0.25">
      <c r="A104" t="s">
        <v>15</v>
      </c>
      <c r="B104" s="59">
        <f t="shared" ref="B104:I104" si="69">AVERAGE(B21,B49,B77)</f>
        <v>186.36666666666667</v>
      </c>
      <c r="C104" s="59">
        <f t="shared" si="69"/>
        <v>145.26666666666665</v>
      </c>
      <c r="D104" s="59">
        <f t="shared" si="69"/>
        <v>204.85</v>
      </c>
      <c r="E104" s="59">
        <f t="shared" si="69"/>
        <v>147.28333333333333</v>
      </c>
      <c r="F104" s="59">
        <f t="shared" si="69"/>
        <v>108.75</v>
      </c>
      <c r="G104" s="59">
        <f t="shared" si="69"/>
        <v>91.807082307692312</v>
      </c>
      <c r="H104" s="59">
        <f t="shared" si="69"/>
        <v>2.0363971070903557</v>
      </c>
      <c r="I104" s="59">
        <f t="shared" si="69"/>
        <v>72.415897435897435</v>
      </c>
      <c r="L104" t="s">
        <v>15</v>
      </c>
      <c r="M104" s="59">
        <f t="shared" ref="M104:T104" si="70">AVERAGE(M21,M49,M77)</f>
        <v>165.6</v>
      </c>
      <c r="N104" s="59">
        <f t="shared" si="70"/>
        <v>143.46666666666667</v>
      </c>
      <c r="O104" s="59">
        <f t="shared" si="70"/>
        <v>190.36666666666667</v>
      </c>
      <c r="P104" s="59">
        <f t="shared" si="70"/>
        <v>100.5</v>
      </c>
      <c r="Q104" s="59">
        <f t="shared" si="70"/>
        <v>86.433333333333323</v>
      </c>
      <c r="R104" s="59">
        <f t="shared" si="70"/>
        <v>103.07790384615384</v>
      </c>
      <c r="S104" s="59">
        <f t="shared" si="70"/>
        <v>1.6104713783818465</v>
      </c>
      <c r="T104" s="59">
        <f t="shared" si="70"/>
        <v>86.769230769230774</v>
      </c>
    </row>
    <row r="105" spans="1:20" x14ac:dyDescent="0.25">
      <c r="A105" t="s">
        <v>27</v>
      </c>
      <c r="B105" s="12">
        <f>B104/B$95-1</f>
        <v>6.6374213236696677E-2</v>
      </c>
      <c r="C105" s="12">
        <f t="shared" ref="C105:I105" si="71">C104/C$95-1</f>
        <v>5.0373583996143667E-2</v>
      </c>
      <c r="D105" s="12">
        <f t="shared" si="71"/>
        <v>5.1591375770020598E-2</v>
      </c>
      <c r="E105" s="12">
        <f t="shared" si="71"/>
        <v>0.21454095656954375</v>
      </c>
      <c r="F105" s="12">
        <f t="shared" si="71"/>
        <v>8.2987551867219844E-2</v>
      </c>
      <c r="G105" s="12">
        <f t="shared" si="71"/>
        <v>-8.7054076460931995E-2</v>
      </c>
      <c r="H105" s="12">
        <f t="shared" si="71"/>
        <v>0.16800052219888228</v>
      </c>
      <c r="I105" s="12">
        <f t="shared" si="71"/>
        <v>-0.13990520835213216</v>
      </c>
      <c r="L105" t="s">
        <v>27</v>
      </c>
      <c r="M105" s="12">
        <f>M104/M$95-1</f>
        <v>0.34379226399783591</v>
      </c>
      <c r="N105" s="12">
        <f t="shared" ref="N105:T105" si="72">N104/N$95-1</f>
        <v>0.29971312094217128</v>
      </c>
      <c r="O105" s="12">
        <f t="shared" si="72"/>
        <v>0.38751214771622933</v>
      </c>
      <c r="P105" s="12">
        <f t="shared" si="72"/>
        <v>0.17429406037000983</v>
      </c>
      <c r="Q105" s="12">
        <f t="shared" si="72"/>
        <v>0.15836497654679471</v>
      </c>
      <c r="R105" s="12">
        <f t="shared" si="72"/>
        <v>-5.6732980311435033E-2</v>
      </c>
      <c r="S105" s="12">
        <f t="shared" si="72"/>
        <v>0.4260291955821025</v>
      </c>
      <c r="T105" s="12">
        <f t="shared" si="72"/>
        <v>-8.594523754739436E-2</v>
      </c>
    </row>
    <row r="106" spans="1:20" x14ac:dyDescent="0.25">
      <c r="A106" t="s">
        <v>16</v>
      </c>
      <c r="B106" s="59">
        <f t="shared" ref="B106:I106" si="73">AVERAGE(B23,B51,B79)</f>
        <v>188.68333333333331</v>
      </c>
      <c r="C106" s="59">
        <f t="shared" si="73"/>
        <v>141</v>
      </c>
      <c r="D106" s="59">
        <f t="shared" si="73"/>
        <v>210.4</v>
      </c>
      <c r="E106" s="59">
        <f t="shared" si="73"/>
        <v>132</v>
      </c>
      <c r="F106" s="59">
        <f t="shared" si="73"/>
        <v>106</v>
      </c>
      <c r="G106" s="59">
        <f t="shared" si="73"/>
        <v>93.506109584859587</v>
      </c>
      <c r="H106" s="59">
        <f t="shared" si="73"/>
        <v>2.0226748435492645</v>
      </c>
      <c r="I106" s="59">
        <f t="shared" si="73"/>
        <v>74.646596459096472</v>
      </c>
      <c r="L106" t="s">
        <v>16</v>
      </c>
      <c r="M106" s="59">
        <f t="shared" ref="M106:T106" si="74">AVERAGE(M23,M51,M79)</f>
        <v>151.29999999999998</v>
      </c>
      <c r="N106" s="59">
        <f t="shared" si="74"/>
        <v>130.78333333333333</v>
      </c>
      <c r="O106" s="59">
        <f t="shared" si="74"/>
        <v>170</v>
      </c>
      <c r="P106" s="59">
        <f t="shared" si="74"/>
        <v>92.766666666666666</v>
      </c>
      <c r="Q106" s="59">
        <f t="shared" si="74"/>
        <v>82.11666666666666</v>
      </c>
      <c r="R106" s="59">
        <f t="shared" si="74"/>
        <v>104.63010208926876</v>
      </c>
      <c r="S106" s="59">
        <f t="shared" si="74"/>
        <v>1.4490577231171555</v>
      </c>
      <c r="T106" s="59">
        <f t="shared" si="74"/>
        <v>86.845679012345684</v>
      </c>
    </row>
    <row r="107" spans="1:20" x14ac:dyDescent="0.25">
      <c r="A107" t="s">
        <v>28</v>
      </c>
      <c r="B107" s="12">
        <f>B106/B$95-1</f>
        <v>7.9629982834255042E-2</v>
      </c>
      <c r="C107" s="12">
        <f t="shared" ref="C107:I107" si="75">C106/C$95-1</f>
        <v>1.952277657266821E-2</v>
      </c>
      <c r="D107" s="12">
        <f t="shared" si="75"/>
        <v>8.0082135523614095E-2</v>
      </c>
      <c r="E107" s="12">
        <f t="shared" si="75"/>
        <v>8.8510170423309553E-2</v>
      </c>
      <c r="F107" s="12">
        <f t="shared" si="75"/>
        <v>5.5601659751037369E-2</v>
      </c>
      <c r="G107" s="12">
        <f t="shared" si="75"/>
        <v>-7.0158647615116476E-2</v>
      </c>
      <c r="H107" s="12">
        <f t="shared" si="75"/>
        <v>0.16012994974229233</v>
      </c>
      <c r="I107" s="12">
        <f t="shared" si="75"/>
        <v>-0.11341085173263665</v>
      </c>
      <c r="L107" t="s">
        <v>28</v>
      </c>
      <c r="M107" s="12">
        <f>M106/M$95-1</f>
        <v>0.22775223153908541</v>
      </c>
      <c r="N107" s="12">
        <f t="shared" ref="N107:T107" si="76">N106/N$95-1</f>
        <v>0.18481050883285532</v>
      </c>
      <c r="O107" s="12">
        <f t="shared" si="76"/>
        <v>0.23906705539358586</v>
      </c>
      <c r="P107" s="12">
        <f t="shared" si="76"/>
        <v>8.3933787731256038E-2</v>
      </c>
      <c r="Q107" s="12">
        <f t="shared" si="76"/>
        <v>0.10051373687737319</v>
      </c>
      <c r="R107" s="12">
        <f t="shared" si="76"/>
        <v>-4.2528797299195231E-2</v>
      </c>
      <c r="S107" s="12">
        <f t="shared" si="76"/>
        <v>0.28310173467661737</v>
      </c>
      <c r="T107" s="12">
        <f t="shared" si="76"/>
        <v>-8.5139907362018263E-2</v>
      </c>
    </row>
    <row r="108" spans="1:20" x14ac:dyDescent="0.25">
      <c r="A108" t="s">
        <v>17</v>
      </c>
      <c r="B108" s="59">
        <f t="shared" ref="B108:I108" si="77">AVERAGE(B25,B53,B81)</f>
        <v>184.41666666666666</v>
      </c>
      <c r="C108" s="59">
        <f t="shared" si="77"/>
        <v>140.15</v>
      </c>
      <c r="D108" s="59">
        <f t="shared" si="77"/>
        <v>201.11666666666667</v>
      </c>
      <c r="E108" s="59">
        <f t="shared" si="77"/>
        <v>136.01666666666668</v>
      </c>
      <c r="F108" s="59">
        <f t="shared" si="77"/>
        <v>107.28333333333332</v>
      </c>
      <c r="G108" s="59">
        <f t="shared" si="77"/>
        <v>97.00374913043477</v>
      </c>
      <c r="H108" s="59">
        <f t="shared" si="77"/>
        <v>1.9047893592897378</v>
      </c>
      <c r="I108" s="59">
        <f t="shared" si="77"/>
        <v>78.200893719806757</v>
      </c>
      <c r="L108" t="s">
        <v>17</v>
      </c>
      <c r="M108" s="59">
        <f t="shared" ref="M108:T108" si="78">AVERAGE(M25,M53,M81)</f>
        <v>141.1</v>
      </c>
      <c r="N108" s="59">
        <f t="shared" si="78"/>
        <v>125.33333333333333</v>
      </c>
      <c r="O108" s="59">
        <f t="shared" si="78"/>
        <v>159.56666666666669</v>
      </c>
      <c r="P108" s="59">
        <f t="shared" si="78"/>
        <v>85.366666666666674</v>
      </c>
      <c r="Q108" s="59">
        <f t="shared" si="78"/>
        <v>67.783333333333331</v>
      </c>
      <c r="R108" s="59">
        <f t="shared" si="78"/>
        <v>106.81328181386515</v>
      </c>
      <c r="S108" s="59">
        <f t="shared" si="78"/>
        <v>1.3236880358014078</v>
      </c>
      <c r="T108" s="59">
        <f t="shared" si="78"/>
        <v>88.286562203228868</v>
      </c>
    </row>
    <row r="109" spans="1:20" x14ac:dyDescent="0.25">
      <c r="A109" t="s">
        <v>29</v>
      </c>
      <c r="B109" s="12">
        <f>B108/B$95-1</f>
        <v>5.5216479115010486E-2</v>
      </c>
      <c r="C109" s="12">
        <f t="shared" ref="C109:I109" si="79">C108/C$95-1</f>
        <v>1.3376717281272654E-2</v>
      </c>
      <c r="D109" s="12">
        <f t="shared" si="79"/>
        <v>3.2426420260095901E-2</v>
      </c>
      <c r="E109" s="12">
        <f t="shared" si="79"/>
        <v>0.12163276525563527</v>
      </c>
      <c r="F109" s="12">
        <f t="shared" si="79"/>
        <v>6.8381742738589102E-2</v>
      </c>
      <c r="G109" s="12">
        <f t="shared" si="79"/>
        <v>-3.5377499092826947E-2</v>
      </c>
      <c r="H109" s="12">
        <f t="shared" si="79"/>
        <v>9.2515285247148693E-2</v>
      </c>
      <c r="I109" s="12">
        <f t="shared" si="79"/>
        <v>-7.1195914541375749E-2</v>
      </c>
      <c r="L109" t="s">
        <v>29</v>
      </c>
      <c r="M109" s="12">
        <f>M108/M$95-1</f>
        <v>0.14498241817689994</v>
      </c>
      <c r="N109" s="12">
        <f t="shared" ref="N109:T109" si="80">N108/N$95-1</f>
        <v>0.13543711309074435</v>
      </c>
      <c r="O109" s="12">
        <f t="shared" si="80"/>
        <v>0.16302235179786195</v>
      </c>
      <c r="P109" s="12">
        <f t="shared" si="80"/>
        <v>-2.5316455696201556E-3</v>
      </c>
      <c r="Q109" s="12">
        <f t="shared" si="80"/>
        <v>-9.1579182488273347E-2</v>
      </c>
      <c r="R109" s="12">
        <f t="shared" si="80"/>
        <v>-2.2550495884198218E-2</v>
      </c>
      <c r="S109" s="12">
        <f t="shared" si="80"/>
        <v>0.17209024030725506</v>
      </c>
      <c r="T109" s="12">
        <f t="shared" si="80"/>
        <v>-6.9961184085475026E-2</v>
      </c>
    </row>
    <row r="110" spans="1:20" x14ac:dyDescent="0.25">
      <c r="A110" s="10"/>
      <c r="L110" s="10"/>
    </row>
    <row r="111" spans="1:20" x14ac:dyDescent="0.25">
      <c r="A111" t="s">
        <v>18</v>
      </c>
      <c r="B111" s="59">
        <f t="shared" ref="B111:I111" si="81">AVERAGE(B28,B56,B84)</f>
        <v>178.2833333333333</v>
      </c>
      <c r="C111" s="59">
        <f t="shared" si="81"/>
        <v>141.46666666666667</v>
      </c>
      <c r="D111" s="59">
        <f t="shared" si="81"/>
        <v>190.21666666666667</v>
      </c>
      <c r="E111" s="59">
        <f t="shared" si="81"/>
        <v>136.63333333333333</v>
      </c>
      <c r="F111" s="59">
        <f t="shared" si="81"/>
        <v>96.316666666666663</v>
      </c>
      <c r="G111" s="59">
        <f t="shared" si="81"/>
        <v>95.946563333333316</v>
      </c>
      <c r="H111" s="59">
        <f t="shared" si="81"/>
        <v>1.8611434573951906</v>
      </c>
      <c r="I111" s="59">
        <f t="shared" si="81"/>
        <v>80.536153846153852</v>
      </c>
      <c r="L111" t="s">
        <v>18</v>
      </c>
      <c r="M111" s="59">
        <f t="shared" ref="M111:T111" si="82">AVERAGE(M28,M56,M84)</f>
        <v>140.1</v>
      </c>
      <c r="N111" s="59">
        <f t="shared" si="82"/>
        <v>123.25</v>
      </c>
      <c r="O111" s="59">
        <f t="shared" si="82"/>
        <v>155</v>
      </c>
      <c r="P111" s="59">
        <f t="shared" si="82"/>
        <v>86.033333333333346</v>
      </c>
      <c r="Q111" s="59">
        <f t="shared" si="82"/>
        <v>75.75</v>
      </c>
      <c r="R111" s="59">
        <f t="shared" si="82"/>
        <v>104.55943589743588</v>
      </c>
      <c r="S111" s="59">
        <f t="shared" si="82"/>
        <v>1.3425358295628751</v>
      </c>
      <c r="T111" s="59">
        <f t="shared" si="82"/>
        <v>88.506410256410263</v>
      </c>
    </row>
    <row r="112" spans="1:20" x14ac:dyDescent="0.25">
      <c r="A112" t="s">
        <v>30</v>
      </c>
      <c r="B112" s="12">
        <f>B111/B$95-1</f>
        <v>2.0122067518596243E-2</v>
      </c>
      <c r="C112" s="12">
        <f t="shared" ref="C112:I112" si="83">C111/C$95-1</f>
        <v>2.289708363461096E-2</v>
      </c>
      <c r="D112" s="12">
        <f t="shared" si="83"/>
        <v>-2.3528405201916347E-2</v>
      </c>
      <c r="E112" s="12">
        <f t="shared" si="83"/>
        <v>0.12671797691039033</v>
      </c>
      <c r="F112" s="12">
        <f t="shared" si="83"/>
        <v>-4.0829875518672232E-2</v>
      </c>
      <c r="G112" s="12">
        <f t="shared" si="83"/>
        <v>-4.5890342324817035E-2</v>
      </c>
      <c r="H112" s="12">
        <f t="shared" si="83"/>
        <v>6.748164321968031E-2</v>
      </c>
      <c r="I112" s="12">
        <f t="shared" si="83"/>
        <v>-4.3459669560195424E-2</v>
      </c>
      <c r="L112" t="s">
        <v>30</v>
      </c>
      <c r="M112" s="12">
        <f>M111/M$95-1</f>
        <v>0.13686773059237201</v>
      </c>
      <c r="N112" s="12">
        <f t="shared" ref="N112:T112" si="84">N111/N$95-1</f>
        <v>0.11656349086516693</v>
      </c>
      <c r="O112" s="12">
        <f t="shared" si="84"/>
        <v>0.129737609329446</v>
      </c>
      <c r="P112" s="12">
        <f t="shared" si="84"/>
        <v>5.2580331061344854E-3</v>
      </c>
      <c r="Q112" s="12">
        <f t="shared" si="84"/>
        <v>1.518874246146984E-2</v>
      </c>
      <c r="R112" s="12">
        <f t="shared" si="84"/>
        <v>-4.3175464389577978E-2</v>
      </c>
      <c r="S112" s="12">
        <f t="shared" si="84"/>
        <v>0.18877945598469736</v>
      </c>
      <c r="T112" s="12">
        <f t="shared" si="84"/>
        <v>-6.7645234546163779E-2</v>
      </c>
    </row>
    <row r="113" spans="1:20" x14ac:dyDescent="0.25">
      <c r="A113" t="s">
        <v>19</v>
      </c>
      <c r="B113" s="59">
        <f t="shared" ref="B113:I113" si="85">AVERAGE(B30,B58,B86)</f>
        <v>178.66666666666666</v>
      </c>
      <c r="C113" s="59">
        <f t="shared" si="85"/>
        <v>133.55000000000001</v>
      </c>
      <c r="D113" s="59">
        <f t="shared" si="85"/>
        <v>192.36666666666665</v>
      </c>
      <c r="E113" s="59">
        <f t="shared" si="85"/>
        <v>122.46666666666668</v>
      </c>
      <c r="F113" s="59">
        <f t="shared" si="85"/>
        <v>93.933333333333337</v>
      </c>
      <c r="G113" s="59">
        <f t="shared" si="85"/>
        <v>97.665319212454207</v>
      </c>
      <c r="H113" s="59">
        <f t="shared" si="85"/>
        <v>1.8302948456140182</v>
      </c>
      <c r="I113" s="59">
        <f t="shared" si="85"/>
        <v>82.506996336996352</v>
      </c>
      <c r="L113" t="s">
        <v>19</v>
      </c>
      <c r="M113" s="59">
        <f t="shared" ref="M113:T113" si="86">AVERAGE(M30,M58,M86)</f>
        <v>134.23333333333332</v>
      </c>
      <c r="N113" s="59">
        <f t="shared" si="86"/>
        <v>117</v>
      </c>
      <c r="O113" s="59">
        <f t="shared" si="86"/>
        <v>147.95000000000002</v>
      </c>
      <c r="P113" s="59">
        <f t="shared" si="86"/>
        <v>83.45</v>
      </c>
      <c r="Q113" s="59">
        <f t="shared" si="86"/>
        <v>77.86666666666666</v>
      </c>
      <c r="R113" s="59">
        <f t="shared" si="86"/>
        <v>106.23035660018995</v>
      </c>
      <c r="S113" s="59">
        <f t="shared" si="86"/>
        <v>1.2659401549481752</v>
      </c>
      <c r="T113" s="59">
        <f t="shared" si="86"/>
        <v>90.055080721747387</v>
      </c>
    </row>
    <row r="114" spans="1:20" x14ac:dyDescent="0.25">
      <c r="A114" t="s">
        <v>31</v>
      </c>
      <c r="B114" s="12">
        <f>B113/B$95-1</f>
        <v>2.2315468243372161E-2</v>
      </c>
      <c r="C114" s="12">
        <f t="shared" ref="C114:I114" si="87">C113/C$95-1</f>
        <v>-3.4345625451915884E-2</v>
      </c>
      <c r="D114" s="12">
        <f t="shared" si="87"/>
        <v>-1.2491444216290226E-2</v>
      </c>
      <c r="E114" s="12">
        <f t="shared" si="87"/>
        <v>9.8955470038484261E-3</v>
      </c>
      <c r="F114" s="12">
        <f t="shared" si="87"/>
        <v>-6.4564315352697133E-2</v>
      </c>
      <c r="G114" s="12">
        <f t="shared" si="87"/>
        <v>-2.8798728759065417E-2</v>
      </c>
      <c r="H114" s="12">
        <f t="shared" si="87"/>
        <v>4.978804380134183E-2</v>
      </c>
      <c r="I114" s="12">
        <f t="shared" si="87"/>
        <v>-2.0051669085818125E-2</v>
      </c>
      <c r="L114" t="s">
        <v>31</v>
      </c>
      <c r="M114" s="12">
        <f>M113/M$95-1</f>
        <v>8.9261563429807733E-2</v>
      </c>
      <c r="N114" s="12">
        <f t="shared" ref="N114:T114" si="88">N113/N$95-1</f>
        <v>5.9942624188434213E-2</v>
      </c>
      <c r="O114" s="12">
        <f t="shared" si="88"/>
        <v>7.8352769679300271E-2</v>
      </c>
      <c r="P114" s="12">
        <f t="shared" si="88"/>
        <v>-2.4926971762414762E-2</v>
      </c>
      <c r="Q114" s="12">
        <f t="shared" si="88"/>
        <v>4.3555952646861851E-2</v>
      </c>
      <c r="R114" s="12">
        <f t="shared" si="88"/>
        <v>-2.7884850857359034E-2</v>
      </c>
      <c r="S114" s="12">
        <f t="shared" si="88"/>
        <v>0.12095604122422055</v>
      </c>
      <c r="T114" s="12">
        <f t="shared" si="88"/>
        <v>-5.1331045728748692E-2</v>
      </c>
    </row>
    <row r="115" spans="1:20" x14ac:dyDescent="0.25">
      <c r="A115" t="s">
        <v>20</v>
      </c>
      <c r="B115" s="59">
        <f t="shared" ref="B115:I115" si="89">AVERAGE(B32,B60,B88)</f>
        <v>173.81666666666669</v>
      </c>
      <c r="C115" s="59">
        <f t="shared" si="89"/>
        <v>135.91666666666666</v>
      </c>
      <c r="D115" s="59">
        <f t="shared" si="89"/>
        <v>194.48333333333335</v>
      </c>
      <c r="E115" s="59">
        <f t="shared" si="89"/>
        <v>119.18333333333332</v>
      </c>
      <c r="F115" s="59">
        <f t="shared" si="89"/>
        <v>85.199999999999989</v>
      </c>
      <c r="G115" s="59">
        <f t="shared" si="89"/>
        <v>98.320296227106212</v>
      </c>
      <c r="H115" s="59">
        <f t="shared" si="89"/>
        <v>1.7712338741698863</v>
      </c>
      <c r="I115" s="59">
        <f t="shared" si="89"/>
        <v>83.515531135531134</v>
      </c>
      <c r="L115" t="s">
        <v>20</v>
      </c>
      <c r="M115" s="59">
        <f t="shared" ref="M115:T115" si="90">AVERAGE(M32,M60,M88)</f>
        <v>127.11666666666667</v>
      </c>
      <c r="N115" s="59">
        <f t="shared" si="90"/>
        <v>115.63333333333333</v>
      </c>
      <c r="O115" s="59">
        <f t="shared" si="90"/>
        <v>138.71666666666667</v>
      </c>
      <c r="P115" s="59">
        <f t="shared" si="90"/>
        <v>78.699999999999989</v>
      </c>
      <c r="Q115" s="59">
        <f t="shared" si="90"/>
        <v>66.283333333333331</v>
      </c>
      <c r="R115" s="59">
        <f t="shared" si="90"/>
        <v>108.33839102564104</v>
      </c>
      <c r="S115" s="59">
        <f t="shared" si="90"/>
        <v>1.1756074491538961</v>
      </c>
      <c r="T115" s="59">
        <f t="shared" si="90"/>
        <v>92.153846153846146</v>
      </c>
    </row>
    <row r="116" spans="1:20" x14ac:dyDescent="0.25">
      <c r="A116" t="s">
        <v>32</v>
      </c>
      <c r="B116" s="12">
        <f>B115/B$95-1</f>
        <v>-5.4358191874878115E-3</v>
      </c>
      <c r="C116" s="12">
        <f t="shared" ref="C116:I116" si="91">C115/C$95-1</f>
        <v>-1.7233068209207003E-2</v>
      </c>
      <c r="D116" s="12">
        <f t="shared" si="91"/>
        <v>-1.625598904859471E-3</v>
      </c>
      <c r="E116" s="12">
        <f t="shared" si="91"/>
        <v>-1.7179769103903175E-2</v>
      </c>
      <c r="F116" s="12">
        <f t="shared" si="91"/>
        <v>-0.15153526970954367</v>
      </c>
      <c r="G116" s="12">
        <f t="shared" si="91"/>
        <v>-2.2285521057569424E-2</v>
      </c>
      <c r="H116" s="12">
        <f t="shared" si="91"/>
        <v>1.5912899681301385E-2</v>
      </c>
      <c r="I116" s="12">
        <f t="shared" si="91"/>
        <v>-8.0731456105929134E-3</v>
      </c>
      <c r="L116" t="s">
        <v>32</v>
      </c>
      <c r="M116" s="12">
        <f>M115/M$95-1</f>
        <v>3.1512036786583542E-2</v>
      </c>
      <c r="N116" s="12">
        <f t="shared" ref="N116:T116" si="92">N115/N$95-1</f>
        <v>4.7561528008455367E-2</v>
      </c>
      <c r="O116" s="12">
        <f t="shared" si="92"/>
        <v>1.1054421768707412E-2</v>
      </c>
      <c r="P116" s="12">
        <f t="shared" si="92"/>
        <v>-8.0428432327166566E-2</v>
      </c>
      <c r="Q116" s="12">
        <f t="shared" si="92"/>
        <v>-0.11168192986374803</v>
      </c>
      <c r="R116" s="12">
        <f t="shared" si="92"/>
        <v>-8.5942048924979586E-3</v>
      </c>
      <c r="S116" s="12">
        <f t="shared" si="92"/>
        <v>4.0968853927541016E-2</v>
      </c>
      <c r="T116" s="12">
        <f t="shared" si="92"/>
        <v>-2.922198101221507E-2</v>
      </c>
    </row>
  </sheetData>
  <mergeCells count="11">
    <mergeCell ref="A37:W37"/>
    <mergeCell ref="A65:W65"/>
    <mergeCell ref="A35:J35"/>
    <mergeCell ref="M35:W35"/>
    <mergeCell ref="A63:J63"/>
    <mergeCell ref="M63:W63"/>
    <mergeCell ref="A4:W4"/>
    <mergeCell ref="A7:J7"/>
    <mergeCell ref="M7:W7"/>
    <mergeCell ref="A1:W2"/>
    <mergeCell ref="A9:W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EBB3-DB2B-44DE-8B78-9ABFBCC71AC7}">
  <sheetPr>
    <tabColor theme="5" tint="0.39997558519241921"/>
  </sheetPr>
  <dimension ref="A1:W116"/>
  <sheetViews>
    <sheetView topLeftCell="I70" workbookViewId="0">
      <selection activeCell="M115" activeCellId="2" sqref="M111 M113 M115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8" width="14.42578125" customWidth="1"/>
    <col min="9" max="9" width="14.28515625" bestFit="1" customWidth="1"/>
    <col min="10" max="10" width="19.140625" bestFit="1" customWidth="1"/>
    <col min="11" max="11" width="21.140625" bestFit="1" customWidth="1"/>
    <col min="12" max="12" width="27.7109375" bestFit="1" customWidth="1"/>
    <col min="13" max="13" width="11.85546875" bestFit="1" customWidth="1"/>
    <col min="14" max="14" width="13.42578125" bestFit="1" customWidth="1"/>
    <col min="15" max="15" width="13.7109375" bestFit="1" customWidth="1"/>
    <col min="19" max="19" width="13.7109375" bestFit="1" customWidth="1"/>
    <col min="20" max="20" width="14.28515625" customWidth="1"/>
    <col min="21" max="22" width="22.85546875" customWidth="1"/>
    <col min="23" max="23" width="27.7109375" bestFit="1" customWidth="1"/>
  </cols>
  <sheetData>
    <row r="1" spans="1:23" x14ac:dyDescent="0.25">
      <c r="A1" s="77" t="s">
        <v>66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12"/>
    </row>
    <row r="2" spans="1:23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112"/>
    </row>
    <row r="3" spans="1:23" x14ac:dyDescent="0.25">
      <c r="W3" s="3"/>
    </row>
    <row r="4" spans="1:23" x14ac:dyDescent="0.25">
      <c r="A4" s="90" t="s">
        <v>14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106"/>
    </row>
    <row r="5" spans="1:23" x14ac:dyDescent="0.25">
      <c r="W5" s="3"/>
    </row>
    <row r="6" spans="1:23" x14ac:dyDescent="0.25">
      <c r="W6" s="3"/>
    </row>
    <row r="7" spans="1:23" x14ac:dyDescent="0.25">
      <c r="A7" s="88" t="s">
        <v>1</v>
      </c>
      <c r="B7" s="88"/>
      <c r="C7" s="88"/>
      <c r="D7" s="88"/>
      <c r="E7" s="88"/>
      <c r="F7" s="88"/>
      <c r="G7" s="88"/>
      <c r="H7" s="88"/>
      <c r="I7" s="88"/>
      <c r="J7" s="88"/>
      <c r="K7" s="13"/>
      <c r="L7" s="13"/>
      <c r="M7" s="102" t="s">
        <v>2</v>
      </c>
      <c r="N7" s="102"/>
      <c r="O7" s="102"/>
      <c r="P7" s="102"/>
      <c r="Q7" s="102"/>
      <c r="R7" s="102"/>
      <c r="S7" s="102"/>
      <c r="T7" s="102"/>
      <c r="U7" s="102"/>
      <c r="V7" s="102"/>
      <c r="W7" s="103"/>
    </row>
    <row r="8" spans="1:23" x14ac:dyDescent="0.25">
      <c r="W8" s="3"/>
    </row>
    <row r="9" spans="1:23" x14ac:dyDescent="0.25">
      <c r="A9" s="87" t="s">
        <v>21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113"/>
    </row>
    <row r="10" spans="1:23" x14ac:dyDescent="0.25">
      <c r="W10" s="3"/>
    </row>
    <row r="11" spans="1:2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68</v>
      </c>
      <c r="I11" s="1" t="s">
        <v>9</v>
      </c>
      <c r="J11" s="17" t="s">
        <v>37</v>
      </c>
      <c r="K11" s="17" t="s">
        <v>36</v>
      </c>
      <c r="L11" s="17" t="s">
        <v>35</v>
      </c>
      <c r="M11" s="1" t="s">
        <v>3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8</v>
      </c>
      <c r="S11" s="1" t="s">
        <v>68</v>
      </c>
      <c r="T11" s="1" t="s">
        <v>33</v>
      </c>
      <c r="U11" s="17" t="s">
        <v>37</v>
      </c>
      <c r="V11" s="17" t="s">
        <v>36</v>
      </c>
      <c r="W11" s="17" t="s">
        <v>35</v>
      </c>
    </row>
    <row r="12" spans="1:23" x14ac:dyDescent="0.25">
      <c r="A12" t="s">
        <v>10</v>
      </c>
      <c r="B12" s="4">
        <v>182.39999999999998</v>
      </c>
      <c r="C12" s="4">
        <v>167.05</v>
      </c>
      <c r="D12" s="4">
        <v>193.8</v>
      </c>
      <c r="E12" s="4">
        <v>98.45</v>
      </c>
      <c r="F12" s="4">
        <v>65.099999999999994</v>
      </c>
      <c r="G12" s="5">
        <v>160.27440740740741</v>
      </c>
      <c r="H12" s="26">
        <f>B12/G12</f>
        <v>1.1380481946587437</v>
      </c>
      <c r="I12" s="5">
        <v>96.296296296296305</v>
      </c>
      <c r="J12" s="34" t="s">
        <v>34</v>
      </c>
      <c r="K12" s="34" t="s">
        <v>34</v>
      </c>
      <c r="L12" s="4"/>
      <c r="M12" s="39">
        <v>126.05000000000001</v>
      </c>
      <c r="N12" s="39">
        <v>116.6</v>
      </c>
      <c r="O12" s="39">
        <v>139.30000000000001</v>
      </c>
      <c r="P12" s="39">
        <v>85.25</v>
      </c>
      <c r="Q12" s="39">
        <v>63</v>
      </c>
      <c r="R12" s="39">
        <v>168.76775925925926</v>
      </c>
      <c r="S12" s="26">
        <f>M12/R12</f>
        <v>0.74688436081184983</v>
      </c>
      <c r="T12" s="5">
        <v>97.777777777777771</v>
      </c>
      <c r="U12" s="34" t="s">
        <v>34</v>
      </c>
      <c r="V12" s="34" t="s">
        <v>34</v>
      </c>
      <c r="W12" s="4"/>
    </row>
    <row r="13" spans="1:23" x14ac:dyDescent="0.25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5">
      <c r="A14" t="s">
        <v>11</v>
      </c>
      <c r="B14" s="4">
        <v>195.95</v>
      </c>
      <c r="C14" s="4">
        <v>180.85000000000002</v>
      </c>
      <c r="D14" s="4">
        <v>214.85</v>
      </c>
      <c r="E14" s="4">
        <v>127.25</v>
      </c>
      <c r="F14" s="4">
        <v>74.55</v>
      </c>
      <c r="G14" s="5">
        <v>118.78917307692308</v>
      </c>
      <c r="H14" s="26">
        <f>B14/G14</f>
        <v>1.6495611083436927</v>
      </c>
      <c r="I14" s="5">
        <v>77.961538461538467</v>
      </c>
      <c r="J14" s="34" t="s">
        <v>34</v>
      </c>
      <c r="K14" s="34" t="s">
        <v>34</v>
      </c>
      <c r="L14" s="4"/>
      <c r="M14" s="5">
        <v>185.3</v>
      </c>
      <c r="N14" s="5">
        <v>169.6</v>
      </c>
      <c r="O14" s="5">
        <v>199</v>
      </c>
      <c r="P14" s="5">
        <v>116.25</v>
      </c>
      <c r="Q14" s="5">
        <v>84.55</v>
      </c>
      <c r="R14" s="5">
        <v>154.20055769230771</v>
      </c>
      <c r="S14" s="26">
        <f>M14/R14</f>
        <v>1.2016817758191785</v>
      </c>
      <c r="T14" s="5">
        <v>96.134615384615387</v>
      </c>
      <c r="U14" s="34" t="s">
        <v>34</v>
      </c>
      <c r="V14" s="34" t="s">
        <v>34</v>
      </c>
      <c r="W14" s="4"/>
    </row>
    <row r="15" spans="1:23" x14ac:dyDescent="0.25">
      <c r="A15" t="s">
        <v>24</v>
      </c>
      <c r="B15" s="6">
        <f>B14/B$12-1</f>
        <v>7.4287280701754499E-2</v>
      </c>
      <c r="C15" s="6">
        <f t="shared" ref="C15:I15" si="0">C14/C$12-1</f>
        <v>8.2609997006884317E-2</v>
      </c>
      <c r="D15" s="6">
        <f t="shared" si="0"/>
        <v>0.10861713106295134</v>
      </c>
      <c r="E15" s="6">
        <f t="shared" si="0"/>
        <v>0.29253428136109694</v>
      </c>
      <c r="F15" s="6">
        <f t="shared" si="0"/>
        <v>0.14516129032258074</v>
      </c>
      <c r="G15" s="6">
        <f t="shared" si="0"/>
        <v>-0.25883879405045307</v>
      </c>
      <c r="H15" s="6">
        <f>H14/$H12-1</f>
        <v>0.44946507194129137</v>
      </c>
      <c r="I15" s="6">
        <f t="shared" si="0"/>
        <v>-0.19039940828402369</v>
      </c>
      <c r="J15" s="4"/>
      <c r="K15" s="4"/>
      <c r="L15" s="4"/>
      <c r="M15" s="6">
        <f>M14/M$12-1</f>
        <v>0.47005156683855609</v>
      </c>
      <c r="N15" s="6">
        <f t="shared" ref="N15:T15" si="1">N14/N$12-1</f>
        <v>0.45454545454545459</v>
      </c>
      <c r="O15" s="6">
        <f t="shared" si="1"/>
        <v>0.42857142857142838</v>
      </c>
      <c r="P15" s="6">
        <f t="shared" si="1"/>
        <v>0.36363636363636354</v>
      </c>
      <c r="Q15" s="6">
        <f t="shared" si="1"/>
        <v>0.34206349206349196</v>
      </c>
      <c r="R15" s="6">
        <f t="shared" si="1"/>
        <v>-8.6315073630702011E-2</v>
      </c>
      <c r="S15" s="6">
        <f>S14/$H12-1</f>
        <v>5.5914662893091327E-2</v>
      </c>
      <c r="T15" s="6">
        <f t="shared" si="1"/>
        <v>-1.6805069930069805E-2</v>
      </c>
      <c r="U15" s="6"/>
      <c r="V15" s="6"/>
      <c r="W15" s="4"/>
    </row>
    <row r="16" spans="1:23" x14ac:dyDescent="0.25">
      <c r="A16" t="s">
        <v>12</v>
      </c>
      <c r="B16" s="4">
        <v>195.25</v>
      </c>
      <c r="C16" s="4">
        <v>175.5</v>
      </c>
      <c r="D16" s="4">
        <v>211.2</v>
      </c>
      <c r="E16" s="4">
        <v>120.7</v>
      </c>
      <c r="F16" s="4">
        <v>94.35</v>
      </c>
      <c r="G16" s="5">
        <v>128.11319230769232</v>
      </c>
      <c r="H16" s="26">
        <f>B16/G16</f>
        <v>1.5240428911572488</v>
      </c>
      <c r="I16" s="5">
        <v>81.82692307692308</v>
      </c>
      <c r="J16" s="34" t="s">
        <v>34</v>
      </c>
      <c r="K16" s="34" t="s">
        <v>34</v>
      </c>
      <c r="L16" s="4"/>
      <c r="M16" s="5">
        <v>172.15</v>
      </c>
      <c r="N16" s="5">
        <v>162.55000000000001</v>
      </c>
      <c r="O16" s="5">
        <v>181.75</v>
      </c>
      <c r="P16" s="5">
        <v>121.8</v>
      </c>
      <c r="Q16" s="39">
        <v>72.800000000000011</v>
      </c>
      <c r="R16" s="5">
        <v>159.36211538461541</v>
      </c>
      <c r="S16" s="26">
        <f>M16/R16</f>
        <v>1.0802441947041268</v>
      </c>
      <c r="T16" s="5">
        <v>96.884615384615387</v>
      </c>
      <c r="U16" s="34" t="s">
        <v>34</v>
      </c>
      <c r="V16" s="34" t="s">
        <v>34</v>
      </c>
      <c r="W16" s="4"/>
    </row>
    <row r="17" spans="1:23" x14ac:dyDescent="0.25">
      <c r="A17" t="s">
        <v>25</v>
      </c>
      <c r="B17" s="6">
        <f>B16/B$12-1</f>
        <v>7.0449561403508998E-2</v>
      </c>
      <c r="C17" s="6">
        <f t="shared" ref="C17:I17" si="2">C16/C$12-1</f>
        <v>5.0583657587548458E-2</v>
      </c>
      <c r="D17" s="6">
        <f t="shared" si="2"/>
        <v>8.9783281733746056E-2</v>
      </c>
      <c r="E17" s="6">
        <f t="shared" si="2"/>
        <v>0.22600304723209752</v>
      </c>
      <c r="F17" s="6">
        <f t="shared" si="2"/>
        <v>0.44930875576036877</v>
      </c>
      <c r="G17" s="6">
        <f t="shared" si="2"/>
        <v>-0.20066344727117491</v>
      </c>
      <c r="H17" s="6">
        <f t="shared" si="2"/>
        <v>0.33917253971326744</v>
      </c>
      <c r="I17" s="6">
        <f t="shared" si="2"/>
        <v>-0.15025887573964503</v>
      </c>
      <c r="J17" s="4"/>
      <c r="K17" s="4"/>
      <c r="L17" s="4"/>
      <c r="M17" s="6">
        <f>M16/M$12-1</f>
        <v>0.36572788575961912</v>
      </c>
      <c r="N17" s="6">
        <f t="shared" ref="N17:T17" si="3">N16/N$12-1</f>
        <v>0.39408233276157811</v>
      </c>
      <c r="O17" s="6">
        <f t="shared" si="3"/>
        <v>0.3047379755922468</v>
      </c>
      <c r="P17" s="6">
        <f t="shared" si="3"/>
        <v>0.42873900293255129</v>
      </c>
      <c r="Q17" s="6">
        <f t="shared" si="3"/>
        <v>0.15555555555555567</v>
      </c>
      <c r="R17" s="6">
        <f t="shared" si="3"/>
        <v>-5.5731283723421399E-2</v>
      </c>
      <c r="S17" s="6">
        <f t="shared" si="3"/>
        <v>0.44633393251121345</v>
      </c>
      <c r="T17" s="6">
        <f t="shared" si="3"/>
        <v>-9.1346153846153522E-3</v>
      </c>
      <c r="U17" s="6"/>
      <c r="V17" s="6"/>
      <c r="W17" s="4"/>
    </row>
    <row r="18" spans="1:23" x14ac:dyDescent="0.25">
      <c r="A18" t="s">
        <v>13</v>
      </c>
      <c r="B18" s="4">
        <v>197.55</v>
      </c>
      <c r="C18" s="4">
        <v>180.89999999999998</v>
      </c>
      <c r="D18" s="4">
        <v>213.2</v>
      </c>
      <c r="E18" s="4">
        <v>119.2</v>
      </c>
      <c r="F18" s="4">
        <v>75.699999999999989</v>
      </c>
      <c r="G18" s="5">
        <v>138.19861538461538</v>
      </c>
      <c r="H18" s="26">
        <f>B18/G18</f>
        <v>1.4294643940549334</v>
      </c>
      <c r="I18" s="5">
        <v>88</v>
      </c>
      <c r="J18" s="34" t="s">
        <v>34</v>
      </c>
      <c r="K18" s="34" t="s">
        <v>34</v>
      </c>
      <c r="L18" s="4"/>
      <c r="M18" s="5">
        <v>158.94999999999999</v>
      </c>
      <c r="N18" s="5">
        <v>143.1</v>
      </c>
      <c r="O18" s="5">
        <v>170.35000000000002</v>
      </c>
      <c r="P18" s="5">
        <v>121.4</v>
      </c>
      <c r="Q18" s="5">
        <v>59.2</v>
      </c>
      <c r="R18" s="5">
        <v>163.59288461538463</v>
      </c>
      <c r="S18" s="26">
        <f>M18/R18</f>
        <v>0.9716192753352304</v>
      </c>
      <c r="T18" s="5">
        <v>96.673076923076934</v>
      </c>
      <c r="U18" s="34" t="s">
        <v>34</v>
      </c>
      <c r="V18" s="34" t="s">
        <v>34</v>
      </c>
      <c r="W18" s="4"/>
    </row>
    <row r="19" spans="1:23" x14ac:dyDescent="0.25">
      <c r="A19" t="s">
        <v>26</v>
      </c>
      <c r="B19" s="6">
        <f>B18/B$12-1</f>
        <v>8.305921052631593E-2</v>
      </c>
      <c r="C19" s="6">
        <f t="shared" ref="C19:I19" si="4">C18/C$12-1</f>
        <v>8.2909308590242148E-2</v>
      </c>
      <c r="D19" s="6">
        <f t="shared" si="4"/>
        <v>0.10010319917440658</v>
      </c>
      <c r="E19" s="6">
        <f t="shared" si="4"/>
        <v>0.21076688674454047</v>
      </c>
      <c r="F19" s="6">
        <f t="shared" si="4"/>
        <v>0.16282642089093691</v>
      </c>
      <c r="G19" s="6">
        <f t="shared" si="4"/>
        <v>-0.137737473997809</v>
      </c>
      <c r="H19" s="6">
        <f t="shared" si="4"/>
        <v>0.2560666593593377</v>
      </c>
      <c r="I19" s="6">
        <f t="shared" si="4"/>
        <v>-8.6153846153846247E-2</v>
      </c>
      <c r="J19" s="4"/>
      <c r="K19" s="4"/>
      <c r="L19" s="4"/>
      <c r="M19" s="6">
        <f>M18/M$12-1</f>
        <v>0.26100753669178878</v>
      </c>
      <c r="N19" s="6">
        <f t="shared" ref="N19:T19" si="5">N18/N$12-1</f>
        <v>0.22727272727272729</v>
      </c>
      <c r="O19" s="6">
        <f t="shared" si="5"/>
        <v>0.22290021536252702</v>
      </c>
      <c r="P19" s="6">
        <f t="shared" si="5"/>
        <v>0.42404692082111439</v>
      </c>
      <c r="Q19" s="6">
        <f t="shared" si="5"/>
        <v>-6.0317460317460325E-2</v>
      </c>
      <c r="R19" s="6">
        <f t="shared" si="5"/>
        <v>-3.0662696871652129E-2</v>
      </c>
      <c r="S19" s="6">
        <f t="shared" si="5"/>
        <v>0.30089653273647032</v>
      </c>
      <c r="T19" s="6">
        <f t="shared" si="5"/>
        <v>-1.1298076923076716E-2</v>
      </c>
      <c r="U19" s="6"/>
      <c r="V19" s="6"/>
      <c r="W19" s="4"/>
    </row>
    <row r="20" spans="1:23" x14ac:dyDescent="0.25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5">
      <c r="A21" t="s">
        <v>15</v>
      </c>
      <c r="B21" s="4">
        <v>196.05</v>
      </c>
      <c r="C21" s="4">
        <v>177.75</v>
      </c>
      <c r="D21" s="4">
        <v>212.65</v>
      </c>
      <c r="E21" s="4">
        <v>117.35000000000001</v>
      </c>
      <c r="F21" s="4">
        <v>87.5</v>
      </c>
      <c r="G21" s="5">
        <v>126.17226923076925</v>
      </c>
      <c r="H21" s="26">
        <f>B21/G21</f>
        <v>1.5538279623189173</v>
      </c>
      <c r="I21" s="5">
        <v>82.019230769230774</v>
      </c>
      <c r="J21" s="34" t="s">
        <v>34</v>
      </c>
      <c r="K21" s="34" t="s">
        <v>34</v>
      </c>
      <c r="L21" s="4"/>
      <c r="M21" s="5">
        <v>180.14999999999998</v>
      </c>
      <c r="N21" s="5">
        <v>169.7</v>
      </c>
      <c r="O21" s="5">
        <v>195.65</v>
      </c>
      <c r="P21" s="5">
        <v>78.949999999999989</v>
      </c>
      <c r="Q21" s="5">
        <v>67.2</v>
      </c>
      <c r="R21" s="5">
        <v>158.58600000000001</v>
      </c>
      <c r="S21" s="26">
        <f>M21/R21</f>
        <v>1.135976694033521</v>
      </c>
      <c r="T21" s="5">
        <v>96.480769230769226</v>
      </c>
      <c r="U21" s="34" t="s">
        <v>34</v>
      </c>
      <c r="V21" s="34" t="s">
        <v>34</v>
      </c>
      <c r="W21" s="4"/>
    </row>
    <row r="22" spans="1:23" x14ac:dyDescent="0.25">
      <c r="A22" t="s">
        <v>27</v>
      </c>
      <c r="B22" s="6">
        <f>B21/B$12-1</f>
        <v>7.4835526315789602E-2</v>
      </c>
      <c r="C22" s="6">
        <f t="shared" ref="C22:I22" si="6">C21/C$12-1</f>
        <v>6.4052678838671051E-2</v>
      </c>
      <c r="D22" s="6">
        <f t="shared" si="6"/>
        <v>9.7265221878224839E-2</v>
      </c>
      <c r="E22" s="6">
        <f t="shared" si="6"/>
        <v>0.19197562214322006</v>
      </c>
      <c r="F22" s="6">
        <f t="shared" si="6"/>
        <v>0.34408602150537648</v>
      </c>
      <c r="G22" s="6">
        <f t="shared" si="6"/>
        <v>-0.21277344729126146</v>
      </c>
      <c r="H22" s="6">
        <f t="shared" si="6"/>
        <v>0.36534460457085438</v>
      </c>
      <c r="I22" s="6">
        <f t="shared" si="6"/>
        <v>-0.14826183431952666</v>
      </c>
      <c r="J22" s="4"/>
      <c r="K22" s="4"/>
      <c r="L22" s="4"/>
      <c r="M22" s="6">
        <f>M21/M$12-1</f>
        <v>0.42919476398254619</v>
      </c>
      <c r="N22" s="6">
        <f t="shared" ref="N22:T24" si="7">N21/N$12-1</f>
        <v>0.45540308747855907</v>
      </c>
      <c r="O22" s="6">
        <f t="shared" si="7"/>
        <v>0.40452261306532655</v>
      </c>
      <c r="P22" s="6">
        <f t="shared" si="7"/>
        <v>-7.3900293255132143E-2</v>
      </c>
      <c r="Q22" s="6">
        <f t="shared" si="7"/>
        <v>6.6666666666666652E-2</v>
      </c>
      <c r="R22" s="6">
        <f t="shared" si="7"/>
        <v>-6.0330002033256447E-2</v>
      </c>
      <c r="S22" s="6">
        <f t="shared" si="7"/>
        <v>0.52095391688043224</v>
      </c>
      <c r="T22" s="6">
        <f t="shared" si="7"/>
        <v>-1.3264860139860168E-2</v>
      </c>
      <c r="U22" s="6"/>
      <c r="V22" s="6"/>
      <c r="W22" s="4"/>
    </row>
    <row r="23" spans="1:23" x14ac:dyDescent="0.25">
      <c r="A23" t="s">
        <v>16</v>
      </c>
      <c r="B23" s="4">
        <v>199.05</v>
      </c>
      <c r="C23" s="4">
        <v>184.3</v>
      </c>
      <c r="D23" s="4">
        <v>215.7</v>
      </c>
      <c r="E23" s="4">
        <v>121.25</v>
      </c>
      <c r="F23" s="4">
        <v>87.65</v>
      </c>
      <c r="G23" s="5">
        <v>137.85733333333332</v>
      </c>
      <c r="H23" s="26">
        <f>B23/G23</f>
        <v>1.4438840153588737</v>
      </c>
      <c r="I23" s="5">
        <v>88.5</v>
      </c>
      <c r="J23" s="34" t="s">
        <v>34</v>
      </c>
      <c r="K23" s="34" t="s">
        <v>34</v>
      </c>
      <c r="L23" s="4"/>
      <c r="M23" s="5">
        <v>163.69999999999999</v>
      </c>
      <c r="N23" s="5">
        <v>139.1</v>
      </c>
      <c r="O23" s="5">
        <v>176.5</v>
      </c>
      <c r="P23" s="5">
        <v>88.95</v>
      </c>
      <c r="Q23" s="5">
        <v>59.05</v>
      </c>
      <c r="R23" s="5">
        <v>163.57761538461543</v>
      </c>
      <c r="S23" s="26">
        <f>M23/R23</f>
        <v>1.0007481745903728</v>
      </c>
      <c r="T23" s="5">
        <v>96.84615384615384</v>
      </c>
      <c r="U23" s="34" t="s">
        <v>34</v>
      </c>
      <c r="V23" s="34" t="s">
        <v>34</v>
      </c>
      <c r="W23" s="4"/>
    </row>
    <row r="24" spans="1:23" x14ac:dyDescent="0.25">
      <c r="A24" t="s">
        <v>28</v>
      </c>
      <c r="B24" s="6">
        <f>B23/B$12-1</f>
        <v>9.1282894736842257E-2</v>
      </c>
      <c r="C24" s="6">
        <f t="shared" ref="C24:I24" si="8">C23/C$12-1</f>
        <v>0.10326249625860529</v>
      </c>
      <c r="D24" s="6">
        <f t="shared" si="8"/>
        <v>0.11300309597523217</v>
      </c>
      <c r="E24" s="6">
        <f t="shared" si="8"/>
        <v>0.23158963941086852</v>
      </c>
      <c r="F24" s="6">
        <f t="shared" si="8"/>
        <v>0.34639016897081443</v>
      </c>
      <c r="G24" s="6">
        <f t="shared" si="8"/>
        <v>-0.13986683486585172</v>
      </c>
      <c r="H24" s="6">
        <f t="shared" si="8"/>
        <v>0.26873714323833031</v>
      </c>
      <c r="I24" s="6">
        <f t="shared" si="8"/>
        <v>-8.0961538461538529E-2</v>
      </c>
      <c r="J24" s="4"/>
      <c r="K24" s="4"/>
      <c r="L24" s="4"/>
      <c r="M24" s="6">
        <f>M23/M$12-1</f>
        <v>0.29869099563665191</v>
      </c>
      <c r="N24" s="6">
        <f t="shared" ref="N24:Q24" si="9">N23/N$12-1</f>
        <v>0.19296740994854211</v>
      </c>
      <c r="O24" s="6">
        <f t="shared" si="9"/>
        <v>0.26704953338119153</v>
      </c>
      <c r="P24" s="6">
        <f t="shared" si="9"/>
        <v>4.3401759530791839E-2</v>
      </c>
      <c r="Q24" s="6">
        <f t="shared" si="9"/>
        <v>-6.2698412698412698E-2</v>
      </c>
      <c r="R24" s="6">
        <f t="shared" si="7"/>
        <v>-3.0753171680562463E-2</v>
      </c>
      <c r="S24" s="6">
        <f t="shared" si="7"/>
        <v>0.33989708059033075</v>
      </c>
      <c r="T24" s="6">
        <f t="shared" si="7"/>
        <v>-9.5279720279720648E-3</v>
      </c>
      <c r="U24" s="6"/>
      <c r="V24" s="6"/>
      <c r="W24" s="4"/>
    </row>
    <row r="25" spans="1:23" x14ac:dyDescent="0.25">
      <c r="A25" t="s">
        <v>17</v>
      </c>
      <c r="B25" s="4">
        <v>197.45</v>
      </c>
      <c r="C25" s="4">
        <v>183.7</v>
      </c>
      <c r="D25" s="4">
        <v>209.25</v>
      </c>
      <c r="E25" s="4">
        <v>116.30000000000001</v>
      </c>
      <c r="F25" s="4">
        <v>83.050000000000011</v>
      </c>
      <c r="G25" s="5">
        <v>146.87450000000001</v>
      </c>
      <c r="H25" s="26">
        <f>B25/G25</f>
        <v>1.3443450020255385</v>
      </c>
      <c r="I25" s="5">
        <v>92.807692307692307</v>
      </c>
      <c r="J25" s="34" t="s">
        <v>34</v>
      </c>
      <c r="K25" s="34" t="s">
        <v>34</v>
      </c>
      <c r="L25" s="4"/>
      <c r="M25" s="5">
        <v>149.94999999999999</v>
      </c>
      <c r="N25" s="5">
        <v>140.5</v>
      </c>
      <c r="O25" s="5">
        <v>165.1</v>
      </c>
      <c r="P25" s="5">
        <v>101.6</v>
      </c>
      <c r="Q25" s="5">
        <v>83.55</v>
      </c>
      <c r="R25" s="5">
        <v>167.16315384615382</v>
      </c>
      <c r="S25" s="26">
        <f>M25/R25</f>
        <v>0.89702782311707452</v>
      </c>
      <c r="T25" s="5">
        <v>96.82692307692308</v>
      </c>
      <c r="U25" s="34" t="s">
        <v>34</v>
      </c>
      <c r="V25" s="34" t="s">
        <v>34</v>
      </c>
      <c r="W25" s="4"/>
    </row>
    <row r="26" spans="1:23" x14ac:dyDescent="0.25">
      <c r="A26" t="s">
        <v>29</v>
      </c>
      <c r="B26" s="6">
        <f>B25/B$12-1</f>
        <v>8.2510964912280826E-2</v>
      </c>
      <c r="C26" s="6">
        <f t="shared" ref="C26:I26" si="10">C25/C$12-1</f>
        <v>9.9670757258305764E-2</v>
      </c>
      <c r="D26" s="6">
        <f t="shared" si="10"/>
        <v>7.9721362229102199E-2</v>
      </c>
      <c r="E26" s="6">
        <f t="shared" si="10"/>
        <v>0.18131030980192997</v>
      </c>
      <c r="F26" s="6">
        <f t="shared" si="10"/>
        <v>0.27572964669738886</v>
      </c>
      <c r="G26" s="6">
        <f t="shared" si="10"/>
        <v>-8.3606033078916231E-2</v>
      </c>
      <c r="H26" s="6">
        <f t="shared" si="10"/>
        <v>0.18127247012474301</v>
      </c>
      <c r="I26" s="6">
        <f t="shared" si="10"/>
        <v>-3.6227810650887649E-2</v>
      </c>
      <c r="J26" s="4"/>
      <c r="K26" s="4"/>
      <c r="L26" s="4"/>
      <c r="M26" s="6">
        <f>M25/M$12-1</f>
        <v>0.18960729869099535</v>
      </c>
      <c r="N26" s="6">
        <f t="shared" ref="N26:T26" si="11">N25/N$12-1</f>
        <v>0.20497427101200683</v>
      </c>
      <c r="O26" s="6">
        <f t="shared" si="11"/>
        <v>0.18521177315147153</v>
      </c>
      <c r="P26" s="6">
        <f t="shared" si="11"/>
        <v>0.19178885630498521</v>
      </c>
      <c r="Q26" s="6">
        <f t="shared" si="11"/>
        <v>0.32619047619047614</v>
      </c>
      <c r="R26" s="6">
        <f t="shared" si="11"/>
        <v>-9.5077722199324866E-3</v>
      </c>
      <c r="S26" s="6">
        <f t="shared" si="11"/>
        <v>0.20102638398000661</v>
      </c>
      <c r="T26" s="6">
        <f t="shared" si="11"/>
        <v>-9.724650349650199E-3</v>
      </c>
      <c r="U26" s="6"/>
      <c r="V26" s="6"/>
      <c r="W26" s="4"/>
    </row>
    <row r="27" spans="1:23" x14ac:dyDescent="0.25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25">
      <c r="A28" t="s">
        <v>18</v>
      </c>
      <c r="B28" s="4">
        <v>191.60000000000002</v>
      </c>
      <c r="C28" s="4">
        <v>181.39999999999998</v>
      </c>
      <c r="D28" s="4">
        <v>201.7</v>
      </c>
      <c r="E28" s="4">
        <v>106</v>
      </c>
      <c r="F28" s="4">
        <v>84.85</v>
      </c>
      <c r="G28" s="5">
        <v>134.73511538461537</v>
      </c>
      <c r="H28" s="26">
        <f>B28/G28</f>
        <v>1.4220494742818748</v>
      </c>
      <c r="I28" s="5">
        <v>94.211538461538453</v>
      </c>
      <c r="J28" s="34" t="s">
        <v>34</v>
      </c>
      <c r="K28" s="34" t="s">
        <v>34</v>
      </c>
      <c r="L28" s="4"/>
      <c r="M28" s="5">
        <v>146.30000000000001</v>
      </c>
      <c r="N28" s="5">
        <v>140.25</v>
      </c>
      <c r="O28" s="5">
        <v>153.94999999999999</v>
      </c>
      <c r="P28" s="5">
        <v>97.2</v>
      </c>
      <c r="Q28" s="5">
        <v>72.2</v>
      </c>
      <c r="R28" s="5">
        <v>153.22978000000001</v>
      </c>
      <c r="S28" s="26">
        <f>M28/R28</f>
        <v>0.95477524016545612</v>
      </c>
      <c r="T28" s="5">
        <v>97.2</v>
      </c>
      <c r="U28" s="34" t="s">
        <v>34</v>
      </c>
      <c r="V28" s="34" t="s">
        <v>34</v>
      </c>
      <c r="W28" s="4"/>
    </row>
    <row r="29" spans="1:23" x14ac:dyDescent="0.25">
      <c r="A29" t="s">
        <v>30</v>
      </c>
      <c r="B29" s="6">
        <f>B28/B$12-1</f>
        <v>5.0438596491228394E-2</v>
      </c>
      <c r="C29" s="6">
        <f t="shared" ref="C29:I29" si="12">C28/C$12-1</f>
        <v>8.5902424423824897E-2</v>
      </c>
      <c r="D29" s="6">
        <f t="shared" si="12"/>
        <v>4.0763673890608754E-2</v>
      </c>
      <c r="E29" s="6">
        <f t="shared" si="12"/>
        <v>7.6688674454037598E-2</v>
      </c>
      <c r="F29" s="6">
        <f t="shared" si="12"/>
        <v>0.3033794162826422</v>
      </c>
      <c r="G29" s="6">
        <f t="shared" si="12"/>
        <v>-0.15934728716776836</v>
      </c>
      <c r="H29" s="6">
        <f t="shared" si="12"/>
        <v>0.24955118856657199</v>
      </c>
      <c r="I29" s="6">
        <f t="shared" si="12"/>
        <v>-2.1649408284023841E-2</v>
      </c>
      <c r="J29" s="4"/>
      <c r="K29" s="4"/>
      <c r="L29" s="4"/>
      <c r="M29" s="6">
        <f>M28/M$12-1</f>
        <v>0.1606505355017851</v>
      </c>
      <c r="N29" s="6">
        <f t="shared" ref="N29:T29" si="13">N28/N$12-1</f>
        <v>0.2028301886792454</v>
      </c>
      <c r="O29" s="6">
        <f t="shared" si="13"/>
        <v>0.1051687006460873</v>
      </c>
      <c r="P29" s="6">
        <f t="shared" si="13"/>
        <v>0.14017595307917885</v>
      </c>
      <c r="Q29" s="6">
        <f t="shared" si="13"/>
        <v>0.14603174603174618</v>
      </c>
      <c r="R29" s="6">
        <f t="shared" si="13"/>
        <v>-9.206722496913633E-2</v>
      </c>
      <c r="S29" s="6">
        <f t="shared" si="13"/>
        <v>0.27834413232007238</v>
      </c>
      <c r="T29" s="6">
        <f t="shared" si="13"/>
        <v>-5.9090909090908639E-3</v>
      </c>
      <c r="U29" s="6"/>
      <c r="V29" s="6"/>
      <c r="W29" s="4"/>
    </row>
    <row r="30" spans="1:23" x14ac:dyDescent="0.25">
      <c r="A30" t="s">
        <v>19</v>
      </c>
      <c r="B30" s="4">
        <v>184.3</v>
      </c>
      <c r="C30" s="4">
        <v>174.9</v>
      </c>
      <c r="D30" s="4">
        <v>194.05</v>
      </c>
      <c r="E30" s="4">
        <v>93.05</v>
      </c>
      <c r="F30" s="4">
        <v>71.400000000000006</v>
      </c>
      <c r="G30" s="5">
        <v>140.33536538461539</v>
      </c>
      <c r="H30" s="26">
        <f>B30/G30</f>
        <v>1.313282646144764</v>
      </c>
      <c r="I30" s="5">
        <v>96.057692307692321</v>
      </c>
      <c r="J30" s="34" t="s">
        <v>34</v>
      </c>
      <c r="K30" s="34" t="s">
        <v>34</v>
      </c>
      <c r="L30" s="4"/>
      <c r="M30" s="5">
        <v>136.94999999999999</v>
      </c>
      <c r="N30" s="5">
        <v>125.30000000000001</v>
      </c>
      <c r="O30" s="5">
        <v>146.94999999999999</v>
      </c>
      <c r="P30" s="5">
        <v>95.85</v>
      </c>
      <c r="Q30" s="5">
        <v>53.75</v>
      </c>
      <c r="R30" s="5">
        <v>156.80296153846155</v>
      </c>
      <c r="S30" s="26">
        <f>M30/R30</f>
        <v>0.87338911622793614</v>
      </c>
      <c r="T30" s="5">
        <v>97.307692307692307</v>
      </c>
      <c r="U30" s="34" t="s">
        <v>34</v>
      </c>
      <c r="V30" s="34" t="s">
        <v>34</v>
      </c>
      <c r="W30" s="4"/>
    </row>
    <row r="31" spans="1:23" x14ac:dyDescent="0.25">
      <c r="A31" t="s">
        <v>31</v>
      </c>
      <c r="B31" s="6">
        <f>B30/B$12-1</f>
        <v>1.0416666666666963E-2</v>
      </c>
      <c r="C31" s="6">
        <f t="shared" ref="C31:I31" si="14">C30/C$12-1</f>
        <v>4.6991918587249382E-2</v>
      </c>
      <c r="D31" s="6">
        <f t="shared" si="14"/>
        <v>1.2899896800826482E-3</v>
      </c>
      <c r="E31" s="6">
        <f t="shared" si="14"/>
        <v>-5.4850177755205731E-2</v>
      </c>
      <c r="F31" s="6">
        <f t="shared" si="14"/>
        <v>9.6774193548387233E-2</v>
      </c>
      <c r="G31" s="6">
        <f t="shared" si="14"/>
        <v>-0.12440565119113645</v>
      </c>
      <c r="H31" s="6">
        <f t="shared" si="14"/>
        <v>0.15397805849388146</v>
      </c>
      <c r="I31" s="6">
        <f t="shared" si="14"/>
        <v>-2.4778106508874798E-3</v>
      </c>
      <c r="J31" s="4"/>
      <c r="K31" s="4"/>
      <c r="L31" s="4"/>
      <c r="M31" s="6">
        <f>M30/M$12-1</f>
        <v>8.6473621578738502E-2</v>
      </c>
      <c r="N31" s="6">
        <f t="shared" ref="N31:T31" si="15">N30/N$12-1</f>
        <v>7.4614065180103051E-2</v>
      </c>
      <c r="O31" s="6">
        <f t="shared" si="15"/>
        <v>5.4917444364680268E-2</v>
      </c>
      <c r="P31" s="6">
        <f t="shared" si="15"/>
        <v>0.12434017595307911</v>
      </c>
      <c r="Q31" s="6">
        <f t="shared" si="15"/>
        <v>-0.14682539682539686</v>
      </c>
      <c r="R31" s="6">
        <f t="shared" si="15"/>
        <v>-7.0895044013812636E-2</v>
      </c>
      <c r="S31" s="6">
        <f t="shared" si="15"/>
        <v>0.16937662917265794</v>
      </c>
      <c r="T31" s="6">
        <f t="shared" si="15"/>
        <v>-4.8076923076922906E-3</v>
      </c>
      <c r="U31" s="6"/>
      <c r="V31" s="6"/>
      <c r="W31" s="4"/>
    </row>
    <row r="32" spans="1:23" x14ac:dyDescent="0.25">
      <c r="A32" t="s">
        <v>20</v>
      </c>
      <c r="B32" s="4">
        <v>180.55</v>
      </c>
      <c r="C32" s="4">
        <v>171</v>
      </c>
      <c r="D32" s="4">
        <v>188.7</v>
      </c>
      <c r="E32" s="4">
        <v>100.4</v>
      </c>
      <c r="F32" s="4">
        <v>67.900000000000006</v>
      </c>
      <c r="G32" s="5">
        <v>145.59950000000003</v>
      </c>
      <c r="H32" s="26">
        <f>B32/G32</f>
        <v>1.2400454671891041</v>
      </c>
      <c r="I32" s="5">
        <v>96.277777777777771</v>
      </c>
      <c r="J32" s="34" t="s">
        <v>34</v>
      </c>
      <c r="K32" s="34" t="s">
        <v>34</v>
      </c>
      <c r="L32" s="4"/>
      <c r="M32" s="4">
        <v>129.69999999999999</v>
      </c>
      <c r="N32" s="4">
        <v>121.85</v>
      </c>
      <c r="O32" s="4">
        <v>138.1</v>
      </c>
      <c r="P32" s="4">
        <v>82.25</v>
      </c>
      <c r="Q32" s="4">
        <v>51.3</v>
      </c>
      <c r="R32" s="5">
        <v>159.66734000000002</v>
      </c>
      <c r="S32" s="26">
        <f>M32/R32</f>
        <v>0.81231390214179033</v>
      </c>
      <c r="T32" s="5">
        <v>97.58</v>
      </c>
      <c r="U32" s="34" t="s">
        <v>34</v>
      </c>
      <c r="V32" s="34" t="s">
        <v>34</v>
      </c>
      <c r="W32" s="4"/>
    </row>
    <row r="33" spans="1:23" x14ac:dyDescent="0.25">
      <c r="A33" t="s">
        <v>32</v>
      </c>
      <c r="B33" s="6">
        <f>B32/B$12-1</f>
        <v>-1.0142543859648967E-2</v>
      </c>
      <c r="C33" s="6">
        <f t="shared" ref="C33:F33" si="16">C32/C$12-1</f>
        <v>2.3645615085303717E-2</v>
      </c>
      <c r="D33" s="6">
        <f t="shared" si="16"/>
        <v>-2.6315789473684292E-2</v>
      </c>
      <c r="E33" s="6">
        <f t="shared" si="16"/>
        <v>1.980700863382423E-2</v>
      </c>
      <c r="F33" s="6">
        <f t="shared" si="16"/>
        <v>4.3010752688172227E-2</v>
      </c>
      <c r="G33" s="6">
        <f>G32/G$12-1</f>
        <v>-9.1561139702764249E-2</v>
      </c>
      <c r="H33" s="6">
        <f>H32/H$12-1</f>
        <v>8.962473910074209E-2</v>
      </c>
      <c r="I33" s="6">
        <f>I32/I$12-1</f>
        <v>-1.9230769230782485E-4</v>
      </c>
      <c r="J33" s="4"/>
      <c r="K33" s="4"/>
      <c r="L33" s="4"/>
      <c r="M33" s="6">
        <f>M32/M$12-1</f>
        <v>2.8956763189210477E-2</v>
      </c>
      <c r="N33" s="6">
        <f t="shared" ref="N33:Q33" si="17">N32/N$12-1</f>
        <v>4.5025728987993174E-2</v>
      </c>
      <c r="O33" s="6">
        <f t="shared" si="17"/>
        <v>-8.6145010768127195E-3</v>
      </c>
      <c r="P33" s="6">
        <f t="shared" si="17"/>
        <v>-3.5190615835777095E-2</v>
      </c>
      <c r="Q33" s="6">
        <f t="shared" si="17"/>
        <v>-0.18571428571428572</v>
      </c>
      <c r="R33" s="6">
        <f>R32/R$12-1</f>
        <v>-5.3922735593587401E-2</v>
      </c>
      <c r="S33" s="6">
        <f>S32/S$12-1</f>
        <v>8.7603308842643113E-2</v>
      </c>
      <c r="T33" s="6">
        <f>T32/T$12-1</f>
        <v>-2.0227272727272316E-3</v>
      </c>
      <c r="U33" s="6"/>
      <c r="V33" s="6"/>
      <c r="W33" s="4"/>
    </row>
    <row r="34" spans="1:23" x14ac:dyDescent="0.25">
      <c r="W34" s="3"/>
    </row>
    <row r="35" spans="1:23" x14ac:dyDescent="0.25">
      <c r="A35" s="88" t="s">
        <v>1</v>
      </c>
      <c r="B35" s="88"/>
      <c r="C35" s="88"/>
      <c r="D35" s="88"/>
      <c r="E35" s="88"/>
      <c r="F35" s="88"/>
      <c r="G35" s="88"/>
      <c r="H35" s="88"/>
      <c r="I35" s="88"/>
      <c r="J35" s="88"/>
      <c r="K35" s="13"/>
      <c r="L35" s="13"/>
      <c r="M35" s="102" t="s">
        <v>2</v>
      </c>
      <c r="N35" s="102"/>
      <c r="O35" s="102"/>
      <c r="P35" s="102"/>
      <c r="Q35" s="102"/>
      <c r="R35" s="102"/>
      <c r="S35" s="102"/>
      <c r="T35" s="102"/>
      <c r="U35" s="102"/>
      <c r="V35" s="102"/>
      <c r="W35" s="103"/>
    </row>
    <row r="36" spans="1:23" x14ac:dyDescent="0.25">
      <c r="W36" s="3"/>
    </row>
    <row r="37" spans="1:23" x14ac:dyDescent="0.25">
      <c r="A37" s="86" t="s">
        <v>22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111"/>
    </row>
    <row r="38" spans="1:23" x14ac:dyDescent="0.25">
      <c r="W38" s="3"/>
    </row>
    <row r="39" spans="1:23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68</v>
      </c>
      <c r="I39" s="1" t="s">
        <v>9</v>
      </c>
      <c r="J39" s="17" t="s">
        <v>37</v>
      </c>
      <c r="K39" s="17" t="s">
        <v>36</v>
      </c>
      <c r="L39" s="17" t="s">
        <v>35</v>
      </c>
      <c r="M39" s="1" t="s">
        <v>3</v>
      </c>
      <c r="N39" s="1" t="s">
        <v>4</v>
      </c>
      <c r="O39" s="1" t="s">
        <v>5</v>
      </c>
      <c r="P39" s="1" t="s">
        <v>6</v>
      </c>
      <c r="Q39" s="1" t="s">
        <v>7</v>
      </c>
      <c r="R39" s="1" t="s">
        <v>8</v>
      </c>
      <c r="S39" s="1" t="s">
        <v>68</v>
      </c>
      <c r="T39" s="1" t="s">
        <v>33</v>
      </c>
      <c r="U39" s="17" t="s">
        <v>37</v>
      </c>
      <c r="V39" s="17" t="s">
        <v>36</v>
      </c>
      <c r="W39" s="17" t="s">
        <v>35</v>
      </c>
    </row>
    <row r="40" spans="1:23" x14ac:dyDescent="0.25">
      <c r="A40" t="s">
        <v>10</v>
      </c>
      <c r="B40" s="4">
        <v>146.15</v>
      </c>
      <c r="C40" s="4">
        <v>133.6</v>
      </c>
      <c r="D40" s="4">
        <v>190.14999999999998</v>
      </c>
      <c r="E40" s="4">
        <v>101.7</v>
      </c>
      <c r="F40" s="4">
        <v>72.8</v>
      </c>
      <c r="G40" s="5">
        <v>155.48992307692311</v>
      </c>
      <c r="H40" s="26">
        <f>B40/G40</f>
        <v>0.93993229341104956</v>
      </c>
      <c r="I40" s="5">
        <v>96.67307692307692</v>
      </c>
      <c r="J40" s="34" t="s">
        <v>34</v>
      </c>
      <c r="K40" s="34" t="s">
        <v>34</v>
      </c>
      <c r="L40" s="4"/>
      <c r="M40" s="5">
        <v>112.2</v>
      </c>
      <c r="N40" s="5">
        <v>104.85</v>
      </c>
      <c r="O40" s="5">
        <v>127.1</v>
      </c>
      <c r="P40" s="5">
        <v>78.800000000000011</v>
      </c>
      <c r="Q40" s="5">
        <v>48.35</v>
      </c>
      <c r="R40" s="5">
        <v>168.09278846153848</v>
      </c>
      <c r="S40" s="26">
        <f>M40/R40</f>
        <v>0.66748848077841616</v>
      </c>
      <c r="T40" s="5">
        <v>97.65384615384616</v>
      </c>
      <c r="U40" s="34" t="s">
        <v>34</v>
      </c>
      <c r="V40" s="34" t="s">
        <v>34</v>
      </c>
      <c r="W40" s="4"/>
    </row>
    <row r="41" spans="1:23" x14ac:dyDescent="0.25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25">
      <c r="A42" t="s">
        <v>11</v>
      </c>
      <c r="B42" s="4">
        <v>190.45</v>
      </c>
      <c r="C42" s="4">
        <v>174.65</v>
      </c>
      <c r="D42" s="4">
        <v>208.05</v>
      </c>
      <c r="E42" s="4">
        <v>116.2</v>
      </c>
      <c r="F42" s="4">
        <v>75.699999999999989</v>
      </c>
      <c r="G42" s="5">
        <v>130.15134615384613</v>
      </c>
      <c r="H42" s="26">
        <f>B42/G42</f>
        <v>1.4632964285661516</v>
      </c>
      <c r="I42" s="5">
        <v>91.09615384615384</v>
      </c>
      <c r="J42" s="34" t="s">
        <v>34</v>
      </c>
      <c r="K42" s="34" t="s">
        <v>34</v>
      </c>
      <c r="L42" s="4"/>
      <c r="M42" s="5">
        <v>161.10000000000002</v>
      </c>
      <c r="N42" s="5">
        <v>130.35</v>
      </c>
      <c r="O42" s="5">
        <v>175.2</v>
      </c>
      <c r="P42" s="5">
        <v>102</v>
      </c>
      <c r="Q42" s="5">
        <v>68.900000000000006</v>
      </c>
      <c r="R42" s="5">
        <v>154.72901923076921</v>
      </c>
      <c r="S42" s="26">
        <f>M42/R42</f>
        <v>1.0411750866185538</v>
      </c>
      <c r="T42" s="5">
        <v>94.34615384615384</v>
      </c>
      <c r="U42" s="34" t="s">
        <v>34</v>
      </c>
      <c r="V42" s="34" t="s">
        <v>34</v>
      </c>
      <c r="W42" s="4"/>
    </row>
    <row r="43" spans="1:23" x14ac:dyDescent="0.25">
      <c r="A43" t="s">
        <v>24</v>
      </c>
      <c r="B43" s="6">
        <f>B42/B$40-1</f>
        <v>0.30311323982210037</v>
      </c>
      <c r="C43" s="6">
        <f t="shared" ref="C43:I43" si="18">C42/C$40-1</f>
        <v>0.30726047904191622</v>
      </c>
      <c r="D43" s="6">
        <f t="shared" si="18"/>
        <v>9.4136208256639708E-2</v>
      </c>
      <c r="E43" s="6">
        <f t="shared" si="18"/>
        <v>0.14257620452310715</v>
      </c>
      <c r="F43" s="6">
        <f t="shared" si="18"/>
        <v>3.9835164835164694E-2</v>
      </c>
      <c r="G43" s="6">
        <f t="shared" si="18"/>
        <v>-0.16295960806760201</v>
      </c>
      <c r="H43" s="6">
        <f t="shared" si="18"/>
        <v>0.55681046265129797</v>
      </c>
      <c r="I43" s="6">
        <f t="shared" si="18"/>
        <v>-5.7688482196140867E-2</v>
      </c>
      <c r="J43" s="4"/>
      <c r="K43" s="4"/>
      <c r="L43" s="4"/>
      <c r="M43" s="6">
        <f>M42/M$40-1</f>
        <v>0.43582887700534778</v>
      </c>
      <c r="N43" s="6">
        <f t="shared" ref="N43:T43" si="19">N42/N$40-1</f>
        <v>0.24320457796852657</v>
      </c>
      <c r="O43" s="6">
        <f t="shared" si="19"/>
        <v>0.37844217151848936</v>
      </c>
      <c r="P43" s="6">
        <f t="shared" si="19"/>
        <v>0.29441624365482211</v>
      </c>
      <c r="Q43" s="6">
        <f t="shared" si="19"/>
        <v>0.42502585315408492</v>
      </c>
      <c r="R43" s="6">
        <f t="shared" si="19"/>
        <v>-7.9502335305878025E-2</v>
      </c>
      <c r="S43" s="6">
        <f t="shared" si="19"/>
        <v>0.55983978240995169</v>
      </c>
      <c r="T43" s="6">
        <f t="shared" si="19"/>
        <v>-3.3871602993304606E-2</v>
      </c>
      <c r="U43" s="6"/>
      <c r="V43" s="6"/>
      <c r="W43" s="4"/>
    </row>
    <row r="44" spans="1:23" x14ac:dyDescent="0.25">
      <c r="A44" t="s">
        <v>12</v>
      </c>
      <c r="B44" s="4">
        <v>188</v>
      </c>
      <c r="C44" s="4">
        <v>173.75</v>
      </c>
      <c r="D44" s="4">
        <v>200.05</v>
      </c>
      <c r="E44" s="4">
        <v>125.2</v>
      </c>
      <c r="F44" s="4">
        <v>82.9</v>
      </c>
      <c r="G44" s="5">
        <v>136.27118518518517</v>
      </c>
      <c r="H44" s="26">
        <f>B44/G44</f>
        <v>1.3796020027602913</v>
      </c>
      <c r="I44" s="5">
        <v>93.777777777777771</v>
      </c>
      <c r="J44" s="34" t="s">
        <v>34</v>
      </c>
      <c r="K44" s="34" t="s">
        <v>34</v>
      </c>
      <c r="L44" s="4"/>
      <c r="M44" s="5">
        <v>149.44999999999999</v>
      </c>
      <c r="N44" s="5">
        <v>125.30000000000001</v>
      </c>
      <c r="O44" s="5">
        <v>162.35</v>
      </c>
      <c r="P44" s="5">
        <v>109.25</v>
      </c>
      <c r="Q44" s="5">
        <v>77.699999999999989</v>
      </c>
      <c r="R44" s="5">
        <v>159.36799999999999</v>
      </c>
      <c r="S44" s="26">
        <f>M44/R44</f>
        <v>0.93776667837959937</v>
      </c>
      <c r="T44" s="5">
        <v>94.288461538461547</v>
      </c>
      <c r="U44" s="34" t="s">
        <v>34</v>
      </c>
      <c r="V44" s="34" t="s">
        <v>34</v>
      </c>
      <c r="W44" s="4"/>
    </row>
    <row r="45" spans="1:23" x14ac:dyDescent="0.25">
      <c r="A45" t="s">
        <v>25</v>
      </c>
      <c r="B45" s="6">
        <f>B44/B$40-1</f>
        <v>0.28634964078002056</v>
      </c>
      <c r="C45" s="6">
        <f t="shared" ref="C45:I45" si="20">C44/C$40-1</f>
        <v>0.30052395209580851</v>
      </c>
      <c r="D45" s="6">
        <f t="shared" si="20"/>
        <v>5.2064159873784099E-2</v>
      </c>
      <c r="E45" s="6">
        <f t="shared" si="20"/>
        <v>0.23107177974434601</v>
      </c>
      <c r="F45" s="6">
        <f t="shared" si="20"/>
        <v>0.13873626373626391</v>
      </c>
      <c r="G45" s="6">
        <f t="shared" si="20"/>
        <v>-0.12360117949399296</v>
      </c>
      <c r="H45" s="6">
        <f>H44/H$40-1</f>
        <v>0.46776742583624187</v>
      </c>
      <c r="I45" s="6">
        <f t="shared" si="20"/>
        <v>-2.9949384435161264E-2</v>
      </c>
      <c r="J45" s="4"/>
      <c r="K45" s="4"/>
      <c r="L45" s="4"/>
      <c r="M45" s="6">
        <f>M44/M$40-1</f>
        <v>0.33199643493761122</v>
      </c>
      <c r="N45" s="6">
        <f t="shared" ref="N45:T45" si="21">N44/N$40-1</f>
        <v>0.19504053409632816</v>
      </c>
      <c r="O45" s="6">
        <f t="shared" si="21"/>
        <v>0.27734067663257278</v>
      </c>
      <c r="P45" s="6">
        <f t="shared" si="21"/>
        <v>0.38642131979695415</v>
      </c>
      <c r="Q45" s="6">
        <f t="shared" si="21"/>
        <v>0.60703205791106485</v>
      </c>
      <c r="R45" s="6">
        <f t="shared" si="21"/>
        <v>-5.1904597106108508E-2</v>
      </c>
      <c r="S45" s="6">
        <f>S44/S$40-1</f>
        <v>0.40491814523299086</v>
      </c>
      <c r="T45" s="6">
        <f t="shared" si="21"/>
        <v>-3.446238676644342E-2</v>
      </c>
      <c r="U45" s="6"/>
      <c r="V45" s="6"/>
      <c r="W45" s="4"/>
    </row>
    <row r="46" spans="1:23" x14ac:dyDescent="0.25">
      <c r="A46" t="s">
        <v>13</v>
      </c>
      <c r="B46" s="4">
        <v>183.55</v>
      </c>
      <c r="C46" s="4">
        <v>166.2</v>
      </c>
      <c r="D46" s="4">
        <v>203.5</v>
      </c>
      <c r="E46" s="4">
        <v>96.300000000000011</v>
      </c>
      <c r="F46" s="4">
        <v>75.150000000000006</v>
      </c>
      <c r="G46" s="5">
        <v>140.57778846153843</v>
      </c>
      <c r="H46" s="26">
        <f>B46/G46</f>
        <v>1.3056827967543294</v>
      </c>
      <c r="I46" s="5">
        <v>95.84615384615384</v>
      </c>
      <c r="J46" s="34" t="s">
        <v>34</v>
      </c>
      <c r="K46" s="34" t="s">
        <v>34</v>
      </c>
      <c r="L46" s="4"/>
      <c r="M46" s="5">
        <v>138.44999999999999</v>
      </c>
      <c r="N46" s="5">
        <v>117.65</v>
      </c>
      <c r="O46" s="5">
        <v>155.55000000000001</v>
      </c>
      <c r="P46" s="5">
        <v>75.2</v>
      </c>
      <c r="Q46" s="5">
        <v>64.25</v>
      </c>
      <c r="R46" s="5">
        <v>162.34546153846156</v>
      </c>
      <c r="S46" s="26">
        <f>M46/R46</f>
        <v>0.85281102833416467</v>
      </c>
      <c r="T46" s="5">
        <v>95.75</v>
      </c>
      <c r="U46" s="34" t="s">
        <v>34</v>
      </c>
      <c r="V46" s="34" t="s">
        <v>34</v>
      </c>
      <c r="W46" s="4"/>
    </row>
    <row r="47" spans="1:23" x14ac:dyDescent="0.25">
      <c r="A47" t="s">
        <v>26</v>
      </c>
      <c r="B47" s="6">
        <f>B46/B$40-1</f>
        <v>0.25590147109134453</v>
      </c>
      <c r="C47" s="6">
        <f t="shared" ref="C47:I47" si="22">C46/C$40-1</f>
        <v>0.24401197604790426</v>
      </c>
      <c r="D47" s="6">
        <f t="shared" si="22"/>
        <v>7.0207730738890417E-2</v>
      </c>
      <c r="E47" s="6">
        <f t="shared" si="22"/>
        <v>-5.3097345132743223E-2</v>
      </c>
      <c r="F47" s="6">
        <f t="shared" si="22"/>
        <v>3.2280219780219888E-2</v>
      </c>
      <c r="G47" s="6">
        <f t="shared" si="22"/>
        <v>-9.5904186717022277E-2</v>
      </c>
      <c r="H47" s="6">
        <f>H46/H$40-1</f>
        <v>0.38912430810942511</v>
      </c>
      <c r="I47" s="6">
        <f t="shared" si="22"/>
        <v>-8.5538094290830147E-3</v>
      </c>
      <c r="J47" s="4"/>
      <c r="K47" s="4"/>
      <c r="L47" s="4"/>
      <c r="M47" s="6">
        <f>M46/M$40-1</f>
        <v>0.23395721925133683</v>
      </c>
      <c r="N47" s="6">
        <f t="shared" ref="N47:T47" si="23">N46/N$40-1</f>
        <v>0.1220791607057703</v>
      </c>
      <c r="O47" s="6">
        <f t="shared" si="23"/>
        <v>0.22383949645948076</v>
      </c>
      <c r="P47" s="6">
        <f t="shared" si="23"/>
        <v>-4.5685279187817396E-2</v>
      </c>
      <c r="Q47" s="6">
        <f t="shared" si="23"/>
        <v>0.32885211995863495</v>
      </c>
      <c r="R47" s="6">
        <f t="shared" si="23"/>
        <v>-3.419139497701873E-2</v>
      </c>
      <c r="S47" s="6">
        <f>S46/S$40-1</f>
        <v>0.27764156669734263</v>
      </c>
      <c r="T47" s="6">
        <f t="shared" si="23"/>
        <v>-1.949586451358809E-2</v>
      </c>
      <c r="U47" s="6"/>
      <c r="V47" s="6"/>
      <c r="W47" s="4"/>
    </row>
    <row r="48" spans="1:23" x14ac:dyDescent="0.25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25">
      <c r="A49" t="s">
        <v>15</v>
      </c>
      <c r="B49" s="4">
        <v>191.25</v>
      </c>
      <c r="C49" s="4">
        <v>170.7</v>
      </c>
      <c r="D49" s="4">
        <v>205</v>
      </c>
      <c r="E49" s="4">
        <v>114.35</v>
      </c>
      <c r="F49" s="4">
        <v>74.550000000000011</v>
      </c>
      <c r="G49" s="5">
        <v>134.93859615384616</v>
      </c>
      <c r="H49" s="26">
        <f>B49/G49</f>
        <v>1.4173113212320076</v>
      </c>
      <c r="I49" s="5">
        <v>93.865384615384613</v>
      </c>
      <c r="J49" s="34" t="s">
        <v>34</v>
      </c>
      <c r="K49" s="34" t="s">
        <v>34</v>
      </c>
      <c r="L49" s="4"/>
      <c r="M49" s="5">
        <v>154.80000000000001</v>
      </c>
      <c r="N49" s="5">
        <v>131.65</v>
      </c>
      <c r="O49" s="5">
        <v>167.60000000000002</v>
      </c>
      <c r="P49" s="5">
        <v>118.44999999999999</v>
      </c>
      <c r="Q49" s="5">
        <v>71.55</v>
      </c>
      <c r="R49" s="5">
        <v>159.12080769230766</v>
      </c>
      <c r="S49" s="26">
        <f>M49/R49</f>
        <v>0.97284574057301909</v>
      </c>
      <c r="T49" s="5">
        <v>96.019230769230774</v>
      </c>
      <c r="U49" s="34" t="s">
        <v>34</v>
      </c>
      <c r="V49" s="34" t="s">
        <v>34</v>
      </c>
      <c r="W49" s="4"/>
    </row>
    <row r="50" spans="1:23" x14ac:dyDescent="0.25">
      <c r="A50" t="s">
        <v>27</v>
      </c>
      <c r="B50" s="6">
        <f>B49/B$40-1</f>
        <v>0.30858706808073899</v>
      </c>
      <c r="C50" s="6">
        <f t="shared" ref="C50:I50" si="24">C49/C$40-1</f>
        <v>0.27769461077844304</v>
      </c>
      <c r="D50" s="6">
        <f t="shared" si="24"/>
        <v>7.8096239810675927E-2</v>
      </c>
      <c r="E50" s="6">
        <f t="shared" si="24"/>
        <v>0.12438544739429691</v>
      </c>
      <c r="F50" s="6">
        <f t="shared" si="24"/>
        <v>2.4038461538461675E-2</v>
      </c>
      <c r="G50" s="6">
        <f t="shared" si="24"/>
        <v>-0.13217143925725594</v>
      </c>
      <c r="H50" s="6">
        <f t="shared" si="24"/>
        <v>0.50788661179895378</v>
      </c>
      <c r="I50" s="6">
        <f t="shared" si="24"/>
        <v>-2.9043166898746753E-2</v>
      </c>
      <c r="J50" s="4"/>
      <c r="K50" s="4"/>
      <c r="L50" s="4"/>
      <c r="M50" s="6">
        <f>M49/M$40-1</f>
        <v>0.3796791443850267</v>
      </c>
      <c r="N50" s="6">
        <f t="shared" ref="N50:T50" si="25">N49/N$40-1</f>
        <v>0.2556032427277064</v>
      </c>
      <c r="O50" s="6">
        <f t="shared" si="25"/>
        <v>0.3186467348544455</v>
      </c>
      <c r="P50" s="6">
        <f t="shared" si="25"/>
        <v>0.50317258883248694</v>
      </c>
      <c r="Q50" s="6">
        <f t="shared" si="25"/>
        <v>0.47983453981385726</v>
      </c>
      <c r="R50" s="6">
        <f t="shared" si="25"/>
        <v>-5.337516767582029E-2</v>
      </c>
      <c r="S50" s="6">
        <f t="shared" si="25"/>
        <v>0.45747195433020704</v>
      </c>
      <c r="T50" s="6">
        <f t="shared" si="25"/>
        <v>-1.673887357227255E-2</v>
      </c>
      <c r="U50" s="6"/>
      <c r="V50" s="6"/>
      <c r="W50" s="4"/>
    </row>
    <row r="51" spans="1:23" x14ac:dyDescent="0.25">
      <c r="A51" t="s">
        <v>16</v>
      </c>
      <c r="B51" s="4">
        <v>185.1</v>
      </c>
      <c r="C51" s="4">
        <v>174</v>
      </c>
      <c r="D51" s="4">
        <v>196.55</v>
      </c>
      <c r="E51" s="4">
        <v>103.2</v>
      </c>
      <c r="F51" s="4">
        <v>84.35</v>
      </c>
      <c r="G51" s="5">
        <v>143.16696153846152</v>
      </c>
      <c r="H51" s="26">
        <f>B51/G51</f>
        <v>1.292896056540763</v>
      </c>
      <c r="I51" s="5">
        <v>96.40384615384616</v>
      </c>
      <c r="J51" s="34" t="s">
        <v>34</v>
      </c>
      <c r="K51" s="34" t="s">
        <v>34</v>
      </c>
      <c r="L51" s="4"/>
      <c r="M51" s="5">
        <v>141.1</v>
      </c>
      <c r="N51" s="5">
        <v>126.75</v>
      </c>
      <c r="O51" s="5">
        <v>157.69999999999999</v>
      </c>
      <c r="P51" s="5">
        <v>97.05</v>
      </c>
      <c r="Q51" s="5">
        <v>66.75</v>
      </c>
      <c r="R51" s="5">
        <v>163.16059615384614</v>
      </c>
      <c r="S51" s="26">
        <f>M51/R51</f>
        <v>0.8647921331873234</v>
      </c>
      <c r="T51" s="5">
        <v>95.884615384615387</v>
      </c>
      <c r="U51" s="34" t="s">
        <v>34</v>
      </c>
      <c r="V51" s="34" t="s">
        <v>34</v>
      </c>
      <c r="W51" s="4"/>
    </row>
    <row r="52" spans="1:23" x14ac:dyDescent="0.25">
      <c r="A52" t="s">
        <v>28</v>
      </c>
      <c r="B52" s="6">
        <f>B51/B$40-1</f>
        <v>0.2665070133424563</v>
      </c>
      <c r="C52" s="6">
        <f t="shared" ref="C52:I52" si="26">C51/C$40-1</f>
        <v>0.30239520958083843</v>
      </c>
      <c r="D52" s="6">
        <f t="shared" si="26"/>
        <v>3.3657638706284798E-2</v>
      </c>
      <c r="E52" s="6">
        <f t="shared" si="26"/>
        <v>1.4749262536873253E-2</v>
      </c>
      <c r="F52" s="6">
        <f t="shared" si="26"/>
        <v>0.15865384615384603</v>
      </c>
      <c r="G52" s="6">
        <f t="shared" si="26"/>
        <v>-7.9252476910450564E-2</v>
      </c>
      <c r="H52" s="6">
        <f t="shared" si="26"/>
        <v>0.37552041312336937</v>
      </c>
      <c r="I52" s="6">
        <f t="shared" si="26"/>
        <v>-2.7849612094688059E-3</v>
      </c>
      <c r="J52" s="4"/>
      <c r="K52" s="4"/>
      <c r="L52" s="4"/>
      <c r="M52" s="6">
        <f>M51/M$40-1</f>
        <v>0.25757575757575757</v>
      </c>
      <c r="N52" s="6">
        <f t="shared" ref="N52:T52" si="27">N51/N$40-1</f>
        <v>0.20886981402002869</v>
      </c>
      <c r="O52" s="6">
        <f t="shared" si="27"/>
        <v>0.24075531077891421</v>
      </c>
      <c r="P52" s="6">
        <f t="shared" si="27"/>
        <v>0.23159898477157337</v>
      </c>
      <c r="Q52" s="6">
        <f t="shared" si="27"/>
        <v>0.38055842812823171</v>
      </c>
      <c r="R52" s="6">
        <f t="shared" si="27"/>
        <v>-2.9342081554086907E-2</v>
      </c>
      <c r="S52" s="6">
        <f t="shared" si="27"/>
        <v>0.29559109721086774</v>
      </c>
      <c r="T52" s="6">
        <f t="shared" si="27"/>
        <v>-1.8117369042930376E-2</v>
      </c>
      <c r="U52" s="6"/>
      <c r="V52" s="6"/>
      <c r="W52" s="4"/>
    </row>
    <row r="53" spans="1:23" x14ac:dyDescent="0.25">
      <c r="A53" t="s">
        <v>17</v>
      </c>
      <c r="B53" s="4">
        <v>178.8</v>
      </c>
      <c r="C53" s="4">
        <v>165.25</v>
      </c>
      <c r="D53" s="4">
        <v>190.10000000000002</v>
      </c>
      <c r="E53" s="4">
        <v>106.65</v>
      </c>
      <c r="F53" s="4">
        <v>79.800000000000011</v>
      </c>
      <c r="G53" s="5">
        <v>147.96709615384617</v>
      </c>
      <c r="H53" s="26">
        <f>B53/G53</f>
        <v>1.2083767583983394</v>
      </c>
      <c r="I53" s="5">
        <v>96.980769230769226</v>
      </c>
      <c r="J53" s="34" t="s">
        <v>34</v>
      </c>
      <c r="K53" s="34" t="s">
        <v>34</v>
      </c>
      <c r="L53" s="4"/>
      <c r="M53" s="5">
        <v>130.5</v>
      </c>
      <c r="N53" s="5">
        <v>118.25</v>
      </c>
      <c r="O53" s="5">
        <v>141.05000000000001</v>
      </c>
      <c r="P53" s="5">
        <v>68.099999999999994</v>
      </c>
      <c r="Q53" s="5">
        <v>50.2</v>
      </c>
      <c r="R53" s="5">
        <v>165.33384615384617</v>
      </c>
      <c r="S53" s="26">
        <f>M53/R53</f>
        <v>0.78931206789060826</v>
      </c>
      <c r="T53" s="5">
        <v>96.634615384615387</v>
      </c>
      <c r="U53" s="34" t="s">
        <v>34</v>
      </c>
      <c r="V53" s="34" t="s">
        <v>34</v>
      </c>
      <c r="W53" s="4"/>
    </row>
    <row r="54" spans="1:23" x14ac:dyDescent="0.25">
      <c r="A54" t="s">
        <v>29</v>
      </c>
      <c r="B54" s="6">
        <f>B53/B$40-1</f>
        <v>0.22340061580567916</v>
      </c>
      <c r="C54" s="6">
        <f t="shared" ref="C54:I54" si="28">C53/C$40-1</f>
        <v>0.23690119760479056</v>
      </c>
      <c r="D54" s="6">
        <f t="shared" si="28"/>
        <v>-2.6295030239265049E-4</v>
      </c>
      <c r="E54" s="6">
        <f t="shared" si="28"/>
        <v>4.8672566371681381E-2</v>
      </c>
      <c r="F54" s="6">
        <f t="shared" si="28"/>
        <v>9.6153846153846256E-2</v>
      </c>
      <c r="G54" s="6">
        <f t="shared" si="28"/>
        <v>-4.8381443467274021E-2</v>
      </c>
      <c r="H54" s="6">
        <f t="shared" si="28"/>
        <v>0.28559978933492625</v>
      </c>
      <c r="I54" s="6">
        <f t="shared" si="28"/>
        <v>3.1828128108215559E-3</v>
      </c>
      <c r="J54" s="4"/>
      <c r="K54" s="4"/>
      <c r="L54" s="4"/>
      <c r="M54" s="6">
        <f>M53/M$40-1</f>
        <v>0.16310160427807485</v>
      </c>
      <c r="N54" s="6">
        <f t="shared" ref="N54:T54" si="29">N53/N$40-1</f>
        <v>0.12780162136385309</v>
      </c>
      <c r="O54" s="6">
        <f t="shared" si="29"/>
        <v>0.10975609756097571</v>
      </c>
      <c r="P54" s="6">
        <f t="shared" si="29"/>
        <v>-0.13578680203045701</v>
      </c>
      <c r="Q54" s="6">
        <f t="shared" si="29"/>
        <v>3.8262668045501602E-2</v>
      </c>
      <c r="R54" s="6">
        <f t="shared" si="29"/>
        <v>-1.641321042350119E-2</v>
      </c>
      <c r="S54" s="6">
        <f t="shared" si="29"/>
        <v>0.18251039623953225</v>
      </c>
      <c r="T54" s="6">
        <f t="shared" si="29"/>
        <v>-1.0437179992122902E-2</v>
      </c>
      <c r="U54" s="6"/>
      <c r="V54" s="6"/>
      <c r="W54" s="4"/>
    </row>
    <row r="55" spans="1:23" x14ac:dyDescent="0.25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25">
      <c r="A56" t="s">
        <v>18</v>
      </c>
      <c r="B56" s="4">
        <v>173.25</v>
      </c>
      <c r="C56" s="4">
        <v>159.75</v>
      </c>
      <c r="D56" s="4">
        <v>182.2</v>
      </c>
      <c r="E56" s="4">
        <v>90.45</v>
      </c>
      <c r="F56" s="4">
        <v>64.900000000000006</v>
      </c>
      <c r="G56" s="5">
        <v>135.63451923076923</v>
      </c>
      <c r="H56" s="26">
        <f>B56/G56</f>
        <v>1.2773297017791732</v>
      </c>
      <c r="I56" s="5">
        <v>96.5</v>
      </c>
      <c r="J56" s="34" t="s">
        <v>34</v>
      </c>
      <c r="K56" s="34" t="s">
        <v>34</v>
      </c>
      <c r="L56" s="4"/>
      <c r="M56" s="5">
        <v>129.10000000000002</v>
      </c>
      <c r="N56" s="5">
        <v>111.2</v>
      </c>
      <c r="O56" s="5">
        <v>137.9</v>
      </c>
      <c r="P56" s="5">
        <v>56.8</v>
      </c>
      <c r="Q56" s="5">
        <v>38.5</v>
      </c>
      <c r="R56" s="5">
        <v>152.24772000000002</v>
      </c>
      <c r="S56" s="26">
        <f>M56/R56</f>
        <v>0.84796015336058894</v>
      </c>
      <c r="T56" s="5">
        <v>94.82</v>
      </c>
      <c r="U56" s="34" t="s">
        <v>34</v>
      </c>
      <c r="V56" s="34" t="s">
        <v>34</v>
      </c>
      <c r="W56" s="4"/>
    </row>
    <row r="57" spans="1:23" x14ac:dyDescent="0.25">
      <c r="A57" t="s">
        <v>30</v>
      </c>
      <c r="B57" s="6">
        <f>B56/B$40-1</f>
        <v>0.18542593226137516</v>
      </c>
      <c r="C57" s="6">
        <f t="shared" ref="C57:I57" si="30">C56/C$40-1</f>
        <v>0.19573353293413187</v>
      </c>
      <c r="D57" s="6">
        <f t="shared" si="30"/>
        <v>-4.1809098080462737E-2</v>
      </c>
      <c r="E57" s="6">
        <f t="shared" si="30"/>
        <v>-0.11061946902654862</v>
      </c>
      <c r="F57" s="6">
        <f t="shared" si="30"/>
        <v>-0.10851648351648335</v>
      </c>
      <c r="G57" s="6">
        <f t="shared" si="30"/>
        <v>-0.12769575965595614</v>
      </c>
      <c r="H57" s="6">
        <f t="shared" si="30"/>
        <v>0.35895926837846548</v>
      </c>
      <c r="I57" s="6">
        <f t="shared" si="30"/>
        <v>-1.7903322060870419E-3</v>
      </c>
      <c r="J57" s="4"/>
      <c r="K57" s="4"/>
      <c r="L57" s="4"/>
      <c r="M57" s="6">
        <f>M56/M$40-1</f>
        <v>0.1506238859180038</v>
      </c>
      <c r="N57" s="6">
        <f t="shared" ref="N57:T57" si="31">N56/N$40-1</f>
        <v>6.0562708631378248E-2</v>
      </c>
      <c r="O57" s="6">
        <f t="shared" si="31"/>
        <v>8.4972462627852074E-2</v>
      </c>
      <c r="P57" s="6">
        <f t="shared" si="31"/>
        <v>-0.27918781725888342</v>
      </c>
      <c r="Q57" s="6">
        <f t="shared" si="31"/>
        <v>-0.20372285418821101</v>
      </c>
      <c r="R57" s="6">
        <f t="shared" si="31"/>
        <v>-9.4263820634779893E-2</v>
      </c>
      <c r="S57" s="6">
        <f t="shared" si="31"/>
        <v>0.27037421285788943</v>
      </c>
      <c r="T57" s="6">
        <f t="shared" si="31"/>
        <v>-2.9019298936589388E-2</v>
      </c>
      <c r="U57" s="6"/>
      <c r="V57" s="6"/>
      <c r="W57" s="4"/>
    </row>
    <row r="58" spans="1:23" x14ac:dyDescent="0.25">
      <c r="A58" t="s">
        <v>19</v>
      </c>
      <c r="B58" s="4">
        <v>165.8</v>
      </c>
      <c r="C58" s="4">
        <v>157.5</v>
      </c>
      <c r="D58" s="4">
        <v>173.15</v>
      </c>
      <c r="E58" s="4">
        <v>128.9</v>
      </c>
      <c r="F58" s="4">
        <v>79.3</v>
      </c>
      <c r="G58" s="5">
        <v>139.83340384615386</v>
      </c>
      <c r="H58" s="26">
        <f>B58/G58</f>
        <v>1.1856966607379082</v>
      </c>
      <c r="I58" s="5">
        <v>97.230769230769226</v>
      </c>
      <c r="J58" s="34" t="s">
        <v>34</v>
      </c>
      <c r="K58" s="34" t="s">
        <v>34</v>
      </c>
      <c r="L58" s="4"/>
      <c r="M58" s="5">
        <v>122.85</v>
      </c>
      <c r="N58" s="5">
        <v>117.45</v>
      </c>
      <c r="O58" s="5">
        <v>131.35</v>
      </c>
      <c r="P58" s="5">
        <v>89</v>
      </c>
      <c r="Q58" s="5">
        <v>64.55</v>
      </c>
      <c r="R58" s="5">
        <v>157.02959615384617</v>
      </c>
      <c r="S58" s="26">
        <f>M58/R58</f>
        <v>0.78233659774327191</v>
      </c>
      <c r="T58" s="5">
        <v>97.67307692307692</v>
      </c>
      <c r="U58" s="34" t="s">
        <v>34</v>
      </c>
      <c r="V58" s="34" t="s">
        <v>34</v>
      </c>
      <c r="W58" s="4"/>
    </row>
    <row r="59" spans="1:23" x14ac:dyDescent="0.25">
      <c r="A59" t="s">
        <v>31</v>
      </c>
      <c r="B59" s="6">
        <f>B58/B$40-1</f>
        <v>0.13445090660280545</v>
      </c>
      <c r="C59" s="6">
        <f t="shared" ref="C59:I59" si="32">C58/C$40-1</f>
        <v>0.17889221556886237</v>
      </c>
      <c r="D59" s="6">
        <f t="shared" si="32"/>
        <v>-8.9403102813568114E-2</v>
      </c>
      <c r="E59" s="6">
        <f t="shared" si="32"/>
        <v>0.26745329400196649</v>
      </c>
      <c r="F59" s="6">
        <f t="shared" si="32"/>
        <v>8.9285714285714191E-2</v>
      </c>
      <c r="G59" s="6">
        <f t="shared" si="32"/>
        <v>-0.10069153628060989</v>
      </c>
      <c r="H59" s="6">
        <f t="shared" si="32"/>
        <v>0.26147028785974635</v>
      </c>
      <c r="I59" s="6">
        <f t="shared" si="32"/>
        <v>5.7688482196140978E-3</v>
      </c>
      <c r="J59" s="4"/>
      <c r="K59" s="4"/>
      <c r="L59" s="4"/>
      <c r="M59" s="6">
        <f>M58/M$40-1</f>
        <v>9.4919786096256509E-2</v>
      </c>
      <c r="N59" s="6">
        <f t="shared" ref="N59:T59" si="33">N58/N$40-1</f>
        <v>0.12017167381974247</v>
      </c>
      <c r="O59" s="6">
        <f t="shared" si="33"/>
        <v>3.3438237608182542E-2</v>
      </c>
      <c r="P59" s="6">
        <f t="shared" si="33"/>
        <v>0.12944162436548212</v>
      </c>
      <c r="Q59" s="6">
        <f t="shared" si="33"/>
        <v>0.33505687693898656</v>
      </c>
      <c r="R59" s="6">
        <f t="shared" si="33"/>
        <v>-6.5815984189135479E-2</v>
      </c>
      <c r="S59" s="6">
        <f t="shared" si="33"/>
        <v>0.17206007335275864</v>
      </c>
      <c r="T59" s="6">
        <f t="shared" si="33"/>
        <v>1.9692792437964179E-4</v>
      </c>
      <c r="U59" s="6"/>
      <c r="V59" s="6"/>
      <c r="W59" s="4"/>
    </row>
    <row r="60" spans="1:23" x14ac:dyDescent="0.25">
      <c r="A60" s="31" t="s">
        <v>20</v>
      </c>
      <c r="B60" s="41">
        <v>155.94999999999999</v>
      </c>
      <c r="C60" s="41">
        <v>128.85</v>
      </c>
      <c r="D60" s="41">
        <v>165</v>
      </c>
      <c r="E60" s="41">
        <v>70.349999999999994</v>
      </c>
      <c r="F60" s="41">
        <v>55.75</v>
      </c>
      <c r="G60" s="39">
        <v>146.24075000000002</v>
      </c>
      <c r="H60" s="26">
        <f>B60/G60</f>
        <v>1.0663922333549298</v>
      </c>
      <c r="I60" s="39">
        <v>92.557692307692307</v>
      </c>
      <c r="J60" s="34" t="s">
        <v>34</v>
      </c>
      <c r="K60" s="34" t="s">
        <v>34</v>
      </c>
      <c r="L60" s="4"/>
      <c r="M60" s="5">
        <v>114.9</v>
      </c>
      <c r="N60" s="5">
        <v>102.9</v>
      </c>
      <c r="O60" s="5">
        <v>122.15</v>
      </c>
      <c r="P60" s="5">
        <v>88.4</v>
      </c>
      <c r="Q60" s="5">
        <v>57.15</v>
      </c>
      <c r="R60" s="5">
        <v>159.97034615384615</v>
      </c>
      <c r="S60" s="26">
        <f>M60/R60</f>
        <v>0.7182581194735852</v>
      </c>
      <c r="T60" s="5">
        <v>97.019230769230774</v>
      </c>
      <c r="U60" s="34" t="s">
        <v>34</v>
      </c>
      <c r="V60" s="34" t="s">
        <v>34</v>
      </c>
      <c r="W60" s="4"/>
    </row>
    <row r="61" spans="1:23" x14ac:dyDescent="0.25">
      <c r="A61" t="s">
        <v>32</v>
      </c>
      <c r="B61" s="6">
        <f>B60/B$40-1</f>
        <v>6.7054396168320096E-2</v>
      </c>
      <c r="C61" s="6">
        <f t="shared" ref="C61:I61" si="34">C60/C$40-1</f>
        <v>-3.5553892215568816E-2</v>
      </c>
      <c r="D61" s="6">
        <f t="shared" si="34"/>
        <v>-0.13226400210360234</v>
      </c>
      <c r="E61" s="6">
        <f t="shared" si="34"/>
        <v>-0.30825958702064904</v>
      </c>
      <c r="F61" s="6">
        <f t="shared" si="34"/>
        <v>-0.23420329670329665</v>
      </c>
      <c r="G61" s="6">
        <f t="shared" si="34"/>
        <v>-5.9484067480999325E-2</v>
      </c>
      <c r="H61" s="6">
        <f t="shared" si="34"/>
        <v>0.13454154180079536</v>
      </c>
      <c r="I61" s="6">
        <f t="shared" si="34"/>
        <v>-4.2570121344738365E-2</v>
      </c>
      <c r="J61" s="4"/>
      <c r="K61" s="4"/>
      <c r="L61" s="4"/>
      <c r="M61" s="6">
        <f>M60/M$40-1</f>
        <v>2.4064171122994749E-2</v>
      </c>
      <c r="N61" s="6">
        <f t="shared" ref="N61:T61" si="35">N60/N$40-1</f>
        <v>-1.8597997138769529E-2</v>
      </c>
      <c r="O61" s="6">
        <f t="shared" si="35"/>
        <v>-3.8945712037765423E-2</v>
      </c>
      <c r="P61" s="6">
        <f t="shared" si="35"/>
        <v>0.12182741116751261</v>
      </c>
      <c r="Q61" s="6">
        <f t="shared" si="35"/>
        <v>0.18200620475698037</v>
      </c>
      <c r="R61" s="6">
        <f t="shared" si="35"/>
        <v>-4.8321182497075621E-2</v>
      </c>
      <c r="S61" s="6">
        <f t="shared" si="35"/>
        <v>7.6060696412261874E-2</v>
      </c>
      <c r="T61" s="6">
        <f t="shared" si="35"/>
        <v>-6.4986215045294005E-3</v>
      </c>
      <c r="U61" s="6"/>
      <c r="V61" s="6"/>
      <c r="W61" s="4"/>
    </row>
    <row r="62" spans="1:23" x14ac:dyDescent="0.25">
      <c r="B62" s="27"/>
      <c r="C62" s="27"/>
      <c r="D62" s="27"/>
      <c r="E62" s="27"/>
      <c r="F62" s="27"/>
      <c r="G62" s="27"/>
      <c r="H62" s="27"/>
      <c r="I62" s="27"/>
      <c r="M62" s="27"/>
      <c r="N62" s="27"/>
      <c r="O62" s="27"/>
      <c r="P62" s="27"/>
      <c r="Q62" s="27"/>
      <c r="R62" s="27"/>
      <c r="S62" s="27"/>
      <c r="T62" s="27"/>
      <c r="W62" s="3"/>
    </row>
    <row r="63" spans="1:23" x14ac:dyDescent="0.25">
      <c r="A63" s="88" t="s">
        <v>1</v>
      </c>
      <c r="B63" s="88"/>
      <c r="C63" s="88"/>
      <c r="D63" s="88"/>
      <c r="E63" s="88"/>
      <c r="F63" s="88"/>
      <c r="G63" s="88"/>
      <c r="H63" s="88"/>
      <c r="I63" s="88"/>
      <c r="J63" s="88"/>
      <c r="K63" s="13"/>
      <c r="L63" s="13"/>
      <c r="M63" s="102" t="s">
        <v>2</v>
      </c>
      <c r="N63" s="102"/>
      <c r="O63" s="102"/>
      <c r="P63" s="102"/>
      <c r="Q63" s="102"/>
      <c r="R63" s="102"/>
      <c r="S63" s="102"/>
      <c r="T63" s="102"/>
      <c r="U63" s="102"/>
      <c r="V63" s="102"/>
      <c r="W63" s="103"/>
    </row>
    <row r="64" spans="1:23" x14ac:dyDescent="0.25">
      <c r="W64" s="3"/>
    </row>
    <row r="65" spans="1:23" x14ac:dyDescent="0.25">
      <c r="A65" s="85" t="s">
        <v>23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94"/>
    </row>
    <row r="66" spans="1:2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W66" s="3"/>
    </row>
    <row r="67" spans="1:23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68</v>
      </c>
      <c r="I67" s="1" t="s">
        <v>9</v>
      </c>
      <c r="J67" s="17" t="s">
        <v>37</v>
      </c>
      <c r="K67" s="17" t="s">
        <v>36</v>
      </c>
      <c r="L67" s="17" t="s">
        <v>35</v>
      </c>
      <c r="M67" s="1" t="s">
        <v>3</v>
      </c>
      <c r="N67" s="1" t="s">
        <v>4</v>
      </c>
      <c r="O67" s="1" t="s">
        <v>5</v>
      </c>
      <c r="P67" s="1" t="s">
        <v>6</v>
      </c>
      <c r="Q67" s="1" t="s">
        <v>7</v>
      </c>
      <c r="R67" s="1" t="s">
        <v>8</v>
      </c>
      <c r="S67" s="1" t="s">
        <v>68</v>
      </c>
      <c r="T67" s="1" t="s">
        <v>33</v>
      </c>
      <c r="U67" s="17" t="s">
        <v>37</v>
      </c>
      <c r="V67" s="17" t="s">
        <v>36</v>
      </c>
      <c r="W67" s="17" t="s">
        <v>35</v>
      </c>
    </row>
    <row r="68" spans="1:23" x14ac:dyDescent="0.25">
      <c r="A68" t="s">
        <v>10</v>
      </c>
      <c r="B68" s="4">
        <v>131.69999999999999</v>
      </c>
      <c r="C68" s="4">
        <v>123.94999999999999</v>
      </c>
      <c r="D68" s="4">
        <v>141.55000000000001</v>
      </c>
      <c r="E68" s="4">
        <v>94.35</v>
      </c>
      <c r="F68" s="4">
        <v>64.5</v>
      </c>
      <c r="G68" s="5">
        <v>160.27440740740741</v>
      </c>
      <c r="H68" s="26">
        <f>B68/G68</f>
        <v>0.82171571949866529</v>
      </c>
      <c r="I68" s="5">
        <v>96.296296296296305</v>
      </c>
      <c r="J68" s="34" t="s">
        <v>34</v>
      </c>
      <c r="K68" s="34" t="s">
        <v>34</v>
      </c>
      <c r="L68" s="4"/>
      <c r="M68" s="5">
        <v>97.449999999999989</v>
      </c>
      <c r="N68" s="5">
        <v>86.2</v>
      </c>
      <c r="O68" s="5">
        <v>117.30000000000001</v>
      </c>
      <c r="P68" s="5">
        <v>71.349999999999994</v>
      </c>
      <c r="Q68" s="5">
        <v>56.45</v>
      </c>
      <c r="R68" s="5">
        <v>166.84613461538464</v>
      </c>
      <c r="S68" s="26">
        <f>M68/R68</f>
        <v>0.58407106778135853</v>
      </c>
      <c r="T68" s="5">
        <v>97.557692307692307</v>
      </c>
      <c r="U68" s="34" t="s">
        <v>34</v>
      </c>
      <c r="V68" s="34" t="s">
        <v>34</v>
      </c>
      <c r="W68" s="4"/>
    </row>
    <row r="69" spans="1:23" x14ac:dyDescent="0.25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x14ac:dyDescent="0.25">
      <c r="A70" t="s">
        <v>11</v>
      </c>
      <c r="B70" s="4">
        <v>167.95</v>
      </c>
      <c r="C70" s="4">
        <v>139.94999999999999</v>
      </c>
      <c r="D70" s="4">
        <v>190.3</v>
      </c>
      <c r="E70" s="4">
        <v>104.9</v>
      </c>
      <c r="F70" s="4">
        <v>72.25</v>
      </c>
      <c r="G70" s="5">
        <v>118.78917307692308</v>
      </c>
      <c r="H70" s="26">
        <f>B70/G70</f>
        <v>1.413849390897286</v>
      </c>
      <c r="I70" s="5">
        <v>77.961538461538467</v>
      </c>
      <c r="J70" s="34" t="s">
        <v>34</v>
      </c>
      <c r="K70" s="34" t="s">
        <v>34</v>
      </c>
      <c r="L70" s="4"/>
      <c r="M70" s="5">
        <v>149.64999999999998</v>
      </c>
      <c r="N70" s="5">
        <v>129.19999999999999</v>
      </c>
      <c r="O70" s="5">
        <v>177.5</v>
      </c>
      <c r="P70" s="5">
        <v>71.099999999999994</v>
      </c>
      <c r="Q70" s="5">
        <v>50.5</v>
      </c>
      <c r="R70" s="5">
        <v>155.55359615384614</v>
      </c>
      <c r="S70" s="26">
        <f>M70/R70</f>
        <v>0.96204783238821834</v>
      </c>
      <c r="T70" s="5">
        <v>93.25</v>
      </c>
      <c r="U70" s="34" t="s">
        <v>34</v>
      </c>
      <c r="V70" s="34" t="s">
        <v>34</v>
      </c>
      <c r="W70" s="37"/>
    </row>
    <row r="71" spans="1:23" x14ac:dyDescent="0.25">
      <c r="A71" t="s">
        <v>24</v>
      </c>
      <c r="B71" s="6">
        <f>B70/B68-1</f>
        <v>0.27524677296886857</v>
      </c>
      <c r="C71" s="6">
        <f t="shared" ref="C71:I71" si="36">C70/C68-1</f>
        <v>0.1290843081887858</v>
      </c>
      <c r="D71" s="6">
        <f t="shared" si="36"/>
        <v>0.34440127163546452</v>
      </c>
      <c r="E71" s="6">
        <f t="shared" si="36"/>
        <v>0.1118177000529943</v>
      </c>
      <c r="F71" s="6">
        <f t="shared" si="36"/>
        <v>0.12015503875968991</v>
      </c>
      <c r="G71" s="6">
        <f t="shared" si="36"/>
        <v>-0.25883879405045307</v>
      </c>
      <c r="H71" s="6">
        <f t="shared" si="36"/>
        <v>0.72060647903862152</v>
      </c>
      <c r="I71" s="6">
        <f t="shared" si="36"/>
        <v>-0.19039940828402369</v>
      </c>
      <c r="J71" s="4"/>
      <c r="K71" s="4"/>
      <c r="L71" s="4"/>
      <c r="M71" s="6">
        <f>M70/M68-1</f>
        <v>0.5356593124679323</v>
      </c>
      <c r="N71" s="6">
        <f t="shared" ref="N71:T71" si="37">N70/N68-1</f>
        <v>0.49883990719257532</v>
      </c>
      <c r="O71" s="6">
        <f t="shared" si="37"/>
        <v>0.51321398124467166</v>
      </c>
      <c r="P71" s="6">
        <f t="shared" si="37"/>
        <v>-3.5038542396635952E-3</v>
      </c>
      <c r="Q71" s="6">
        <f t="shared" si="37"/>
        <v>-0.10540301151461473</v>
      </c>
      <c r="R71" s="6">
        <f t="shared" si="37"/>
        <v>-6.7682349894231386E-2</v>
      </c>
      <c r="S71" s="6">
        <f t="shared" si="37"/>
        <v>0.6471417357525262</v>
      </c>
      <c r="T71" s="6">
        <f t="shared" si="37"/>
        <v>-4.415533215060119E-2</v>
      </c>
      <c r="U71" s="6"/>
      <c r="V71" s="6"/>
      <c r="W71" s="4"/>
    </row>
    <row r="72" spans="1:23" x14ac:dyDescent="0.25">
      <c r="A72" t="s">
        <v>12</v>
      </c>
      <c r="B72" s="4">
        <v>161.94999999999999</v>
      </c>
      <c r="C72" s="4">
        <v>153.05000000000001</v>
      </c>
      <c r="D72" s="4">
        <v>171.7</v>
      </c>
      <c r="E72" s="4">
        <v>108.8</v>
      </c>
      <c r="F72" s="4">
        <v>74.900000000000006</v>
      </c>
      <c r="G72" s="5">
        <v>128.11319230769232</v>
      </c>
      <c r="H72" s="26">
        <f>B72/G72</f>
        <v>1.2641164979406732</v>
      </c>
      <c r="I72" s="5">
        <v>81.82692307692308</v>
      </c>
      <c r="J72" s="34" t="s">
        <v>34</v>
      </c>
      <c r="K72" s="34" t="s">
        <v>34</v>
      </c>
      <c r="L72" s="4"/>
      <c r="M72" s="5">
        <v>133.1</v>
      </c>
      <c r="N72" s="5">
        <v>119.4</v>
      </c>
      <c r="O72" s="5">
        <v>152.1</v>
      </c>
      <c r="P72" s="5">
        <v>87.95</v>
      </c>
      <c r="Q72" s="5">
        <v>69.7</v>
      </c>
      <c r="R72" s="5">
        <v>161.54811538461536</v>
      </c>
      <c r="S72" s="26">
        <f>M72/R72</f>
        <v>0.82390314293122013</v>
      </c>
      <c r="T72" s="5">
        <v>96.67307692307692</v>
      </c>
      <c r="U72" s="34" t="s">
        <v>34</v>
      </c>
      <c r="V72" s="34" t="s">
        <v>34</v>
      </c>
      <c r="W72" s="37"/>
    </row>
    <row r="73" spans="1:23" x14ac:dyDescent="0.25">
      <c r="A73" t="s">
        <v>25</v>
      </c>
      <c r="B73" s="6">
        <f>B72/B68-1</f>
        <v>0.22968868640850415</v>
      </c>
      <c r="C73" s="6">
        <f t="shared" ref="C73:I73" si="38">C72/C68-1</f>
        <v>0.23477208551835438</v>
      </c>
      <c r="D73" s="6">
        <f t="shared" si="38"/>
        <v>0.2129989403037793</v>
      </c>
      <c r="E73" s="6">
        <f t="shared" si="38"/>
        <v>0.15315315315315314</v>
      </c>
      <c r="F73" s="6">
        <f t="shared" si="38"/>
        <v>0.16124031007751949</v>
      </c>
      <c r="G73" s="6">
        <f t="shared" si="38"/>
        <v>-0.20066344727117491</v>
      </c>
      <c r="H73" s="6">
        <f t="shared" si="38"/>
        <v>0.538386656046838</v>
      </c>
      <c r="I73" s="6">
        <f t="shared" si="38"/>
        <v>-0.15025887573964503</v>
      </c>
      <c r="J73" s="4"/>
      <c r="K73" s="4"/>
      <c r="L73" s="4"/>
      <c r="M73" s="6">
        <f>M72/M68-1</f>
        <v>0.36582863006670108</v>
      </c>
      <c r="N73" s="6">
        <f t="shared" ref="N73:T73" si="39">N72/N68-1</f>
        <v>0.38515081206496515</v>
      </c>
      <c r="O73" s="6">
        <f t="shared" si="39"/>
        <v>0.29667519181585655</v>
      </c>
      <c r="P73" s="6">
        <f t="shared" si="39"/>
        <v>0.23265592151366521</v>
      </c>
      <c r="Q73" s="6">
        <f t="shared" si="39"/>
        <v>0.23472099202834373</v>
      </c>
      <c r="R73" s="6">
        <f t="shared" si="39"/>
        <v>-3.1753922516588928E-2</v>
      </c>
      <c r="S73" s="6">
        <f t="shared" si="39"/>
        <v>0.41062139246322071</v>
      </c>
      <c r="T73" s="6">
        <f t="shared" si="39"/>
        <v>-9.0676128523555777E-3</v>
      </c>
      <c r="U73" s="6"/>
      <c r="V73" s="6"/>
      <c r="W73" s="4"/>
    </row>
    <row r="74" spans="1:23" x14ac:dyDescent="0.25">
      <c r="A74" t="s">
        <v>13</v>
      </c>
      <c r="B74" s="4">
        <v>156</v>
      </c>
      <c r="C74" s="4">
        <v>145.1</v>
      </c>
      <c r="D74" s="4">
        <v>168.45</v>
      </c>
      <c r="E74" s="4">
        <v>117.4</v>
      </c>
      <c r="F74" s="4">
        <v>77.550000000000011</v>
      </c>
      <c r="G74" s="5">
        <v>138.19861538461538</v>
      </c>
      <c r="H74" s="26">
        <f>B74/G74</f>
        <v>1.1288101517214355</v>
      </c>
      <c r="I74" s="5">
        <v>88</v>
      </c>
      <c r="J74" s="34" t="s">
        <v>34</v>
      </c>
      <c r="K74" s="34" t="s">
        <v>34</v>
      </c>
      <c r="L74" s="4"/>
      <c r="M74" s="5">
        <v>123.5</v>
      </c>
      <c r="N74" s="5">
        <v>105.9</v>
      </c>
      <c r="O74" s="5">
        <v>148.55000000000001</v>
      </c>
      <c r="P74" s="5">
        <v>74.349999999999994</v>
      </c>
      <c r="Q74" s="5">
        <v>40.349999999999994</v>
      </c>
      <c r="R74" s="5">
        <v>162.78171153846154</v>
      </c>
      <c r="S74" s="26">
        <f>M74/R74</f>
        <v>0.75868473695719696</v>
      </c>
      <c r="T74" s="5">
        <v>97.15384615384616</v>
      </c>
      <c r="U74" s="34" t="s">
        <v>34</v>
      </c>
      <c r="V74" s="34" t="s">
        <v>34</v>
      </c>
      <c r="W74" s="37"/>
    </row>
    <row r="75" spans="1:23" x14ac:dyDescent="0.25">
      <c r="A75" t="s">
        <v>26</v>
      </c>
      <c r="B75" s="6">
        <f>B74/B68-1</f>
        <v>0.18451025056947623</v>
      </c>
      <c r="C75" s="6">
        <f t="shared" ref="C75:F75" si="40">C74/C68-1</f>
        <v>0.17063331988705133</v>
      </c>
      <c r="D75" s="6">
        <f t="shared" si="40"/>
        <v>0.19003885552808186</v>
      </c>
      <c r="E75" s="6">
        <f t="shared" si="40"/>
        <v>0.24430312665606801</v>
      </c>
      <c r="F75" s="6">
        <f t="shared" si="40"/>
        <v>0.20232558139534906</v>
      </c>
      <c r="G75" s="6">
        <f>G74/G68-1</f>
        <v>-0.137737473997809</v>
      </c>
      <c r="H75" s="6">
        <f t="shared" ref="H75" si="41">H74/H68-1</f>
        <v>0.37372344831145599</v>
      </c>
      <c r="I75" s="6">
        <f>I74/I68-1</f>
        <v>-8.6153846153846247E-2</v>
      </c>
      <c r="J75" s="4"/>
      <c r="K75" s="4"/>
      <c r="L75" s="4"/>
      <c r="M75" s="6">
        <f>M74/M68-1</f>
        <v>0.26731657260133423</v>
      </c>
      <c r="N75" s="6">
        <f t="shared" ref="N75:T75" si="42">N74/N68-1</f>
        <v>0.22853828306264501</v>
      </c>
      <c r="O75" s="6">
        <f t="shared" si="42"/>
        <v>0.26641091219096324</v>
      </c>
      <c r="P75" s="6">
        <f t="shared" si="42"/>
        <v>4.2046250875963587E-2</v>
      </c>
      <c r="Q75" s="6">
        <f t="shared" si="42"/>
        <v>-0.28520814880425172</v>
      </c>
      <c r="R75" s="6">
        <f t="shared" si="42"/>
        <v>-2.4360307095471212E-2</v>
      </c>
      <c r="S75" s="6">
        <f t="shared" si="42"/>
        <v>0.29895962804513276</v>
      </c>
      <c r="T75" s="6">
        <f t="shared" si="42"/>
        <v>-4.1395623891188338E-3</v>
      </c>
      <c r="U75" s="6"/>
      <c r="V75" s="6"/>
      <c r="W75" s="4"/>
    </row>
    <row r="76" spans="1:23" x14ac:dyDescent="0.25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x14ac:dyDescent="0.25">
      <c r="A77" t="s">
        <v>15</v>
      </c>
      <c r="B77" s="4">
        <v>165.4</v>
      </c>
      <c r="C77" s="4">
        <v>155.75</v>
      </c>
      <c r="D77" s="4">
        <v>177.2</v>
      </c>
      <c r="E77" s="4">
        <v>93.75</v>
      </c>
      <c r="F77" s="4">
        <v>62.65</v>
      </c>
      <c r="G77" s="5">
        <v>126.17226923076925</v>
      </c>
      <c r="H77" s="26">
        <f>B77/G77</f>
        <v>1.3109061207220043</v>
      </c>
      <c r="I77" s="5">
        <v>82.019230769230774</v>
      </c>
      <c r="J77" s="34" t="s">
        <v>34</v>
      </c>
      <c r="K77" s="34" t="s">
        <v>34</v>
      </c>
      <c r="L77" s="4"/>
      <c r="M77" s="5">
        <v>136.15</v>
      </c>
      <c r="N77" s="5">
        <v>122.8</v>
      </c>
      <c r="O77" s="5">
        <v>167.3</v>
      </c>
      <c r="P77" s="5">
        <v>91.6</v>
      </c>
      <c r="Q77" s="5">
        <v>62</v>
      </c>
      <c r="R77" s="5">
        <v>161.46851923076923</v>
      </c>
      <c r="S77" s="26">
        <f>M77/R77</f>
        <v>0.84319841817224916</v>
      </c>
      <c r="T77" s="5">
        <v>96.615384615384613</v>
      </c>
      <c r="U77" s="34" t="s">
        <v>34</v>
      </c>
      <c r="V77" s="34" t="s">
        <v>34</v>
      </c>
      <c r="W77" s="4"/>
    </row>
    <row r="78" spans="1:23" x14ac:dyDescent="0.25">
      <c r="A78" t="s">
        <v>27</v>
      </c>
      <c r="B78" s="6">
        <f>B77/B68-1</f>
        <v>0.25588458618071397</v>
      </c>
      <c r="C78" s="6">
        <f t="shared" ref="C78:I78" si="43">C77/C68-1</f>
        <v>0.25655506252521199</v>
      </c>
      <c r="D78" s="6">
        <f t="shared" si="43"/>
        <v>0.25185446838572934</v>
      </c>
      <c r="E78" s="6">
        <f t="shared" si="43"/>
        <v>-6.3593004769474382E-3</v>
      </c>
      <c r="F78" s="6">
        <f t="shared" si="43"/>
        <v>-2.8682170542635665E-2</v>
      </c>
      <c r="G78" s="6">
        <f t="shared" si="43"/>
        <v>-0.21277344729126146</v>
      </c>
      <c r="H78" s="6">
        <f t="shared" si="43"/>
        <v>0.59532803086911579</v>
      </c>
      <c r="I78" s="6">
        <f t="shared" si="43"/>
        <v>-0.14826183431952666</v>
      </c>
      <c r="J78" s="4"/>
      <c r="K78" s="4"/>
      <c r="L78" s="4"/>
      <c r="M78" s="6">
        <f>M77/M68-1</f>
        <v>0.39712673165726042</v>
      </c>
      <c r="N78" s="6">
        <f t="shared" ref="N78:T78" si="44">N77/N68-1</f>
        <v>0.42459396751740131</v>
      </c>
      <c r="O78" s="6">
        <f t="shared" si="44"/>
        <v>0.42625745950554128</v>
      </c>
      <c r="P78" s="6">
        <f t="shared" si="44"/>
        <v>0.28381219341275399</v>
      </c>
      <c r="Q78" s="6">
        <f t="shared" si="44"/>
        <v>9.8317094774136304E-2</v>
      </c>
      <c r="R78" s="6">
        <f t="shared" si="44"/>
        <v>-3.2230985734323037E-2</v>
      </c>
      <c r="S78" s="6">
        <f t="shared" si="44"/>
        <v>0.44365722715081057</v>
      </c>
      <c r="T78" s="6">
        <f t="shared" si="44"/>
        <v>-9.6589789079439825E-3</v>
      </c>
      <c r="U78" s="6"/>
      <c r="V78" s="6"/>
      <c r="W78" s="4"/>
    </row>
    <row r="79" spans="1:23" x14ac:dyDescent="0.25">
      <c r="A79" t="s">
        <v>16</v>
      </c>
      <c r="B79" s="4">
        <v>155.80000000000001</v>
      </c>
      <c r="C79" s="4">
        <v>131.35</v>
      </c>
      <c r="D79" s="4">
        <v>172.9</v>
      </c>
      <c r="E79" s="4">
        <v>100.1</v>
      </c>
      <c r="F79" s="4">
        <v>58.45</v>
      </c>
      <c r="G79" s="5">
        <v>137.91705769230768</v>
      </c>
      <c r="H79" s="26">
        <f>B79/G79</f>
        <v>1.1296644708560206</v>
      </c>
      <c r="I79" s="5">
        <v>88.75</v>
      </c>
      <c r="J79" s="34" t="s">
        <v>34</v>
      </c>
      <c r="K79" s="34" t="s">
        <v>34</v>
      </c>
      <c r="L79" s="4"/>
      <c r="M79" s="4">
        <v>123.9</v>
      </c>
      <c r="N79" s="4">
        <v>108.9</v>
      </c>
      <c r="O79" s="4">
        <v>146.60000000000002</v>
      </c>
      <c r="P79" s="4">
        <v>64.650000000000006</v>
      </c>
      <c r="Q79" s="4">
        <v>45.4</v>
      </c>
      <c r="R79" s="5">
        <v>164.29430769230771</v>
      </c>
      <c r="S79" s="26">
        <f>M79/R79</f>
        <v>0.75413446600987155</v>
      </c>
      <c r="T79" s="5">
        <v>95.961538461538453</v>
      </c>
      <c r="U79" s="34" t="s">
        <v>34</v>
      </c>
      <c r="V79" s="34" t="s">
        <v>34</v>
      </c>
      <c r="W79" s="4"/>
    </row>
    <row r="80" spans="1:23" x14ac:dyDescent="0.25">
      <c r="A80" t="s">
        <v>28</v>
      </c>
      <c r="B80" s="6">
        <f>B79/B68-1</f>
        <v>0.1829916476841309</v>
      </c>
      <c r="C80" s="6">
        <f t="shared" ref="C80:I80" si="45">C79/C68-1</f>
        <v>5.9701492537313383E-2</v>
      </c>
      <c r="D80" s="6">
        <f t="shared" si="45"/>
        <v>0.22147651006711411</v>
      </c>
      <c r="E80" s="6">
        <f t="shared" si="45"/>
        <v>6.0943296237413902E-2</v>
      </c>
      <c r="F80" s="6">
        <f t="shared" si="45"/>
        <v>-9.3798449612403023E-2</v>
      </c>
      <c r="G80" s="6">
        <f t="shared" si="45"/>
        <v>-0.13949419671394425</v>
      </c>
      <c r="H80" s="6">
        <f t="shared" si="45"/>
        <v>0.374763125555438</v>
      </c>
      <c r="I80" s="6">
        <f t="shared" si="45"/>
        <v>-7.836538461538467E-2</v>
      </c>
      <c r="J80" s="4"/>
      <c r="K80" s="4"/>
      <c r="L80" s="4"/>
      <c r="M80" s="6">
        <f>M79/M68-1</f>
        <v>0.27142124166239112</v>
      </c>
      <c r="N80" s="6">
        <f t="shared" ref="N80:T80" si="46">N79/N68-1</f>
        <v>0.26334106728538287</v>
      </c>
      <c r="O80" s="6">
        <f t="shared" si="46"/>
        <v>0.24978687127024735</v>
      </c>
      <c r="P80" s="6">
        <f t="shared" si="46"/>
        <v>-9.3903293622985107E-2</v>
      </c>
      <c r="Q80" s="6">
        <f t="shared" si="46"/>
        <v>-0.19574844995571306</v>
      </c>
      <c r="R80" s="6">
        <f t="shared" si="46"/>
        <v>-1.5294492311490604E-2</v>
      </c>
      <c r="S80" s="6">
        <f t="shared" si="46"/>
        <v>0.29116901625432789</v>
      </c>
      <c r="T80" s="6">
        <f t="shared" si="46"/>
        <v>-1.6361127537946052E-2</v>
      </c>
      <c r="U80" s="6"/>
      <c r="V80" s="6"/>
      <c r="W80" s="4"/>
    </row>
    <row r="81" spans="1:23" x14ac:dyDescent="0.25">
      <c r="A81" t="s">
        <v>17</v>
      </c>
      <c r="B81" s="4">
        <v>149.55000000000001</v>
      </c>
      <c r="C81" s="4">
        <v>138.30000000000001</v>
      </c>
      <c r="D81" s="4">
        <v>160.69999999999999</v>
      </c>
      <c r="E81" s="4">
        <v>108.85</v>
      </c>
      <c r="F81" s="4">
        <v>68.599999999999994</v>
      </c>
      <c r="G81" s="5">
        <v>146.87450000000001</v>
      </c>
      <c r="H81" s="26">
        <f>B81/G81</f>
        <v>1.0182162322254713</v>
      </c>
      <c r="I81" s="5">
        <v>92.807692307692307</v>
      </c>
      <c r="J81" s="34" t="s">
        <v>34</v>
      </c>
      <c r="K81" s="34" t="s">
        <v>34</v>
      </c>
      <c r="L81" s="4"/>
      <c r="M81" s="5">
        <v>120.94999999999999</v>
      </c>
      <c r="N81" s="5">
        <v>105.05</v>
      </c>
      <c r="O81" s="5">
        <v>139.85</v>
      </c>
      <c r="P81" s="5">
        <v>61.849999999999994</v>
      </c>
      <c r="Q81" s="5">
        <v>46</v>
      </c>
      <c r="R81" s="5">
        <v>164.86951923076924</v>
      </c>
      <c r="S81" s="26">
        <f>M81/R81</f>
        <v>0.73361043669148607</v>
      </c>
      <c r="T81" s="5">
        <v>96.865384615384613</v>
      </c>
      <c r="U81" s="34" t="s">
        <v>34</v>
      </c>
      <c r="V81" s="34" t="s">
        <v>34</v>
      </c>
      <c r="W81" s="4"/>
    </row>
    <row r="82" spans="1:23" x14ac:dyDescent="0.25">
      <c r="A82" t="s">
        <v>29</v>
      </c>
      <c r="B82" s="6">
        <f>B81/B68-1</f>
        <v>0.13553530751708442</v>
      </c>
      <c r="C82" s="6">
        <f t="shared" ref="C82:I82" si="47">C81/C68-1</f>
        <v>0.11577248890681746</v>
      </c>
      <c r="D82" s="6">
        <f t="shared" si="47"/>
        <v>0.13528788413987969</v>
      </c>
      <c r="E82" s="6">
        <f t="shared" si="47"/>
        <v>0.15368309485956555</v>
      </c>
      <c r="F82" s="6">
        <f t="shared" si="47"/>
        <v>6.3565891472868064E-2</v>
      </c>
      <c r="G82" s="6">
        <f t="shared" si="47"/>
        <v>-8.3606033078916231E-2</v>
      </c>
      <c r="H82" s="6">
        <f t="shared" si="47"/>
        <v>0.23913442090008008</v>
      </c>
      <c r="I82" s="6">
        <f t="shared" si="47"/>
        <v>-3.6227810650887649E-2</v>
      </c>
      <c r="J82" s="4"/>
      <c r="K82" s="4"/>
      <c r="L82" s="4"/>
      <c r="M82" s="6">
        <f>M81/M68-1</f>
        <v>0.24114930733709605</v>
      </c>
      <c r="N82" s="6">
        <f t="shared" ref="N82:T82" si="48">N81/N68-1</f>
        <v>0.21867749419953597</v>
      </c>
      <c r="O82" s="6">
        <f t="shared" si="48"/>
        <v>0.192242114236999</v>
      </c>
      <c r="P82" s="6">
        <f t="shared" si="48"/>
        <v>-0.13314646110721795</v>
      </c>
      <c r="Q82" s="6">
        <f t="shared" si="48"/>
        <v>-0.18511957484499564</v>
      </c>
      <c r="R82" s="6">
        <f t="shared" si="48"/>
        <v>-1.1846935436484074E-2</v>
      </c>
      <c r="S82" s="6">
        <f t="shared" si="48"/>
        <v>0.25602940662369211</v>
      </c>
      <c r="T82" s="6">
        <f t="shared" si="48"/>
        <v>-7.0963926670609689E-3</v>
      </c>
      <c r="U82" s="6"/>
      <c r="V82" s="6"/>
      <c r="W82" s="4"/>
    </row>
    <row r="83" spans="1:23" x14ac:dyDescent="0.25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x14ac:dyDescent="0.25">
      <c r="A84" s="31" t="s">
        <v>18</v>
      </c>
      <c r="B84" s="41">
        <v>146.35000000000002</v>
      </c>
      <c r="C84" s="41">
        <v>119.05</v>
      </c>
      <c r="D84" s="41">
        <v>158.25</v>
      </c>
      <c r="E84" s="41">
        <v>101.9</v>
      </c>
      <c r="F84" s="41">
        <v>64.3</v>
      </c>
      <c r="G84" s="39">
        <v>145.9743653846154</v>
      </c>
      <c r="H84" s="26">
        <f>B84/G84</f>
        <v>1.0025732916488104</v>
      </c>
      <c r="I84" s="39">
        <v>94.84615384615384</v>
      </c>
      <c r="J84" s="34" t="s">
        <v>34</v>
      </c>
      <c r="K84" s="34" t="s">
        <v>34</v>
      </c>
      <c r="L84" s="4"/>
      <c r="M84" s="5">
        <v>116</v>
      </c>
      <c r="N84" s="5">
        <v>103.4</v>
      </c>
      <c r="O84" s="5">
        <v>129.35</v>
      </c>
      <c r="P84" s="5">
        <v>83</v>
      </c>
      <c r="Q84" s="5">
        <v>57.7</v>
      </c>
      <c r="R84" s="5">
        <v>156.88759615384615</v>
      </c>
      <c r="S84" s="26">
        <f>M84/R84</f>
        <v>0.73938286291447031</v>
      </c>
      <c r="T84" s="5">
        <v>96.230769230769226</v>
      </c>
      <c r="U84" s="34" t="s">
        <v>34</v>
      </c>
      <c r="V84" s="34" t="s">
        <v>34</v>
      </c>
      <c r="W84" s="4"/>
    </row>
    <row r="85" spans="1:23" x14ac:dyDescent="0.25">
      <c r="A85" t="s">
        <v>30</v>
      </c>
      <c r="B85" s="6">
        <f>B84/B68-1</f>
        <v>0.11123766135155688</v>
      </c>
      <c r="C85" s="6">
        <f t="shared" ref="C85:I85" si="49">C84/C68-1</f>
        <v>-3.9532069382815616E-2</v>
      </c>
      <c r="D85" s="6">
        <f t="shared" si="49"/>
        <v>0.11797951253973848</v>
      </c>
      <c r="E85" s="6">
        <f t="shared" si="49"/>
        <v>8.002119766825655E-2</v>
      </c>
      <c r="F85" s="6">
        <f t="shared" si="49"/>
        <v>-3.1007751937984773E-3</v>
      </c>
      <c r="G85" s="6">
        <f t="shared" si="49"/>
        <v>-8.9222242366132742E-2</v>
      </c>
      <c r="H85" s="6">
        <f t="shared" si="49"/>
        <v>0.22009749583528415</v>
      </c>
      <c r="I85" s="6">
        <f t="shared" si="49"/>
        <v>-1.5059171597633259E-2</v>
      </c>
      <c r="J85" s="4"/>
      <c r="K85" s="4"/>
      <c r="L85" s="4"/>
      <c r="M85" s="6">
        <f>M84/M68-1</f>
        <v>0.19035402770651633</v>
      </c>
      <c r="N85" s="6">
        <f t="shared" ref="N85:T85" si="50">N84/N68-1</f>
        <v>0.19953596287703013</v>
      </c>
      <c r="O85" s="6">
        <f t="shared" si="50"/>
        <v>0.10272804774083522</v>
      </c>
      <c r="P85" s="6">
        <f t="shared" si="50"/>
        <v>0.16327960756832516</v>
      </c>
      <c r="Q85" s="6">
        <f t="shared" si="50"/>
        <v>2.2143489813994721E-2</v>
      </c>
      <c r="R85" s="6">
        <f t="shared" si="50"/>
        <v>-5.9686959392226901E-2</v>
      </c>
      <c r="S85" s="6">
        <f t="shared" si="50"/>
        <v>0.26591249541443007</v>
      </c>
      <c r="T85" s="6">
        <f t="shared" si="50"/>
        <v>-1.3601419278533422E-2</v>
      </c>
      <c r="U85" s="6"/>
      <c r="V85" s="6"/>
      <c r="W85" s="4"/>
    </row>
    <row r="86" spans="1:23" x14ac:dyDescent="0.25">
      <c r="A86" t="s">
        <v>19</v>
      </c>
      <c r="B86" s="4">
        <v>139.44999999999999</v>
      </c>
      <c r="C86" s="4">
        <v>131.5</v>
      </c>
      <c r="D86" s="4">
        <v>150.94999999999999</v>
      </c>
      <c r="E86" s="4">
        <v>95.65</v>
      </c>
      <c r="F86" s="4">
        <v>51.05</v>
      </c>
      <c r="G86" s="5">
        <v>140.33536538461539</v>
      </c>
      <c r="H86" s="26">
        <f>B86/G86</f>
        <v>0.99369107436184112</v>
      </c>
      <c r="I86" s="5">
        <v>96.057692307692321</v>
      </c>
      <c r="J86" s="34" t="s">
        <v>34</v>
      </c>
      <c r="K86" s="34" t="s">
        <v>34</v>
      </c>
      <c r="L86" s="4"/>
      <c r="M86" s="5">
        <v>111.55</v>
      </c>
      <c r="N86" s="5">
        <v>95.75</v>
      </c>
      <c r="O86" s="5">
        <v>120.4</v>
      </c>
      <c r="P86" s="5">
        <v>83.6</v>
      </c>
      <c r="Q86" s="5">
        <v>60.95</v>
      </c>
      <c r="R86" s="5">
        <v>159.78014814814816</v>
      </c>
      <c r="S86" s="26">
        <f>M86/R86</f>
        <v>0.69814680542523244</v>
      </c>
      <c r="T86" s="5">
        <v>97.18518518518519</v>
      </c>
      <c r="U86" s="34" t="s">
        <v>34</v>
      </c>
      <c r="V86" s="34" t="s">
        <v>34</v>
      </c>
      <c r="W86" s="4"/>
    </row>
    <row r="87" spans="1:23" x14ac:dyDescent="0.25">
      <c r="A87" t="s">
        <v>31</v>
      </c>
      <c r="B87" s="6">
        <f>B86/B68-1</f>
        <v>5.8845861807137467E-2</v>
      </c>
      <c r="C87" s="6">
        <f t="shared" ref="C87:I87" si="51">C86/C68-1</f>
        <v>6.0911657926583374E-2</v>
      </c>
      <c r="D87" s="6">
        <f t="shared" si="51"/>
        <v>6.6407629812786917E-2</v>
      </c>
      <c r="E87" s="6">
        <f t="shared" si="51"/>
        <v>1.377848436671969E-2</v>
      </c>
      <c r="F87" s="6">
        <f t="shared" si="51"/>
        <v>-0.2085271317829458</v>
      </c>
      <c r="G87" s="6">
        <f t="shared" si="51"/>
        <v>-0.12440565119113645</v>
      </c>
      <c r="H87" s="6">
        <f t="shared" si="51"/>
        <v>0.20928814039008437</v>
      </c>
      <c r="I87" s="6">
        <f t="shared" si="51"/>
        <v>-2.4778106508874798E-3</v>
      </c>
      <c r="J87" s="4"/>
      <c r="K87" s="4"/>
      <c r="L87" s="4"/>
      <c r="M87" s="6">
        <f>M86/M68-1</f>
        <v>0.14468958440225776</v>
      </c>
      <c r="N87" s="6">
        <f t="shared" ref="N87:T87" si="52">N86/N68-1</f>
        <v>0.11078886310904879</v>
      </c>
      <c r="O87" s="6">
        <f t="shared" si="52"/>
        <v>2.6427962489343537E-2</v>
      </c>
      <c r="P87" s="6">
        <f t="shared" si="52"/>
        <v>0.17168885774351783</v>
      </c>
      <c r="Q87" s="6">
        <f t="shared" si="52"/>
        <v>7.9716563330380907E-2</v>
      </c>
      <c r="R87" s="6">
        <f t="shared" si="52"/>
        <v>-4.235031565774694E-2</v>
      </c>
      <c r="S87" s="6">
        <f t="shared" si="52"/>
        <v>0.19531139947951859</v>
      </c>
      <c r="T87" s="6">
        <f t="shared" si="52"/>
        <v>-3.8183265070708128E-3</v>
      </c>
      <c r="U87" s="6"/>
      <c r="V87" s="6"/>
      <c r="W87" s="4"/>
    </row>
    <row r="88" spans="1:23" x14ac:dyDescent="0.25">
      <c r="A88" t="s">
        <v>20</v>
      </c>
      <c r="B88" s="4">
        <v>134.19999999999999</v>
      </c>
      <c r="C88" s="4">
        <v>126.45</v>
      </c>
      <c r="D88" s="4">
        <v>145.05000000000001</v>
      </c>
      <c r="E88" s="4">
        <v>93.9</v>
      </c>
      <c r="F88" s="4">
        <v>67.150000000000006</v>
      </c>
      <c r="G88" s="5">
        <v>145.59950000000003</v>
      </c>
      <c r="H88" s="26">
        <f>B88/G88</f>
        <v>0.92170646190405847</v>
      </c>
      <c r="I88" s="5">
        <v>96.277777777777771</v>
      </c>
      <c r="J88" s="34" t="s">
        <v>34</v>
      </c>
      <c r="K88" s="34" t="s">
        <v>34</v>
      </c>
      <c r="L88" s="4"/>
      <c r="M88" s="5">
        <v>101.95</v>
      </c>
      <c r="N88" s="5">
        <v>95.9</v>
      </c>
      <c r="O88" s="5">
        <v>111.15</v>
      </c>
      <c r="P88" s="5">
        <v>76.8</v>
      </c>
      <c r="Q88" s="5">
        <v>52.1</v>
      </c>
      <c r="R88" s="5">
        <v>162.96465384615385</v>
      </c>
      <c r="S88" s="26">
        <f>M88/R88</f>
        <v>0.62559578162418894</v>
      </c>
      <c r="T88" s="5">
        <v>97.84615384615384</v>
      </c>
      <c r="U88" s="34" t="s">
        <v>34</v>
      </c>
      <c r="V88" s="34" t="s">
        <v>34</v>
      </c>
      <c r="W88" s="4"/>
    </row>
    <row r="89" spans="1:23" x14ac:dyDescent="0.25">
      <c r="A89" t="s">
        <v>32</v>
      </c>
      <c r="B89" s="6">
        <f>B88/B68-1</f>
        <v>1.8982536066818545E-2</v>
      </c>
      <c r="C89" s="6">
        <f t="shared" ref="C89:I89" si="53">C88/C68-1</f>
        <v>2.016942315449799E-2</v>
      </c>
      <c r="D89" s="6">
        <f t="shared" si="53"/>
        <v>2.4726245143058989E-2</v>
      </c>
      <c r="E89" s="6">
        <f t="shared" si="53"/>
        <v>-4.7694753577105509E-3</v>
      </c>
      <c r="F89" s="6">
        <f t="shared" si="53"/>
        <v>4.1085271317829575E-2</v>
      </c>
      <c r="G89" s="6">
        <f t="shared" si="53"/>
        <v>-9.1561139702764249E-2</v>
      </c>
      <c r="H89" s="6">
        <f t="shared" si="53"/>
        <v>0.12168532259112474</v>
      </c>
      <c r="I89" s="6">
        <f t="shared" si="53"/>
        <v>-1.9230769230782485E-4</v>
      </c>
      <c r="J89" s="4"/>
      <c r="K89" s="4"/>
      <c r="L89" s="4"/>
      <c r="M89" s="6">
        <f>M88/M68-1</f>
        <v>4.6177526936890922E-2</v>
      </c>
      <c r="N89" s="6">
        <f t="shared" ref="N89:T89" si="54">N88/N68-1</f>
        <v>0.1125290023201857</v>
      </c>
      <c r="O89" s="6">
        <f t="shared" si="54"/>
        <v>-5.2429667519181655E-2</v>
      </c>
      <c r="P89" s="6">
        <f t="shared" si="54"/>
        <v>7.6384022424667242E-2</v>
      </c>
      <c r="Q89" s="6">
        <f t="shared" si="54"/>
        <v>-7.7059344552701581E-2</v>
      </c>
      <c r="R89" s="6">
        <f t="shared" si="54"/>
        <v>-2.3263833940045497E-2</v>
      </c>
      <c r="S89" s="6">
        <f t="shared" si="54"/>
        <v>7.1095310371330989E-2</v>
      </c>
      <c r="T89" s="6">
        <f t="shared" si="54"/>
        <v>2.9568302779419131E-3</v>
      </c>
      <c r="U89" s="6"/>
      <c r="V89" s="6"/>
      <c r="W89" s="4"/>
    </row>
    <row r="94" spans="1:2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8</v>
      </c>
      <c r="H94" s="1" t="s">
        <v>69</v>
      </c>
      <c r="I94" s="1" t="s">
        <v>9</v>
      </c>
      <c r="M94" s="1" t="s">
        <v>3</v>
      </c>
      <c r="N94" s="1" t="s">
        <v>4</v>
      </c>
      <c r="O94" s="1" t="s">
        <v>5</v>
      </c>
      <c r="P94" s="1" t="s">
        <v>6</v>
      </c>
      <c r="Q94" s="1" t="s">
        <v>7</v>
      </c>
      <c r="R94" s="1" t="s">
        <v>8</v>
      </c>
      <c r="S94" s="1" t="s">
        <v>69</v>
      </c>
      <c r="T94" s="1" t="s">
        <v>9</v>
      </c>
    </row>
    <row r="95" spans="1:23" x14ac:dyDescent="0.25">
      <c r="A95" t="s">
        <v>10</v>
      </c>
      <c r="B95" s="59">
        <f t="shared" ref="B95:I95" si="55">AVERAGE(B12,B40,B68)</f>
        <v>153.41666666666666</v>
      </c>
      <c r="C95" s="59">
        <f t="shared" si="55"/>
        <v>141.53333333333333</v>
      </c>
      <c r="D95" s="59">
        <f t="shared" si="55"/>
        <v>175.16666666666666</v>
      </c>
      <c r="E95" s="59">
        <f t="shared" si="55"/>
        <v>98.166666666666671</v>
      </c>
      <c r="F95" s="59">
        <f t="shared" si="55"/>
        <v>67.466666666666654</v>
      </c>
      <c r="G95" s="59">
        <f t="shared" si="55"/>
        <v>158.67957929724597</v>
      </c>
      <c r="H95" s="59">
        <f t="shared" si="55"/>
        <v>0.96656540252281953</v>
      </c>
      <c r="I95" s="59">
        <f t="shared" si="55"/>
        <v>96.42188983855651</v>
      </c>
      <c r="L95" t="s">
        <v>10</v>
      </c>
      <c r="M95" s="59">
        <f t="shared" ref="M95:T95" si="56">AVERAGE(M12,M40,M68)</f>
        <v>111.89999999999999</v>
      </c>
      <c r="N95" s="59">
        <f t="shared" si="56"/>
        <v>102.55</v>
      </c>
      <c r="O95" s="59">
        <f t="shared" si="56"/>
        <v>127.89999999999999</v>
      </c>
      <c r="P95" s="59">
        <f t="shared" si="56"/>
        <v>78.466666666666669</v>
      </c>
      <c r="Q95" s="59">
        <f t="shared" si="56"/>
        <v>55.933333333333337</v>
      </c>
      <c r="R95" s="59">
        <f t="shared" si="56"/>
        <v>167.90222744539412</v>
      </c>
      <c r="S95" s="59">
        <f t="shared" si="56"/>
        <v>0.66614796979054158</v>
      </c>
      <c r="T95" s="59">
        <f t="shared" si="56"/>
        <v>97.663105413105413</v>
      </c>
    </row>
    <row r="96" spans="1:23" x14ac:dyDescent="0.25">
      <c r="A96" s="10"/>
      <c r="L96" s="10"/>
    </row>
    <row r="97" spans="1:20" x14ac:dyDescent="0.25">
      <c r="A97" t="s">
        <v>11</v>
      </c>
      <c r="B97" s="59">
        <f t="shared" ref="B97:I97" si="57">AVERAGE(B14,B42,B70)</f>
        <v>184.7833333333333</v>
      </c>
      <c r="C97" s="59">
        <f t="shared" si="57"/>
        <v>165.15</v>
      </c>
      <c r="D97" s="59">
        <f t="shared" si="57"/>
        <v>204.4</v>
      </c>
      <c r="E97" s="59">
        <f t="shared" si="57"/>
        <v>116.11666666666667</v>
      </c>
      <c r="F97" s="59">
        <f t="shared" si="57"/>
        <v>74.166666666666671</v>
      </c>
      <c r="G97" s="59">
        <f t="shared" si="57"/>
        <v>122.57656410256409</v>
      </c>
      <c r="H97" s="59">
        <f t="shared" si="57"/>
        <v>1.5089023092690435</v>
      </c>
      <c r="I97" s="59">
        <f t="shared" si="57"/>
        <v>82.339743589743591</v>
      </c>
      <c r="L97" t="s">
        <v>11</v>
      </c>
      <c r="M97" s="59">
        <f t="shared" ref="M97:T97" si="58">AVERAGE(M14,M42,M70)</f>
        <v>165.35</v>
      </c>
      <c r="N97" s="59">
        <f t="shared" si="58"/>
        <v>143.04999999999998</v>
      </c>
      <c r="O97" s="59">
        <f t="shared" si="58"/>
        <v>183.9</v>
      </c>
      <c r="P97" s="59">
        <f t="shared" si="58"/>
        <v>96.45</v>
      </c>
      <c r="Q97" s="59">
        <f t="shared" si="58"/>
        <v>67.983333333333334</v>
      </c>
      <c r="R97" s="59">
        <f t="shared" si="58"/>
        <v>154.82772435897436</v>
      </c>
      <c r="S97" s="59">
        <f t="shared" si="58"/>
        <v>1.0683015649419836</v>
      </c>
      <c r="T97" s="59">
        <f t="shared" si="58"/>
        <v>94.57692307692308</v>
      </c>
    </row>
    <row r="98" spans="1:20" x14ac:dyDescent="0.25">
      <c r="A98" t="s">
        <v>24</v>
      </c>
      <c r="B98" s="12">
        <f>B97/B$95-1</f>
        <v>0.20445410103204775</v>
      </c>
      <c r="C98" s="12">
        <f t="shared" ref="C98:I98" si="59">C97/C$95-1</f>
        <v>0.1668629298162978</v>
      </c>
      <c r="D98" s="12">
        <f t="shared" si="59"/>
        <v>0.16688867745004776</v>
      </c>
      <c r="E98" s="12">
        <f t="shared" si="59"/>
        <v>0.18285229202037345</v>
      </c>
      <c r="F98" s="12">
        <f t="shared" si="59"/>
        <v>9.9308300395257287E-2</v>
      </c>
      <c r="G98" s="12">
        <f t="shared" si="59"/>
        <v>-0.22752149554828371</v>
      </c>
      <c r="H98" s="12">
        <f t="shared" si="59"/>
        <v>0.56109695767164602</v>
      </c>
      <c r="I98" s="12">
        <f t="shared" si="59"/>
        <v>-0.14604719190208038</v>
      </c>
      <c r="L98" t="s">
        <v>24</v>
      </c>
      <c r="M98" s="12">
        <f>M97/M$95-1</f>
        <v>0.47765862377122437</v>
      </c>
      <c r="N98" s="12">
        <f t="shared" ref="N98:T98" si="60">N97/N$95-1</f>
        <v>0.39492930277913207</v>
      </c>
      <c r="O98" s="12">
        <f t="shared" si="60"/>
        <v>0.43784206411258819</v>
      </c>
      <c r="P98" s="12">
        <f t="shared" si="60"/>
        <v>0.22918436703483436</v>
      </c>
      <c r="Q98" s="12">
        <f t="shared" si="60"/>
        <v>0.21543504171632888</v>
      </c>
      <c r="R98" s="12">
        <f t="shared" si="60"/>
        <v>-7.786974172615968E-2</v>
      </c>
      <c r="S98" s="12">
        <f t="shared" si="60"/>
        <v>0.60370009876017794</v>
      </c>
      <c r="T98" s="12">
        <f t="shared" si="60"/>
        <v>-3.1600288800239129E-2</v>
      </c>
    </row>
    <row r="99" spans="1:20" x14ac:dyDescent="0.25">
      <c r="A99" t="s">
        <v>12</v>
      </c>
      <c r="B99" s="59">
        <f t="shared" ref="B99:I99" si="61">AVERAGE(B16,B44,B72)</f>
        <v>181.73333333333335</v>
      </c>
      <c r="C99" s="59">
        <f t="shared" si="61"/>
        <v>167.43333333333334</v>
      </c>
      <c r="D99" s="59">
        <f t="shared" si="61"/>
        <v>194.31666666666669</v>
      </c>
      <c r="E99" s="59">
        <f t="shared" si="61"/>
        <v>118.23333333333333</v>
      </c>
      <c r="F99" s="59">
        <f t="shared" si="61"/>
        <v>84.05</v>
      </c>
      <c r="G99" s="59">
        <f t="shared" si="61"/>
        <v>130.83252326685661</v>
      </c>
      <c r="H99" s="59">
        <f t="shared" si="61"/>
        <v>1.389253797286071</v>
      </c>
      <c r="I99" s="59">
        <f t="shared" si="61"/>
        <v>85.810541310541325</v>
      </c>
      <c r="L99" t="s">
        <v>12</v>
      </c>
      <c r="M99" s="59">
        <f t="shared" ref="M99:T99" si="62">AVERAGE(M16,M44,M72)</f>
        <v>151.56666666666669</v>
      </c>
      <c r="N99" s="59">
        <f t="shared" si="62"/>
        <v>135.75</v>
      </c>
      <c r="O99" s="59">
        <f t="shared" si="62"/>
        <v>165.4</v>
      </c>
      <c r="P99" s="59">
        <f t="shared" si="62"/>
        <v>106.33333333333333</v>
      </c>
      <c r="Q99" s="59">
        <f t="shared" si="62"/>
        <v>73.399999999999991</v>
      </c>
      <c r="R99" s="59">
        <f t="shared" si="62"/>
        <v>160.09274358974358</v>
      </c>
      <c r="S99" s="59">
        <f t="shared" si="62"/>
        <v>0.94730467200498214</v>
      </c>
      <c r="T99" s="59">
        <f t="shared" si="62"/>
        <v>95.948717948717956</v>
      </c>
    </row>
    <row r="100" spans="1:20" x14ac:dyDescent="0.25">
      <c r="A100" t="s">
        <v>25</v>
      </c>
      <c r="B100" s="12">
        <f>B99/B$95-1</f>
        <v>0.18457360130363942</v>
      </c>
      <c r="C100" s="12">
        <f t="shared" ref="C100:I100" si="63">C99/C$95-1</f>
        <v>0.18299576071596801</v>
      </c>
      <c r="D100" s="12">
        <f t="shared" si="63"/>
        <v>0.10932445290199833</v>
      </c>
      <c r="E100" s="12">
        <f t="shared" si="63"/>
        <v>0.20441426146010189</v>
      </c>
      <c r="F100" s="12">
        <f t="shared" si="63"/>
        <v>0.24580039525691721</v>
      </c>
      <c r="G100" s="12">
        <f t="shared" si="63"/>
        <v>-0.17549237371133275</v>
      </c>
      <c r="H100" s="12">
        <f t="shared" si="63"/>
        <v>0.4373096674679211</v>
      </c>
      <c r="I100" s="12">
        <f t="shared" si="63"/>
        <v>-0.11005123987698484</v>
      </c>
      <c r="L100" t="s">
        <v>25</v>
      </c>
      <c r="M100" s="12">
        <f>M99/M$95-1</f>
        <v>0.35448316949657466</v>
      </c>
      <c r="N100" s="12">
        <f t="shared" ref="N100:T100" si="64">N99/N$95-1</f>
        <v>0.3237445148707947</v>
      </c>
      <c r="O100" s="12">
        <f t="shared" si="64"/>
        <v>0.29319781078967955</v>
      </c>
      <c r="P100" s="12">
        <f t="shared" si="64"/>
        <v>0.35514018691588767</v>
      </c>
      <c r="Q100" s="12">
        <f t="shared" si="64"/>
        <v>0.31227651966626913</v>
      </c>
      <c r="R100" s="12">
        <f t="shared" si="64"/>
        <v>-4.6512092033980768E-2</v>
      </c>
      <c r="S100" s="12">
        <f t="shared" si="64"/>
        <v>0.4220634378017325</v>
      </c>
      <c r="T100" s="12">
        <f t="shared" si="64"/>
        <v>-1.7554095347836474E-2</v>
      </c>
    </row>
    <row r="101" spans="1:20" x14ac:dyDescent="0.25">
      <c r="A101" t="s">
        <v>13</v>
      </c>
      <c r="B101" s="59">
        <f t="shared" ref="B101:I101" si="65">AVERAGE(B18,B46,B74)</f>
        <v>179.03333333333333</v>
      </c>
      <c r="C101" s="59">
        <f t="shared" si="65"/>
        <v>164.06666666666663</v>
      </c>
      <c r="D101" s="59">
        <f t="shared" si="65"/>
        <v>195.04999999999998</v>
      </c>
      <c r="E101" s="59">
        <f t="shared" si="65"/>
        <v>110.96666666666665</v>
      </c>
      <c r="F101" s="59">
        <f t="shared" si="65"/>
        <v>76.13333333333334</v>
      </c>
      <c r="G101" s="59">
        <f t="shared" si="65"/>
        <v>138.99167307692306</v>
      </c>
      <c r="H101" s="59">
        <f t="shared" si="65"/>
        <v>1.2879857808435662</v>
      </c>
      <c r="I101" s="59">
        <f t="shared" si="65"/>
        <v>90.615384615384599</v>
      </c>
      <c r="L101" t="s">
        <v>13</v>
      </c>
      <c r="M101" s="59">
        <f t="shared" ref="M101:T101" si="66">AVERAGE(M18,M46,M74)</f>
        <v>140.29999999999998</v>
      </c>
      <c r="N101" s="59">
        <f t="shared" si="66"/>
        <v>122.21666666666665</v>
      </c>
      <c r="O101" s="59">
        <f t="shared" si="66"/>
        <v>158.15</v>
      </c>
      <c r="P101" s="59">
        <f t="shared" si="66"/>
        <v>90.316666666666677</v>
      </c>
      <c r="Q101" s="59">
        <f t="shared" si="66"/>
        <v>54.6</v>
      </c>
      <c r="R101" s="59">
        <f t="shared" si="66"/>
        <v>162.90668589743589</v>
      </c>
      <c r="S101" s="59">
        <f t="shared" si="66"/>
        <v>0.86103834687553071</v>
      </c>
      <c r="T101" s="59">
        <f t="shared" si="66"/>
        <v>96.525641025641036</v>
      </c>
    </row>
    <row r="102" spans="1:20" x14ac:dyDescent="0.25">
      <c r="A102" t="s">
        <v>26</v>
      </c>
      <c r="B102" s="12">
        <f>B101/B$95-1</f>
        <v>0.16697447039652369</v>
      </c>
      <c r="C102" s="12">
        <f t="shared" ref="C102:I102" si="67">C101/C$95-1</f>
        <v>0.15920866698068759</v>
      </c>
      <c r="D102" s="12">
        <f t="shared" si="67"/>
        <v>0.11351094196003797</v>
      </c>
      <c r="E102" s="12">
        <f t="shared" si="67"/>
        <v>0.13039049235993194</v>
      </c>
      <c r="F102" s="12">
        <f t="shared" si="67"/>
        <v>0.12845849802371578</v>
      </c>
      <c r="G102" s="12">
        <f t="shared" si="67"/>
        <v>-0.12407334521250901</v>
      </c>
      <c r="H102" s="12">
        <f t="shared" si="67"/>
        <v>0.33253867506721391</v>
      </c>
      <c r="I102" s="12">
        <f t="shared" si="67"/>
        <v>-6.0219782384415055E-2</v>
      </c>
      <c r="L102" t="s">
        <v>26</v>
      </c>
      <c r="M102" s="12">
        <f>M101/M$95-1</f>
        <v>0.25379803395889189</v>
      </c>
      <c r="N102" s="12">
        <f t="shared" ref="N102:T102" si="68">N101/N$95-1</f>
        <v>0.19177636925077191</v>
      </c>
      <c r="O102" s="12">
        <f t="shared" si="68"/>
        <v>0.23651290070367481</v>
      </c>
      <c r="P102" s="12">
        <f t="shared" si="68"/>
        <v>0.15101954120645722</v>
      </c>
      <c r="Q102" s="12">
        <f t="shared" si="68"/>
        <v>-2.3837902264600808E-2</v>
      </c>
      <c r="R102" s="12">
        <f t="shared" si="68"/>
        <v>-2.9752681807529324E-2</v>
      </c>
      <c r="S102" s="12">
        <f t="shared" si="68"/>
        <v>0.29256319304893919</v>
      </c>
      <c r="T102" s="12">
        <f t="shared" si="68"/>
        <v>-1.1646817727667069E-2</v>
      </c>
    </row>
    <row r="103" spans="1:20" x14ac:dyDescent="0.25">
      <c r="A103" s="10"/>
      <c r="L103" s="10"/>
    </row>
    <row r="104" spans="1:20" x14ac:dyDescent="0.25">
      <c r="A104" t="s">
        <v>15</v>
      </c>
      <c r="B104" s="59">
        <f t="shared" ref="B104:I104" si="69">AVERAGE(B21,B49,B77)</f>
        <v>184.23333333333335</v>
      </c>
      <c r="C104" s="59">
        <f t="shared" si="69"/>
        <v>168.06666666666666</v>
      </c>
      <c r="D104" s="59">
        <f t="shared" si="69"/>
        <v>198.2833333333333</v>
      </c>
      <c r="E104" s="59">
        <f t="shared" si="69"/>
        <v>108.48333333333333</v>
      </c>
      <c r="F104" s="59">
        <f t="shared" si="69"/>
        <v>74.900000000000006</v>
      </c>
      <c r="G104" s="59">
        <f t="shared" si="69"/>
        <v>129.09437820512821</v>
      </c>
      <c r="H104" s="59">
        <f t="shared" si="69"/>
        <v>1.4273484680909763</v>
      </c>
      <c r="I104" s="59">
        <f t="shared" si="69"/>
        <v>85.96794871794873</v>
      </c>
      <c r="L104" t="s">
        <v>15</v>
      </c>
      <c r="M104" s="59">
        <f t="shared" ref="M104:T104" si="70">AVERAGE(M21,M49,M77)</f>
        <v>157.03333333333333</v>
      </c>
      <c r="N104" s="59">
        <f t="shared" si="70"/>
        <v>141.38333333333335</v>
      </c>
      <c r="O104" s="59">
        <f t="shared" si="70"/>
        <v>176.85</v>
      </c>
      <c r="P104" s="59">
        <f t="shared" si="70"/>
        <v>96.333333333333329</v>
      </c>
      <c r="Q104" s="59">
        <f t="shared" si="70"/>
        <v>66.916666666666671</v>
      </c>
      <c r="R104" s="59">
        <f t="shared" si="70"/>
        <v>159.72510897435896</v>
      </c>
      <c r="S104" s="59">
        <f t="shared" si="70"/>
        <v>0.984006950926263</v>
      </c>
      <c r="T104" s="59">
        <f t="shared" si="70"/>
        <v>96.371794871794876</v>
      </c>
    </row>
    <row r="105" spans="1:20" x14ac:dyDescent="0.25">
      <c r="A105" t="s">
        <v>27</v>
      </c>
      <c r="B105" s="12">
        <f>B104/B$95-1</f>
        <v>0.20086909288430221</v>
      </c>
      <c r="C105" s="12">
        <f t="shared" ref="C105:I105" si="71">C104/C$95-1</f>
        <v>0.18747056052755529</v>
      </c>
      <c r="D105" s="12">
        <f t="shared" si="71"/>
        <v>0.13196955280685052</v>
      </c>
      <c r="E105" s="12">
        <f t="shared" si="71"/>
        <v>0.10509337860780987</v>
      </c>
      <c r="F105" s="12">
        <f t="shared" si="71"/>
        <v>0.11017786561264842</v>
      </c>
      <c r="G105" s="12">
        <f t="shared" si="71"/>
        <v>-0.18644617803465047</v>
      </c>
      <c r="H105" s="12">
        <f t="shared" si="71"/>
        <v>0.47672207629765451</v>
      </c>
      <c r="I105" s="12">
        <f t="shared" si="71"/>
        <v>-0.10841875364724007</v>
      </c>
      <c r="L105" t="s">
        <v>27</v>
      </c>
      <c r="M105" s="12">
        <f>M104/M$95-1</f>
        <v>0.40333631218349719</v>
      </c>
      <c r="N105" s="12">
        <f t="shared" ref="N105:T105" si="72">N104/N$95-1</f>
        <v>0.37867706809686363</v>
      </c>
      <c r="O105" s="12">
        <f t="shared" si="72"/>
        <v>0.38272087568412827</v>
      </c>
      <c r="P105" s="12">
        <f t="shared" si="72"/>
        <v>0.22769753610875099</v>
      </c>
      <c r="Q105" s="12">
        <f t="shared" si="72"/>
        <v>0.19636471990464832</v>
      </c>
      <c r="R105" s="12">
        <f t="shared" si="72"/>
        <v>-4.8701667604109433E-2</v>
      </c>
      <c r="S105" s="12">
        <f t="shared" si="72"/>
        <v>0.47715972359064085</v>
      </c>
      <c r="T105" s="12">
        <f t="shared" si="72"/>
        <v>-1.322209175971234E-2</v>
      </c>
    </row>
    <row r="106" spans="1:20" x14ac:dyDescent="0.25">
      <c r="A106" t="s">
        <v>16</v>
      </c>
      <c r="B106" s="59">
        <f t="shared" ref="B106:I106" si="73">AVERAGE(B23,B51,B79)</f>
        <v>179.98333333333335</v>
      </c>
      <c r="C106" s="59">
        <f t="shared" si="73"/>
        <v>163.21666666666667</v>
      </c>
      <c r="D106" s="59">
        <f t="shared" si="73"/>
        <v>195.04999999999998</v>
      </c>
      <c r="E106" s="59">
        <f t="shared" si="73"/>
        <v>108.18333333333332</v>
      </c>
      <c r="F106" s="59">
        <f t="shared" si="73"/>
        <v>76.816666666666663</v>
      </c>
      <c r="G106" s="59">
        <f t="shared" si="73"/>
        <v>139.64711752136751</v>
      </c>
      <c r="H106" s="59">
        <f t="shared" si="73"/>
        <v>1.2888148475852192</v>
      </c>
      <c r="I106" s="59">
        <f t="shared" si="73"/>
        <v>91.21794871794873</v>
      </c>
      <c r="L106" t="s">
        <v>16</v>
      </c>
      <c r="M106" s="59">
        <f t="shared" ref="M106:T106" si="74">AVERAGE(M23,M51,M79)</f>
        <v>142.89999999999998</v>
      </c>
      <c r="N106" s="59">
        <f t="shared" si="74"/>
        <v>124.91666666666667</v>
      </c>
      <c r="O106" s="59">
        <f t="shared" si="74"/>
        <v>160.26666666666668</v>
      </c>
      <c r="P106" s="59">
        <f t="shared" si="74"/>
        <v>83.55</v>
      </c>
      <c r="Q106" s="59">
        <f t="shared" si="74"/>
        <v>57.066666666666663</v>
      </c>
      <c r="R106" s="59">
        <f t="shared" si="74"/>
        <v>163.67750641025643</v>
      </c>
      <c r="S106" s="59">
        <f t="shared" si="74"/>
        <v>0.87322492459585588</v>
      </c>
      <c r="T106" s="59">
        <f t="shared" si="74"/>
        <v>96.230769230769226</v>
      </c>
    </row>
    <row r="107" spans="1:20" x14ac:dyDescent="0.25">
      <c r="A107" t="s">
        <v>28</v>
      </c>
      <c r="B107" s="12">
        <f>B106/B$95-1</f>
        <v>0.17316675719717556</v>
      </c>
      <c r="C107" s="12">
        <f t="shared" ref="C107:I107" si="75">C106/C$95-1</f>
        <v>0.15320301460197827</v>
      </c>
      <c r="D107" s="12">
        <f t="shared" si="75"/>
        <v>0.11351094196003797</v>
      </c>
      <c r="E107" s="12">
        <f t="shared" si="75"/>
        <v>0.10203735144312387</v>
      </c>
      <c r="F107" s="12">
        <f t="shared" si="75"/>
        <v>0.13858695652173925</v>
      </c>
      <c r="G107" s="12">
        <f t="shared" si="75"/>
        <v>-0.11994272898988445</v>
      </c>
      <c r="H107" s="12">
        <f t="shared" si="75"/>
        <v>0.33339642017115523</v>
      </c>
      <c r="I107" s="12">
        <f t="shared" si="75"/>
        <v>-5.3970536455165696E-2</v>
      </c>
      <c r="L107" t="s">
        <v>28</v>
      </c>
      <c r="M107" s="12">
        <f>M106/M$95-1</f>
        <v>0.27703306523681848</v>
      </c>
      <c r="N107" s="12">
        <f t="shared" ref="N107:T107" si="76">N106/N$95-1</f>
        <v>0.21810498943604761</v>
      </c>
      <c r="O107" s="12">
        <f t="shared" si="76"/>
        <v>0.25306228824602583</v>
      </c>
      <c r="P107" s="12">
        <f t="shared" si="76"/>
        <v>6.4783347493627907E-2</v>
      </c>
      <c r="Q107" s="12">
        <f t="shared" si="76"/>
        <v>2.0262216924910481E-2</v>
      </c>
      <c r="R107" s="12">
        <f t="shared" si="76"/>
        <v>-2.516179266598273E-2</v>
      </c>
      <c r="S107" s="12">
        <f t="shared" si="76"/>
        <v>0.31085729326837996</v>
      </c>
      <c r="T107" s="12">
        <f t="shared" si="76"/>
        <v>-1.4666092955753829E-2</v>
      </c>
    </row>
    <row r="108" spans="1:20" x14ac:dyDescent="0.25">
      <c r="A108" t="s">
        <v>17</v>
      </c>
      <c r="B108" s="59">
        <f t="shared" ref="B108:I108" si="77">AVERAGE(B25,B53,B81)</f>
        <v>175.26666666666665</v>
      </c>
      <c r="C108" s="59">
        <f t="shared" si="77"/>
        <v>162.41666666666666</v>
      </c>
      <c r="D108" s="59">
        <f t="shared" si="77"/>
        <v>186.68333333333331</v>
      </c>
      <c r="E108" s="59">
        <f t="shared" si="77"/>
        <v>110.60000000000001</v>
      </c>
      <c r="F108" s="59">
        <f t="shared" si="77"/>
        <v>77.150000000000006</v>
      </c>
      <c r="G108" s="59">
        <f t="shared" si="77"/>
        <v>147.23869871794872</v>
      </c>
      <c r="H108" s="59">
        <f t="shared" si="77"/>
        <v>1.1903126642164497</v>
      </c>
      <c r="I108" s="59">
        <f t="shared" si="77"/>
        <v>94.198717948717956</v>
      </c>
      <c r="L108" t="s">
        <v>17</v>
      </c>
      <c r="M108" s="59">
        <f t="shared" ref="M108:T108" si="78">AVERAGE(M25,M53,M81)</f>
        <v>133.79999999999998</v>
      </c>
      <c r="N108" s="59">
        <f t="shared" si="78"/>
        <v>121.26666666666667</v>
      </c>
      <c r="O108" s="59">
        <f t="shared" si="78"/>
        <v>148.66666666666666</v>
      </c>
      <c r="P108" s="59">
        <f t="shared" si="78"/>
        <v>77.183333333333323</v>
      </c>
      <c r="Q108" s="59">
        <f t="shared" si="78"/>
        <v>59.916666666666664</v>
      </c>
      <c r="R108" s="59">
        <f t="shared" si="78"/>
        <v>165.78883974358973</v>
      </c>
      <c r="S108" s="59">
        <f t="shared" si="78"/>
        <v>0.80665010923305625</v>
      </c>
      <c r="T108" s="59">
        <f t="shared" si="78"/>
        <v>96.775641025641036</v>
      </c>
    </row>
    <row r="109" spans="1:20" x14ac:dyDescent="0.25">
      <c r="A109" t="s">
        <v>29</v>
      </c>
      <c r="B109" s="12">
        <f>B108/B$95-1</f>
        <v>0.14242259641499189</v>
      </c>
      <c r="C109" s="12">
        <f t="shared" ref="C109:I109" si="79">C108/C$95-1</f>
        <v>0.14755063589260464</v>
      </c>
      <c r="D109" s="12">
        <f t="shared" si="79"/>
        <v>6.574690770694569E-2</v>
      </c>
      <c r="E109" s="12">
        <f t="shared" si="79"/>
        <v>0.12665534804753831</v>
      </c>
      <c r="F109" s="12">
        <f t="shared" si="79"/>
        <v>0.14352766798418992</v>
      </c>
      <c r="G109" s="12">
        <f t="shared" si="79"/>
        <v>-7.2100522511883258E-2</v>
      </c>
      <c r="H109" s="12">
        <f t="shared" si="79"/>
        <v>0.23148693415844424</v>
      </c>
      <c r="I109" s="12">
        <f t="shared" si="79"/>
        <v>-2.3056713507284554E-2</v>
      </c>
      <c r="L109" t="s">
        <v>29</v>
      </c>
      <c r="M109" s="12">
        <f>M108/M$95-1</f>
        <v>0.19571045576407498</v>
      </c>
      <c r="N109" s="12">
        <f t="shared" ref="N109:T109" si="80">N108/N$95-1</f>
        <v>0.1825125954818787</v>
      </c>
      <c r="O109" s="12">
        <f t="shared" si="80"/>
        <v>0.16236643210841795</v>
      </c>
      <c r="P109" s="12">
        <f t="shared" si="80"/>
        <v>-1.6355140186916084E-2</v>
      </c>
      <c r="Q109" s="12">
        <f t="shared" si="80"/>
        <v>7.1215733015494553E-2</v>
      </c>
      <c r="R109" s="12">
        <f t="shared" si="80"/>
        <v>-1.258701408527596E-2</v>
      </c>
      <c r="S109" s="12">
        <f t="shared" si="80"/>
        <v>0.21091731239035827</v>
      </c>
      <c r="T109" s="12">
        <f t="shared" si="80"/>
        <v>-9.0869974255937125E-3</v>
      </c>
    </row>
    <row r="110" spans="1:20" x14ac:dyDescent="0.25">
      <c r="A110" s="10"/>
      <c r="L110" s="10"/>
    </row>
    <row r="111" spans="1:20" x14ac:dyDescent="0.25">
      <c r="A111" t="s">
        <v>18</v>
      </c>
      <c r="B111" s="59">
        <f t="shared" ref="B111:I111" si="81">AVERAGE(B28,B56,B84)</f>
        <v>170.4</v>
      </c>
      <c r="C111" s="59">
        <f t="shared" si="81"/>
        <v>153.4</v>
      </c>
      <c r="D111" s="59">
        <f t="shared" si="81"/>
        <v>180.71666666666667</v>
      </c>
      <c r="E111" s="59">
        <f t="shared" si="81"/>
        <v>99.45</v>
      </c>
      <c r="F111" s="59">
        <f t="shared" si="81"/>
        <v>71.350000000000009</v>
      </c>
      <c r="G111" s="59">
        <f t="shared" si="81"/>
        <v>138.78133333333332</v>
      </c>
      <c r="H111" s="59">
        <f t="shared" si="81"/>
        <v>1.233984155903286</v>
      </c>
      <c r="I111" s="59">
        <f t="shared" si="81"/>
        <v>95.185897435897417</v>
      </c>
      <c r="L111" t="s">
        <v>18</v>
      </c>
      <c r="M111" s="59">
        <f t="shared" ref="M111:T111" si="82">AVERAGE(M28,M56,M84)</f>
        <v>130.46666666666667</v>
      </c>
      <c r="N111" s="59">
        <f t="shared" si="82"/>
        <v>118.28333333333335</v>
      </c>
      <c r="O111" s="59">
        <f t="shared" si="82"/>
        <v>140.4</v>
      </c>
      <c r="P111" s="59">
        <f t="shared" si="82"/>
        <v>79</v>
      </c>
      <c r="Q111" s="59">
        <f t="shared" si="82"/>
        <v>56.133333333333333</v>
      </c>
      <c r="R111" s="59">
        <f t="shared" si="82"/>
        <v>154.1216987179487</v>
      </c>
      <c r="S111" s="59">
        <f t="shared" si="82"/>
        <v>0.84737275214683849</v>
      </c>
      <c r="T111" s="59">
        <f t="shared" si="82"/>
        <v>96.083589743589741</v>
      </c>
    </row>
    <row r="112" spans="1:20" x14ac:dyDescent="0.25">
      <c r="A112" t="s">
        <v>30</v>
      </c>
      <c r="B112" s="12">
        <f>B111/B$95-1</f>
        <v>0.11070070613796856</v>
      </c>
      <c r="C112" s="12">
        <f t="shared" ref="C112:I112" si="83">C111/C$95-1</f>
        <v>8.3843617522374014E-2</v>
      </c>
      <c r="D112" s="12">
        <f t="shared" si="83"/>
        <v>3.1684110371075214E-2</v>
      </c>
      <c r="E112" s="12">
        <f t="shared" si="83"/>
        <v>1.3073005093378498E-2</v>
      </c>
      <c r="F112" s="12">
        <f t="shared" si="83"/>
        <v>5.7559288537549769E-2</v>
      </c>
      <c r="G112" s="12">
        <f t="shared" si="83"/>
        <v>-0.12539890798826936</v>
      </c>
      <c r="H112" s="12">
        <f t="shared" si="83"/>
        <v>0.27666907245229377</v>
      </c>
      <c r="I112" s="12">
        <f t="shared" si="83"/>
        <v>-1.2818587197664044E-2</v>
      </c>
      <c r="L112" t="s">
        <v>30</v>
      </c>
      <c r="M112" s="12">
        <f>M111/M$95-1</f>
        <v>0.16592195412570754</v>
      </c>
      <c r="N112" s="12">
        <f t="shared" ref="N112:T112" si="84">N111/N$95-1</f>
        <v>0.15342109540061766</v>
      </c>
      <c r="O112" s="12">
        <f t="shared" si="84"/>
        <v>9.7732603596559997E-2</v>
      </c>
      <c r="P112" s="12">
        <f t="shared" si="84"/>
        <v>6.7969413763806497E-3</v>
      </c>
      <c r="Q112" s="12">
        <f t="shared" si="84"/>
        <v>3.5756853396899935E-3</v>
      </c>
      <c r="R112" s="12">
        <f t="shared" si="84"/>
        <v>-8.2074722516276233E-2</v>
      </c>
      <c r="S112" s="12">
        <f t="shared" si="84"/>
        <v>0.27204883985952821</v>
      </c>
      <c r="T112" s="12">
        <f t="shared" si="84"/>
        <v>-1.6173105113077013E-2</v>
      </c>
    </row>
    <row r="113" spans="1:20" x14ac:dyDescent="0.25">
      <c r="A113" t="s">
        <v>19</v>
      </c>
      <c r="B113" s="59">
        <f t="shared" ref="B113:I113" si="85">AVERAGE(B30,B58,B86)</f>
        <v>163.18333333333334</v>
      </c>
      <c r="C113" s="59">
        <f t="shared" si="85"/>
        <v>154.63333333333333</v>
      </c>
      <c r="D113" s="59">
        <f t="shared" si="85"/>
        <v>172.7166666666667</v>
      </c>
      <c r="E113" s="59">
        <f t="shared" si="85"/>
        <v>105.86666666666667</v>
      </c>
      <c r="F113" s="59">
        <f t="shared" si="85"/>
        <v>67.25</v>
      </c>
      <c r="G113" s="59">
        <f t="shared" si="85"/>
        <v>140.16804487179488</v>
      </c>
      <c r="H113" s="59">
        <f t="shared" si="85"/>
        <v>1.1642234604148378</v>
      </c>
      <c r="I113" s="59">
        <f t="shared" si="85"/>
        <v>96.448717948717956</v>
      </c>
      <c r="L113" t="s">
        <v>19</v>
      </c>
      <c r="M113" s="59">
        <f t="shared" ref="M113:T113" si="86">AVERAGE(M30,M58,M86)</f>
        <v>123.78333333333332</v>
      </c>
      <c r="N113" s="59">
        <f t="shared" si="86"/>
        <v>112.83333333333333</v>
      </c>
      <c r="O113" s="59">
        <f t="shared" si="86"/>
        <v>132.89999999999998</v>
      </c>
      <c r="P113" s="59">
        <f t="shared" si="86"/>
        <v>89.483333333333334</v>
      </c>
      <c r="Q113" s="59">
        <f t="shared" si="86"/>
        <v>59.75</v>
      </c>
      <c r="R113" s="59">
        <f t="shared" si="86"/>
        <v>157.87090194681863</v>
      </c>
      <c r="S113" s="59">
        <f t="shared" si="86"/>
        <v>0.78462417313214683</v>
      </c>
      <c r="T113" s="59">
        <f t="shared" si="86"/>
        <v>97.388651471984801</v>
      </c>
    </row>
    <row r="114" spans="1:20" x14ac:dyDescent="0.25">
      <c r="A114" t="s">
        <v>31</v>
      </c>
      <c r="B114" s="12">
        <f>B113/B$95-1</f>
        <v>6.3661053775122323E-2</v>
      </c>
      <c r="C114" s="12">
        <f t="shared" ref="C114:I114" si="87">C113/C$95-1</f>
        <v>9.2557701365991507E-2</v>
      </c>
      <c r="D114" s="12">
        <f t="shared" si="87"/>
        <v>-1.3986679352996911E-2</v>
      </c>
      <c r="E114" s="12">
        <f t="shared" si="87"/>
        <v>7.8438030560271654E-2</v>
      </c>
      <c r="F114" s="12">
        <f t="shared" si="87"/>
        <v>-3.2114624505926725E-3</v>
      </c>
      <c r="G114" s="12">
        <f t="shared" si="87"/>
        <v>-0.11665984058839995</v>
      </c>
      <c r="H114" s="12">
        <f t="shared" si="87"/>
        <v>0.20449527510100562</v>
      </c>
      <c r="I114" s="12">
        <f t="shared" si="87"/>
        <v>2.7823671789017901E-4</v>
      </c>
      <c r="L114" t="s">
        <v>31</v>
      </c>
      <c r="M114" s="12">
        <f>M113/M$95-1</f>
        <v>0.10619600834078047</v>
      </c>
      <c r="N114" s="12">
        <f t="shared" ref="N114:T114" si="88">N113/N$95-1</f>
        <v>0.10027628798959864</v>
      </c>
      <c r="O114" s="12">
        <f t="shared" si="88"/>
        <v>3.909304143862391E-2</v>
      </c>
      <c r="P114" s="12">
        <f t="shared" si="88"/>
        <v>0.14039932030586244</v>
      </c>
      <c r="Q114" s="12">
        <f t="shared" si="88"/>
        <v>6.8235995232419411E-2</v>
      </c>
      <c r="R114" s="12">
        <f t="shared" si="88"/>
        <v>-5.9745041213571271E-2</v>
      </c>
      <c r="S114" s="12">
        <f t="shared" si="88"/>
        <v>0.17785268245861041</v>
      </c>
      <c r="T114" s="12">
        <f t="shared" si="88"/>
        <v>-2.8102110818584158E-3</v>
      </c>
    </row>
    <row r="115" spans="1:20" x14ac:dyDescent="0.25">
      <c r="A115" t="s">
        <v>20</v>
      </c>
      <c r="B115" s="59">
        <f t="shared" ref="B115:I115" si="89">AVERAGE(B32,B60,B88)</f>
        <v>156.9</v>
      </c>
      <c r="C115" s="59">
        <f t="shared" si="89"/>
        <v>142.1</v>
      </c>
      <c r="D115" s="59">
        <f t="shared" si="89"/>
        <v>166.25</v>
      </c>
      <c r="E115" s="59">
        <f t="shared" si="89"/>
        <v>88.216666666666654</v>
      </c>
      <c r="F115" s="59">
        <f t="shared" si="89"/>
        <v>63.6</v>
      </c>
      <c r="G115" s="59">
        <f t="shared" si="89"/>
        <v>145.81325000000004</v>
      </c>
      <c r="H115" s="59">
        <f t="shared" si="89"/>
        <v>1.0760480541493642</v>
      </c>
      <c r="I115" s="59">
        <f t="shared" si="89"/>
        <v>95.037749287749293</v>
      </c>
      <c r="L115" t="s">
        <v>20</v>
      </c>
      <c r="M115" s="59">
        <f t="shared" ref="M115:T115" si="90">AVERAGE(M32,M60,M88)</f>
        <v>115.51666666666667</v>
      </c>
      <c r="N115" s="59">
        <f t="shared" si="90"/>
        <v>106.88333333333333</v>
      </c>
      <c r="O115" s="59">
        <f t="shared" si="90"/>
        <v>123.8</v>
      </c>
      <c r="P115" s="59">
        <f t="shared" si="90"/>
        <v>82.483333333333334</v>
      </c>
      <c r="Q115" s="59">
        <f t="shared" si="90"/>
        <v>53.516666666666659</v>
      </c>
      <c r="R115" s="59">
        <f t="shared" si="90"/>
        <v>160.86744666666667</v>
      </c>
      <c r="S115" s="59">
        <f t="shared" si="90"/>
        <v>0.71872260107985486</v>
      </c>
      <c r="T115" s="59">
        <f t="shared" si="90"/>
        <v>97.481794871794861</v>
      </c>
    </row>
    <row r="116" spans="1:20" x14ac:dyDescent="0.25">
      <c r="A116" t="s">
        <v>32</v>
      </c>
      <c r="B116" s="12">
        <f>B115/B$95-1</f>
        <v>2.2705051602390114E-2</v>
      </c>
      <c r="C116" s="12">
        <f t="shared" ref="C116:I116" si="91">C115/C$95-1</f>
        <v>4.0037682524729501E-3</v>
      </c>
      <c r="D116" s="12">
        <f t="shared" si="91"/>
        <v>-5.0903901046622235E-2</v>
      </c>
      <c r="E116" s="12">
        <f t="shared" si="91"/>
        <v>-0.10135823429541613</v>
      </c>
      <c r="F116" s="12">
        <f t="shared" si="91"/>
        <v>-5.7312252964426658E-2</v>
      </c>
      <c r="G116" s="12">
        <f t="shared" si="91"/>
        <v>-8.1083711932107616E-2</v>
      </c>
      <c r="H116" s="12">
        <f t="shared" si="91"/>
        <v>0.1132697811661636</v>
      </c>
      <c r="I116" s="12">
        <f t="shared" si="91"/>
        <v>-1.4355044825658858E-2</v>
      </c>
      <c r="L116" t="s">
        <v>32</v>
      </c>
      <c r="M116" s="12">
        <f>M115/M$95-1</f>
        <v>3.2320524277628992E-2</v>
      </c>
      <c r="N116" s="12">
        <f t="shared" ref="N116:T116" si="92">N115/N$95-1</f>
        <v>4.2255810173898789E-2</v>
      </c>
      <c r="O116" s="12">
        <f t="shared" si="92"/>
        <v>-3.205629397967158E-2</v>
      </c>
      <c r="P116" s="12">
        <f t="shared" si="92"/>
        <v>5.1189464740866608E-2</v>
      </c>
      <c r="Q116" s="12">
        <f t="shared" si="92"/>
        <v>-4.3206197854589012E-2</v>
      </c>
      <c r="R116" s="12">
        <f t="shared" si="92"/>
        <v>-4.1898078934154315E-2</v>
      </c>
      <c r="S116" s="12">
        <f t="shared" si="92"/>
        <v>7.8923352878857322E-2</v>
      </c>
      <c r="T116" s="12">
        <f t="shared" si="92"/>
        <v>-1.856489618506707E-3</v>
      </c>
    </row>
  </sheetData>
  <mergeCells count="11">
    <mergeCell ref="A37:W37"/>
    <mergeCell ref="A63:J63"/>
    <mergeCell ref="M63:W63"/>
    <mergeCell ref="A65:W65"/>
    <mergeCell ref="A1:W2"/>
    <mergeCell ref="A4:W4"/>
    <mergeCell ref="A7:J7"/>
    <mergeCell ref="M7:W7"/>
    <mergeCell ref="A9:W9"/>
    <mergeCell ref="A35:J35"/>
    <mergeCell ref="M35:W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Cockpit Tab</vt:lpstr>
      <vt:lpstr>Cyberpunk 2077 4060</vt:lpstr>
      <vt:lpstr>Cyberpunk 2077 3060</vt:lpstr>
      <vt:lpstr>The Witcher 3 4060</vt:lpstr>
      <vt:lpstr>The Witcher 3 3060</vt:lpstr>
      <vt:lpstr>AC Mirage 4060</vt:lpstr>
      <vt:lpstr>AC Mirage 3060</vt:lpstr>
      <vt:lpstr>Diablo IV 4060</vt:lpstr>
      <vt:lpstr>Diablo IV 3060</vt:lpstr>
      <vt:lpstr>COD MW III 4060</vt:lpstr>
      <vt:lpstr>COD MW III 3060</vt:lpstr>
      <vt:lpstr>Average RTX 4060</vt:lpstr>
      <vt:lpstr>Average RTX 3060</vt:lpstr>
      <vt:lpstr>Average Difference</vt:lpstr>
      <vt:lpstr>Overall Result RTX 4060</vt:lpstr>
      <vt:lpstr>Overall Result RTX 3060</vt:lpstr>
      <vt:lpstr>Overall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 Christoph</dc:creator>
  <cp:lastModifiedBy>Mayer Christoph</cp:lastModifiedBy>
  <dcterms:created xsi:type="dcterms:W3CDTF">2024-02-12T15:35:06Z</dcterms:created>
  <dcterms:modified xsi:type="dcterms:W3CDTF">2024-06-02T17:02:20Z</dcterms:modified>
</cp:coreProperties>
</file>