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david_mcallister_glasgow_ac_uk/Documents/Documents/csdr_effect_estimates/"/>
    </mc:Choice>
  </mc:AlternateContent>
  <xr:revisionPtr revIDLastSave="250" documentId="13_ncr:1_{0450FF03-16F8-47C9-B9AB-29268DA3F6E9}" xr6:coauthVersionLast="47" xr6:coauthVersionMax="47" xr10:uidLastSave="{54E72780-5FE5-4ED4-8151-FBC6AEFB243A}"/>
  <bookViews>
    <workbookView xWindow="2685" yWindow="2685" windowWidth="28800" windowHeight="11385" activeTab="16" xr2:uid="{00000000-000D-0000-FFFF-FFFF00000000}"/>
  </bookViews>
  <sheets>
    <sheet name="notes" sheetId="16" r:id="rId1"/>
    <sheet name="total" sheetId="1" r:id="rId2"/>
    <sheet name="bph" sheetId="10" r:id="rId3"/>
    <sheet name="ciu" sheetId="11" r:id="rId4"/>
    <sheet name="diab" sheetId="5" r:id="rId5"/>
    <sheet name="gout" sheetId="14" r:id="rId6"/>
    <sheet name="gord" sheetId="13" r:id="rId7"/>
    <sheet name="htn" sheetId="9" r:id="rId8"/>
    <sheet name="ibd" sheetId="4" r:id="rId9"/>
    <sheet name="neuro_psych" sheetId="2" r:id="rId10"/>
    <sheet name="osteoporosis" sheetId="8" r:id="rId11"/>
    <sheet name="pul_htn" sheetId="15" r:id="rId12"/>
    <sheet name="resp" sheetId="3" r:id="rId13"/>
    <sheet name="rhinitis" sheetId="7" r:id="rId14"/>
    <sheet name="ra_pa" sheetId="17" r:id="rId15"/>
    <sheet name="ps_pa" sheetId="18" r:id="rId16"/>
    <sheet name="ank_spond" sheetId="19" r:id="rId17"/>
    <sheet name="sle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6" l="1"/>
  <c r="C25" i="16"/>
  <c r="C24" i="16"/>
  <c r="C9" i="16"/>
</calcChain>
</file>

<file path=xl/sharedStrings.xml><?xml version="1.0" encoding="utf-8"?>
<sst xmlns="http://schemas.openxmlformats.org/spreadsheetml/2006/main" count="2765" uniqueCount="512">
  <si>
    <t>nct_id</t>
  </si>
  <si>
    <t>sponsor_id_sas</t>
  </si>
  <si>
    <t>sponsor_id</t>
  </si>
  <si>
    <t>sponsor</t>
  </si>
  <si>
    <t>medicine</t>
  </si>
  <si>
    <t>condition</t>
  </si>
  <si>
    <t>ACR numerical</t>
  </si>
  <si>
    <t>ADAS score</t>
  </si>
  <si>
    <t>ASDAS ESR score</t>
  </si>
  <si>
    <t>asdascrp</t>
  </si>
  <si>
    <t>BMD Neck of Femur</t>
  </si>
  <si>
    <t>BMD Total Hip</t>
  </si>
  <si>
    <t>Diastolic blood pressure</t>
  </si>
  <si>
    <t>DLQI Score</t>
  </si>
  <si>
    <t>FEV1</t>
  </si>
  <si>
    <t>FVC</t>
  </si>
  <si>
    <t>hba1c</t>
  </si>
  <si>
    <t>IPSS Total Score</t>
  </si>
  <si>
    <t>mean_basdai</t>
  </si>
  <si>
    <t>mean_basfi</t>
  </si>
  <si>
    <t>min walk</t>
  </si>
  <si>
    <t>prcntheatburn_free_days</t>
  </si>
  <si>
    <t>RLS Symptom Score Total</t>
  </si>
  <si>
    <t>SLE Disease Activity Index</t>
  </si>
  <si>
    <t>Systolic blood pressure</t>
  </si>
  <si>
    <t>Total Nasal Symptom Score</t>
  </si>
  <si>
    <t>total_cdai</t>
  </si>
  <si>
    <t>total_mayo</t>
  </si>
  <si>
    <t>total_pasi</t>
  </si>
  <si>
    <t>UPDRS Total</t>
  </si>
  <si>
    <t>urate</t>
  </si>
  <si>
    <t>Uroflowmetry Qmax</t>
  </si>
  <si>
    <t>crp_mg_l</t>
  </si>
  <si>
    <t>final_adas_cog_mci_score</t>
  </si>
  <si>
    <t>HAQ_score</t>
  </si>
  <si>
    <t>MDSADLeleven</t>
  </si>
  <si>
    <t>MDSADLseven</t>
  </si>
  <si>
    <t>pain_score</t>
  </si>
  <si>
    <t>patient_score</t>
  </si>
  <si>
    <t>physician_score</t>
  </si>
  <si>
    <t>swollen</t>
  </si>
  <si>
    <t>tender</t>
  </si>
  <si>
    <t>total_sib</t>
  </si>
  <si>
    <t>weight</t>
  </si>
  <si>
    <t>NCT00034840</t>
  </si>
  <si>
    <t>BI-502.327</t>
  </si>
  <si>
    <t>Boehringer Ingelheim</t>
  </si>
  <si>
    <t>telmisartan</t>
  </si>
  <si>
    <t>Hypertension</t>
  </si>
  <si>
    <t>NCT00046254</t>
  </si>
  <si>
    <t>NVT_SA_ZOL446H2310</t>
  </si>
  <si>
    <t>NOVARTIS-CZOL446H2310</t>
  </si>
  <si>
    <t>Novartis</t>
  </si>
  <si>
    <t>zoledronic acid</t>
  </si>
  <si>
    <t>Osteoporosis; Hip Fracture</t>
  </si>
  <si>
    <t>NCT00049829</t>
  </si>
  <si>
    <t>NVT_SA_ZOL446H2301</t>
  </si>
  <si>
    <t>NOVARTIS-CZOL446H2301</t>
  </si>
  <si>
    <t>Osteoporosis</t>
  </si>
  <si>
    <t>NCT00051558</t>
  </si>
  <si>
    <t>LILLY-B3D-US-GHBZ</t>
  </si>
  <si>
    <t>Lilly</t>
  </si>
  <si>
    <t>Teriparatide</t>
  </si>
  <si>
    <t>GSK</t>
  </si>
  <si>
    <t>NCT00100620</t>
  </si>
  <si>
    <t>NVT_SA_ZOL446O2306</t>
  </si>
  <si>
    <t>NOVARTIS-CZOL446O2306</t>
  </si>
  <si>
    <t>NCT00106535</t>
  </si>
  <si>
    <t>RCH-WA17823</t>
  </si>
  <si>
    <t>ROCHE-WA17823</t>
  </si>
  <si>
    <t>Roche</t>
  </si>
  <si>
    <t>tocilizumab</t>
  </si>
  <si>
    <t>rheumatoid arthritis</t>
  </si>
  <si>
    <t>NCT00115622</t>
  </si>
  <si>
    <t>GSK-FFR30003</t>
  </si>
  <si>
    <t>fluticasone furoate</t>
  </si>
  <si>
    <t>Rhinitis, Allergic, Seasonal</t>
  </si>
  <si>
    <t>rosiglitazone</t>
  </si>
  <si>
    <t>NCT00117325</t>
  </si>
  <si>
    <t>GSK-FFR30006</t>
  </si>
  <si>
    <t>Rhinitis, Vasomotor</t>
  </si>
  <si>
    <t>NCT00118703</t>
  </si>
  <si>
    <t>GSK-FFR30007</t>
  </si>
  <si>
    <t>NCT00118729</t>
  </si>
  <si>
    <t>FFR101816</t>
  </si>
  <si>
    <t>carvedilol</t>
  </si>
  <si>
    <t>NCT00125918</t>
  </si>
  <si>
    <t>LILLY-H6D-MC-LVGY</t>
  </si>
  <si>
    <t>Lilly.</t>
  </si>
  <si>
    <t>Tadalafil</t>
  </si>
  <si>
    <t>Hypertension, Pulmonary</t>
  </si>
  <si>
    <t>NCT00133198</t>
  </si>
  <si>
    <t>BI-248.543</t>
  </si>
  <si>
    <t>pramipexole</t>
  </si>
  <si>
    <t>Restless Legs Syndrome</t>
  </si>
  <si>
    <t>NCT00144508</t>
  </si>
  <si>
    <t>RCH-MRA012JP</t>
  </si>
  <si>
    <t>ROCHE-MRA012JP</t>
  </si>
  <si>
    <t>NCT00153023</t>
  </si>
  <si>
    <t>BI-502.396</t>
  </si>
  <si>
    <t>BI</t>
  </si>
  <si>
    <t>Diabetes Mellitus, Type 2, nephropathy</t>
  </si>
  <si>
    <t>NCT00153088</t>
  </si>
  <si>
    <t>BI-502.413</t>
  </si>
  <si>
    <t>Diabetic Nephropathies</t>
  </si>
  <si>
    <t>NCT00174915</t>
  </si>
  <si>
    <t>C02-009</t>
  </si>
  <si>
    <t>Takeda</t>
  </si>
  <si>
    <t>Gout n = 1000</t>
  </si>
  <si>
    <t>NCT00197080</t>
  </si>
  <si>
    <t>GSK-101468/205</t>
  </si>
  <si>
    <t>ropinirole</t>
  </si>
  <si>
    <t>NCT00273052</t>
  </si>
  <si>
    <t>GSK-COR103561</t>
  </si>
  <si>
    <t>NCT00274599</t>
  </si>
  <si>
    <t>BI-502.392</t>
  </si>
  <si>
    <t>NCT00274612</t>
  </si>
  <si>
    <t>BI-502.391</t>
  </si>
  <si>
    <t>NCT00289198</t>
  </si>
  <si>
    <t>GSK-FFR106080</t>
  </si>
  <si>
    <t>Rhinitis, Allergic, Perennial</t>
  </si>
  <si>
    <t>NCT00314860</t>
  </si>
  <si>
    <t>GSK-101468/204</t>
  </si>
  <si>
    <t>NCT00321737</t>
  </si>
  <si>
    <t>T-EE05-135</t>
  </si>
  <si>
    <t>Gout n = 450</t>
  </si>
  <si>
    <t>NCT00321984</t>
  </si>
  <si>
    <t>T-GD05-137</t>
  </si>
  <si>
    <t>GORD n = 900</t>
  </si>
  <si>
    <t>NCT00329602</t>
  </si>
  <si>
    <t>ROR104836</t>
  </si>
  <si>
    <t>NCT00348140</t>
  </si>
  <si>
    <t>GSK-AVA102670</t>
  </si>
  <si>
    <t>Alzheimer's Disease</t>
  </si>
  <si>
    <t>NCT00348309</t>
  </si>
  <si>
    <t>GSK-AVA102672</t>
  </si>
  <si>
    <t>NCT00363857</t>
  </si>
  <si>
    <t>GSK-101468/249</t>
  </si>
  <si>
    <t>NCT00381472</t>
  </si>
  <si>
    <t>GSK-101468/169</t>
  </si>
  <si>
    <t>Parkinson Disease</t>
  </si>
  <si>
    <t>NCT00384930</t>
  </si>
  <si>
    <t>LILLY-H6D-MC-LVHG</t>
  </si>
  <si>
    <t>Benign Prostatic Hyperplasia</t>
  </si>
  <si>
    <t>NCT00402233</t>
  </si>
  <si>
    <t>BI-248.622</t>
  </si>
  <si>
    <t>NCT00410384</t>
  </si>
  <si>
    <t>GSK-HGS1006-C1056</t>
  </si>
  <si>
    <t>belimumab</t>
  </si>
  <si>
    <t>Systemic Lupus Erythematosus</t>
  </si>
  <si>
    <t>NCT00424476</t>
  </si>
  <si>
    <t>GSK-HGS1006-C1057</t>
  </si>
  <si>
    <t>NCT00428090</t>
  </si>
  <si>
    <t>GSK-AVA105640</t>
  </si>
  <si>
    <t>NCT00430248</t>
  </si>
  <si>
    <t>F-GT06-153</t>
  </si>
  <si>
    <t>Gout n = 2250</t>
  </si>
  <si>
    <t>NCT00439244</t>
  </si>
  <si>
    <t>NVT_SA_ZOL446H2409</t>
  </si>
  <si>
    <t>NOVARTIS-CZOL446H2409</t>
  </si>
  <si>
    <t>NCT00466167</t>
  </si>
  <si>
    <t>BI-248.525</t>
  </si>
  <si>
    <t>Pramipexol</t>
  </si>
  <si>
    <t>NCT00472199</t>
  </si>
  <si>
    <t>BI-248.629</t>
  </si>
  <si>
    <t>NCT00479401</t>
  </si>
  <si>
    <t>BI-248.524</t>
  </si>
  <si>
    <t>NCT00552058</t>
  </si>
  <si>
    <t>c87085</t>
  </si>
  <si>
    <t>UCB-C87085</t>
  </si>
  <si>
    <t>UCB</t>
  </si>
  <si>
    <t>Certolizumab Pegol</t>
  </si>
  <si>
    <t>Crohn's Disease</t>
  </si>
  <si>
    <t>NCT00609674</t>
  </si>
  <si>
    <t>GSK-FFU111439</t>
  </si>
  <si>
    <t>NCT00670501</t>
  </si>
  <si>
    <t>LILLY-B3D-MC-GHAC</t>
  </si>
  <si>
    <t>NCT00696241</t>
  </si>
  <si>
    <t>01-05-TL-491-008</t>
  </si>
  <si>
    <t>Hypertension n = 1275</t>
  </si>
  <si>
    <t>NCT00696436</t>
  </si>
  <si>
    <t>01-06-TL-491-019</t>
  </si>
  <si>
    <t>Hypertension n = 1291</t>
  </si>
  <si>
    <t>NCT00734474</t>
  </si>
  <si>
    <t>LILLY-H9X-MC-GBCF</t>
  </si>
  <si>
    <t>Dulaglutide</t>
  </si>
  <si>
    <t>Diabetes Mellitus</t>
  </si>
  <si>
    <t>NCT00783718</t>
  </si>
  <si>
    <t>TKA-MLN0002_C13006</t>
  </si>
  <si>
    <t>TAKEDA-C13006</t>
  </si>
  <si>
    <t>vedolizumab</t>
  </si>
  <si>
    <t>Ulcerative Colitis; Crohn's Disease</t>
  </si>
  <si>
    <t>NCT00827242</t>
  </si>
  <si>
    <t>LILLY-H6D-MC-LVHJ</t>
  </si>
  <si>
    <t>NCT00848081</t>
  </si>
  <si>
    <t>LILLY-H6D-MC-LVHS</t>
  </si>
  <si>
    <t>NCT00855582</t>
  </si>
  <si>
    <t>LILLY-H6D-MC-LVHR</t>
  </si>
  <si>
    <t>Erectile Dysfunction, Benign Prostatic Hyperplasia</t>
  </si>
  <si>
    <t>NCT00856284</t>
  </si>
  <si>
    <t>TKA-SYR322_305</t>
  </si>
  <si>
    <t>TAKEDA-SYR-322_305</t>
  </si>
  <si>
    <t>alogliptin</t>
  </si>
  <si>
    <t>Type 2 Diabetes Mellitus</t>
  </si>
  <si>
    <t>NCT00861757</t>
  </si>
  <si>
    <t>LILLY-H6D-MC-LVHB</t>
  </si>
  <si>
    <t>NCT00926289</t>
  </si>
  <si>
    <t>BI-502.550</t>
  </si>
  <si>
    <t>NCT00968708</t>
  </si>
  <si>
    <t>TKA-SYR322_402</t>
  </si>
  <si>
    <t>TAKEDA-SYR-322_402</t>
  </si>
  <si>
    <t>Diabetes Mellitus, Type 2</t>
  </si>
  <si>
    <t>NCT00970632</t>
  </si>
  <si>
    <t>LILLY-H6D-MC-LVID</t>
  </si>
  <si>
    <t>NCT01007435</t>
  </si>
  <si>
    <t>RCH-WA19926</t>
  </si>
  <si>
    <t>ROCHE-WA19926</t>
  </si>
  <si>
    <t>Tocilizumab</t>
  </si>
  <si>
    <t>NCT01064687</t>
  </si>
  <si>
    <t>LILLY-H9X-MC-GBDA</t>
  </si>
  <si>
    <t>NCT01075282</t>
  </si>
  <si>
    <t>LILLY-H9X-MC-GBDB</t>
  </si>
  <si>
    <t>NCT01087762</t>
  </si>
  <si>
    <t>aks001</t>
  </si>
  <si>
    <t>UCB-AKS001</t>
  </si>
  <si>
    <t>Axial Spondyloarthritis</t>
  </si>
  <si>
    <t>NCT01087788</t>
  </si>
  <si>
    <t>psa001</t>
  </si>
  <si>
    <t>UCB-PsA001</t>
  </si>
  <si>
    <t>Psoriatic Arthritis</t>
  </si>
  <si>
    <t>NCT01119859</t>
  </si>
  <si>
    <t>RCH-WA19924</t>
  </si>
  <si>
    <t>ROCHE-WA19924</t>
  </si>
  <si>
    <t>NCT01126580</t>
  </si>
  <si>
    <t>LILLY-H9X-MC-GBDC</t>
  </si>
  <si>
    <t>NCT01159912</t>
  </si>
  <si>
    <t>GSK-FFA112059</t>
  </si>
  <si>
    <t>Asthma</t>
  </si>
  <si>
    <t>NCT01164501</t>
  </si>
  <si>
    <t>BI-1245.36</t>
  </si>
  <si>
    <t>empagliflozin</t>
  </si>
  <si>
    <t>Diabetes Mellitus, Type 2; Renal Insufficiency</t>
  </si>
  <si>
    <t>NCT01181895</t>
  </si>
  <si>
    <t>GSK-B2C112060</t>
  </si>
  <si>
    <t>vilanterol</t>
  </si>
  <si>
    <t>NCT01191268</t>
  </si>
  <si>
    <t>LILLY-H9X-MC-GBDD</t>
  </si>
  <si>
    <t>NCT01209702</t>
  </si>
  <si>
    <t>RCH-NA22823</t>
  </si>
  <si>
    <t>ROCHE-NA22823</t>
  </si>
  <si>
    <t>ankylosing spondylitis</t>
  </si>
  <si>
    <t>NCT01224171</t>
  </si>
  <si>
    <t>TKA-MLN0002_C13011</t>
  </si>
  <si>
    <t>TAKEDA-C13011</t>
  </si>
  <si>
    <t>NCT01232569</t>
  </si>
  <si>
    <t>RCH-NA25220</t>
  </si>
  <si>
    <t>ROCHE-NA25220</t>
  </si>
  <si>
    <t>NCT01264939</t>
  </si>
  <si>
    <t>RCH-Q4883G</t>
  </si>
  <si>
    <t>NOVARTIS-Q4883g</t>
  </si>
  <si>
    <t>omalizumab</t>
  </si>
  <si>
    <t>Chronic Idiopathic Urticaria (CIU)</t>
  </si>
  <si>
    <t>NCT01287117</t>
  </si>
  <si>
    <t>RCH-Q4881G</t>
  </si>
  <si>
    <t>NOVARTIS-Q4881g</t>
  </si>
  <si>
    <t>Novartis.</t>
  </si>
  <si>
    <t>NCT01292473</t>
  </si>
  <si>
    <t>RCH-Q4882G</t>
  </si>
  <si>
    <t>NOVARTIS-Q4882g</t>
  </si>
  <si>
    <t>NCT01316900</t>
  </si>
  <si>
    <t>GSK-DB2113360-V02</t>
  </si>
  <si>
    <t>GSK-DB2113360</t>
  </si>
  <si>
    <t>umeclidinium bromide</t>
  </si>
  <si>
    <t>Pulmonary Disease, Chronic Obstructive</t>
  </si>
  <si>
    <t>NCT01316913</t>
  </si>
  <si>
    <t>GSK-DB2113374-V02</t>
  </si>
  <si>
    <t>GSK-DB2113374</t>
  </si>
  <si>
    <t>NCT01335464</t>
  </si>
  <si>
    <t>BI-1199.32</t>
  </si>
  <si>
    <t>nintedanib</t>
  </si>
  <si>
    <t>Pulmonary Fibrosis</t>
  </si>
  <si>
    <t>NCT01335477</t>
  </si>
  <si>
    <t>BI-1199.34</t>
  </si>
  <si>
    <t>NCT01358578</t>
  </si>
  <si>
    <t>NVT_SA_AIN457A2303</t>
  </si>
  <si>
    <t>NOVARTIS-CAIN457A2303</t>
  </si>
  <si>
    <t>secukinumab</t>
  </si>
  <si>
    <t>Psoriasis</t>
  </si>
  <si>
    <t>NCT01365455</t>
  </si>
  <si>
    <t>NVT_SA_AIN457A2302</t>
  </si>
  <si>
    <t>NOVARTIS-CAIN457A2302</t>
  </si>
  <si>
    <t>NCT01370005</t>
  </si>
  <si>
    <t>BI-1245.48</t>
  </si>
  <si>
    <t>Diabetes Mellitus, Type 2; Hypertension</t>
  </si>
  <si>
    <t>NCT01436110</t>
  </si>
  <si>
    <t>GSK-FFA115285</t>
  </si>
  <si>
    <t>NCT01474512</t>
  </si>
  <si>
    <t>LILLY-I1F-MC-RHAZ</t>
  </si>
  <si>
    <t>Ixekizumab</t>
  </si>
  <si>
    <t>NCT01624259</t>
  </si>
  <si>
    <t>LILLY-H9X-MC-GBDE</t>
  </si>
  <si>
    <t>NCT01646177</t>
  </si>
  <si>
    <t>LILLY-I1F-MC-RHBC</t>
  </si>
  <si>
    <t>NCT01691521</t>
  </si>
  <si>
    <t>GSK-MEA115588</t>
  </si>
  <si>
    <t>mepolizumab</t>
  </si>
  <si>
    <t>NCT01719003</t>
  </si>
  <si>
    <t>BI- 1276.1</t>
  </si>
  <si>
    <t>Boehringer Ingelheim.</t>
  </si>
  <si>
    <t>Diabetes Mellitus, Type 2;   Hyperglycemia</t>
  </si>
  <si>
    <t>NCT01769378</t>
  </si>
  <si>
    <t>LILLY-H9X-MC-GBDG</t>
  </si>
  <si>
    <t>NCT01772134</t>
  </si>
  <si>
    <t>GSK-AC4116135</t>
  </si>
  <si>
    <t>Pulmonary Disease, Chronic Obstructive, Ph</t>
  </si>
  <si>
    <t>NCT01916226</t>
  </si>
  <si>
    <t>GSK-200165-V02</t>
  </si>
  <si>
    <t>GSK-200165</t>
  </si>
  <si>
    <t>fluticasone propionate</t>
  </si>
  <si>
    <t>Rhinitis, Allergic, Perennial and Seasonal</t>
  </si>
  <si>
    <t>NCT01957163</t>
  </si>
  <si>
    <t>GSK-200109</t>
  </si>
  <si>
    <t>NCT02119286</t>
  </si>
  <si>
    <t>GSK-200110</t>
  </si>
  <si>
    <t>NCT02172586</t>
  </si>
  <si>
    <t>BI-502.316</t>
  </si>
  <si>
    <t>NCT02175355</t>
  </si>
  <si>
    <t>BI-502.254</t>
  </si>
  <si>
    <t>NCT02177396</t>
  </si>
  <si>
    <t>BI-502.256</t>
  </si>
  <si>
    <t>NCT02177461</t>
  </si>
  <si>
    <t>BI-502.317</t>
  </si>
  <si>
    <t>NCT02236611</t>
  </si>
  <si>
    <t>GSK-201315</t>
  </si>
  <si>
    <t>NCT02242318</t>
  </si>
  <si>
    <t>BI-502.376</t>
  </si>
  <si>
    <t>NCT00216593</t>
  </si>
  <si>
    <t>GAL-ALZ-302</t>
  </si>
  <si>
    <t>Janssen</t>
  </si>
  <si>
    <t>Galantamine</t>
  </si>
  <si>
    <t>NCT00236431</t>
  </si>
  <si>
    <t>Gal-Int-11_24m</t>
  </si>
  <si>
    <t>NCT00236574</t>
  </si>
  <si>
    <t>Gal-Int-18_24m</t>
  </si>
  <si>
    <t>NCT00265083</t>
  </si>
  <si>
    <t>C0524T09</t>
  </si>
  <si>
    <t>Golimumab</t>
  </si>
  <si>
    <t>NCT00094458</t>
  </si>
  <si>
    <t>C0168T67</t>
  </si>
  <si>
    <t>Infliximab</t>
  </si>
  <si>
    <t>Crohn's disease</t>
  </si>
  <si>
    <t>NCT00207662</t>
  </si>
  <si>
    <t>C0168T21</t>
  </si>
  <si>
    <t>NCT00207766</t>
  </si>
  <si>
    <t>C0168T26</t>
  </si>
  <si>
    <t>NCT01369329</t>
  </si>
  <si>
    <t>CRD3001</t>
  </si>
  <si>
    <t>Ustekinumab</t>
  </si>
  <si>
    <t>NCT01369342</t>
  </si>
  <si>
    <t>CRD3002</t>
  </si>
  <si>
    <t>NCT01369355</t>
  </si>
  <si>
    <t>CRD3003</t>
  </si>
  <si>
    <t>NCT01106625</t>
  </si>
  <si>
    <t>DIA3002</t>
  </si>
  <si>
    <t>Canagliflozin</t>
  </si>
  <si>
    <t>NCT01081834</t>
  </si>
  <si>
    <t>DIA3005</t>
  </si>
  <si>
    <t>NCT01106677</t>
  </si>
  <si>
    <t>DIA3006</t>
  </si>
  <si>
    <t>NCT01032629</t>
  </si>
  <si>
    <t>DIA3008</t>
  </si>
  <si>
    <t>NCT00968812</t>
  </si>
  <si>
    <t>DIA3009</t>
  </si>
  <si>
    <t>NCT01106651</t>
  </si>
  <si>
    <t>DIA3010</t>
  </si>
  <si>
    <t>NCT01809327</t>
  </si>
  <si>
    <t>DIA3011</t>
  </si>
  <si>
    <t>NCT01106690</t>
  </si>
  <si>
    <t>DIA3012</t>
  </si>
  <si>
    <t>NCT01381900</t>
  </si>
  <si>
    <t>DIA3014</t>
  </si>
  <si>
    <t>NCT01137812</t>
  </si>
  <si>
    <t>DIA3015</t>
  </si>
  <si>
    <t>NCT01989754</t>
  </si>
  <si>
    <t>DIA4003</t>
  </si>
  <si>
    <t>NCT00267969</t>
  </si>
  <si>
    <t>C0743T08</t>
  </si>
  <si>
    <t>NCT00307437</t>
  </si>
  <si>
    <t>C0743T09</t>
  </si>
  <si>
    <t>NCT00265096</t>
  </si>
  <si>
    <t>C0524T08</t>
  </si>
  <si>
    <t>Psoriatic arthritis</t>
  </si>
  <si>
    <t>NCT01009086</t>
  </si>
  <si>
    <t>CNTO1275PSA3001</t>
  </si>
  <si>
    <t>NCT01077362</t>
  </si>
  <si>
    <t>CNTO1275PSA3002</t>
  </si>
  <si>
    <t>NCT00264537</t>
  </si>
  <si>
    <t>C0524T05</t>
  </si>
  <si>
    <t>NCT00264550</t>
  </si>
  <si>
    <t>C0524T06</t>
  </si>
  <si>
    <t>NCT00299546</t>
  </si>
  <si>
    <t>C0524T11</t>
  </si>
  <si>
    <t>NCT00361335</t>
  </si>
  <si>
    <t>C0524T12</t>
  </si>
  <si>
    <t>NCT00973479</t>
  </si>
  <si>
    <t>ART3001</t>
  </si>
  <si>
    <t>NCT00236028</t>
  </si>
  <si>
    <t>C0168T29</t>
  </si>
  <si>
    <t>NCT00487539</t>
  </si>
  <si>
    <t>C0524T17</t>
  </si>
  <si>
    <t>Ulcerative colitis</t>
  </si>
  <si>
    <t>NCT00488631</t>
  </si>
  <si>
    <t>C0524T18</t>
  </si>
  <si>
    <t>GORD n = 450</t>
  </si>
  <si>
    <t>outcome</t>
  </si>
  <si>
    <t>MCID</t>
  </si>
  <si>
    <t>notes</t>
  </si>
  <si>
    <t>IPSS</t>
  </si>
  <si>
    <t>references</t>
  </si>
  <si>
    <t>J Urol. 1995 Nov;154(5):1770-4. doi: 10.1016/s0022-5347(01)66780-6.|https://bjui-journals.onlinelibrary.wiley.com/doi/full/10.1111/bju.12994</t>
  </si>
  <si>
    <t>Qmax</t>
  </si>
  <si>
    <t>https://www.ncbi.nlm.nih.gov/pmc/articles/PMC7910112/|https://www.nice.org.uk/guidance/cg97/evidence/addendum-pdf-4837295341 - page 10</t>
  </si>
  <si>
    <t>DLQI</t>
  </si>
  <si>
    <t>https://pubmed.ncbi.nlm.nih.gov/25613671/</t>
  </si>
  <si>
    <t>Previous estimates of the MCID of the DLQI have varied from 3 to 5. Although this study demonstrated a MCID of 3.3, we recommend that the MCID in inflammatory skin diseases should be 4.</t>
  </si>
  <si>
    <t>https://bpspubs.onlinelibrary.wiley.com/doi/full/10.1002/prp2.750</t>
  </si>
  <si>
    <t>HbA1c</t>
  </si>
  <si>
    <t>Median MCIDs were 4 mmol/mol for HbA1c (guideline: 5 mmol/mol) and 3 kg for body weight (guideline: 5 kg weight gain and 2,5 kg weight loss).</t>
  </si>
  <si>
    <t>blood pressure</t>
  </si>
  <si>
    <t>Trial protocols for NCT00274599, NCT00274612, NCT00696436 and NCT00696241</t>
  </si>
  <si>
    <t>First two trials gave non-inferiority of 2 mmHg, other two gave power 90% to detect a difference of 5.5 mmHg</t>
  </si>
  <si>
    <t>cdai</t>
  </si>
  <si>
    <t>https://www.gastrojournal.org/article/S0016-5085(18)30339-1/fulltext</t>
  </si>
  <si>
    <t>Clinical response is defined as a decrease from baseline Crohn’s Disease Activity Index (CDAI) score of &gt;70 points.97,  98. Note several trials defined clinical response for dichotomising as &gt;=100</t>
  </si>
  <si>
    <t>mayo</t>
  </si>
  <si>
    <t>https://www.ncbi.nlm.nih.gov/pmc/articles/PMC2597552/pdf/nihms65682.pdf</t>
  </si>
  <si>
    <t>SLE Disease activity index</t>
  </si>
  <si>
    <t>Trial protocols for NCT00410384 and NCT00424476.</t>
  </si>
  <si>
    <t>https://onlinelibrary.wiley.com/doi/full/10.1002/acr.20575</t>
  </si>
  <si>
    <t>pasi</t>
  </si>
  <si>
    <t>All given in terms of % reduction, might want to use intercept value and apply % change (eg PASI50 ) as MCID</t>
  </si>
  <si>
    <t>acrn</t>
  </si>
  <si>
    <t>Use 10 since the lowest cut-point based measure is the ACR20</t>
  </si>
  <si>
    <t>https://jnnp.bmj.com/content/83/2/171.long|Trial protocols NCT00348140, NCT00348309 and NCT00428090 in CSDR and NCT00216593, NCT00236431 and NCT00236574 in YODA.</t>
  </si>
  <si>
    <t>Paper - "Those undergoing clinically significant worsening on any of the four anchor questions (n=41–47) had an average ADAS-Cog change of 3.1–3.8 points". Trials sample size calculation differences 2, 2, 3 for CSDR and NA, 2-4 and 2-4 for YODA trials.</t>
  </si>
  <si>
    <t>"An improvement of 5 points from baseline in SIB score at Week 26 is considered clinically relevant for subjects with severe Alzheimer disease."</t>
  </si>
  <si>
    <t>Trial protocols NCT00329602, NCT00363857 and NCT00197080.</t>
  </si>
  <si>
    <t>Trial protocol NCT00216593</t>
  </si>
  <si>
    <t>All three trial protocols suggest 3 as clinically significant.</t>
  </si>
  <si>
    <t>updrs</t>
  </si>
  <si>
    <t>Reviewed protocols, searched COMET (https://www.comet-initiative.org/) on 21th November 2021 for each condition and used saerch engine (google, searching for term plus "minimum clinically importatn difference").</t>
  </si>
  <si>
    <t>Paper - https://pubmed.ncbi.nlm.nih.gov/16673410/. Trial protocols NCT00402233, NCT00466167 and NCT00479401.</t>
  </si>
  <si>
    <t>Paper suggests 5 as MCID. Trials all specifiy 5 for sample size calculation.</t>
  </si>
  <si>
    <t>bmd</t>
  </si>
  <si>
    <t>https://www.jrheum.org/content/jrheum/28/2/413.full.pdf</t>
  </si>
  <si>
    <t>info_type</t>
  </si>
  <si>
    <t>Protocol - took average of two trials using non-inferiority and two for superiority</t>
  </si>
  <si>
    <t>https://erj.ersjournals.com/content/31/2/416#T4</t>
  </si>
  <si>
    <t>https://doi.org/10.1111/j.1365-2222.2009.03381.x</t>
  </si>
  <si>
    <t>Protocol - took minimum for clinical response</t>
  </si>
  <si>
    <t>"The data from the analysis in this report suggest that to identify a clinically important improvement in disease activity, a 3 point or  greater decrease in the Mayo score is the optimal cut point, with relatively high sensitivity (88%) and specificity (80%)." "using patients' rating of disease activity and change in disease activity as the gold standard"</t>
  </si>
  <si>
    <t>MCID - anchor</t>
  </si>
  <si>
    <t>Protocol</t>
  </si>
  <si>
    <t>Trials defined a response as a "&gt;4 point reduction from baseline in SELENA SLEDAI score". Take this for MCID</t>
  </si>
  <si>
    <t>Original article is https://pubmed.ncbi.nlm.nih.gov/21068095/. Arrived at this by "Receiver operating characteristic analysis against several external criteria was performed and several approaches to determine the optimal cut-offs used. The final choice was made on clinical and statistical grounds, after debate and voting by Assessment of SpondyloArthritis international Society members"</t>
  </si>
  <si>
    <t>MCID - consensus</t>
  </si>
  <si>
    <t xml:space="preserve">10 mm or 22.5% with a sensitivity of 0.65 and specificity of 0.82, determined using receiver operating characteristic curves analyses. Original article is https://pubmed.ncbi.nlm.nih.gov/15630730/. </t>
  </si>
  <si>
    <t>MCID-consensus</t>
  </si>
  <si>
    <t>minimum clinically important difference from the patient's perspective has been reported as 7 mm or 17.5% with a sensitivity of 0.60 and specificity of 0.85. Original article is https://pubmed.ncbi.nlm.nih.gov/15630730/. (both BASDAI and BASFI)</t>
  </si>
  <si>
    <t>Table 4 6MWD 31-71 m. Whole document is "Outcomes for COPD pharmacological trials: from lung function to biomarkers" a consensus document on outcomes in COPD trials. Each outcomes has section on different MID values based on different methods then gives a "SUGGESTED MID". We take this value.</t>
  </si>
  <si>
    <t>Table 4 FEV1 100-140 mL. Whole document is "Outcomes for COPD pharmacological trials: from lung function to biomarkers" a consensus document on outcomes in COPD trials. Whole document is "Outcomes for COPD pharmacological trials: from lung function to biomarkers" a consensus document on outcomes in COPD trials. Each outcomes has section on different MID values based on different methods then gives a "SUGGESTED MID". We take this value.</t>
  </si>
  <si>
    <t>Take FEV1 as MID for FVC for simplicity. Whole document is "Outcomes for COPD pharmacological trials: from lung function to biomarkers" a consensus document on outcomes in COPD trials. Whole document is "Outcomes for COPD pharmacological trials: from lung function to biomarkers" a consensus document on outcomes in COPD trials. Each outcomes has section on different MID values based on different methods then gives a "SUGGESTED MID". We take this value.</t>
  </si>
  <si>
    <t>Table 2.  Distribution-based 0.59. Anchor direct 0.28, anchor regression 0.23. Calculate by averaging the two anchor based ones (0.5*(0.28 + 0.23)</t>
  </si>
  <si>
    <t>Barry et al. showed that a three-point improvement in IPSS is the minimum change required for a patient to notice a slight improvement in symptoms (five points correlating with a moderate improvement and eight points with marked improvement). Based on MCID-anchor approach. Note that this was cited in the NICE guidance (CG-97 page 56 https://www.nice.org.uk/guidance/cg97/evidence/full-guideline-pdf-245363873) and continued to be used in the update (https://www.nice.org.uk/guidance/cg97/evidence/addendum-pdf-4837295341 - page 10) states IPSS- 3 point change.</t>
  </si>
  <si>
    <t>"QMax: The minimal clinical difference was unknown from the patient‟s perspective. A consensus during a GDG meeting suggested that a change of 2ml/s is usually considered as important enough to guide treatment decision". Page 56 https://www.nice.org.uk/guidance/cg97/evidence/full-guideline-pdf-245363873.</t>
  </si>
  <si>
    <t>Note that there is some overlap between ra_pa and ps_pa. 4 trials are in both</t>
  </si>
  <si>
    <t>direction</t>
  </si>
  <si>
    <t>higher worse</t>
  </si>
  <si>
    <t>higher better</t>
  </si>
  <si>
    <t>Big discussion paper. Says no consensus on MCID. However, that paper does reference another which suggested an 8% difference as the MCID at the hip "Based on the SD of group measurements, changes of 5% at the spine and 8% at the femoral neck have been suggested as MCID (4)." Use this. Since the mean Total Hip BMD at baseline is 0.7, this corresponds to an MCID of 0.7*0.08 = 0.056</t>
  </si>
  <si>
    <t>BPH</t>
  </si>
  <si>
    <t>CV</t>
  </si>
  <si>
    <t>erectile</t>
  </si>
  <si>
    <t>arthritis</t>
  </si>
  <si>
    <t>antacids</t>
  </si>
  <si>
    <t>diabetes</t>
  </si>
  <si>
    <t>pain</t>
  </si>
  <si>
    <t>ED</t>
  </si>
  <si>
    <t>anxiety</t>
  </si>
  <si>
    <t>condition_grp</t>
  </si>
  <si>
    <t>v1</t>
  </si>
  <si>
    <t>v2</t>
  </si>
  <si>
    <t>v3</t>
  </si>
  <si>
    <t>v4</t>
  </si>
  <si>
    <t>v5</t>
  </si>
  <si>
    <t>v6</t>
  </si>
  <si>
    <t>CIU</t>
  </si>
  <si>
    <t>asthma_COPD</t>
  </si>
  <si>
    <t>Diabetes</t>
  </si>
  <si>
    <t>glaucoma</t>
  </si>
  <si>
    <t>thromboembolic</t>
  </si>
  <si>
    <t>Gout</t>
  </si>
  <si>
    <t>thyroid</t>
  </si>
  <si>
    <t>GORD</t>
  </si>
  <si>
    <t>osteoporosis</t>
  </si>
  <si>
    <t>migraine</t>
  </si>
  <si>
    <t>Dementia</t>
  </si>
  <si>
    <t>Pulmonary hypertension</t>
  </si>
  <si>
    <t>inflammatory</t>
  </si>
  <si>
    <t>Rhinitis, allergic</t>
  </si>
  <si>
    <t>Ank spond</t>
  </si>
  <si>
    <t>ibd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</si>
</sst>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42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full/10.1002/acr.20575" TargetMode="External"/><Relationship Id="rId13" Type="http://schemas.openxmlformats.org/officeDocument/2006/relationships/hyperlink" Target="https://erj.ersjournals.com/content/31/2/416" TargetMode="External"/><Relationship Id="rId3" Type="http://schemas.openxmlformats.org/officeDocument/2006/relationships/hyperlink" Target="https://bpspubs.onlinelibrary.wiley.com/doi/full/10.1002/prp2.750" TargetMode="External"/><Relationship Id="rId7" Type="http://schemas.openxmlformats.org/officeDocument/2006/relationships/hyperlink" Target="https://onlinelibrary.wiley.com/doi/full/10.1002/acr.20575" TargetMode="External"/><Relationship Id="rId12" Type="http://schemas.openxmlformats.org/officeDocument/2006/relationships/hyperlink" Target="https://www.jrheum.org/content/jrheum/28/2/413.full.pdf" TargetMode="External"/><Relationship Id="rId2" Type="http://schemas.openxmlformats.org/officeDocument/2006/relationships/hyperlink" Target="https://pubmed.ncbi.nlm.nih.gov/25613671/" TargetMode="External"/><Relationship Id="rId1" Type="http://schemas.openxmlformats.org/officeDocument/2006/relationships/hyperlink" Target="https://www.ncbi.nlm.nih.gov/pmc/articles/PMC7910112/|https:/www.nice.org.uk/guidance/cg97/evidence/addendum-pdf-4837295341%20-%20page%2010" TargetMode="External"/><Relationship Id="rId6" Type="http://schemas.openxmlformats.org/officeDocument/2006/relationships/hyperlink" Target="https://www.ncbi.nlm.nih.gov/pmc/articles/PMC2597552/pdf/nihms65682.pdf" TargetMode="External"/><Relationship Id="rId11" Type="http://schemas.openxmlformats.org/officeDocument/2006/relationships/hyperlink" Target="https://jnnp.bmj.com/content/83/2/171.long|Trial%20protocols%20NCT00348140,%20NCT00348309%20and%20NCT00428090%20in%20CSDR%20and%20NCT00216593,%20NCT00236431%20and%20NCT00236574%20in%20YODA." TargetMode="External"/><Relationship Id="rId5" Type="http://schemas.openxmlformats.org/officeDocument/2006/relationships/hyperlink" Target="https://www.gastrojournal.org/article/S0016-5085(18)30339-1/fulltext" TargetMode="External"/><Relationship Id="rId10" Type="http://schemas.openxmlformats.org/officeDocument/2006/relationships/hyperlink" Target="https://onlinelibrary.wiley.com/doi/full/10.1002/acr.20575" TargetMode="External"/><Relationship Id="rId4" Type="http://schemas.openxmlformats.org/officeDocument/2006/relationships/hyperlink" Target="https://bpspubs.onlinelibrary.wiley.com/doi/full/10.1002/prp2.750" TargetMode="External"/><Relationship Id="rId9" Type="http://schemas.openxmlformats.org/officeDocument/2006/relationships/hyperlink" Target="https://onlinelibrary.wiley.com/doi/full/10.1002/acr.205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D10" sqref="D10"/>
    </sheetView>
  </sheetViews>
  <sheetFormatPr defaultRowHeight="15" x14ac:dyDescent="0.25"/>
  <cols>
    <col min="1" max="2" width="29.7109375" customWidth="1"/>
    <col min="3" max="3" width="6.85546875" customWidth="1"/>
    <col min="4" max="4" width="46.85546875" customWidth="1"/>
    <col min="5" max="5" width="28.28515625" customWidth="1"/>
  </cols>
  <sheetData>
    <row r="1" spans="1:6" x14ac:dyDescent="0.25">
      <c r="A1" t="s">
        <v>414</v>
      </c>
      <c r="B1" t="s">
        <v>476</v>
      </c>
      <c r="C1" t="s">
        <v>415</v>
      </c>
      <c r="D1" t="s">
        <v>455</v>
      </c>
      <c r="E1" t="s">
        <v>418</v>
      </c>
      <c r="F1" t="s">
        <v>416</v>
      </c>
    </row>
    <row r="2" spans="1:6" x14ac:dyDescent="0.25">
      <c r="A2" t="s">
        <v>417</v>
      </c>
      <c r="B2" t="s">
        <v>477</v>
      </c>
      <c r="C2">
        <v>3</v>
      </c>
      <c r="D2" t="s">
        <v>461</v>
      </c>
      <c r="E2" t="s">
        <v>419</v>
      </c>
      <c r="F2" s="3" t="s">
        <v>473</v>
      </c>
    </row>
    <row r="3" spans="1:6" x14ac:dyDescent="0.25">
      <c r="A3" t="s">
        <v>420</v>
      </c>
      <c r="B3" t="s">
        <v>478</v>
      </c>
      <c r="C3">
        <v>2</v>
      </c>
      <c r="D3" t="s">
        <v>465</v>
      </c>
      <c r="E3" s="2" t="s">
        <v>421</v>
      </c>
      <c r="F3" t="s">
        <v>474</v>
      </c>
    </row>
    <row r="4" spans="1:6" x14ac:dyDescent="0.25">
      <c r="A4" t="s">
        <v>422</v>
      </c>
      <c r="B4" t="s">
        <v>477</v>
      </c>
      <c r="C4">
        <v>4</v>
      </c>
      <c r="D4" t="s">
        <v>461</v>
      </c>
      <c r="E4" s="2" t="s">
        <v>423</v>
      </c>
      <c r="F4" t="s">
        <v>424</v>
      </c>
    </row>
    <row r="5" spans="1:6" x14ac:dyDescent="0.25">
      <c r="A5" t="s">
        <v>426</v>
      </c>
      <c r="B5" t="s">
        <v>477</v>
      </c>
      <c r="C5">
        <v>4</v>
      </c>
      <c r="D5" t="s">
        <v>465</v>
      </c>
      <c r="E5" s="2" t="s">
        <v>425</v>
      </c>
      <c r="F5" t="s">
        <v>427</v>
      </c>
    </row>
    <row r="6" spans="1:6" x14ac:dyDescent="0.25">
      <c r="A6" t="s">
        <v>43</v>
      </c>
      <c r="B6" t="s">
        <v>477</v>
      </c>
      <c r="C6">
        <v>3</v>
      </c>
      <c r="D6" t="s">
        <v>465</v>
      </c>
      <c r="E6" s="2" t="s">
        <v>425</v>
      </c>
      <c r="F6" t="s">
        <v>427</v>
      </c>
    </row>
    <row r="7" spans="1:6" x14ac:dyDescent="0.25">
      <c r="A7" t="s">
        <v>30</v>
      </c>
      <c r="B7" t="s">
        <v>477</v>
      </c>
    </row>
    <row r="8" spans="1:6" x14ac:dyDescent="0.25">
      <c r="A8" t="s">
        <v>21</v>
      </c>
      <c r="B8" t="s">
        <v>478</v>
      </c>
    </row>
    <row r="9" spans="1:6" x14ac:dyDescent="0.25">
      <c r="A9" t="s">
        <v>428</v>
      </c>
      <c r="B9" t="s">
        <v>477</v>
      </c>
      <c r="C9">
        <f>ROUND(AVERAGE(2,2,5.5,5.5),0)</f>
        <v>4</v>
      </c>
      <c r="D9" t="s">
        <v>456</v>
      </c>
      <c r="E9" t="s">
        <v>429</v>
      </c>
      <c r="F9" t="s">
        <v>430</v>
      </c>
    </row>
    <row r="10" spans="1:6" x14ac:dyDescent="0.25">
      <c r="A10" t="s">
        <v>431</v>
      </c>
      <c r="B10" t="s">
        <v>477</v>
      </c>
      <c r="C10">
        <v>70</v>
      </c>
      <c r="D10" t="s">
        <v>459</v>
      </c>
      <c r="E10" s="2" t="s">
        <v>432</v>
      </c>
      <c r="F10" t="s">
        <v>433</v>
      </c>
    </row>
    <row r="11" spans="1:6" x14ac:dyDescent="0.25">
      <c r="A11" t="s">
        <v>434</v>
      </c>
      <c r="B11" t="s">
        <v>477</v>
      </c>
      <c r="C11">
        <v>3</v>
      </c>
      <c r="D11" t="s">
        <v>461</v>
      </c>
      <c r="E11" s="2" t="s">
        <v>435</v>
      </c>
      <c r="F11" t="s">
        <v>460</v>
      </c>
    </row>
    <row r="12" spans="1:6" x14ac:dyDescent="0.25">
      <c r="A12" t="s">
        <v>436</v>
      </c>
      <c r="B12" t="s">
        <v>477</v>
      </c>
      <c r="C12">
        <v>4</v>
      </c>
      <c r="D12" t="s">
        <v>462</v>
      </c>
      <c r="E12" t="s">
        <v>437</v>
      </c>
      <c r="F12" t="s">
        <v>463</v>
      </c>
    </row>
    <row r="13" spans="1:6" x14ac:dyDescent="0.25">
      <c r="A13" t="s">
        <v>8</v>
      </c>
      <c r="B13" t="s">
        <v>477</v>
      </c>
      <c r="C13">
        <v>1.1000000000000001</v>
      </c>
      <c r="D13" t="s">
        <v>467</v>
      </c>
      <c r="E13" s="2" t="s">
        <v>438</v>
      </c>
      <c r="F13" t="s">
        <v>464</v>
      </c>
    </row>
    <row r="14" spans="1:6" x14ac:dyDescent="0.25">
      <c r="A14" t="s">
        <v>9</v>
      </c>
      <c r="B14" t="s">
        <v>477</v>
      </c>
      <c r="C14">
        <v>1.1000000000000001</v>
      </c>
      <c r="D14" t="s">
        <v>467</v>
      </c>
      <c r="E14" s="2" t="s">
        <v>438</v>
      </c>
      <c r="F14" t="s">
        <v>464</v>
      </c>
    </row>
    <row r="15" spans="1:6" x14ac:dyDescent="0.25">
      <c r="A15" t="s">
        <v>18</v>
      </c>
      <c r="B15" t="s">
        <v>477</v>
      </c>
      <c r="C15">
        <v>10</v>
      </c>
      <c r="D15" t="s">
        <v>461</v>
      </c>
      <c r="E15" s="2" t="s">
        <v>438</v>
      </c>
      <c r="F15" t="s">
        <v>466</v>
      </c>
    </row>
    <row r="16" spans="1:6" x14ac:dyDescent="0.25">
      <c r="A16" t="s">
        <v>19</v>
      </c>
      <c r="B16" t="s">
        <v>477</v>
      </c>
      <c r="C16">
        <v>7</v>
      </c>
      <c r="D16" t="s">
        <v>461</v>
      </c>
      <c r="E16" s="2" t="s">
        <v>438</v>
      </c>
      <c r="F16" t="s">
        <v>468</v>
      </c>
    </row>
    <row r="17" spans="1:6" x14ac:dyDescent="0.25">
      <c r="A17" t="s">
        <v>439</v>
      </c>
      <c r="B17" t="s">
        <v>477</v>
      </c>
      <c r="F17" t="s">
        <v>440</v>
      </c>
    </row>
    <row r="18" spans="1:6" x14ac:dyDescent="0.25">
      <c r="A18" t="s">
        <v>441</v>
      </c>
      <c r="B18" t="s">
        <v>478</v>
      </c>
      <c r="C18">
        <v>10</v>
      </c>
      <c r="E18" s="2"/>
      <c r="F18" t="s">
        <v>442</v>
      </c>
    </row>
    <row r="19" spans="1:6" x14ac:dyDescent="0.25">
      <c r="A19" t="s">
        <v>33</v>
      </c>
      <c r="B19" t="s">
        <v>477</v>
      </c>
      <c r="C19">
        <v>3</v>
      </c>
      <c r="D19" t="s">
        <v>461</v>
      </c>
      <c r="E19" s="2" t="s">
        <v>443</v>
      </c>
      <c r="F19" t="s">
        <v>444</v>
      </c>
    </row>
    <row r="20" spans="1:6" x14ac:dyDescent="0.25">
      <c r="A20" t="s">
        <v>42</v>
      </c>
      <c r="B20" t="s">
        <v>478</v>
      </c>
      <c r="C20">
        <v>5</v>
      </c>
      <c r="D20" t="s">
        <v>462</v>
      </c>
      <c r="E20" t="s">
        <v>447</v>
      </c>
      <c r="F20" t="s">
        <v>445</v>
      </c>
    </row>
    <row r="21" spans="1:6" x14ac:dyDescent="0.25">
      <c r="A21" t="s">
        <v>22</v>
      </c>
      <c r="B21" t="s">
        <v>477</v>
      </c>
      <c r="C21">
        <v>3</v>
      </c>
      <c r="D21" t="s">
        <v>462</v>
      </c>
      <c r="E21" t="s">
        <v>446</v>
      </c>
      <c r="F21" t="s">
        <v>448</v>
      </c>
    </row>
    <row r="22" spans="1:6" x14ac:dyDescent="0.25">
      <c r="A22" t="s">
        <v>449</v>
      </c>
      <c r="B22" t="s">
        <v>477</v>
      </c>
      <c r="C22">
        <v>5</v>
      </c>
      <c r="D22" t="s">
        <v>461</v>
      </c>
      <c r="E22" t="s">
        <v>451</v>
      </c>
      <c r="F22" t="s">
        <v>452</v>
      </c>
    </row>
    <row r="23" spans="1:6" x14ac:dyDescent="0.25">
      <c r="A23" t="s">
        <v>453</v>
      </c>
      <c r="B23" t="s">
        <v>478</v>
      </c>
      <c r="C23">
        <v>5.6000000000000001E-2</v>
      </c>
      <c r="E23" s="2" t="s">
        <v>454</v>
      </c>
      <c r="F23" t="s">
        <v>479</v>
      </c>
    </row>
    <row r="24" spans="1:6" x14ac:dyDescent="0.25">
      <c r="A24" t="s">
        <v>20</v>
      </c>
      <c r="B24" t="s">
        <v>478</v>
      </c>
      <c r="C24">
        <f>31 + 0.5*(71-31)</f>
        <v>51</v>
      </c>
      <c r="D24" t="s">
        <v>467</v>
      </c>
      <c r="E24" s="2" t="s">
        <v>457</v>
      </c>
      <c r="F24" t="s">
        <v>469</v>
      </c>
    </row>
    <row r="25" spans="1:6" x14ac:dyDescent="0.25">
      <c r="A25" t="s">
        <v>14</v>
      </c>
      <c r="B25" t="s">
        <v>478</v>
      </c>
      <c r="C25">
        <f>100 + 0.5*(140-100)</f>
        <v>120</v>
      </c>
      <c r="D25" t="s">
        <v>467</v>
      </c>
      <c r="E25" t="s">
        <v>457</v>
      </c>
      <c r="F25" t="s">
        <v>470</v>
      </c>
    </row>
    <row r="26" spans="1:6" x14ac:dyDescent="0.25">
      <c r="A26" t="s">
        <v>15</v>
      </c>
      <c r="B26" t="s">
        <v>478</v>
      </c>
      <c r="C26">
        <v>120</v>
      </c>
      <c r="D26" t="s">
        <v>467</v>
      </c>
      <c r="E26" t="s">
        <v>457</v>
      </c>
      <c r="F26" t="s">
        <v>471</v>
      </c>
    </row>
    <row r="27" spans="1:6" x14ac:dyDescent="0.25">
      <c r="A27" t="s">
        <v>25</v>
      </c>
      <c r="B27" t="s">
        <v>477</v>
      </c>
      <c r="C27">
        <f xml:space="preserve"> ROUND(0.5*(0.28 + 0.23),2)</f>
        <v>0.26</v>
      </c>
      <c r="D27" t="s">
        <v>461</v>
      </c>
      <c r="E27" t="s">
        <v>458</v>
      </c>
      <c r="F27" t="s">
        <v>472</v>
      </c>
    </row>
    <row r="29" spans="1:6" x14ac:dyDescent="0.25">
      <c r="A29" t="s">
        <v>450</v>
      </c>
    </row>
    <row r="30" spans="1:6" x14ac:dyDescent="0.25">
      <c r="A30" t="s">
        <v>475</v>
      </c>
    </row>
  </sheetData>
  <conditionalFormatting sqref="A8:A12">
    <cfRule type="cellIs" dxfId="63" priority="16" operator="equal">
      <formula>1</formula>
    </cfRule>
  </conditionalFormatting>
  <conditionalFormatting sqref="A13:A18 A23">
    <cfRule type="containsText" dxfId="62" priority="14" operator="containsText" text="still to export">
      <formula>NOT(ISERROR(SEARCH("still to export",A13)))</formula>
    </cfRule>
  </conditionalFormatting>
  <conditionalFormatting sqref="A13:A18 A23">
    <cfRule type="cellIs" dxfId="61" priority="15" operator="equal">
      <formula>1</formula>
    </cfRule>
  </conditionalFormatting>
  <conditionalFormatting sqref="A21">
    <cfRule type="cellIs" dxfId="60" priority="9" operator="equal">
      <formula>1</formula>
    </cfRule>
  </conditionalFormatting>
  <conditionalFormatting sqref="A19">
    <cfRule type="cellIs" dxfId="59" priority="12" operator="equal">
      <formula>1</formula>
    </cfRule>
  </conditionalFormatting>
  <conditionalFormatting sqref="A20">
    <cfRule type="cellIs" dxfId="58" priority="10" operator="equal">
      <formula>1</formula>
    </cfRule>
  </conditionalFormatting>
  <conditionalFormatting sqref="A27">
    <cfRule type="cellIs" dxfId="57" priority="8" operator="equal">
      <formula>1</formula>
    </cfRule>
  </conditionalFormatting>
  <conditionalFormatting sqref="B8:B12">
    <cfRule type="cellIs" dxfId="56" priority="7" operator="equal">
      <formula>1</formula>
    </cfRule>
  </conditionalFormatting>
  <conditionalFormatting sqref="B13:B18 B23">
    <cfRule type="containsText" dxfId="55" priority="5" operator="containsText" text="still to export">
      <formula>NOT(ISERROR(SEARCH("still to export",B13)))</formula>
    </cfRule>
  </conditionalFormatting>
  <conditionalFormatting sqref="B13:B18 B23">
    <cfRule type="cellIs" dxfId="54" priority="6" operator="equal">
      <formula>1</formula>
    </cfRule>
  </conditionalFormatting>
  <conditionalFormatting sqref="B21">
    <cfRule type="cellIs" dxfId="53" priority="2" operator="equal">
      <formula>1</formula>
    </cfRule>
  </conditionalFormatting>
  <conditionalFormatting sqref="B19">
    <cfRule type="cellIs" dxfId="52" priority="4" operator="equal">
      <formula>1</formula>
    </cfRule>
  </conditionalFormatting>
  <conditionalFormatting sqref="B20">
    <cfRule type="cellIs" dxfId="51" priority="3" operator="equal">
      <formula>1</formula>
    </cfRule>
  </conditionalFormatting>
  <conditionalFormatting sqref="B27">
    <cfRule type="cellIs" dxfId="50" priority="1" operator="equal">
      <formula>1</formula>
    </cfRule>
  </conditionalFormatting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10" r:id="rId5" xr:uid="{00000000-0004-0000-0000-000004000000}"/>
    <hyperlink ref="E11" r:id="rId6" xr:uid="{00000000-0004-0000-0000-000005000000}"/>
    <hyperlink ref="E13" r:id="rId7" xr:uid="{00000000-0004-0000-0000-000006000000}"/>
    <hyperlink ref="E15" r:id="rId8" xr:uid="{00000000-0004-0000-0000-000007000000}"/>
    <hyperlink ref="E16" r:id="rId9" xr:uid="{00000000-0004-0000-0000-000008000000}"/>
    <hyperlink ref="E14" r:id="rId10" xr:uid="{00000000-0004-0000-0000-000009000000}"/>
    <hyperlink ref="E19" r:id="rId11" xr:uid="{00000000-0004-0000-0000-00000A000000}"/>
    <hyperlink ref="E23" r:id="rId12" xr:uid="{0B8C69DB-3847-43E4-BE5D-507AF978BD95}"/>
    <hyperlink ref="E24" r:id="rId13" location="T4" xr:uid="{845A478B-CE16-447E-9B86-BC453265B4E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7"/>
  <sheetViews>
    <sheetView zoomScale="70" zoomScaleNormal="70" workbookViewId="0">
      <selection activeCell="G22" sqref="G22"/>
    </sheetView>
  </sheetViews>
  <sheetFormatPr defaultRowHeight="15" x14ac:dyDescent="0.25"/>
  <cols>
    <col min="1" max="1" width="34" customWidth="1"/>
    <col min="2" max="3" width="15.140625" bestFit="1" customWidth="1"/>
    <col min="6" max="6" width="26.5703125" customWidth="1"/>
    <col min="7" max="7" width="29" customWidth="1"/>
    <col min="8" max="8" width="17.7109375" customWidth="1"/>
    <col min="9" max="9" width="18.5703125" customWidth="1"/>
    <col min="10" max="10" width="15.85546875" customWidth="1"/>
    <col min="11" max="11" width="22.7109375" customWidth="1"/>
    <col min="12" max="12" width="21.85546875" customWidth="1"/>
    <col min="13" max="13" width="4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t="s">
        <v>35</v>
      </c>
      <c r="I1" t="s">
        <v>36</v>
      </c>
      <c r="J1" t="s">
        <v>42</v>
      </c>
      <c r="K1" t="s">
        <v>22</v>
      </c>
      <c r="L1" t="s">
        <v>29</v>
      </c>
      <c r="M1" t="s">
        <v>489</v>
      </c>
      <c r="N1" t="s">
        <v>490</v>
      </c>
      <c r="O1" t="s">
        <v>491</v>
      </c>
      <c r="P1" t="s">
        <v>492</v>
      </c>
      <c r="Q1" t="s">
        <v>493</v>
      </c>
      <c r="R1" t="s">
        <v>494</v>
      </c>
      <c r="S1" t="s">
        <v>495</v>
      </c>
    </row>
    <row r="2" spans="1:19" x14ac:dyDescent="0.25">
      <c r="A2" t="s">
        <v>131</v>
      </c>
      <c r="B2" t="s">
        <v>132</v>
      </c>
      <c r="C2" t="s">
        <v>132</v>
      </c>
      <c r="D2" t="s">
        <v>63</v>
      </c>
      <c r="E2" t="s">
        <v>77</v>
      </c>
      <c r="F2" t="s">
        <v>133</v>
      </c>
      <c r="G2">
        <v>1</v>
      </c>
      <c r="M2" t="s">
        <v>506</v>
      </c>
      <c r="N2" t="s">
        <v>481</v>
      </c>
      <c r="O2" t="s">
        <v>488</v>
      </c>
      <c r="P2" t="s">
        <v>483</v>
      </c>
      <c r="Q2" t="s">
        <v>486</v>
      </c>
      <c r="R2" t="s">
        <v>500</v>
      </c>
      <c r="S2" t="s">
        <v>484</v>
      </c>
    </row>
    <row r="3" spans="1:19" x14ac:dyDescent="0.25">
      <c r="A3" t="s">
        <v>134</v>
      </c>
      <c r="B3" t="s">
        <v>135</v>
      </c>
      <c r="C3" t="s">
        <v>135</v>
      </c>
      <c r="D3" t="s">
        <v>63</v>
      </c>
      <c r="E3" t="s">
        <v>77</v>
      </c>
      <c r="F3" t="s">
        <v>133</v>
      </c>
      <c r="G3">
        <v>1</v>
      </c>
      <c r="M3" t="s">
        <v>506</v>
      </c>
      <c r="N3" t="s">
        <v>481</v>
      </c>
      <c r="O3" t="s">
        <v>488</v>
      </c>
      <c r="P3" t="s">
        <v>483</v>
      </c>
      <c r="Q3" t="s">
        <v>486</v>
      </c>
      <c r="R3" t="s">
        <v>500</v>
      </c>
      <c r="S3" t="s">
        <v>484</v>
      </c>
    </row>
    <row r="4" spans="1:19" x14ac:dyDescent="0.25">
      <c r="A4" t="s">
        <v>152</v>
      </c>
      <c r="B4" t="s">
        <v>153</v>
      </c>
      <c r="C4" t="s">
        <v>153</v>
      </c>
      <c r="D4" t="s">
        <v>63</v>
      </c>
      <c r="E4" t="s">
        <v>77</v>
      </c>
      <c r="F4" t="s">
        <v>133</v>
      </c>
      <c r="G4">
        <v>1</v>
      </c>
      <c r="M4" t="s">
        <v>506</v>
      </c>
      <c r="N4" t="s">
        <v>481</v>
      </c>
      <c r="O4" t="s">
        <v>488</v>
      </c>
      <c r="P4" t="s">
        <v>483</v>
      </c>
      <c r="Q4" t="s">
        <v>486</v>
      </c>
      <c r="R4" t="s">
        <v>500</v>
      </c>
      <c r="S4" t="s">
        <v>484</v>
      </c>
    </row>
    <row r="5" spans="1:19" x14ac:dyDescent="0.25">
      <c r="A5" t="s">
        <v>336</v>
      </c>
      <c r="C5" t="s">
        <v>337</v>
      </c>
      <c r="D5" t="s">
        <v>338</v>
      </c>
      <c r="E5" t="s">
        <v>339</v>
      </c>
      <c r="F5" t="s">
        <v>133</v>
      </c>
      <c r="H5">
        <v>1</v>
      </c>
      <c r="I5">
        <v>1</v>
      </c>
      <c r="J5">
        <v>1</v>
      </c>
      <c r="M5" t="s">
        <v>506</v>
      </c>
      <c r="N5" t="s">
        <v>481</v>
      </c>
      <c r="O5" t="s">
        <v>488</v>
      </c>
      <c r="P5" t="s">
        <v>483</v>
      </c>
      <c r="Q5" t="s">
        <v>486</v>
      </c>
      <c r="R5" t="s">
        <v>500</v>
      </c>
      <c r="S5" t="s">
        <v>484</v>
      </c>
    </row>
    <row r="6" spans="1:19" x14ac:dyDescent="0.25">
      <c r="A6" t="s">
        <v>340</v>
      </c>
      <c r="C6" t="s">
        <v>341</v>
      </c>
      <c r="D6" t="s">
        <v>338</v>
      </c>
      <c r="E6" t="s">
        <v>339</v>
      </c>
      <c r="F6" t="s">
        <v>133</v>
      </c>
      <c r="G6">
        <v>1</v>
      </c>
      <c r="M6" t="s">
        <v>506</v>
      </c>
      <c r="N6" t="s">
        <v>481</v>
      </c>
      <c r="O6" t="s">
        <v>488</v>
      </c>
      <c r="P6" t="s">
        <v>483</v>
      </c>
      <c r="Q6" t="s">
        <v>486</v>
      </c>
      <c r="R6" t="s">
        <v>500</v>
      </c>
      <c r="S6" t="s">
        <v>484</v>
      </c>
    </row>
    <row r="7" spans="1:19" x14ac:dyDescent="0.25">
      <c r="A7" t="s">
        <v>342</v>
      </c>
      <c r="C7" t="s">
        <v>343</v>
      </c>
      <c r="D7" t="s">
        <v>338</v>
      </c>
      <c r="E7" t="s">
        <v>339</v>
      </c>
      <c r="F7" t="s">
        <v>133</v>
      </c>
      <c r="G7">
        <v>1</v>
      </c>
      <c r="M7" t="s">
        <v>506</v>
      </c>
      <c r="N7" t="s">
        <v>481</v>
      </c>
      <c r="O7" t="s">
        <v>488</v>
      </c>
      <c r="P7" t="s">
        <v>483</v>
      </c>
      <c r="Q7" t="s">
        <v>486</v>
      </c>
      <c r="R7" t="s">
        <v>500</v>
      </c>
      <c r="S7" t="s">
        <v>484</v>
      </c>
    </row>
    <row r="8" spans="1:19" x14ac:dyDescent="0.25">
      <c r="A8" t="s">
        <v>144</v>
      </c>
      <c r="B8">
        <v>248.62200000000001</v>
      </c>
      <c r="C8" t="s">
        <v>145</v>
      </c>
      <c r="D8" t="s">
        <v>46</v>
      </c>
      <c r="E8" t="s">
        <v>93</v>
      </c>
      <c r="F8" t="s">
        <v>140</v>
      </c>
      <c r="L8">
        <v>1</v>
      </c>
      <c r="M8" t="s">
        <v>140</v>
      </c>
      <c r="N8" t="s">
        <v>481</v>
      </c>
      <c r="O8" t="s">
        <v>488</v>
      </c>
      <c r="P8" t="s">
        <v>483</v>
      </c>
      <c r="Q8" t="s">
        <v>486</v>
      </c>
      <c r="R8" t="s">
        <v>484</v>
      </c>
      <c r="S8" t="s">
        <v>485</v>
      </c>
    </row>
    <row r="9" spans="1:19" x14ac:dyDescent="0.25">
      <c r="A9" t="s">
        <v>160</v>
      </c>
      <c r="B9">
        <v>248.52500000000001</v>
      </c>
      <c r="C9" t="s">
        <v>161</v>
      </c>
      <c r="D9" t="s">
        <v>46</v>
      </c>
      <c r="E9" t="s">
        <v>162</v>
      </c>
      <c r="F9" t="s">
        <v>140</v>
      </c>
      <c r="L9">
        <v>1</v>
      </c>
      <c r="M9" t="s">
        <v>140</v>
      </c>
      <c r="N9" t="s">
        <v>481</v>
      </c>
      <c r="O9" t="s">
        <v>488</v>
      </c>
      <c r="P9" t="s">
        <v>483</v>
      </c>
      <c r="Q9" t="s">
        <v>486</v>
      </c>
      <c r="R9" t="s">
        <v>484</v>
      </c>
      <c r="S9" t="s">
        <v>485</v>
      </c>
    </row>
    <row r="10" spans="1:19" x14ac:dyDescent="0.25">
      <c r="A10" t="s">
        <v>165</v>
      </c>
      <c r="B10">
        <v>248.524</v>
      </c>
      <c r="C10" t="s">
        <v>166</v>
      </c>
      <c r="D10" t="s">
        <v>46</v>
      </c>
      <c r="E10" t="s">
        <v>93</v>
      </c>
      <c r="F10" t="s">
        <v>140</v>
      </c>
      <c r="L10">
        <v>1</v>
      </c>
      <c r="M10" t="s">
        <v>140</v>
      </c>
      <c r="N10" t="s">
        <v>481</v>
      </c>
      <c r="O10" t="s">
        <v>488</v>
      </c>
      <c r="P10" t="s">
        <v>483</v>
      </c>
      <c r="Q10" t="s">
        <v>486</v>
      </c>
      <c r="R10" t="s">
        <v>484</v>
      </c>
      <c r="S10" t="s">
        <v>485</v>
      </c>
    </row>
    <row r="11" spans="1:19" x14ac:dyDescent="0.25">
      <c r="A11" t="s">
        <v>138</v>
      </c>
      <c r="B11" t="s">
        <v>139</v>
      </c>
      <c r="C11" t="s">
        <v>139</v>
      </c>
      <c r="D11" t="s">
        <v>63</v>
      </c>
      <c r="E11" t="s">
        <v>111</v>
      </c>
      <c r="F11" t="s">
        <v>140</v>
      </c>
      <c r="L11">
        <v>1</v>
      </c>
      <c r="M11" t="s">
        <v>140</v>
      </c>
      <c r="N11" t="s">
        <v>481</v>
      </c>
      <c r="O11" t="s">
        <v>488</v>
      </c>
      <c r="P11" t="s">
        <v>483</v>
      </c>
      <c r="Q11" t="s">
        <v>486</v>
      </c>
      <c r="R11" t="s">
        <v>484</v>
      </c>
      <c r="S11" t="s">
        <v>485</v>
      </c>
    </row>
    <row r="12" spans="1:19" x14ac:dyDescent="0.25">
      <c r="A12" t="s">
        <v>91</v>
      </c>
      <c r="B12">
        <v>248.54300000000001</v>
      </c>
      <c r="C12" t="s">
        <v>92</v>
      </c>
      <c r="D12" t="s">
        <v>46</v>
      </c>
      <c r="E12" t="s">
        <v>93</v>
      </c>
      <c r="F12" t="s">
        <v>94</v>
      </c>
      <c r="K12">
        <v>1</v>
      </c>
      <c r="M12" t="s">
        <v>94</v>
      </c>
      <c r="N12" t="s">
        <v>486</v>
      </c>
      <c r="O12" t="s">
        <v>483</v>
      </c>
      <c r="P12" t="s">
        <v>481</v>
      </c>
      <c r="Q12" t="s">
        <v>488</v>
      </c>
      <c r="R12" t="s">
        <v>484</v>
      </c>
      <c r="S12" t="s">
        <v>502</v>
      </c>
    </row>
    <row r="13" spans="1:19" x14ac:dyDescent="0.25">
      <c r="A13" t="s">
        <v>109</v>
      </c>
      <c r="B13" t="s">
        <v>110</v>
      </c>
      <c r="C13" t="s">
        <v>110</v>
      </c>
      <c r="D13" t="s">
        <v>63</v>
      </c>
      <c r="E13" t="s">
        <v>111</v>
      </c>
      <c r="F13" t="s">
        <v>94</v>
      </c>
      <c r="K13">
        <v>1</v>
      </c>
      <c r="M13" t="s">
        <v>94</v>
      </c>
      <c r="N13" t="s">
        <v>486</v>
      </c>
      <c r="O13" t="s">
        <v>483</v>
      </c>
      <c r="P13" t="s">
        <v>481</v>
      </c>
      <c r="Q13" t="s">
        <v>488</v>
      </c>
      <c r="R13" t="s">
        <v>484</v>
      </c>
      <c r="S13" t="s">
        <v>502</v>
      </c>
    </row>
    <row r="14" spans="1:19" x14ac:dyDescent="0.25">
      <c r="A14" t="s">
        <v>121</v>
      </c>
      <c r="B14" t="s">
        <v>122</v>
      </c>
      <c r="C14" t="s">
        <v>122</v>
      </c>
      <c r="D14" t="s">
        <v>63</v>
      </c>
      <c r="E14" t="s">
        <v>111</v>
      </c>
      <c r="F14" t="s">
        <v>94</v>
      </c>
      <c r="K14">
        <v>1</v>
      </c>
      <c r="M14" t="s">
        <v>94</v>
      </c>
      <c r="N14" t="s">
        <v>486</v>
      </c>
      <c r="O14" t="s">
        <v>483</v>
      </c>
      <c r="P14" t="s">
        <v>481</v>
      </c>
      <c r="Q14" t="s">
        <v>488</v>
      </c>
      <c r="R14" t="s">
        <v>484</v>
      </c>
      <c r="S14" t="s">
        <v>502</v>
      </c>
    </row>
    <row r="15" spans="1:19" x14ac:dyDescent="0.25">
      <c r="A15" t="s">
        <v>129</v>
      </c>
      <c r="B15" t="s">
        <v>130</v>
      </c>
      <c r="C15" t="s">
        <v>130</v>
      </c>
      <c r="D15" t="s">
        <v>63</v>
      </c>
      <c r="E15" t="s">
        <v>111</v>
      </c>
      <c r="F15" t="s">
        <v>94</v>
      </c>
      <c r="K15">
        <v>1</v>
      </c>
      <c r="M15" t="s">
        <v>94</v>
      </c>
      <c r="N15" t="s">
        <v>486</v>
      </c>
      <c r="O15" t="s">
        <v>483</v>
      </c>
      <c r="P15" t="s">
        <v>481</v>
      </c>
      <c r="Q15" t="s">
        <v>488</v>
      </c>
      <c r="R15" t="s">
        <v>484</v>
      </c>
      <c r="S15" t="s">
        <v>502</v>
      </c>
    </row>
    <row r="16" spans="1:19" x14ac:dyDescent="0.25">
      <c r="A16" t="s">
        <v>136</v>
      </c>
      <c r="B16" t="s">
        <v>137</v>
      </c>
      <c r="C16" t="s">
        <v>137</v>
      </c>
      <c r="D16" t="s">
        <v>63</v>
      </c>
      <c r="E16" t="s">
        <v>111</v>
      </c>
      <c r="F16" t="s">
        <v>94</v>
      </c>
      <c r="K16">
        <v>1</v>
      </c>
      <c r="M16" t="s">
        <v>94</v>
      </c>
      <c r="N16" t="s">
        <v>486</v>
      </c>
      <c r="O16" t="s">
        <v>483</v>
      </c>
      <c r="P16" t="s">
        <v>481</v>
      </c>
      <c r="Q16" t="s">
        <v>488</v>
      </c>
      <c r="R16" t="s">
        <v>484</v>
      </c>
      <c r="S16" t="s">
        <v>502</v>
      </c>
    </row>
    <row r="17" spans="1:19" x14ac:dyDescent="0.25">
      <c r="A17" t="s">
        <v>163</v>
      </c>
      <c r="B17">
        <v>248.62899999999999</v>
      </c>
      <c r="C17" t="s">
        <v>164</v>
      </c>
      <c r="D17" t="s">
        <v>46</v>
      </c>
      <c r="E17" t="s">
        <v>93</v>
      </c>
      <c r="F17" t="s">
        <v>94</v>
      </c>
      <c r="K17">
        <v>1</v>
      </c>
      <c r="M17" t="s">
        <v>94</v>
      </c>
      <c r="N17" t="s">
        <v>486</v>
      </c>
      <c r="O17" t="s">
        <v>483</v>
      </c>
      <c r="P17" t="s">
        <v>481</v>
      </c>
      <c r="Q17" t="s">
        <v>488</v>
      </c>
      <c r="R17" t="s">
        <v>484</v>
      </c>
      <c r="S17" t="s">
        <v>502</v>
      </c>
    </row>
  </sheetData>
  <sortState xmlns:xlrd2="http://schemas.microsoft.com/office/spreadsheetml/2017/richdata2" ref="A12:S17">
    <sortCondition ref="A12:A17"/>
  </sortState>
  <conditionalFormatting sqref="O1:XFD1 A1:M2 A13:M17 A3:L12 O13:XFD13 T8:XFD12 O8:S11 M8:M17">
    <cfRule type="cellIs" dxfId="31" priority="8" operator="equal">
      <formula>1</formula>
    </cfRule>
  </conditionalFormatting>
  <conditionalFormatting sqref="O14:XFD17">
    <cfRule type="cellIs" dxfId="30" priority="5" operator="equal">
      <formula>1</formula>
    </cfRule>
  </conditionalFormatting>
  <conditionalFormatting sqref="O2:XFD2 T3:XFD7">
    <cfRule type="cellIs" dxfId="29" priority="7" operator="equal">
      <formula>1</formula>
    </cfRule>
  </conditionalFormatting>
  <conditionalFormatting sqref="M3:M4">
    <cfRule type="cellIs" dxfId="28" priority="4" operator="equal">
      <formula>1</formula>
    </cfRule>
  </conditionalFormatting>
  <conditionalFormatting sqref="O3:S4">
    <cfRule type="cellIs" dxfId="27" priority="3" operator="equal">
      <formula>1</formula>
    </cfRule>
  </conditionalFormatting>
  <conditionalFormatting sqref="M5:M7">
    <cfRule type="cellIs" dxfId="26" priority="2" operator="equal">
      <formula>1</formula>
    </cfRule>
  </conditionalFormatting>
  <conditionalFormatting sqref="O5:S7">
    <cfRule type="cellIs" dxfId="25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7"/>
  <sheetViews>
    <sheetView topLeftCell="D1" workbookViewId="0">
      <selection activeCell="I1" sqref="I1"/>
    </sheetView>
  </sheetViews>
  <sheetFormatPr defaultRowHeight="15" x14ac:dyDescent="0.25"/>
  <cols>
    <col min="1" max="1" width="29" customWidth="1"/>
    <col min="3" max="3" width="29.7109375" customWidth="1"/>
    <col min="5" max="5" width="42.85546875" customWidth="1"/>
    <col min="6" max="6" width="26.28515625" customWidth="1"/>
    <col min="7" max="7" width="18.7109375" bestFit="1" customWidth="1"/>
    <col min="8" max="8" width="13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</row>
    <row r="2" spans="1:15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1</v>
      </c>
      <c r="H2">
        <v>1</v>
      </c>
      <c r="I2" t="s">
        <v>58</v>
      </c>
      <c r="J2" t="s">
        <v>481</v>
      </c>
      <c r="K2" t="s">
        <v>483</v>
      </c>
      <c r="L2" t="s">
        <v>486</v>
      </c>
      <c r="M2" t="s">
        <v>484</v>
      </c>
      <c r="N2" t="s">
        <v>488</v>
      </c>
      <c r="O2" t="s">
        <v>500</v>
      </c>
    </row>
    <row r="3" spans="1:15" x14ac:dyDescent="0.25">
      <c r="A3" t="s">
        <v>55</v>
      </c>
      <c r="B3" t="s">
        <v>56</v>
      </c>
      <c r="C3" t="s">
        <v>57</v>
      </c>
      <c r="D3" t="s">
        <v>52</v>
      </c>
      <c r="E3" t="s">
        <v>53</v>
      </c>
      <c r="F3" t="s">
        <v>58</v>
      </c>
      <c r="G3">
        <v>1</v>
      </c>
      <c r="H3">
        <v>1</v>
      </c>
      <c r="I3" t="s">
        <v>58</v>
      </c>
      <c r="J3" t="s">
        <v>481</v>
      </c>
      <c r="K3" t="s">
        <v>483</v>
      </c>
      <c r="L3" t="s">
        <v>486</v>
      </c>
      <c r="M3" t="s">
        <v>484</v>
      </c>
      <c r="N3" t="s">
        <v>488</v>
      </c>
      <c r="O3" t="s">
        <v>500</v>
      </c>
    </row>
    <row r="4" spans="1:15" x14ac:dyDescent="0.25">
      <c r="A4" t="s">
        <v>59</v>
      </c>
      <c r="B4" t="s">
        <v>60</v>
      </c>
      <c r="C4" t="s">
        <v>60</v>
      </c>
      <c r="D4" t="s">
        <v>61</v>
      </c>
      <c r="E4" t="s">
        <v>62</v>
      </c>
      <c r="F4" t="s">
        <v>58</v>
      </c>
      <c r="G4">
        <v>1</v>
      </c>
      <c r="H4">
        <v>1</v>
      </c>
      <c r="I4" t="s">
        <v>58</v>
      </c>
      <c r="J4" t="s">
        <v>481</v>
      </c>
      <c r="K4" t="s">
        <v>483</v>
      </c>
      <c r="L4" t="s">
        <v>486</v>
      </c>
      <c r="M4" t="s">
        <v>484</v>
      </c>
      <c r="N4" t="s">
        <v>488</v>
      </c>
      <c r="O4" t="s">
        <v>500</v>
      </c>
    </row>
    <row r="5" spans="1:15" x14ac:dyDescent="0.25">
      <c r="A5" t="s">
        <v>64</v>
      </c>
      <c r="B5" t="s">
        <v>65</v>
      </c>
      <c r="C5" t="s">
        <v>66</v>
      </c>
      <c r="D5" t="s">
        <v>52</v>
      </c>
      <c r="E5" t="s">
        <v>53</v>
      </c>
      <c r="F5" t="s">
        <v>58</v>
      </c>
      <c r="G5">
        <v>1</v>
      </c>
      <c r="H5">
        <v>1</v>
      </c>
      <c r="I5" t="s">
        <v>58</v>
      </c>
      <c r="J5" t="s">
        <v>481</v>
      </c>
      <c r="K5" t="s">
        <v>483</v>
      </c>
      <c r="L5" t="s">
        <v>486</v>
      </c>
      <c r="M5" t="s">
        <v>484</v>
      </c>
      <c r="N5" t="s">
        <v>488</v>
      </c>
      <c r="O5" t="s">
        <v>500</v>
      </c>
    </row>
    <row r="6" spans="1:15" x14ac:dyDescent="0.25">
      <c r="A6" t="s">
        <v>157</v>
      </c>
      <c r="B6" t="s">
        <v>158</v>
      </c>
      <c r="C6" t="s">
        <v>159</v>
      </c>
      <c r="D6" t="s">
        <v>52</v>
      </c>
      <c r="E6" t="s">
        <v>53</v>
      </c>
      <c r="F6" t="s">
        <v>58</v>
      </c>
      <c r="G6">
        <v>1</v>
      </c>
      <c r="H6">
        <v>1</v>
      </c>
      <c r="I6" t="s">
        <v>58</v>
      </c>
      <c r="J6" t="s">
        <v>481</v>
      </c>
      <c r="K6" t="s">
        <v>483</v>
      </c>
      <c r="L6" t="s">
        <v>486</v>
      </c>
      <c r="M6" t="s">
        <v>484</v>
      </c>
      <c r="N6" t="s">
        <v>488</v>
      </c>
      <c r="O6" t="s">
        <v>500</v>
      </c>
    </row>
    <row r="7" spans="1:15" x14ac:dyDescent="0.25">
      <c r="A7" t="s">
        <v>175</v>
      </c>
      <c r="B7" t="s">
        <v>176</v>
      </c>
      <c r="C7" t="s">
        <v>176</v>
      </c>
      <c r="D7" t="s">
        <v>61</v>
      </c>
      <c r="E7" t="s">
        <v>62</v>
      </c>
      <c r="F7" t="s">
        <v>58</v>
      </c>
      <c r="H7">
        <v>1</v>
      </c>
      <c r="I7" t="s">
        <v>58</v>
      </c>
      <c r="J7" t="s">
        <v>481</v>
      </c>
      <c r="K7" t="s">
        <v>483</v>
      </c>
      <c r="L7" t="s">
        <v>486</v>
      </c>
      <c r="M7" t="s">
        <v>484</v>
      </c>
      <c r="N7" t="s">
        <v>488</v>
      </c>
      <c r="O7" t="s">
        <v>500</v>
      </c>
    </row>
  </sheetData>
  <sortState xmlns:xlrd2="http://schemas.microsoft.com/office/spreadsheetml/2017/richdata2" ref="A2:H7">
    <sortCondition ref="A2:A7"/>
  </sortState>
  <conditionalFormatting sqref="J2:XFD2 A1:H7 P3:XFD7">
    <cfRule type="cellIs" dxfId="24" priority="3" operator="equal">
      <formula>1</formula>
    </cfRule>
  </conditionalFormatting>
  <conditionalFormatting sqref="J1:XFD1">
    <cfRule type="cellIs" dxfId="23" priority="2" operator="equal">
      <formula>1</formula>
    </cfRule>
  </conditionalFormatting>
  <conditionalFormatting sqref="J3:O7">
    <cfRule type="cellIs" dxfId="22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"/>
  <sheetViews>
    <sheetView zoomScale="70" zoomScaleNormal="70" workbookViewId="0">
      <selection activeCell="H1" sqref="H1:N1"/>
    </sheetView>
  </sheetViews>
  <sheetFormatPr defaultRowHeight="15" x14ac:dyDescent="0.25"/>
  <cols>
    <col min="1" max="1" width="30.140625" customWidth="1"/>
    <col min="6" max="6" width="24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H1" t="s">
        <v>489</v>
      </c>
      <c r="I1" t="s">
        <v>490</v>
      </c>
      <c r="J1" t="s">
        <v>491</v>
      </c>
      <c r="K1" t="s">
        <v>492</v>
      </c>
      <c r="L1" t="s">
        <v>493</v>
      </c>
      <c r="M1" t="s">
        <v>494</v>
      </c>
      <c r="N1" t="s">
        <v>495</v>
      </c>
    </row>
    <row r="2" spans="1:14" x14ac:dyDescent="0.25">
      <c r="A2" t="s">
        <v>86</v>
      </c>
      <c r="B2" t="s">
        <v>87</v>
      </c>
      <c r="C2" t="s">
        <v>87</v>
      </c>
      <c r="D2" t="s">
        <v>88</v>
      </c>
      <c r="E2" t="s">
        <v>89</v>
      </c>
      <c r="F2" t="s">
        <v>90</v>
      </c>
      <c r="G2">
        <v>1</v>
      </c>
      <c r="H2" t="s">
        <v>507</v>
      </c>
      <c r="I2" t="s">
        <v>481</v>
      </c>
      <c r="J2" t="s">
        <v>486</v>
      </c>
      <c r="K2" t="s">
        <v>488</v>
      </c>
      <c r="L2" t="s">
        <v>484</v>
      </c>
      <c r="M2" t="s">
        <v>508</v>
      </c>
      <c r="N2" t="s">
        <v>483</v>
      </c>
    </row>
  </sheetData>
  <conditionalFormatting sqref="A1:XFD2">
    <cfRule type="cellIs" dxfId="21" priority="2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3"/>
  <sheetViews>
    <sheetView zoomScale="85" zoomScaleNormal="85" workbookViewId="0">
      <selection activeCell="I1" sqref="I1"/>
    </sheetView>
  </sheetViews>
  <sheetFormatPr defaultRowHeight="15" x14ac:dyDescent="0.25"/>
  <cols>
    <col min="1" max="1" width="38" customWidth="1"/>
    <col min="6" max="6" width="34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</row>
    <row r="2" spans="1:15" x14ac:dyDescent="0.25">
      <c r="A2" t="s">
        <v>235</v>
      </c>
      <c r="B2" t="s">
        <v>236</v>
      </c>
      <c r="C2" t="s">
        <v>236</v>
      </c>
      <c r="D2" t="s">
        <v>63</v>
      </c>
      <c r="E2" t="s">
        <v>75</v>
      </c>
      <c r="F2" t="s">
        <v>237</v>
      </c>
      <c r="G2">
        <v>1</v>
      </c>
      <c r="I2" t="s">
        <v>237</v>
      </c>
      <c r="J2" t="s">
        <v>481</v>
      </c>
      <c r="K2" t="s">
        <v>486</v>
      </c>
      <c r="L2" t="s">
        <v>484</v>
      </c>
      <c r="M2" t="s">
        <v>483</v>
      </c>
      <c r="N2" t="s">
        <v>508</v>
      </c>
      <c r="O2" t="s">
        <v>488</v>
      </c>
    </row>
    <row r="3" spans="1:15" x14ac:dyDescent="0.25">
      <c r="A3" t="s">
        <v>242</v>
      </c>
      <c r="B3" t="s">
        <v>243</v>
      </c>
      <c r="C3" t="s">
        <v>243</v>
      </c>
      <c r="D3" t="s">
        <v>63</v>
      </c>
      <c r="E3" t="s">
        <v>244</v>
      </c>
      <c r="F3" t="s">
        <v>237</v>
      </c>
      <c r="G3">
        <v>1</v>
      </c>
      <c r="I3" t="s">
        <v>237</v>
      </c>
      <c r="J3" t="s">
        <v>481</v>
      </c>
      <c r="K3" t="s">
        <v>486</v>
      </c>
      <c r="L3" t="s">
        <v>484</v>
      </c>
      <c r="M3" t="s">
        <v>483</v>
      </c>
      <c r="N3" t="s">
        <v>508</v>
      </c>
      <c r="O3" t="s">
        <v>488</v>
      </c>
    </row>
    <row r="4" spans="1:15" x14ac:dyDescent="0.25">
      <c r="A4" t="s">
        <v>294</v>
      </c>
      <c r="B4" t="s">
        <v>295</v>
      </c>
      <c r="C4" t="s">
        <v>295</v>
      </c>
      <c r="D4" t="s">
        <v>63</v>
      </c>
      <c r="E4" t="s">
        <v>75</v>
      </c>
      <c r="F4" t="s">
        <v>237</v>
      </c>
      <c r="G4">
        <v>1</v>
      </c>
      <c r="I4" t="s">
        <v>237</v>
      </c>
      <c r="J4" t="s">
        <v>481</v>
      </c>
      <c r="K4" t="s">
        <v>486</v>
      </c>
      <c r="L4" t="s">
        <v>484</v>
      </c>
      <c r="M4" t="s">
        <v>483</v>
      </c>
      <c r="N4" t="s">
        <v>508</v>
      </c>
      <c r="O4" t="s">
        <v>488</v>
      </c>
    </row>
    <row r="5" spans="1:15" x14ac:dyDescent="0.25">
      <c r="A5" t="s">
        <v>303</v>
      </c>
      <c r="B5" t="s">
        <v>304</v>
      </c>
      <c r="C5" t="s">
        <v>304</v>
      </c>
      <c r="D5" t="s">
        <v>63</v>
      </c>
      <c r="E5" t="s">
        <v>305</v>
      </c>
      <c r="F5" t="s">
        <v>237</v>
      </c>
      <c r="G5">
        <v>1</v>
      </c>
      <c r="I5" t="s">
        <v>237</v>
      </c>
      <c r="J5" t="s">
        <v>481</v>
      </c>
      <c r="K5" t="s">
        <v>486</v>
      </c>
      <c r="L5" t="s">
        <v>484</v>
      </c>
      <c r="M5" t="s">
        <v>483</v>
      </c>
      <c r="N5" t="s">
        <v>508</v>
      </c>
      <c r="O5" t="s">
        <v>488</v>
      </c>
    </row>
    <row r="6" spans="1:15" x14ac:dyDescent="0.25">
      <c r="A6" t="s">
        <v>269</v>
      </c>
      <c r="B6" t="s">
        <v>270</v>
      </c>
      <c r="C6" t="s">
        <v>271</v>
      </c>
      <c r="D6" t="s">
        <v>63</v>
      </c>
      <c r="E6" t="s">
        <v>272</v>
      </c>
      <c r="F6" t="s">
        <v>273</v>
      </c>
      <c r="G6">
        <v>1</v>
      </c>
      <c r="I6" t="s">
        <v>273</v>
      </c>
      <c r="J6" t="s">
        <v>481</v>
      </c>
      <c r="K6" t="s">
        <v>486</v>
      </c>
      <c r="L6" t="s">
        <v>488</v>
      </c>
      <c r="M6" t="s">
        <v>483</v>
      </c>
      <c r="N6" t="s">
        <v>484</v>
      </c>
      <c r="O6" t="s">
        <v>485</v>
      </c>
    </row>
    <row r="7" spans="1:15" x14ac:dyDescent="0.25">
      <c r="A7" t="s">
        <v>274</v>
      </c>
      <c r="B7" t="s">
        <v>275</v>
      </c>
      <c r="C7" t="s">
        <v>276</v>
      </c>
      <c r="D7" t="s">
        <v>63</v>
      </c>
      <c r="E7" t="s">
        <v>272</v>
      </c>
      <c r="F7" t="s">
        <v>273</v>
      </c>
      <c r="G7">
        <v>1</v>
      </c>
      <c r="I7" t="s">
        <v>273</v>
      </c>
      <c r="J7" t="s">
        <v>481</v>
      </c>
      <c r="K7" t="s">
        <v>486</v>
      </c>
      <c r="L7" t="s">
        <v>488</v>
      </c>
      <c r="M7" t="s">
        <v>483</v>
      </c>
      <c r="N7" t="s">
        <v>484</v>
      </c>
      <c r="O7" t="s">
        <v>485</v>
      </c>
    </row>
    <row r="8" spans="1:15" x14ac:dyDescent="0.25">
      <c r="A8" t="s">
        <v>320</v>
      </c>
      <c r="B8" t="s">
        <v>321</v>
      </c>
      <c r="C8" t="s">
        <v>321</v>
      </c>
      <c r="D8" t="s">
        <v>63</v>
      </c>
      <c r="E8" t="s">
        <v>272</v>
      </c>
      <c r="F8" t="s">
        <v>273</v>
      </c>
      <c r="G8">
        <v>1</v>
      </c>
      <c r="I8" t="s">
        <v>273</v>
      </c>
      <c r="J8" t="s">
        <v>481</v>
      </c>
      <c r="K8" t="s">
        <v>486</v>
      </c>
      <c r="L8" t="s">
        <v>488</v>
      </c>
      <c r="M8" t="s">
        <v>483</v>
      </c>
      <c r="N8" t="s">
        <v>484</v>
      </c>
      <c r="O8" t="s">
        <v>485</v>
      </c>
    </row>
    <row r="9" spans="1:15" x14ac:dyDescent="0.25">
      <c r="A9" t="s">
        <v>322</v>
      </c>
      <c r="B9" t="s">
        <v>323</v>
      </c>
      <c r="C9" t="s">
        <v>323</v>
      </c>
      <c r="D9" t="s">
        <v>63</v>
      </c>
      <c r="E9" t="s">
        <v>272</v>
      </c>
      <c r="F9" t="s">
        <v>273</v>
      </c>
      <c r="G9">
        <v>1</v>
      </c>
      <c r="I9" t="s">
        <v>273</v>
      </c>
      <c r="J9" t="s">
        <v>481</v>
      </c>
      <c r="K9" t="s">
        <v>486</v>
      </c>
      <c r="L9" t="s">
        <v>488</v>
      </c>
      <c r="M9" t="s">
        <v>483</v>
      </c>
      <c r="N9" t="s">
        <v>484</v>
      </c>
      <c r="O9" t="s">
        <v>485</v>
      </c>
    </row>
    <row r="10" spans="1:15" x14ac:dyDescent="0.25">
      <c r="A10" t="s">
        <v>332</v>
      </c>
      <c r="B10" t="s">
        <v>333</v>
      </c>
      <c r="C10" t="s">
        <v>333</v>
      </c>
      <c r="D10" t="s">
        <v>63</v>
      </c>
      <c r="E10" t="s">
        <v>272</v>
      </c>
      <c r="F10" t="s">
        <v>273</v>
      </c>
      <c r="G10">
        <v>1</v>
      </c>
      <c r="I10" t="s">
        <v>273</v>
      </c>
      <c r="J10" t="s">
        <v>481</v>
      </c>
      <c r="K10" t="s">
        <v>486</v>
      </c>
      <c r="L10" t="s">
        <v>488</v>
      </c>
      <c r="M10" t="s">
        <v>483</v>
      </c>
      <c r="N10" t="s">
        <v>484</v>
      </c>
      <c r="O10" t="s">
        <v>485</v>
      </c>
    </row>
    <row r="11" spans="1:15" x14ac:dyDescent="0.25">
      <c r="A11" t="s">
        <v>312</v>
      </c>
      <c r="B11" t="s">
        <v>313</v>
      </c>
      <c r="C11" t="s">
        <v>313</v>
      </c>
      <c r="D11" t="s">
        <v>63</v>
      </c>
      <c r="E11" t="s">
        <v>272</v>
      </c>
      <c r="F11" t="s">
        <v>314</v>
      </c>
      <c r="G11">
        <v>1</v>
      </c>
      <c r="I11" t="s">
        <v>273</v>
      </c>
      <c r="J11" t="s">
        <v>481</v>
      </c>
      <c r="K11" t="s">
        <v>486</v>
      </c>
      <c r="L11" t="s">
        <v>488</v>
      </c>
      <c r="M11" t="s">
        <v>483</v>
      </c>
      <c r="N11" t="s">
        <v>485</v>
      </c>
      <c r="O11" t="s">
        <v>484</v>
      </c>
    </row>
    <row r="12" spans="1:15" x14ac:dyDescent="0.25">
      <c r="A12" t="s">
        <v>277</v>
      </c>
      <c r="B12">
        <v>1199.32</v>
      </c>
      <c r="C12" t="s">
        <v>278</v>
      </c>
      <c r="D12" t="s">
        <v>46</v>
      </c>
      <c r="E12" t="s">
        <v>279</v>
      </c>
      <c r="F12" t="s">
        <v>280</v>
      </c>
      <c r="H12">
        <v>1</v>
      </c>
      <c r="I12" t="s">
        <v>280</v>
      </c>
      <c r="J12" t="s">
        <v>481</v>
      </c>
      <c r="K12" t="s">
        <v>486</v>
      </c>
      <c r="L12" t="s">
        <v>484</v>
      </c>
      <c r="M12" t="s">
        <v>483</v>
      </c>
      <c r="N12" t="s">
        <v>488</v>
      </c>
      <c r="O12" t="s">
        <v>497</v>
      </c>
    </row>
    <row r="13" spans="1:15" x14ac:dyDescent="0.25">
      <c r="A13" t="s">
        <v>281</v>
      </c>
      <c r="B13">
        <v>1199.3399999999999</v>
      </c>
      <c r="C13" t="s">
        <v>282</v>
      </c>
      <c r="D13" t="s">
        <v>46</v>
      </c>
      <c r="E13" t="s">
        <v>279</v>
      </c>
      <c r="F13" t="s">
        <v>280</v>
      </c>
      <c r="H13">
        <v>1</v>
      </c>
      <c r="I13" t="s">
        <v>280</v>
      </c>
      <c r="J13" t="s">
        <v>481</v>
      </c>
      <c r="K13" t="s">
        <v>486</v>
      </c>
      <c r="L13" t="s">
        <v>484</v>
      </c>
      <c r="M13" t="s">
        <v>483</v>
      </c>
      <c r="N13" t="s">
        <v>488</v>
      </c>
      <c r="O13" t="s">
        <v>497</v>
      </c>
    </row>
  </sheetData>
  <conditionalFormatting sqref="J2:XFD2 A1:H13 P3:XFD13 J12:O12 K11:O11 J6:O10">
    <cfRule type="cellIs" dxfId="20" priority="8" operator="equal">
      <formula>1</formula>
    </cfRule>
  </conditionalFormatting>
  <conditionalFormatting sqref="P1:XFD1">
    <cfRule type="cellIs" dxfId="19" priority="7" operator="equal">
      <formula>1</formula>
    </cfRule>
  </conditionalFormatting>
  <conditionalFormatting sqref="J3:O5">
    <cfRule type="cellIs" dxfId="18" priority="4" operator="equal">
      <formula>1</formula>
    </cfRule>
  </conditionalFormatting>
  <conditionalFormatting sqref="I6:I11">
    <cfRule type="cellIs" dxfId="17" priority="3" operator="equal">
      <formula>1</formula>
    </cfRule>
  </conditionalFormatting>
  <conditionalFormatting sqref="J13:O13">
    <cfRule type="cellIs" dxfId="16" priority="2" operator="equal">
      <formula>1</formula>
    </cfRule>
  </conditionalFormatting>
  <conditionalFormatting sqref="I1:O1">
    <cfRule type="cellIs" dxfId="15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8"/>
  <sheetViews>
    <sheetView zoomScale="85" zoomScaleNormal="85" workbookViewId="0">
      <selection activeCell="H1" sqref="H1"/>
    </sheetView>
  </sheetViews>
  <sheetFormatPr defaultRowHeight="15" x14ac:dyDescent="0.25"/>
  <cols>
    <col min="1" max="1" width="21.42578125" customWidth="1"/>
    <col min="6" max="6" width="31.42578125" customWidth="1"/>
    <col min="8" max="8" width="16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489</v>
      </c>
      <c r="I1" t="s">
        <v>490</v>
      </c>
      <c r="J1" t="s">
        <v>491</v>
      </c>
      <c r="K1" t="s">
        <v>492</v>
      </c>
      <c r="L1" t="s">
        <v>493</v>
      </c>
      <c r="M1" t="s">
        <v>494</v>
      </c>
      <c r="N1" t="s">
        <v>495</v>
      </c>
    </row>
    <row r="2" spans="1:14" x14ac:dyDescent="0.25">
      <c r="A2" t="s">
        <v>73</v>
      </c>
      <c r="B2" t="s">
        <v>74</v>
      </c>
      <c r="C2" t="s">
        <v>74</v>
      </c>
      <c r="D2" t="s">
        <v>63</v>
      </c>
      <c r="E2" t="s">
        <v>75</v>
      </c>
      <c r="F2" t="s">
        <v>76</v>
      </c>
      <c r="G2">
        <v>1</v>
      </c>
      <c r="H2" t="s">
        <v>509</v>
      </c>
      <c r="I2" t="s">
        <v>486</v>
      </c>
      <c r="J2" t="s">
        <v>483</v>
      </c>
      <c r="K2" t="s">
        <v>481</v>
      </c>
      <c r="L2" t="s">
        <v>488</v>
      </c>
      <c r="M2" t="s">
        <v>502</v>
      </c>
      <c r="N2" t="s">
        <v>484</v>
      </c>
    </row>
    <row r="3" spans="1:14" x14ac:dyDescent="0.25">
      <c r="A3" t="s">
        <v>78</v>
      </c>
      <c r="B3" t="s">
        <v>79</v>
      </c>
      <c r="C3" t="s">
        <v>79</v>
      </c>
      <c r="D3" t="s">
        <v>63</v>
      </c>
      <c r="E3" t="s">
        <v>75</v>
      </c>
      <c r="F3" t="s">
        <v>80</v>
      </c>
      <c r="G3">
        <v>1</v>
      </c>
    </row>
    <row r="4" spans="1:14" x14ac:dyDescent="0.25">
      <c r="A4" t="s">
        <v>81</v>
      </c>
      <c r="B4" t="s">
        <v>82</v>
      </c>
      <c r="C4" t="s">
        <v>82</v>
      </c>
      <c r="D4" t="s">
        <v>63</v>
      </c>
      <c r="E4" t="s">
        <v>75</v>
      </c>
      <c r="F4" t="s">
        <v>80</v>
      </c>
      <c r="G4">
        <v>1</v>
      </c>
    </row>
    <row r="5" spans="1:14" x14ac:dyDescent="0.25">
      <c r="A5" t="s">
        <v>83</v>
      </c>
      <c r="B5" t="s">
        <v>84</v>
      </c>
      <c r="C5" t="s">
        <v>84</v>
      </c>
      <c r="D5" t="s">
        <v>63</v>
      </c>
      <c r="E5" t="s">
        <v>75</v>
      </c>
      <c r="F5" t="s">
        <v>76</v>
      </c>
      <c r="H5" t="s">
        <v>509</v>
      </c>
      <c r="I5" t="s">
        <v>486</v>
      </c>
      <c r="J5" t="s">
        <v>483</v>
      </c>
      <c r="K5" t="s">
        <v>481</v>
      </c>
      <c r="L5" t="s">
        <v>488</v>
      </c>
      <c r="M5" t="s">
        <v>502</v>
      </c>
      <c r="N5" t="s">
        <v>484</v>
      </c>
    </row>
    <row r="6" spans="1:14" x14ac:dyDescent="0.25">
      <c r="A6" t="s">
        <v>118</v>
      </c>
      <c r="B6" t="s">
        <v>119</v>
      </c>
      <c r="C6" t="s">
        <v>119</v>
      </c>
      <c r="D6" t="s">
        <v>63</v>
      </c>
      <c r="E6" t="s">
        <v>75</v>
      </c>
      <c r="F6" t="s">
        <v>120</v>
      </c>
      <c r="G6">
        <v>1</v>
      </c>
      <c r="H6" t="s">
        <v>509</v>
      </c>
      <c r="I6" t="s">
        <v>486</v>
      </c>
      <c r="J6" t="s">
        <v>483</v>
      </c>
      <c r="K6" t="s">
        <v>481</v>
      </c>
      <c r="L6" t="s">
        <v>488</v>
      </c>
      <c r="M6" t="s">
        <v>502</v>
      </c>
      <c r="N6" t="s">
        <v>484</v>
      </c>
    </row>
    <row r="7" spans="1:14" x14ac:dyDescent="0.25">
      <c r="A7" t="s">
        <v>173</v>
      </c>
      <c r="B7" t="s">
        <v>174</v>
      </c>
      <c r="C7" t="s">
        <v>174</v>
      </c>
      <c r="D7" t="s">
        <v>63</v>
      </c>
      <c r="E7" t="s">
        <v>75</v>
      </c>
      <c r="F7" t="s">
        <v>120</v>
      </c>
      <c r="G7">
        <v>1</v>
      </c>
      <c r="H7" t="s">
        <v>509</v>
      </c>
      <c r="I7" t="s">
        <v>486</v>
      </c>
      <c r="J7" t="s">
        <v>483</v>
      </c>
      <c r="K7" t="s">
        <v>481</v>
      </c>
      <c r="L7" t="s">
        <v>488</v>
      </c>
      <c r="M7" t="s">
        <v>502</v>
      </c>
      <c r="N7" t="s">
        <v>484</v>
      </c>
    </row>
    <row r="8" spans="1:14" x14ac:dyDescent="0.25">
      <c r="A8" t="s">
        <v>315</v>
      </c>
      <c r="B8" t="s">
        <v>316</v>
      </c>
      <c r="C8" t="s">
        <v>317</v>
      </c>
      <c r="D8" t="s">
        <v>63</v>
      </c>
      <c r="E8" t="s">
        <v>318</v>
      </c>
      <c r="F8" t="s">
        <v>319</v>
      </c>
      <c r="G8">
        <v>1</v>
      </c>
      <c r="H8" t="s">
        <v>509</v>
      </c>
      <c r="I8" t="s">
        <v>486</v>
      </c>
      <c r="J8" t="s">
        <v>483</v>
      </c>
      <c r="K8" t="s">
        <v>481</v>
      </c>
      <c r="L8" t="s">
        <v>488</v>
      </c>
      <c r="M8" t="s">
        <v>502</v>
      </c>
      <c r="N8" t="s">
        <v>484</v>
      </c>
    </row>
  </sheetData>
  <sortState xmlns:xlrd2="http://schemas.microsoft.com/office/spreadsheetml/2017/richdata2" ref="A2:G8">
    <sortCondition ref="A2:A8"/>
  </sortState>
  <conditionalFormatting sqref="J2:XFD4 A2:F8 G1:H4 G5:G8 O5:XFD8">
    <cfRule type="cellIs" dxfId="14" priority="3" operator="equal">
      <formula>1</formula>
    </cfRule>
  </conditionalFormatting>
  <conditionalFormatting sqref="J1:XFD1 A1:F1">
    <cfRule type="cellIs" dxfId="13" priority="2" operator="equal">
      <formula>1</formula>
    </cfRule>
  </conditionalFormatting>
  <conditionalFormatting sqref="J5:N8 H5:H8">
    <cfRule type="cellIs" dxfId="12" priority="1" operator="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EA8E-E910-400F-985D-350DC09D1B40}">
  <dimension ref="A1:V16"/>
  <sheetViews>
    <sheetView zoomScale="55" zoomScaleNormal="55" workbookViewId="0">
      <selection activeCell="V6" sqref="V6"/>
    </sheetView>
  </sheetViews>
  <sheetFormatPr defaultRowHeight="15" x14ac:dyDescent="0.25"/>
  <cols>
    <col min="1" max="1" width="31.42578125" customWidth="1"/>
    <col min="6" max="6" width="39" customWidth="1"/>
    <col min="7" max="7" width="11.5703125" customWidth="1"/>
    <col min="8" max="8" width="18.42578125" customWidth="1"/>
    <col min="16" max="16" width="20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32</v>
      </c>
      <c r="O1" t="s">
        <v>34</v>
      </c>
      <c r="P1" t="s">
        <v>489</v>
      </c>
      <c r="Q1" t="s">
        <v>490</v>
      </c>
      <c r="R1" t="s">
        <v>491</v>
      </c>
      <c r="S1" t="s">
        <v>492</v>
      </c>
      <c r="T1" t="s">
        <v>493</v>
      </c>
      <c r="U1" t="s">
        <v>494</v>
      </c>
      <c r="V1" t="s">
        <v>495</v>
      </c>
    </row>
    <row r="2" spans="1:22" x14ac:dyDescent="0.25">
      <c r="A2" t="s">
        <v>226</v>
      </c>
      <c r="B2" t="s">
        <v>227</v>
      </c>
      <c r="C2" t="s">
        <v>228</v>
      </c>
      <c r="D2" t="s">
        <v>170</v>
      </c>
      <c r="E2" t="s">
        <v>171</v>
      </c>
      <c r="F2" t="s">
        <v>229</v>
      </c>
      <c r="G2">
        <v>1</v>
      </c>
      <c r="H2">
        <v>1</v>
      </c>
    </row>
    <row r="3" spans="1:22" x14ac:dyDescent="0.25">
      <c r="A3" t="s">
        <v>389</v>
      </c>
      <c r="C3" t="s">
        <v>390</v>
      </c>
      <c r="D3" t="s">
        <v>338</v>
      </c>
      <c r="E3" t="s">
        <v>346</v>
      </c>
      <c r="F3" t="s">
        <v>391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t="s">
        <v>287</v>
      </c>
      <c r="Q3" t="s">
        <v>481</v>
      </c>
      <c r="R3" t="s">
        <v>500</v>
      </c>
      <c r="S3" t="s">
        <v>483</v>
      </c>
      <c r="T3" t="s">
        <v>486</v>
      </c>
      <c r="U3" t="s">
        <v>488</v>
      </c>
      <c r="V3" t="s">
        <v>485</v>
      </c>
    </row>
    <row r="4" spans="1:22" x14ac:dyDescent="0.25">
      <c r="A4" t="s">
        <v>392</v>
      </c>
      <c r="C4" t="s">
        <v>393</v>
      </c>
      <c r="D4" t="s">
        <v>338</v>
      </c>
      <c r="E4" t="s">
        <v>357</v>
      </c>
      <c r="F4" t="s">
        <v>391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t="s">
        <v>287</v>
      </c>
      <c r="Q4" t="s">
        <v>481</v>
      </c>
      <c r="R4" t="s">
        <v>500</v>
      </c>
      <c r="S4" t="s">
        <v>483</v>
      </c>
      <c r="T4" t="s">
        <v>486</v>
      </c>
      <c r="U4" t="s">
        <v>488</v>
      </c>
      <c r="V4" t="s">
        <v>485</v>
      </c>
    </row>
    <row r="5" spans="1:22" x14ac:dyDescent="0.25">
      <c r="A5" t="s">
        <v>394</v>
      </c>
      <c r="C5" t="s">
        <v>395</v>
      </c>
      <c r="D5" t="s">
        <v>338</v>
      </c>
      <c r="E5" t="s">
        <v>357</v>
      </c>
      <c r="F5" t="s">
        <v>391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t="s">
        <v>287</v>
      </c>
      <c r="Q5" t="s">
        <v>481</v>
      </c>
      <c r="R5" t="s">
        <v>500</v>
      </c>
      <c r="S5" t="s">
        <v>483</v>
      </c>
      <c r="T5" t="s">
        <v>486</v>
      </c>
      <c r="U5" t="s">
        <v>488</v>
      </c>
      <c r="V5" t="s">
        <v>485</v>
      </c>
    </row>
    <row r="6" spans="1:22" x14ac:dyDescent="0.25">
      <c r="A6" t="s">
        <v>396</v>
      </c>
      <c r="C6" t="s">
        <v>397</v>
      </c>
      <c r="D6" t="s">
        <v>338</v>
      </c>
      <c r="E6" t="s">
        <v>346</v>
      </c>
      <c r="F6" t="s">
        <v>72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t="s">
        <v>72</v>
      </c>
      <c r="Q6" t="s">
        <v>486</v>
      </c>
      <c r="R6" t="s">
        <v>481</v>
      </c>
      <c r="S6" t="s">
        <v>488</v>
      </c>
      <c r="T6" t="s">
        <v>484</v>
      </c>
      <c r="U6" t="s">
        <v>504</v>
      </c>
      <c r="V6" t="s">
        <v>502</v>
      </c>
    </row>
    <row r="7" spans="1:22" x14ac:dyDescent="0.25">
      <c r="A7" t="s">
        <v>398</v>
      </c>
      <c r="C7" t="s">
        <v>399</v>
      </c>
      <c r="D7" t="s">
        <v>338</v>
      </c>
      <c r="E7" t="s">
        <v>346</v>
      </c>
      <c r="F7" t="s">
        <v>72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t="s">
        <v>72</v>
      </c>
      <c r="Q7" t="s">
        <v>486</v>
      </c>
      <c r="R7" t="s">
        <v>481</v>
      </c>
      <c r="S7" t="s">
        <v>488</v>
      </c>
      <c r="T7" t="s">
        <v>484</v>
      </c>
      <c r="U7" t="s">
        <v>504</v>
      </c>
      <c r="V7" t="s">
        <v>502</v>
      </c>
    </row>
    <row r="8" spans="1:22" x14ac:dyDescent="0.25">
      <c r="A8" t="s">
        <v>400</v>
      </c>
      <c r="C8" t="s">
        <v>401</v>
      </c>
      <c r="D8" t="s">
        <v>338</v>
      </c>
      <c r="E8" t="s">
        <v>346</v>
      </c>
      <c r="F8" t="s">
        <v>72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 t="s">
        <v>72</v>
      </c>
      <c r="Q8" t="s">
        <v>486</v>
      </c>
      <c r="R8" t="s">
        <v>481</v>
      </c>
      <c r="S8" t="s">
        <v>488</v>
      </c>
      <c r="T8" t="s">
        <v>484</v>
      </c>
      <c r="U8" t="s">
        <v>504</v>
      </c>
      <c r="V8" t="s">
        <v>502</v>
      </c>
    </row>
    <row r="9" spans="1:22" x14ac:dyDescent="0.25">
      <c r="A9" t="s">
        <v>402</v>
      </c>
      <c r="C9" t="s">
        <v>403</v>
      </c>
      <c r="D9" t="s">
        <v>338</v>
      </c>
      <c r="E9" t="s">
        <v>346</v>
      </c>
      <c r="F9" t="s">
        <v>72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t="s">
        <v>72</v>
      </c>
      <c r="Q9" t="s">
        <v>486</v>
      </c>
      <c r="R9" t="s">
        <v>481</v>
      </c>
      <c r="S9" t="s">
        <v>488</v>
      </c>
      <c r="T9" t="s">
        <v>484</v>
      </c>
      <c r="U9" t="s">
        <v>504</v>
      </c>
      <c r="V9" t="s">
        <v>502</v>
      </c>
    </row>
    <row r="10" spans="1:22" x14ac:dyDescent="0.25">
      <c r="A10" t="s">
        <v>404</v>
      </c>
      <c r="C10" t="s">
        <v>405</v>
      </c>
      <c r="D10" t="s">
        <v>338</v>
      </c>
      <c r="E10" t="s">
        <v>346</v>
      </c>
      <c r="F10" t="s">
        <v>72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t="s">
        <v>72</v>
      </c>
      <c r="Q10" t="s">
        <v>486</v>
      </c>
      <c r="R10" t="s">
        <v>481</v>
      </c>
      <c r="S10" t="s">
        <v>488</v>
      </c>
      <c r="T10" t="s">
        <v>484</v>
      </c>
      <c r="U10" t="s">
        <v>504</v>
      </c>
      <c r="V10" t="s">
        <v>502</v>
      </c>
    </row>
    <row r="11" spans="1:22" x14ac:dyDescent="0.25">
      <c r="A11" t="s">
        <v>406</v>
      </c>
      <c r="C11" t="s">
        <v>407</v>
      </c>
      <c r="D11" t="s">
        <v>338</v>
      </c>
      <c r="E11" t="s">
        <v>349</v>
      </c>
      <c r="F11" t="s">
        <v>72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t="s">
        <v>72</v>
      </c>
      <c r="Q11" t="s">
        <v>486</v>
      </c>
      <c r="R11" t="s">
        <v>481</v>
      </c>
      <c r="S11" t="s">
        <v>488</v>
      </c>
      <c r="T11" t="s">
        <v>484</v>
      </c>
      <c r="U11" t="s">
        <v>504</v>
      </c>
      <c r="V11" t="s">
        <v>502</v>
      </c>
    </row>
    <row r="12" spans="1:22" x14ac:dyDescent="0.25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  <c r="H12">
        <v>1</v>
      </c>
      <c r="P12" t="s">
        <v>72</v>
      </c>
      <c r="Q12" t="s">
        <v>486</v>
      </c>
      <c r="R12" t="s">
        <v>481</v>
      </c>
      <c r="S12" t="s">
        <v>488</v>
      </c>
      <c r="T12" t="s">
        <v>484</v>
      </c>
      <c r="U12" t="s">
        <v>504</v>
      </c>
      <c r="V12" t="s">
        <v>502</v>
      </c>
    </row>
    <row r="13" spans="1:22" x14ac:dyDescent="0.25">
      <c r="A13" t="s">
        <v>95</v>
      </c>
      <c r="B13" t="s">
        <v>96</v>
      </c>
      <c r="C13" t="s">
        <v>97</v>
      </c>
      <c r="D13" t="s">
        <v>70</v>
      </c>
      <c r="E13" t="s">
        <v>71</v>
      </c>
      <c r="F13" t="s">
        <v>72</v>
      </c>
      <c r="H13">
        <v>1</v>
      </c>
      <c r="P13" t="s">
        <v>72</v>
      </c>
      <c r="Q13" t="s">
        <v>486</v>
      </c>
      <c r="R13" t="s">
        <v>481</v>
      </c>
      <c r="S13" t="s">
        <v>488</v>
      </c>
      <c r="T13" t="s">
        <v>484</v>
      </c>
      <c r="U13" t="s">
        <v>504</v>
      </c>
      <c r="V13" t="s">
        <v>502</v>
      </c>
    </row>
    <row r="14" spans="1:22" x14ac:dyDescent="0.25">
      <c r="A14" t="s">
        <v>214</v>
      </c>
      <c r="B14" t="s">
        <v>215</v>
      </c>
      <c r="C14" t="s">
        <v>216</v>
      </c>
      <c r="D14" t="s">
        <v>70</v>
      </c>
      <c r="E14" t="s">
        <v>217</v>
      </c>
      <c r="F14" t="s">
        <v>72</v>
      </c>
      <c r="H14">
        <v>1</v>
      </c>
      <c r="P14" t="s">
        <v>72</v>
      </c>
      <c r="Q14" t="s">
        <v>486</v>
      </c>
      <c r="R14" t="s">
        <v>481</v>
      </c>
      <c r="S14" t="s">
        <v>488</v>
      </c>
      <c r="T14" t="s">
        <v>484</v>
      </c>
      <c r="U14" t="s">
        <v>504</v>
      </c>
      <c r="V14" t="s">
        <v>502</v>
      </c>
    </row>
    <row r="15" spans="1:22" x14ac:dyDescent="0.25">
      <c r="A15" t="s">
        <v>230</v>
      </c>
      <c r="B15" t="s">
        <v>231</v>
      </c>
      <c r="C15" t="s">
        <v>232</v>
      </c>
      <c r="D15" t="s">
        <v>70</v>
      </c>
      <c r="E15" t="s">
        <v>217</v>
      </c>
      <c r="F15" t="s">
        <v>72</v>
      </c>
      <c r="H15">
        <v>1</v>
      </c>
      <c r="P15" t="s">
        <v>72</v>
      </c>
      <c r="Q15" t="s">
        <v>486</v>
      </c>
      <c r="R15" t="s">
        <v>481</v>
      </c>
      <c r="S15" t="s">
        <v>488</v>
      </c>
      <c r="T15" t="s">
        <v>484</v>
      </c>
      <c r="U15" t="s">
        <v>504</v>
      </c>
      <c r="V15" t="s">
        <v>502</v>
      </c>
    </row>
    <row r="16" spans="1:22" x14ac:dyDescent="0.25">
      <c r="A16" t="s">
        <v>254</v>
      </c>
      <c r="B16" t="s">
        <v>255</v>
      </c>
      <c r="C16" t="s">
        <v>256</v>
      </c>
      <c r="D16" t="s">
        <v>70</v>
      </c>
      <c r="E16" t="s">
        <v>217</v>
      </c>
      <c r="F16" t="s">
        <v>72</v>
      </c>
      <c r="H16">
        <v>1</v>
      </c>
      <c r="P16" t="s">
        <v>72</v>
      </c>
      <c r="Q16" t="s">
        <v>486</v>
      </c>
      <c r="R16" t="s">
        <v>481</v>
      </c>
      <c r="S16" t="s">
        <v>488</v>
      </c>
      <c r="T16" t="s">
        <v>484</v>
      </c>
      <c r="U16" t="s">
        <v>504</v>
      </c>
      <c r="V16" t="s">
        <v>502</v>
      </c>
    </row>
  </sheetData>
  <phoneticPr fontId="20" type="noConversion"/>
  <conditionalFormatting sqref="N1:O1 A1:M16 N2:XFD16">
    <cfRule type="cellIs" dxfId="11" priority="4" operator="equal">
      <formula>1</formula>
    </cfRule>
  </conditionalFormatting>
  <conditionalFormatting sqref="N1:XFD1">
    <cfRule type="cellIs" dxfId="10" priority="2" operator="equal">
      <formula>1</formula>
    </cfRule>
  </conditionalFormatting>
  <conditionalFormatting sqref="A1:XFD1048576">
    <cfRule type="containsText" dxfId="9" priority="1" operator="containsText" text="still to export">
      <formula>NOT(ISERROR(SEARCH("still to export",A1)))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D540-1374-46B2-AD7E-AA7D25A0CE2C}">
  <dimension ref="A1:V12"/>
  <sheetViews>
    <sheetView topLeftCell="H1" workbookViewId="0">
      <selection activeCell="R10" sqref="R10"/>
    </sheetView>
  </sheetViews>
  <sheetFormatPr defaultRowHeight="15" x14ac:dyDescent="0.25"/>
  <cols>
    <col min="1" max="1" width="30.85546875" customWidth="1"/>
    <col min="6" max="6" width="27.7109375" customWidth="1"/>
    <col min="7" max="7" width="11.5703125" customWidth="1"/>
    <col min="8" max="8" width="18.42578125" customWidth="1"/>
    <col min="16" max="16" width="13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32</v>
      </c>
      <c r="O1" t="s">
        <v>34</v>
      </c>
      <c r="P1" t="s">
        <v>489</v>
      </c>
      <c r="Q1" t="s">
        <v>490</v>
      </c>
      <c r="R1" t="s">
        <v>491</v>
      </c>
      <c r="S1" t="s">
        <v>492</v>
      </c>
      <c r="T1" t="s">
        <v>493</v>
      </c>
      <c r="U1" t="s">
        <v>494</v>
      </c>
      <c r="V1" t="s">
        <v>495</v>
      </c>
    </row>
    <row r="2" spans="1:22" x14ac:dyDescent="0.25">
      <c r="A2" t="s">
        <v>389</v>
      </c>
      <c r="C2" t="s">
        <v>390</v>
      </c>
      <c r="D2" t="s">
        <v>338</v>
      </c>
      <c r="E2" t="s">
        <v>346</v>
      </c>
      <c r="F2" t="s">
        <v>391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t="s">
        <v>287</v>
      </c>
      <c r="Q2" t="s">
        <v>481</v>
      </c>
      <c r="R2" t="s">
        <v>500</v>
      </c>
      <c r="S2" t="s">
        <v>483</v>
      </c>
      <c r="T2" t="s">
        <v>486</v>
      </c>
      <c r="U2" t="s">
        <v>488</v>
      </c>
      <c r="V2" t="s">
        <v>485</v>
      </c>
    </row>
    <row r="3" spans="1:22" x14ac:dyDescent="0.25">
      <c r="A3" t="s">
        <v>385</v>
      </c>
      <c r="C3" t="s">
        <v>386</v>
      </c>
      <c r="D3" t="s">
        <v>338</v>
      </c>
      <c r="E3" t="s">
        <v>357</v>
      </c>
      <c r="F3" t="s">
        <v>287</v>
      </c>
      <c r="G3">
        <v>1</v>
      </c>
      <c r="P3" t="s">
        <v>287</v>
      </c>
      <c r="Q3" t="s">
        <v>481</v>
      </c>
      <c r="R3" t="s">
        <v>500</v>
      </c>
      <c r="S3" t="s">
        <v>483</v>
      </c>
      <c r="T3" t="s">
        <v>486</v>
      </c>
      <c r="U3" t="s">
        <v>488</v>
      </c>
      <c r="V3" t="s">
        <v>485</v>
      </c>
    </row>
    <row r="4" spans="1:22" x14ac:dyDescent="0.25">
      <c r="A4" t="s">
        <v>387</v>
      </c>
      <c r="C4" t="s">
        <v>388</v>
      </c>
      <c r="D4" t="s">
        <v>338</v>
      </c>
      <c r="E4" t="s">
        <v>357</v>
      </c>
      <c r="F4" t="s">
        <v>287</v>
      </c>
      <c r="G4">
        <v>1</v>
      </c>
      <c r="P4" t="s">
        <v>287</v>
      </c>
      <c r="Q4" t="s">
        <v>481</v>
      </c>
      <c r="R4" t="s">
        <v>500</v>
      </c>
      <c r="S4" t="s">
        <v>483</v>
      </c>
      <c r="T4" t="s">
        <v>486</v>
      </c>
      <c r="U4" t="s">
        <v>488</v>
      </c>
      <c r="V4" t="s">
        <v>485</v>
      </c>
    </row>
    <row r="5" spans="1:22" x14ac:dyDescent="0.25">
      <c r="A5" t="s">
        <v>392</v>
      </c>
      <c r="C5" t="s">
        <v>393</v>
      </c>
      <c r="D5" t="s">
        <v>338</v>
      </c>
      <c r="E5" t="s">
        <v>357</v>
      </c>
      <c r="F5" t="s">
        <v>391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t="s">
        <v>287</v>
      </c>
      <c r="Q5" t="s">
        <v>481</v>
      </c>
      <c r="R5" t="s">
        <v>500</v>
      </c>
      <c r="S5" t="s">
        <v>483</v>
      </c>
      <c r="T5" t="s">
        <v>486</v>
      </c>
      <c r="U5" t="s">
        <v>488</v>
      </c>
      <c r="V5" t="s">
        <v>485</v>
      </c>
    </row>
    <row r="6" spans="1:22" x14ac:dyDescent="0.25">
      <c r="A6" t="s">
        <v>394</v>
      </c>
      <c r="C6" t="s">
        <v>395</v>
      </c>
      <c r="D6" t="s">
        <v>338</v>
      </c>
      <c r="E6" t="s">
        <v>357</v>
      </c>
      <c r="F6" t="s">
        <v>391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t="s">
        <v>287</v>
      </c>
      <c r="Q6" t="s">
        <v>481</v>
      </c>
      <c r="R6" t="s">
        <v>500</v>
      </c>
      <c r="S6" t="s">
        <v>483</v>
      </c>
      <c r="T6" t="s">
        <v>486</v>
      </c>
      <c r="U6" t="s">
        <v>488</v>
      </c>
      <c r="V6" t="s">
        <v>485</v>
      </c>
    </row>
    <row r="7" spans="1:22" x14ac:dyDescent="0.25">
      <c r="A7" t="s">
        <v>226</v>
      </c>
      <c r="B7" t="s">
        <v>227</v>
      </c>
      <c r="C7" t="s">
        <v>228</v>
      </c>
      <c r="D7" t="s">
        <v>170</v>
      </c>
      <c r="E7" t="s">
        <v>171</v>
      </c>
      <c r="F7" t="s">
        <v>229</v>
      </c>
      <c r="G7">
        <v>1</v>
      </c>
      <c r="H7">
        <v>1</v>
      </c>
      <c r="P7" t="s">
        <v>287</v>
      </c>
      <c r="Q7" t="s">
        <v>481</v>
      </c>
      <c r="R7" t="s">
        <v>500</v>
      </c>
      <c r="S7" t="s">
        <v>483</v>
      </c>
      <c r="T7" t="s">
        <v>486</v>
      </c>
      <c r="U7" t="s">
        <v>488</v>
      </c>
      <c r="V7" t="s">
        <v>485</v>
      </c>
    </row>
    <row r="8" spans="1:22" x14ac:dyDescent="0.25">
      <c r="A8" t="s">
        <v>283</v>
      </c>
      <c r="B8" t="s">
        <v>284</v>
      </c>
      <c r="C8" t="s">
        <v>285</v>
      </c>
      <c r="D8" t="s">
        <v>265</v>
      </c>
      <c r="E8" t="s">
        <v>286</v>
      </c>
      <c r="F8" t="s">
        <v>287</v>
      </c>
      <c r="G8">
        <v>1</v>
      </c>
      <c r="P8" t="s">
        <v>287</v>
      </c>
      <c r="Q8" t="s">
        <v>481</v>
      </c>
      <c r="R8" t="s">
        <v>500</v>
      </c>
      <c r="S8" t="s">
        <v>483</v>
      </c>
      <c r="T8" t="s">
        <v>486</v>
      </c>
      <c r="U8" t="s">
        <v>488</v>
      </c>
      <c r="V8" t="s">
        <v>485</v>
      </c>
    </row>
    <row r="9" spans="1:22" x14ac:dyDescent="0.25">
      <c r="A9" t="s">
        <v>288</v>
      </c>
      <c r="B9" t="s">
        <v>289</v>
      </c>
      <c r="C9" t="s">
        <v>290</v>
      </c>
      <c r="D9" t="s">
        <v>265</v>
      </c>
      <c r="E9" t="s">
        <v>286</v>
      </c>
      <c r="F9" t="s">
        <v>287</v>
      </c>
      <c r="G9">
        <v>1</v>
      </c>
      <c r="P9" t="s">
        <v>287</v>
      </c>
      <c r="Q9" t="s">
        <v>481</v>
      </c>
      <c r="R9" t="s">
        <v>500</v>
      </c>
      <c r="S9" t="s">
        <v>483</v>
      </c>
      <c r="T9" t="s">
        <v>486</v>
      </c>
      <c r="U9" t="s">
        <v>488</v>
      </c>
      <c r="V9" t="s">
        <v>485</v>
      </c>
    </row>
    <row r="10" spans="1:22" x14ac:dyDescent="0.25">
      <c r="A10" t="s">
        <v>296</v>
      </c>
      <c r="B10" t="s">
        <v>297</v>
      </c>
      <c r="C10" t="s">
        <v>297</v>
      </c>
      <c r="D10" t="s">
        <v>88</v>
      </c>
      <c r="E10" t="s">
        <v>298</v>
      </c>
      <c r="F10" t="s">
        <v>287</v>
      </c>
      <c r="G10">
        <v>1</v>
      </c>
      <c r="P10" t="s">
        <v>287</v>
      </c>
      <c r="Q10" t="s">
        <v>481</v>
      </c>
      <c r="R10" t="s">
        <v>500</v>
      </c>
      <c r="S10" t="s">
        <v>483</v>
      </c>
      <c r="T10" t="s">
        <v>486</v>
      </c>
      <c r="U10" t="s">
        <v>488</v>
      </c>
      <c r="V10" t="s">
        <v>485</v>
      </c>
    </row>
    <row r="11" spans="1:22" x14ac:dyDescent="0.25">
      <c r="A11" t="s">
        <v>301</v>
      </c>
      <c r="B11" t="s">
        <v>302</v>
      </c>
      <c r="C11" t="s">
        <v>302</v>
      </c>
      <c r="D11" t="s">
        <v>88</v>
      </c>
      <c r="E11" t="s">
        <v>298</v>
      </c>
      <c r="F11" t="s">
        <v>287</v>
      </c>
      <c r="G11">
        <v>1</v>
      </c>
      <c r="P11" t="s">
        <v>287</v>
      </c>
      <c r="Q11" t="s">
        <v>481</v>
      </c>
      <c r="R11" t="s">
        <v>500</v>
      </c>
      <c r="S11" t="s">
        <v>483</v>
      </c>
      <c r="T11" t="s">
        <v>486</v>
      </c>
      <c r="U11" t="s">
        <v>488</v>
      </c>
      <c r="V11" t="s">
        <v>485</v>
      </c>
    </row>
    <row r="12" spans="1:22" x14ac:dyDescent="0.25">
      <c r="P12" t="s">
        <v>287</v>
      </c>
      <c r="Q12" t="s">
        <v>481</v>
      </c>
      <c r="R12" t="s">
        <v>500</v>
      </c>
      <c r="S12" t="s">
        <v>483</v>
      </c>
      <c r="T12" t="s">
        <v>486</v>
      </c>
      <c r="U12" t="s">
        <v>488</v>
      </c>
      <c r="V12" t="s">
        <v>485</v>
      </c>
    </row>
  </sheetData>
  <sortState xmlns:xlrd2="http://schemas.microsoft.com/office/spreadsheetml/2017/richdata2" ref="A7:O11">
    <sortCondition ref="A7:A11"/>
  </sortState>
  <conditionalFormatting sqref="A1:M11 N7:XFD11 P8:V12 N1:O6 W2:XFD6">
    <cfRule type="cellIs" dxfId="8" priority="6" operator="equal">
      <formula>1</formula>
    </cfRule>
  </conditionalFormatting>
  <conditionalFormatting sqref="N1:XFD1">
    <cfRule type="cellIs" dxfId="7" priority="4" operator="equal">
      <formula>1</formula>
    </cfRule>
  </conditionalFormatting>
  <conditionalFormatting sqref="A1:XFD1 A7:XFD1048576 A2:O6 W2:XFD6">
    <cfRule type="containsText" dxfId="6" priority="3" operator="containsText" text="still to export">
      <formula>NOT(ISERROR(SEARCH("still to export",A1)))</formula>
    </cfRule>
  </conditionalFormatting>
  <conditionalFormatting sqref="P2:V6">
    <cfRule type="cellIs" dxfId="5" priority="2" operator="equal">
      <formula>1</formula>
    </cfRule>
  </conditionalFormatting>
  <conditionalFormatting sqref="P2:V6">
    <cfRule type="containsText" dxfId="4" priority="1" operator="containsText" text="still to export">
      <formula>NOT(ISERROR(SEARCH("still to export",P2)))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B368-9558-4761-BE11-728229A53EFE}">
  <dimension ref="A1:Q4"/>
  <sheetViews>
    <sheetView tabSelected="1" topLeftCell="B1" workbookViewId="0">
      <selection activeCell="I1" sqref="I1"/>
    </sheetView>
  </sheetViews>
  <sheetFormatPr defaultRowHeight="15" x14ac:dyDescent="0.25"/>
  <cols>
    <col min="1" max="1" width="19.140625" customWidth="1"/>
    <col min="6" max="6" width="28.42578125" customWidth="1"/>
    <col min="11" max="11" width="13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18</v>
      </c>
      <c r="J1" t="s">
        <v>19</v>
      </c>
      <c r="K1" t="s">
        <v>489</v>
      </c>
      <c r="L1" t="s">
        <v>490</v>
      </c>
      <c r="M1" t="s">
        <v>491</v>
      </c>
      <c r="N1" t="s">
        <v>492</v>
      </c>
      <c r="O1" t="s">
        <v>493</v>
      </c>
      <c r="P1" t="s">
        <v>494</v>
      </c>
      <c r="Q1" t="s">
        <v>495</v>
      </c>
    </row>
    <row r="2" spans="1:17" x14ac:dyDescent="0.25">
      <c r="A2" t="s">
        <v>247</v>
      </c>
      <c r="B2" t="s">
        <v>248</v>
      </c>
      <c r="C2" t="s">
        <v>249</v>
      </c>
      <c r="D2" t="s">
        <v>70</v>
      </c>
      <c r="E2" t="s">
        <v>217</v>
      </c>
      <c r="F2" t="s">
        <v>250</v>
      </c>
      <c r="H2">
        <v>1</v>
      </c>
      <c r="I2">
        <v>1</v>
      </c>
      <c r="J2">
        <v>1</v>
      </c>
      <c r="K2" t="s">
        <v>510</v>
      </c>
      <c r="L2" t="s">
        <v>486</v>
      </c>
      <c r="M2" t="s">
        <v>488</v>
      </c>
      <c r="N2" t="s">
        <v>481</v>
      </c>
      <c r="O2" t="s">
        <v>484</v>
      </c>
      <c r="P2" t="s">
        <v>497</v>
      </c>
      <c r="Q2" t="s">
        <v>504</v>
      </c>
    </row>
    <row r="3" spans="1:17" x14ac:dyDescent="0.25">
      <c r="A3" t="s">
        <v>344</v>
      </c>
      <c r="C3" t="s">
        <v>345</v>
      </c>
      <c r="D3" t="s">
        <v>338</v>
      </c>
      <c r="E3" t="s">
        <v>346</v>
      </c>
      <c r="F3" t="s">
        <v>250</v>
      </c>
      <c r="H3">
        <v>1</v>
      </c>
      <c r="I3">
        <v>1</v>
      </c>
      <c r="J3">
        <v>1</v>
      </c>
      <c r="K3" t="s">
        <v>510</v>
      </c>
      <c r="L3" t="s">
        <v>486</v>
      </c>
      <c r="M3" t="s">
        <v>488</v>
      </c>
      <c r="N3" t="s">
        <v>481</v>
      </c>
      <c r="O3" t="s">
        <v>484</v>
      </c>
      <c r="P3" t="s">
        <v>497</v>
      </c>
      <c r="Q3" t="s">
        <v>504</v>
      </c>
    </row>
    <row r="4" spans="1:17" x14ac:dyDescent="0.25">
      <c r="A4" t="s">
        <v>222</v>
      </c>
      <c r="B4" t="s">
        <v>223</v>
      </c>
      <c r="C4" t="s">
        <v>224</v>
      </c>
      <c r="D4" t="s">
        <v>170</v>
      </c>
      <c r="E4" t="s">
        <v>171</v>
      </c>
      <c r="F4" t="s">
        <v>225</v>
      </c>
      <c r="G4">
        <v>1</v>
      </c>
      <c r="I4">
        <v>1</v>
      </c>
      <c r="J4">
        <v>1</v>
      </c>
      <c r="K4" t="s">
        <v>510</v>
      </c>
      <c r="L4" t="s">
        <v>486</v>
      </c>
      <c r="M4" t="s">
        <v>488</v>
      </c>
      <c r="N4" t="s">
        <v>481</v>
      </c>
      <c r="O4" t="s">
        <v>484</v>
      </c>
      <c r="P4" t="s">
        <v>497</v>
      </c>
      <c r="Q4" t="s">
        <v>504</v>
      </c>
    </row>
  </sheetData>
  <conditionalFormatting sqref="A1:XFD4">
    <cfRule type="cellIs" dxfId="3" priority="4" operator="equal">
      <formula>1</formula>
    </cfRule>
  </conditionalFormatting>
  <conditionalFormatting sqref="A1:XFD1048576">
    <cfRule type="containsText" dxfId="2" priority="1" operator="containsText" text="still to export">
      <formula>NOT(ISERROR(SEARCH("still to export",A1)))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5055-A748-48D8-9E69-3DEA4EF92BE1}">
  <dimension ref="A1:N3"/>
  <sheetViews>
    <sheetView workbookViewId="0">
      <selection activeCell="J14" sqref="J14"/>
    </sheetView>
  </sheetViews>
  <sheetFormatPr defaultRowHeight="15" x14ac:dyDescent="0.25"/>
  <cols>
    <col min="6" max="6" width="39" customWidth="1"/>
    <col min="7" max="7" width="24.140625" bestFit="1" customWidth="1"/>
    <col min="8" max="8" width="2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489</v>
      </c>
      <c r="I1" t="s">
        <v>490</v>
      </c>
      <c r="J1" t="s">
        <v>491</v>
      </c>
      <c r="K1" t="s">
        <v>492</v>
      </c>
      <c r="L1" t="s">
        <v>493</v>
      </c>
      <c r="M1" t="s">
        <v>494</v>
      </c>
      <c r="N1" t="s">
        <v>495</v>
      </c>
    </row>
    <row r="2" spans="1:14" x14ac:dyDescent="0.25">
      <c r="A2" t="s">
        <v>146</v>
      </c>
      <c r="B2" t="s">
        <v>147</v>
      </c>
      <c r="C2" t="s">
        <v>147</v>
      </c>
      <c r="D2" t="s">
        <v>63</v>
      </c>
      <c r="E2" t="s">
        <v>148</v>
      </c>
      <c r="F2" t="s">
        <v>149</v>
      </c>
      <c r="G2">
        <v>1</v>
      </c>
      <c r="H2" t="s">
        <v>149</v>
      </c>
      <c r="I2" t="s">
        <v>483</v>
      </c>
      <c r="J2" t="s">
        <v>486</v>
      </c>
      <c r="K2" t="s">
        <v>481</v>
      </c>
      <c r="L2" t="s">
        <v>488</v>
      </c>
      <c r="M2" t="s">
        <v>484</v>
      </c>
      <c r="N2" t="s">
        <v>504</v>
      </c>
    </row>
    <row r="3" spans="1:14" x14ac:dyDescent="0.25">
      <c r="A3" t="s">
        <v>150</v>
      </c>
      <c r="B3" t="s">
        <v>151</v>
      </c>
      <c r="C3" t="s">
        <v>151</v>
      </c>
      <c r="D3" t="s">
        <v>63</v>
      </c>
      <c r="E3" t="s">
        <v>148</v>
      </c>
      <c r="F3" t="s">
        <v>149</v>
      </c>
      <c r="G3">
        <v>1</v>
      </c>
      <c r="H3" t="s">
        <v>149</v>
      </c>
      <c r="I3" t="s">
        <v>483</v>
      </c>
      <c r="J3" t="s">
        <v>486</v>
      </c>
      <c r="K3" t="s">
        <v>481</v>
      </c>
      <c r="L3" t="s">
        <v>488</v>
      </c>
      <c r="M3" t="s">
        <v>484</v>
      </c>
      <c r="N3" t="s">
        <v>504</v>
      </c>
    </row>
  </sheetData>
  <conditionalFormatting sqref="A1:XFD3">
    <cfRule type="cellIs" dxfId="1" priority="4" operator="equal">
      <formula>1</formula>
    </cfRule>
  </conditionalFormatting>
  <conditionalFormatting sqref="A1:XFD1048576">
    <cfRule type="containsText" dxfId="0" priority="1" operator="containsText" text="still to export">
      <formula>NOT(ISERROR(SEARCH("still to export",A1)))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30"/>
  <sheetViews>
    <sheetView zoomScale="85" zoomScaleNormal="85" workbookViewId="0">
      <pane ySplit="1" topLeftCell="A38" activePane="bottomLeft" state="frozen"/>
      <selection pane="bottomLeft" activeCell="A61" sqref="A61"/>
    </sheetView>
  </sheetViews>
  <sheetFormatPr defaultRowHeight="15" x14ac:dyDescent="0.25"/>
  <cols>
    <col min="1" max="1" width="23.42578125" customWidth="1"/>
    <col min="5" max="5" width="25.85546875" customWidth="1"/>
    <col min="6" max="6" width="28.42578125" customWidth="1"/>
    <col min="41" max="41" width="21.570312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33</v>
      </c>
      <c r="I1" t="s">
        <v>35</v>
      </c>
      <c r="J1" t="s">
        <v>36</v>
      </c>
      <c r="K1" t="s">
        <v>42</v>
      </c>
      <c r="L1" t="s">
        <v>14</v>
      </c>
      <c r="M1" t="s">
        <v>15</v>
      </c>
      <c r="N1" t="s">
        <v>26</v>
      </c>
      <c r="O1" t="s">
        <v>27</v>
      </c>
      <c r="P1" t="s">
        <v>16</v>
      </c>
      <c r="Q1" t="s">
        <v>43</v>
      </c>
      <c r="R1" t="s">
        <v>12</v>
      </c>
      <c r="S1" t="s">
        <v>24</v>
      </c>
      <c r="T1" t="s">
        <v>8</v>
      </c>
      <c r="U1" t="s">
        <v>9</v>
      </c>
      <c r="V1" t="s">
        <v>18</v>
      </c>
      <c r="W1" t="s">
        <v>19</v>
      </c>
      <c r="X1" t="s">
        <v>10</v>
      </c>
      <c r="Y1" t="s">
        <v>11</v>
      </c>
      <c r="Z1" t="s">
        <v>13</v>
      </c>
      <c r="AA1" t="s">
        <v>17</v>
      </c>
      <c r="AB1" t="s">
        <v>20</v>
      </c>
      <c r="AC1" t="s">
        <v>21</v>
      </c>
      <c r="AE1" t="s">
        <v>30</v>
      </c>
      <c r="AF1" t="s">
        <v>31</v>
      </c>
      <c r="AG1" t="s">
        <v>28</v>
      </c>
      <c r="AH1" t="s">
        <v>32</v>
      </c>
      <c r="AI1" t="s">
        <v>34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6</v>
      </c>
      <c r="AP1" t="s">
        <v>23</v>
      </c>
      <c r="AQ1" t="s">
        <v>22</v>
      </c>
      <c r="AR1" t="s">
        <v>25</v>
      </c>
      <c r="AS1" t="s">
        <v>29</v>
      </c>
    </row>
    <row r="2" spans="1:45" s="1" customFormat="1" x14ac:dyDescent="0.25">
      <c r="A2" s="1" t="s">
        <v>131</v>
      </c>
      <c r="B2" s="1" t="s">
        <v>132</v>
      </c>
      <c r="C2" s="1" t="s">
        <v>132</v>
      </c>
      <c r="D2" s="1" t="s">
        <v>63</v>
      </c>
      <c r="E2" s="1" t="s">
        <v>77</v>
      </c>
      <c r="F2" s="1" t="s">
        <v>133</v>
      </c>
      <c r="G2" s="1">
        <v>1</v>
      </c>
    </row>
    <row r="3" spans="1:45" s="1" customFormat="1" x14ac:dyDescent="0.25">
      <c r="A3" s="1" t="s">
        <v>134</v>
      </c>
      <c r="B3" s="1" t="s">
        <v>135</v>
      </c>
      <c r="C3" s="1" t="s">
        <v>135</v>
      </c>
      <c r="D3" s="1" t="s">
        <v>63</v>
      </c>
      <c r="E3" s="1" t="s">
        <v>77</v>
      </c>
      <c r="F3" s="1" t="s">
        <v>133</v>
      </c>
      <c r="G3" s="1">
        <v>1</v>
      </c>
    </row>
    <row r="4" spans="1:45" s="1" customFormat="1" x14ac:dyDescent="0.25">
      <c r="A4" s="1" t="s">
        <v>152</v>
      </c>
      <c r="B4" s="1" t="s">
        <v>153</v>
      </c>
      <c r="C4" s="1" t="s">
        <v>153</v>
      </c>
      <c r="D4" s="1" t="s">
        <v>63</v>
      </c>
      <c r="E4" s="1" t="s">
        <v>77</v>
      </c>
      <c r="F4" s="1" t="s">
        <v>133</v>
      </c>
      <c r="G4" s="1">
        <v>1</v>
      </c>
    </row>
    <row r="5" spans="1:45" s="1" customFormat="1" x14ac:dyDescent="0.25">
      <c r="A5" s="1" t="s">
        <v>336</v>
      </c>
      <c r="C5" s="1" t="s">
        <v>337</v>
      </c>
      <c r="D5" s="1" t="s">
        <v>338</v>
      </c>
      <c r="E5" s="1" t="s">
        <v>339</v>
      </c>
      <c r="F5" s="1" t="s">
        <v>133</v>
      </c>
      <c r="I5" s="1">
        <v>1</v>
      </c>
      <c r="J5" s="1">
        <v>1</v>
      </c>
      <c r="K5" s="1">
        <v>1</v>
      </c>
    </row>
    <row r="6" spans="1:45" s="1" customFormat="1" x14ac:dyDescent="0.25">
      <c r="A6" s="1" t="s">
        <v>340</v>
      </c>
      <c r="C6" s="1" t="s">
        <v>341</v>
      </c>
      <c r="D6" s="1" t="s">
        <v>338</v>
      </c>
      <c r="E6" s="1" t="s">
        <v>339</v>
      </c>
      <c r="F6" s="1" t="s">
        <v>133</v>
      </c>
      <c r="H6" s="1">
        <v>1</v>
      </c>
    </row>
    <row r="7" spans="1:45" s="1" customFormat="1" x14ac:dyDescent="0.25">
      <c r="A7" s="1" t="s">
        <v>342</v>
      </c>
      <c r="C7" s="1" t="s">
        <v>343</v>
      </c>
      <c r="D7" s="1" t="s">
        <v>338</v>
      </c>
      <c r="E7" s="1" t="s">
        <v>339</v>
      </c>
      <c r="F7" s="1" t="s">
        <v>133</v>
      </c>
      <c r="H7" s="1">
        <v>1</v>
      </c>
    </row>
    <row r="8" spans="1:45" s="1" customFormat="1" x14ac:dyDescent="0.25">
      <c r="A8" s="1" t="s">
        <v>235</v>
      </c>
      <c r="B8" s="1" t="s">
        <v>236</v>
      </c>
      <c r="C8" s="1" t="s">
        <v>236</v>
      </c>
      <c r="D8" s="1" t="s">
        <v>63</v>
      </c>
      <c r="E8" s="1" t="s">
        <v>75</v>
      </c>
      <c r="F8" s="1" t="s">
        <v>237</v>
      </c>
      <c r="L8" s="1">
        <v>1</v>
      </c>
    </row>
    <row r="9" spans="1:45" s="1" customFormat="1" x14ac:dyDescent="0.25">
      <c r="A9" s="1" t="s">
        <v>242</v>
      </c>
      <c r="B9" s="1" t="s">
        <v>243</v>
      </c>
      <c r="C9" s="1" t="s">
        <v>243</v>
      </c>
      <c r="D9" s="1" t="s">
        <v>63</v>
      </c>
      <c r="E9" s="1" t="s">
        <v>244</v>
      </c>
      <c r="F9" s="1" t="s">
        <v>237</v>
      </c>
      <c r="L9" s="1">
        <v>1</v>
      </c>
    </row>
    <row r="10" spans="1:45" s="1" customFormat="1" x14ac:dyDescent="0.25">
      <c r="A10" s="1" t="s">
        <v>294</v>
      </c>
      <c r="B10" s="1" t="s">
        <v>295</v>
      </c>
      <c r="C10" s="1" t="s">
        <v>295</v>
      </c>
      <c r="D10" s="1" t="s">
        <v>63</v>
      </c>
      <c r="E10" s="1" t="s">
        <v>75</v>
      </c>
      <c r="F10" s="1" t="s">
        <v>237</v>
      </c>
      <c r="L10" s="1">
        <v>1</v>
      </c>
    </row>
    <row r="11" spans="1:45" s="1" customFormat="1" x14ac:dyDescent="0.25">
      <c r="A11" s="1" t="s">
        <v>303</v>
      </c>
      <c r="B11" s="1" t="s">
        <v>304</v>
      </c>
      <c r="C11" s="1" t="s">
        <v>304</v>
      </c>
      <c r="D11" s="1" t="s">
        <v>63</v>
      </c>
      <c r="E11" s="1" t="s">
        <v>305</v>
      </c>
      <c r="F11" s="1" t="s">
        <v>237</v>
      </c>
      <c r="L11" s="1">
        <v>1</v>
      </c>
    </row>
    <row r="12" spans="1:45" s="1" customFormat="1" x14ac:dyDescent="0.25">
      <c r="A12" s="1" t="s">
        <v>269</v>
      </c>
      <c r="B12" s="1" t="s">
        <v>270</v>
      </c>
      <c r="C12" s="1" t="s">
        <v>271</v>
      </c>
      <c r="D12" s="1" t="s">
        <v>63</v>
      </c>
      <c r="E12" s="1" t="s">
        <v>272</v>
      </c>
      <c r="F12" s="1" t="s">
        <v>273</v>
      </c>
      <c r="L12" s="1">
        <v>1</v>
      </c>
    </row>
    <row r="13" spans="1:45" s="1" customFormat="1" x14ac:dyDescent="0.25">
      <c r="A13" s="1" t="s">
        <v>274</v>
      </c>
      <c r="B13" s="1" t="s">
        <v>275</v>
      </c>
      <c r="C13" s="1" t="s">
        <v>276</v>
      </c>
      <c r="D13" s="1" t="s">
        <v>63</v>
      </c>
      <c r="E13" s="1" t="s">
        <v>272</v>
      </c>
      <c r="F13" s="1" t="s">
        <v>273</v>
      </c>
      <c r="L13" s="1">
        <v>1</v>
      </c>
    </row>
    <row r="14" spans="1:45" s="1" customFormat="1" x14ac:dyDescent="0.25">
      <c r="A14" s="1" t="s">
        <v>320</v>
      </c>
      <c r="B14" s="1" t="s">
        <v>321</v>
      </c>
      <c r="C14" s="1" t="s">
        <v>321</v>
      </c>
      <c r="D14" s="1" t="s">
        <v>63</v>
      </c>
      <c r="E14" s="1" t="s">
        <v>272</v>
      </c>
      <c r="F14" s="1" t="s">
        <v>273</v>
      </c>
      <c r="L14" s="1">
        <v>1</v>
      </c>
    </row>
    <row r="15" spans="1:45" s="1" customFormat="1" x14ac:dyDescent="0.25">
      <c r="A15" s="1" t="s">
        <v>322</v>
      </c>
      <c r="B15" s="1" t="s">
        <v>323</v>
      </c>
      <c r="C15" s="1" t="s">
        <v>323</v>
      </c>
      <c r="D15" s="1" t="s">
        <v>63</v>
      </c>
      <c r="E15" s="1" t="s">
        <v>272</v>
      </c>
      <c r="F15" s="1" t="s">
        <v>273</v>
      </c>
      <c r="L15" s="1">
        <v>1</v>
      </c>
    </row>
    <row r="16" spans="1:45" s="1" customFormat="1" x14ac:dyDescent="0.25">
      <c r="A16" s="1" t="s">
        <v>332</v>
      </c>
      <c r="B16" s="1" t="s">
        <v>333</v>
      </c>
      <c r="C16" s="1" t="s">
        <v>333</v>
      </c>
      <c r="D16" s="1" t="s">
        <v>63</v>
      </c>
      <c r="E16" s="1" t="s">
        <v>272</v>
      </c>
      <c r="F16" s="1" t="s">
        <v>273</v>
      </c>
      <c r="L16" s="1">
        <v>1</v>
      </c>
    </row>
    <row r="17" spans="1:16" s="1" customFormat="1" x14ac:dyDescent="0.25">
      <c r="A17" s="1" t="s">
        <v>312</v>
      </c>
      <c r="B17" s="1" t="s">
        <v>313</v>
      </c>
      <c r="C17" s="1" t="s">
        <v>313</v>
      </c>
      <c r="D17" s="1" t="s">
        <v>63</v>
      </c>
      <c r="E17" s="1" t="s">
        <v>272</v>
      </c>
      <c r="F17" s="1" t="s">
        <v>314</v>
      </c>
      <c r="L17" s="1">
        <v>1</v>
      </c>
    </row>
    <row r="18" spans="1:16" s="1" customFormat="1" x14ac:dyDescent="0.25">
      <c r="A18" s="1" t="s">
        <v>277</v>
      </c>
      <c r="B18" s="1">
        <v>1199.32</v>
      </c>
      <c r="C18" s="1" t="s">
        <v>278</v>
      </c>
      <c r="D18" s="1" t="s">
        <v>46</v>
      </c>
      <c r="E18" s="1" t="s">
        <v>279</v>
      </c>
      <c r="F18" s="1" t="s">
        <v>280</v>
      </c>
      <c r="M18" s="1">
        <v>1</v>
      </c>
    </row>
    <row r="19" spans="1:16" s="1" customFormat="1" x14ac:dyDescent="0.25">
      <c r="A19" s="1" t="s">
        <v>281</v>
      </c>
      <c r="B19" s="1">
        <v>1199.3399999999999</v>
      </c>
      <c r="C19" s="1" t="s">
        <v>282</v>
      </c>
      <c r="D19" s="1" t="s">
        <v>46</v>
      </c>
      <c r="E19" s="1" t="s">
        <v>279</v>
      </c>
      <c r="F19" s="1" t="s">
        <v>280</v>
      </c>
      <c r="M19" s="1">
        <v>1</v>
      </c>
    </row>
    <row r="20" spans="1:16" s="1" customFormat="1" x14ac:dyDescent="0.25">
      <c r="A20" s="1" t="s">
        <v>167</v>
      </c>
      <c r="B20" s="1" t="s">
        <v>168</v>
      </c>
      <c r="C20" s="1" t="s">
        <v>169</v>
      </c>
      <c r="D20" s="1" t="s">
        <v>170</v>
      </c>
      <c r="E20" s="1" t="s">
        <v>171</v>
      </c>
      <c r="F20" s="1" t="s">
        <v>172</v>
      </c>
      <c r="N20" s="1">
        <v>1</v>
      </c>
    </row>
    <row r="21" spans="1:16" s="1" customFormat="1" x14ac:dyDescent="0.25">
      <c r="A21" s="1" t="s">
        <v>347</v>
      </c>
      <c r="C21" s="1" t="s">
        <v>348</v>
      </c>
      <c r="D21" s="1" t="s">
        <v>338</v>
      </c>
      <c r="E21" s="1" t="s">
        <v>349</v>
      </c>
      <c r="F21" s="1" t="s">
        <v>350</v>
      </c>
      <c r="N21" s="1">
        <v>1</v>
      </c>
    </row>
    <row r="22" spans="1:16" s="1" customFormat="1" x14ac:dyDescent="0.25">
      <c r="A22" s="1" t="s">
        <v>351</v>
      </c>
      <c r="C22" s="1" t="s">
        <v>352</v>
      </c>
      <c r="D22" s="1" t="s">
        <v>338</v>
      </c>
      <c r="E22" s="1" t="s">
        <v>349</v>
      </c>
      <c r="F22" s="1" t="s">
        <v>350</v>
      </c>
      <c r="N22" s="1">
        <v>1</v>
      </c>
    </row>
    <row r="23" spans="1:16" s="1" customFormat="1" x14ac:dyDescent="0.25">
      <c r="A23" s="1" t="s">
        <v>353</v>
      </c>
      <c r="C23" s="1" t="s">
        <v>354</v>
      </c>
      <c r="D23" s="1" t="s">
        <v>338</v>
      </c>
      <c r="E23" s="1" t="s">
        <v>349</v>
      </c>
      <c r="F23" s="1" t="s">
        <v>350</v>
      </c>
      <c r="N23" s="1">
        <v>1</v>
      </c>
    </row>
    <row r="24" spans="1:16" s="1" customFormat="1" x14ac:dyDescent="0.25">
      <c r="A24" s="1" t="s">
        <v>355</v>
      </c>
      <c r="C24" s="1" t="s">
        <v>356</v>
      </c>
      <c r="D24" s="1" t="s">
        <v>338</v>
      </c>
      <c r="E24" s="1" t="s">
        <v>357</v>
      </c>
      <c r="F24" s="1" t="s">
        <v>350</v>
      </c>
      <c r="N24" s="1">
        <v>1</v>
      </c>
    </row>
    <row r="25" spans="1:16" s="1" customFormat="1" x14ac:dyDescent="0.25">
      <c r="A25" s="1" t="s">
        <v>358</v>
      </c>
      <c r="C25" s="1" t="s">
        <v>359</v>
      </c>
      <c r="D25" s="1" t="s">
        <v>338</v>
      </c>
      <c r="E25" s="1" t="s">
        <v>357</v>
      </c>
      <c r="F25" s="1" t="s">
        <v>350</v>
      </c>
      <c r="N25" s="1">
        <v>1</v>
      </c>
    </row>
    <row r="26" spans="1:16" s="1" customFormat="1" x14ac:dyDescent="0.25">
      <c r="A26" s="1" t="s">
        <v>360</v>
      </c>
      <c r="C26" s="1" t="s">
        <v>361</v>
      </c>
      <c r="D26" s="1" t="s">
        <v>338</v>
      </c>
      <c r="E26" s="1" t="s">
        <v>357</v>
      </c>
      <c r="F26" s="1" t="s">
        <v>350</v>
      </c>
      <c r="N26" s="1">
        <v>1</v>
      </c>
    </row>
    <row r="27" spans="1:16" s="1" customFormat="1" x14ac:dyDescent="0.25">
      <c r="A27" s="1" t="s">
        <v>408</v>
      </c>
      <c r="C27" s="1" t="s">
        <v>409</v>
      </c>
      <c r="D27" s="1" t="s">
        <v>338</v>
      </c>
      <c r="E27" s="1" t="s">
        <v>346</v>
      </c>
      <c r="F27" s="1" t="s">
        <v>410</v>
      </c>
      <c r="O27" s="1">
        <v>1</v>
      </c>
    </row>
    <row r="28" spans="1:16" s="1" customFormat="1" x14ac:dyDescent="0.25">
      <c r="A28" s="1" t="s">
        <v>411</v>
      </c>
      <c r="C28" s="1" t="s">
        <v>412</v>
      </c>
      <c r="D28" s="1" t="s">
        <v>338</v>
      </c>
      <c r="E28" s="1" t="s">
        <v>346</v>
      </c>
      <c r="F28" s="1" t="s">
        <v>410</v>
      </c>
      <c r="O28" s="1">
        <v>1</v>
      </c>
    </row>
    <row r="29" spans="1:16" s="1" customFormat="1" x14ac:dyDescent="0.25">
      <c r="A29" s="1" t="s">
        <v>187</v>
      </c>
      <c r="B29" s="1" t="s">
        <v>188</v>
      </c>
      <c r="C29" s="1" t="s">
        <v>189</v>
      </c>
      <c r="D29" s="1" t="s">
        <v>107</v>
      </c>
      <c r="E29" s="1" t="s">
        <v>190</v>
      </c>
      <c r="F29" s="1" t="s">
        <v>191</v>
      </c>
      <c r="O29" s="1">
        <v>1</v>
      </c>
    </row>
    <row r="30" spans="1:16" s="1" customFormat="1" x14ac:dyDescent="0.25">
      <c r="A30" s="1" t="s">
        <v>251</v>
      </c>
      <c r="B30" s="1" t="s">
        <v>252</v>
      </c>
      <c r="C30" s="1" t="s">
        <v>253</v>
      </c>
      <c r="D30" s="1" t="s">
        <v>107</v>
      </c>
      <c r="E30" s="1" t="s">
        <v>190</v>
      </c>
      <c r="F30" s="1" t="s">
        <v>191</v>
      </c>
      <c r="N30" s="1">
        <v>1</v>
      </c>
    </row>
    <row r="31" spans="1:16" s="1" customFormat="1" x14ac:dyDescent="0.25">
      <c r="A31" s="1" t="s">
        <v>183</v>
      </c>
      <c r="B31" s="1" t="s">
        <v>184</v>
      </c>
      <c r="C31" s="1" t="s">
        <v>184</v>
      </c>
      <c r="D31" s="1" t="s">
        <v>61</v>
      </c>
      <c r="E31" s="1" t="s">
        <v>185</v>
      </c>
      <c r="F31" s="1" t="s">
        <v>186</v>
      </c>
      <c r="P31" s="1">
        <v>1</v>
      </c>
    </row>
    <row r="32" spans="1:16" s="1" customFormat="1" x14ac:dyDescent="0.25">
      <c r="A32" s="1" t="s">
        <v>218</v>
      </c>
      <c r="B32" s="1" t="s">
        <v>219</v>
      </c>
      <c r="C32" s="1" t="s">
        <v>219</v>
      </c>
      <c r="D32" s="1" t="s">
        <v>61</v>
      </c>
      <c r="E32" s="1" t="s">
        <v>185</v>
      </c>
      <c r="F32" s="1" t="s">
        <v>186</v>
      </c>
      <c r="P32" s="1">
        <v>1</v>
      </c>
    </row>
    <row r="33" spans="1:17" s="1" customFormat="1" x14ac:dyDescent="0.25">
      <c r="A33" s="1" t="s">
        <v>220</v>
      </c>
      <c r="B33" s="1" t="s">
        <v>221</v>
      </c>
      <c r="C33" s="1" t="s">
        <v>221</v>
      </c>
      <c r="D33" s="1" t="s">
        <v>61</v>
      </c>
      <c r="E33" s="1" t="s">
        <v>185</v>
      </c>
      <c r="F33" s="1" t="s">
        <v>186</v>
      </c>
      <c r="P33" s="1">
        <v>1</v>
      </c>
    </row>
    <row r="34" spans="1:17" s="1" customFormat="1" x14ac:dyDescent="0.25">
      <c r="A34" s="1" t="s">
        <v>233</v>
      </c>
      <c r="B34" s="1" t="s">
        <v>234</v>
      </c>
      <c r="C34" s="1" t="s">
        <v>234</v>
      </c>
      <c r="D34" s="1" t="s">
        <v>61</v>
      </c>
      <c r="E34" s="1" t="s">
        <v>185</v>
      </c>
      <c r="F34" s="1" t="s">
        <v>186</v>
      </c>
      <c r="P34" s="1">
        <v>1</v>
      </c>
    </row>
    <row r="35" spans="1:17" s="1" customFormat="1" x14ac:dyDescent="0.25">
      <c r="A35" s="1" t="s">
        <v>245</v>
      </c>
      <c r="B35" s="1" t="s">
        <v>246</v>
      </c>
      <c r="C35" s="1" t="s">
        <v>246</v>
      </c>
      <c r="D35" s="1" t="s">
        <v>61</v>
      </c>
      <c r="E35" s="1" t="s">
        <v>185</v>
      </c>
      <c r="F35" s="1" t="s">
        <v>186</v>
      </c>
      <c r="P35" s="1">
        <v>1</v>
      </c>
    </row>
    <row r="36" spans="1:17" s="1" customFormat="1" x14ac:dyDescent="0.25">
      <c r="A36" s="1" t="s">
        <v>299</v>
      </c>
      <c r="B36" s="1" t="s">
        <v>300</v>
      </c>
      <c r="C36" s="1" t="s">
        <v>300</v>
      </c>
      <c r="D36" s="1" t="s">
        <v>61</v>
      </c>
      <c r="E36" s="1" t="s">
        <v>185</v>
      </c>
      <c r="F36" s="1" t="s">
        <v>186</v>
      </c>
      <c r="P36" s="1">
        <v>1</v>
      </c>
    </row>
    <row r="37" spans="1:17" s="1" customFormat="1" x14ac:dyDescent="0.25">
      <c r="A37" s="1" t="s">
        <v>310</v>
      </c>
      <c r="B37" s="1" t="s">
        <v>311</v>
      </c>
      <c r="C37" s="1" t="s">
        <v>311</v>
      </c>
      <c r="D37" s="1" t="s">
        <v>61</v>
      </c>
      <c r="E37" s="1" t="s">
        <v>185</v>
      </c>
      <c r="F37" s="1" t="s">
        <v>186</v>
      </c>
      <c r="P37" s="1">
        <v>1</v>
      </c>
    </row>
    <row r="38" spans="1:17" s="1" customFormat="1" x14ac:dyDescent="0.25">
      <c r="A38" s="1" t="s">
        <v>208</v>
      </c>
      <c r="B38" s="1" t="s">
        <v>209</v>
      </c>
      <c r="C38" s="1" t="s">
        <v>210</v>
      </c>
      <c r="D38" s="1" t="s">
        <v>107</v>
      </c>
      <c r="E38" s="1" t="s">
        <v>202</v>
      </c>
      <c r="F38" s="1" t="s">
        <v>211</v>
      </c>
      <c r="P38" s="1">
        <v>1</v>
      </c>
    </row>
    <row r="39" spans="1:17" s="1" customFormat="1" x14ac:dyDescent="0.25">
      <c r="A39" s="1" t="s">
        <v>362</v>
      </c>
      <c r="C39" s="1" t="s">
        <v>363</v>
      </c>
      <c r="D39" s="1" t="s">
        <v>338</v>
      </c>
      <c r="E39" s="1" t="s">
        <v>364</v>
      </c>
      <c r="F39" s="1" t="s">
        <v>211</v>
      </c>
      <c r="P39" s="1">
        <v>1</v>
      </c>
    </row>
    <row r="40" spans="1:17" s="1" customFormat="1" x14ac:dyDescent="0.25">
      <c r="A40" s="1" t="s">
        <v>365</v>
      </c>
      <c r="C40" s="1" t="s">
        <v>366</v>
      </c>
      <c r="D40" s="1" t="s">
        <v>338</v>
      </c>
      <c r="E40" s="1" t="s">
        <v>364</v>
      </c>
      <c r="F40" s="1" t="s">
        <v>211</v>
      </c>
      <c r="P40" s="1">
        <v>1</v>
      </c>
    </row>
    <row r="41" spans="1:17" s="1" customFormat="1" x14ac:dyDescent="0.25">
      <c r="A41" s="1" t="s">
        <v>367</v>
      </c>
      <c r="C41" s="1" t="s">
        <v>368</v>
      </c>
      <c r="D41" s="1" t="s">
        <v>338</v>
      </c>
      <c r="E41" s="1" t="s">
        <v>364</v>
      </c>
      <c r="F41" s="1" t="s">
        <v>211</v>
      </c>
      <c r="P41" s="1">
        <v>1</v>
      </c>
    </row>
    <row r="42" spans="1:17" s="1" customFormat="1" x14ac:dyDescent="0.25">
      <c r="A42" s="1" t="s">
        <v>369</v>
      </c>
      <c r="C42" s="1" t="s">
        <v>370</v>
      </c>
      <c r="D42" s="1" t="s">
        <v>338</v>
      </c>
      <c r="E42" s="1" t="s">
        <v>364</v>
      </c>
      <c r="F42" s="1" t="s">
        <v>211</v>
      </c>
      <c r="P42" s="1">
        <v>1</v>
      </c>
      <c r="Q42" s="1">
        <v>1</v>
      </c>
    </row>
    <row r="43" spans="1:17" s="1" customFormat="1" x14ac:dyDescent="0.25">
      <c r="A43" s="1" t="s">
        <v>371</v>
      </c>
      <c r="C43" s="1" t="s">
        <v>372</v>
      </c>
      <c r="D43" s="1" t="s">
        <v>338</v>
      </c>
      <c r="E43" s="1" t="s">
        <v>364</v>
      </c>
      <c r="F43" s="1" t="s">
        <v>211</v>
      </c>
      <c r="P43" s="1">
        <v>1</v>
      </c>
    </row>
    <row r="44" spans="1:17" s="1" customFormat="1" x14ac:dyDescent="0.25">
      <c r="A44" s="1" t="s">
        <v>373</v>
      </c>
      <c r="C44" s="1" t="s">
        <v>374</v>
      </c>
      <c r="D44" s="1" t="s">
        <v>338</v>
      </c>
      <c r="E44" s="1" t="s">
        <v>364</v>
      </c>
      <c r="F44" s="1" t="s">
        <v>211</v>
      </c>
      <c r="P44" s="1">
        <v>1</v>
      </c>
    </row>
    <row r="45" spans="1:17" s="1" customFormat="1" x14ac:dyDescent="0.25">
      <c r="A45" s="1" t="s">
        <v>375</v>
      </c>
      <c r="C45" s="1" t="s">
        <v>376</v>
      </c>
      <c r="D45" s="1" t="s">
        <v>338</v>
      </c>
      <c r="E45" s="1" t="s">
        <v>364</v>
      </c>
      <c r="F45" s="1" t="s">
        <v>211</v>
      </c>
      <c r="P45" s="1">
        <v>1</v>
      </c>
      <c r="Q45" s="1">
        <v>1</v>
      </c>
    </row>
    <row r="46" spans="1:17" s="1" customFormat="1" x14ac:dyDescent="0.25">
      <c r="A46" s="1" t="s">
        <v>377</v>
      </c>
      <c r="C46" s="1" t="s">
        <v>378</v>
      </c>
      <c r="D46" s="1" t="s">
        <v>338</v>
      </c>
      <c r="E46" s="1" t="s">
        <v>364</v>
      </c>
      <c r="F46" s="1" t="s">
        <v>211</v>
      </c>
      <c r="P46" s="1">
        <v>1</v>
      </c>
    </row>
    <row r="47" spans="1:17" s="1" customFormat="1" x14ac:dyDescent="0.25">
      <c r="A47" s="1" t="s">
        <v>379</v>
      </c>
      <c r="C47" s="1" t="s">
        <v>380</v>
      </c>
      <c r="D47" s="1" t="s">
        <v>338</v>
      </c>
      <c r="E47" s="1" t="s">
        <v>364</v>
      </c>
      <c r="F47" s="1" t="s">
        <v>211</v>
      </c>
      <c r="P47" s="1">
        <v>1</v>
      </c>
      <c r="Q47" s="1">
        <v>1</v>
      </c>
    </row>
    <row r="48" spans="1:17" s="1" customFormat="1" x14ac:dyDescent="0.25">
      <c r="A48" s="1" t="s">
        <v>381</v>
      </c>
      <c r="C48" s="1" t="s">
        <v>382</v>
      </c>
      <c r="D48" s="1" t="s">
        <v>338</v>
      </c>
      <c r="E48" s="1" t="s">
        <v>364</v>
      </c>
      <c r="F48" s="1" t="s">
        <v>211</v>
      </c>
      <c r="P48" s="1">
        <v>1</v>
      </c>
    </row>
    <row r="49" spans="1:19" s="1" customFormat="1" x14ac:dyDescent="0.25">
      <c r="A49" s="1" t="s">
        <v>383</v>
      </c>
      <c r="C49" s="1" t="s">
        <v>384</v>
      </c>
      <c r="D49" s="1" t="s">
        <v>338</v>
      </c>
      <c r="E49" s="1" t="s">
        <v>364</v>
      </c>
      <c r="F49" s="1" t="s">
        <v>211</v>
      </c>
      <c r="P49" s="1">
        <v>1</v>
      </c>
      <c r="Q49" s="1">
        <v>1</v>
      </c>
    </row>
    <row r="50" spans="1:19" s="1" customFormat="1" x14ac:dyDescent="0.25">
      <c r="A50" s="1" t="s">
        <v>98</v>
      </c>
      <c r="B50" s="1" t="s">
        <v>99</v>
      </c>
      <c r="C50" s="1" t="s">
        <v>99</v>
      </c>
      <c r="D50" s="1" t="s">
        <v>100</v>
      </c>
      <c r="E50" s="1" t="s">
        <v>47</v>
      </c>
      <c r="F50" s="1" t="s">
        <v>101</v>
      </c>
    </row>
    <row r="51" spans="1:19" s="1" customFormat="1" x14ac:dyDescent="0.25">
      <c r="A51" s="1" t="s">
        <v>306</v>
      </c>
      <c r="B51" s="1">
        <v>1276.0999999999999</v>
      </c>
      <c r="C51" s="1" t="s">
        <v>307</v>
      </c>
      <c r="D51" s="1" t="s">
        <v>308</v>
      </c>
      <c r="E51" s="1" t="s">
        <v>240</v>
      </c>
      <c r="F51" s="1" t="s">
        <v>309</v>
      </c>
      <c r="P51" s="1">
        <v>1</v>
      </c>
    </row>
    <row r="52" spans="1:19" s="1" customFormat="1" x14ac:dyDescent="0.25">
      <c r="A52" s="1" t="s">
        <v>291</v>
      </c>
      <c r="B52" s="1">
        <v>1245.48</v>
      </c>
      <c r="C52" s="1" t="s">
        <v>292</v>
      </c>
      <c r="D52" s="1" t="s">
        <v>46</v>
      </c>
      <c r="E52" s="1" t="s">
        <v>240</v>
      </c>
      <c r="F52" s="1" t="s">
        <v>293</v>
      </c>
      <c r="P52" s="1">
        <v>1</v>
      </c>
    </row>
    <row r="53" spans="1:19" s="1" customFormat="1" x14ac:dyDescent="0.25">
      <c r="A53" s="1" t="s">
        <v>238</v>
      </c>
      <c r="B53" s="1">
        <v>1245.3599999999999</v>
      </c>
      <c r="C53" s="1" t="s">
        <v>239</v>
      </c>
      <c r="D53" s="1" t="s">
        <v>46</v>
      </c>
      <c r="E53" s="1" t="s">
        <v>240</v>
      </c>
      <c r="F53" s="1" t="s">
        <v>241</v>
      </c>
      <c r="P53" s="1">
        <v>1</v>
      </c>
    </row>
    <row r="54" spans="1:19" s="1" customFormat="1" x14ac:dyDescent="0.25">
      <c r="A54" s="1" t="s">
        <v>102</v>
      </c>
      <c r="B54" s="1">
        <v>502.41300000000001</v>
      </c>
      <c r="C54" s="1" t="s">
        <v>103</v>
      </c>
      <c r="D54" s="1" t="s">
        <v>46</v>
      </c>
      <c r="E54" s="1" t="s">
        <v>47</v>
      </c>
      <c r="F54" s="1" t="s">
        <v>104</v>
      </c>
    </row>
    <row r="55" spans="1:19" s="1" customFormat="1" x14ac:dyDescent="0.25">
      <c r="A55" s="1" t="s">
        <v>199</v>
      </c>
      <c r="B55" s="1" t="s">
        <v>200</v>
      </c>
      <c r="C55" s="1" t="s">
        <v>201</v>
      </c>
      <c r="D55" s="1" t="s">
        <v>107</v>
      </c>
      <c r="E55" s="1" t="s">
        <v>202</v>
      </c>
      <c r="F55" s="1" t="s">
        <v>203</v>
      </c>
      <c r="P55" s="1">
        <v>1</v>
      </c>
    </row>
    <row r="56" spans="1:19" s="1" customFormat="1" x14ac:dyDescent="0.25">
      <c r="A56" s="1" t="s">
        <v>44</v>
      </c>
      <c r="B56" s="1">
        <v>502.327</v>
      </c>
      <c r="C56" s="1" t="s">
        <v>45</v>
      </c>
      <c r="D56" s="1" t="s">
        <v>46</v>
      </c>
      <c r="E56" s="1" t="s">
        <v>47</v>
      </c>
      <c r="F56" s="1" t="s">
        <v>48</v>
      </c>
      <c r="R56" s="1">
        <v>1</v>
      </c>
      <c r="S56" s="1">
        <v>1</v>
      </c>
    </row>
    <row r="57" spans="1:19" s="1" customFormat="1" x14ac:dyDescent="0.25">
      <c r="A57" s="1" t="s">
        <v>112</v>
      </c>
      <c r="B57" s="1" t="s">
        <v>113</v>
      </c>
      <c r="C57" s="1" t="s">
        <v>113</v>
      </c>
      <c r="D57" s="1" t="s">
        <v>63</v>
      </c>
      <c r="E57" s="1" t="s">
        <v>85</v>
      </c>
      <c r="F57" s="1" t="s">
        <v>48</v>
      </c>
      <c r="R57" s="1">
        <v>1</v>
      </c>
      <c r="S57" s="1">
        <v>1</v>
      </c>
    </row>
    <row r="58" spans="1:19" s="1" customFormat="1" x14ac:dyDescent="0.25">
      <c r="A58" s="1" t="s">
        <v>114</v>
      </c>
      <c r="B58" s="1">
        <v>502.392</v>
      </c>
      <c r="C58" s="1" t="s">
        <v>115</v>
      </c>
      <c r="D58" s="1" t="s">
        <v>46</v>
      </c>
      <c r="E58" s="1" t="s">
        <v>47</v>
      </c>
      <c r="F58" s="1" t="s">
        <v>48</v>
      </c>
      <c r="R58" s="1">
        <v>1</v>
      </c>
      <c r="S58" s="1">
        <v>1</v>
      </c>
    </row>
    <row r="59" spans="1:19" s="1" customFormat="1" x14ac:dyDescent="0.25">
      <c r="A59" s="1" t="s">
        <v>116</v>
      </c>
      <c r="B59" s="1">
        <v>502.39100000000002</v>
      </c>
      <c r="C59" s="1" t="s">
        <v>117</v>
      </c>
      <c r="D59" s="1" t="s">
        <v>46</v>
      </c>
      <c r="E59" s="1" t="s">
        <v>47</v>
      </c>
      <c r="F59" s="1" t="s">
        <v>48</v>
      </c>
      <c r="R59" s="1">
        <v>1</v>
      </c>
      <c r="S59" s="1">
        <v>1</v>
      </c>
    </row>
    <row r="60" spans="1:19" s="1" customFormat="1" x14ac:dyDescent="0.25">
      <c r="A60" s="1" t="s">
        <v>206</v>
      </c>
      <c r="B60" s="1">
        <v>502.55</v>
      </c>
      <c r="C60" s="1" t="s">
        <v>207</v>
      </c>
      <c r="D60" s="1" t="s">
        <v>46</v>
      </c>
      <c r="E60" s="1" t="s">
        <v>47</v>
      </c>
      <c r="F60" s="1" t="s">
        <v>48</v>
      </c>
      <c r="R60" s="1">
        <v>1</v>
      </c>
      <c r="S60" s="1">
        <v>1</v>
      </c>
    </row>
    <row r="61" spans="1:19" s="1" customFormat="1" x14ac:dyDescent="0.25">
      <c r="A61" s="1" t="s">
        <v>324</v>
      </c>
      <c r="B61" s="1">
        <v>502.31599999999997</v>
      </c>
      <c r="C61" s="1" t="s">
        <v>325</v>
      </c>
      <c r="D61" s="1" t="s">
        <v>46</v>
      </c>
      <c r="E61" s="1" t="s">
        <v>47</v>
      </c>
      <c r="F61" s="1" t="s">
        <v>48</v>
      </c>
      <c r="R61" s="1">
        <v>1</v>
      </c>
      <c r="S61" s="1">
        <v>1</v>
      </c>
    </row>
    <row r="62" spans="1:19" s="1" customFormat="1" x14ac:dyDescent="0.25">
      <c r="A62" s="1" t="s">
        <v>326</v>
      </c>
      <c r="B62" s="1">
        <v>502.25400000000002</v>
      </c>
      <c r="C62" s="1" t="s">
        <v>327</v>
      </c>
      <c r="D62" s="1" t="s">
        <v>46</v>
      </c>
      <c r="E62" s="1" t="s">
        <v>47</v>
      </c>
      <c r="F62" s="1" t="s">
        <v>48</v>
      </c>
      <c r="R62" s="1">
        <v>1</v>
      </c>
      <c r="S62" s="1">
        <v>1</v>
      </c>
    </row>
    <row r="63" spans="1:19" s="1" customFormat="1" x14ac:dyDescent="0.25">
      <c r="A63" s="1" t="s">
        <v>328</v>
      </c>
      <c r="B63" s="1">
        <v>502.25599999999997</v>
      </c>
      <c r="C63" s="1" t="s">
        <v>329</v>
      </c>
      <c r="D63" s="1" t="s">
        <v>46</v>
      </c>
      <c r="E63" s="1" t="s">
        <v>47</v>
      </c>
      <c r="F63" s="1" t="s">
        <v>48</v>
      </c>
      <c r="R63" s="1">
        <v>1</v>
      </c>
      <c r="S63" s="1">
        <v>1</v>
      </c>
    </row>
    <row r="64" spans="1:19" s="1" customFormat="1" x14ac:dyDescent="0.25">
      <c r="A64" s="1" t="s">
        <v>330</v>
      </c>
      <c r="B64" s="1">
        <v>502.31700000000001</v>
      </c>
      <c r="C64" s="1" t="s">
        <v>331</v>
      </c>
      <c r="D64" s="1" t="s">
        <v>46</v>
      </c>
      <c r="E64" s="1" t="s">
        <v>47</v>
      </c>
      <c r="F64" s="1" t="s">
        <v>48</v>
      </c>
      <c r="R64" s="1">
        <v>1</v>
      </c>
      <c r="S64" s="1">
        <v>1</v>
      </c>
    </row>
    <row r="65" spans="1:32" s="1" customFormat="1" x14ac:dyDescent="0.25">
      <c r="A65" s="1" t="s">
        <v>334</v>
      </c>
      <c r="B65" s="1">
        <v>502.37599999999998</v>
      </c>
      <c r="C65" s="1" t="s">
        <v>335</v>
      </c>
      <c r="D65" s="1" t="s">
        <v>46</v>
      </c>
      <c r="E65" s="1" t="s">
        <v>47</v>
      </c>
      <c r="F65" s="1" t="s">
        <v>48</v>
      </c>
      <c r="R65" s="1">
        <v>1</v>
      </c>
      <c r="S65" s="1">
        <v>1</v>
      </c>
    </row>
    <row r="66" spans="1:32" s="1" customFormat="1" x14ac:dyDescent="0.25">
      <c r="A66" s="1" t="s">
        <v>177</v>
      </c>
      <c r="B66" s="1" t="s">
        <v>178</v>
      </c>
      <c r="D66" s="1" t="s">
        <v>107</v>
      </c>
      <c r="F66" s="1" t="s">
        <v>179</v>
      </c>
      <c r="R66" s="1">
        <v>1</v>
      </c>
      <c r="S66" s="1">
        <v>1</v>
      </c>
    </row>
    <row r="67" spans="1:32" s="1" customFormat="1" x14ac:dyDescent="0.25">
      <c r="A67" s="1" t="s">
        <v>180</v>
      </c>
      <c r="B67" s="1" t="s">
        <v>181</v>
      </c>
      <c r="D67" s="1" t="s">
        <v>107</v>
      </c>
      <c r="F67" s="1" t="s">
        <v>182</v>
      </c>
      <c r="R67" s="1">
        <v>1</v>
      </c>
      <c r="S67" s="1">
        <v>1</v>
      </c>
    </row>
    <row r="68" spans="1:32" s="1" customFormat="1" x14ac:dyDescent="0.25">
      <c r="A68" s="1" t="s">
        <v>247</v>
      </c>
      <c r="B68" s="1" t="s">
        <v>248</v>
      </c>
      <c r="C68" s="1" t="s">
        <v>249</v>
      </c>
      <c r="D68" s="1" t="s">
        <v>70</v>
      </c>
      <c r="E68" s="1" t="s">
        <v>217</v>
      </c>
      <c r="F68" s="1" t="s">
        <v>250</v>
      </c>
      <c r="U68" s="1">
        <v>1</v>
      </c>
      <c r="V68" s="1">
        <v>1</v>
      </c>
      <c r="W68" s="1">
        <v>1</v>
      </c>
    </row>
    <row r="69" spans="1:32" s="1" customFormat="1" x14ac:dyDescent="0.25">
      <c r="A69" s="1" t="s">
        <v>344</v>
      </c>
      <c r="C69" s="1" t="s">
        <v>345</v>
      </c>
      <c r="D69" s="1" t="s">
        <v>338</v>
      </c>
      <c r="E69" s="1" t="s">
        <v>346</v>
      </c>
      <c r="F69" s="1" t="s">
        <v>250</v>
      </c>
      <c r="U69" s="1">
        <v>1</v>
      </c>
      <c r="V69" s="1">
        <v>1</v>
      </c>
      <c r="W69" s="1">
        <v>1</v>
      </c>
    </row>
    <row r="70" spans="1:32" s="1" customFormat="1" x14ac:dyDescent="0.25">
      <c r="A70" s="1" t="s">
        <v>222</v>
      </c>
      <c r="B70" s="1" t="s">
        <v>223</v>
      </c>
      <c r="C70" s="1" t="s">
        <v>224</v>
      </c>
      <c r="D70" s="1" t="s">
        <v>170</v>
      </c>
      <c r="E70" s="1" t="s">
        <v>171</v>
      </c>
      <c r="F70" s="1" t="s">
        <v>225</v>
      </c>
      <c r="T70" s="1">
        <v>1</v>
      </c>
      <c r="V70" s="1">
        <v>1</v>
      </c>
      <c r="W70" s="1">
        <v>1</v>
      </c>
    </row>
    <row r="71" spans="1:32" s="1" customFormat="1" x14ac:dyDescent="0.25">
      <c r="A71" s="1" t="s">
        <v>141</v>
      </c>
      <c r="B71" s="1" t="s">
        <v>142</v>
      </c>
      <c r="C71" s="1" t="s">
        <v>142</v>
      </c>
      <c r="D71" s="1" t="s">
        <v>88</v>
      </c>
      <c r="E71" s="1" t="s">
        <v>89</v>
      </c>
      <c r="F71" s="1" t="s">
        <v>143</v>
      </c>
      <c r="AA71" s="1">
        <v>1</v>
      </c>
      <c r="AF71" s="1">
        <v>1</v>
      </c>
    </row>
    <row r="72" spans="1:32" s="1" customFormat="1" x14ac:dyDescent="0.25">
      <c r="A72" s="1" t="s">
        <v>192</v>
      </c>
      <c r="B72" s="1" t="s">
        <v>193</v>
      </c>
      <c r="C72" s="1" t="s">
        <v>193</v>
      </c>
      <c r="D72" s="1" t="s">
        <v>88</v>
      </c>
      <c r="E72" s="1" t="s">
        <v>89</v>
      </c>
      <c r="F72" s="1" t="s">
        <v>143</v>
      </c>
      <c r="AA72" s="1">
        <v>1</v>
      </c>
      <c r="AF72" s="1">
        <v>1</v>
      </c>
    </row>
    <row r="73" spans="1:32" s="1" customFormat="1" x14ac:dyDescent="0.25">
      <c r="A73" s="1" t="s">
        <v>194</v>
      </c>
      <c r="B73" s="1" t="s">
        <v>195</v>
      </c>
      <c r="C73" s="1" t="s">
        <v>195</v>
      </c>
      <c r="D73" s="1" t="s">
        <v>88</v>
      </c>
      <c r="E73" s="1" t="s">
        <v>89</v>
      </c>
      <c r="F73" s="1" t="s">
        <v>143</v>
      </c>
      <c r="AA73" s="1">
        <v>1</v>
      </c>
      <c r="AF73" s="1">
        <v>1</v>
      </c>
    </row>
    <row r="74" spans="1:32" s="1" customFormat="1" x14ac:dyDescent="0.25">
      <c r="A74" s="1" t="s">
        <v>204</v>
      </c>
      <c r="B74" s="1" t="s">
        <v>205</v>
      </c>
      <c r="C74" s="1" t="s">
        <v>205</v>
      </c>
      <c r="D74" s="1" t="s">
        <v>88</v>
      </c>
      <c r="E74" s="1" t="s">
        <v>89</v>
      </c>
      <c r="F74" s="1" t="s">
        <v>143</v>
      </c>
      <c r="AA74" s="1">
        <v>1</v>
      </c>
      <c r="AF74" s="1">
        <v>1</v>
      </c>
    </row>
    <row r="75" spans="1:32" s="1" customFormat="1" x14ac:dyDescent="0.25">
      <c r="A75" s="1" t="s">
        <v>212</v>
      </c>
      <c r="B75" s="1" t="s">
        <v>213</v>
      </c>
      <c r="C75" s="1" t="s">
        <v>213</v>
      </c>
      <c r="D75" s="1" t="s">
        <v>88</v>
      </c>
      <c r="E75" s="1" t="s">
        <v>89</v>
      </c>
      <c r="F75" s="1" t="s">
        <v>143</v>
      </c>
      <c r="AA75" s="1">
        <v>1</v>
      </c>
      <c r="AF75" s="1">
        <v>1</v>
      </c>
    </row>
    <row r="76" spans="1:32" s="1" customFormat="1" x14ac:dyDescent="0.25">
      <c r="A76" s="1" t="s">
        <v>257</v>
      </c>
      <c r="B76" s="1" t="s">
        <v>258</v>
      </c>
      <c r="C76" s="1" t="s">
        <v>259</v>
      </c>
      <c r="D76" s="1" t="s">
        <v>52</v>
      </c>
      <c r="E76" s="1" t="s">
        <v>260</v>
      </c>
      <c r="F76" s="1" t="s">
        <v>261</v>
      </c>
      <c r="Z76" s="1">
        <v>1</v>
      </c>
    </row>
    <row r="77" spans="1:32" s="1" customFormat="1" x14ac:dyDescent="0.25">
      <c r="A77" s="1" t="s">
        <v>262</v>
      </c>
      <c r="B77" s="1" t="s">
        <v>263</v>
      </c>
      <c r="C77" s="1" t="s">
        <v>264</v>
      </c>
      <c r="D77" s="1" t="s">
        <v>265</v>
      </c>
      <c r="E77" s="1" t="s">
        <v>260</v>
      </c>
      <c r="F77" s="1" t="s">
        <v>261</v>
      </c>
      <c r="Z77" s="1">
        <v>1</v>
      </c>
    </row>
    <row r="78" spans="1:32" s="1" customFormat="1" x14ac:dyDescent="0.25">
      <c r="A78" s="1" t="s">
        <v>266</v>
      </c>
      <c r="B78" s="1" t="s">
        <v>267</v>
      </c>
      <c r="C78" s="1" t="s">
        <v>268</v>
      </c>
      <c r="D78" s="1" t="s">
        <v>265</v>
      </c>
      <c r="E78" s="1" t="s">
        <v>260</v>
      </c>
      <c r="F78" s="1" t="s">
        <v>261</v>
      </c>
      <c r="Z78" s="1">
        <v>1</v>
      </c>
    </row>
    <row r="79" spans="1:32" s="1" customFormat="1" x14ac:dyDescent="0.25">
      <c r="A79" s="1" t="s">
        <v>196</v>
      </c>
      <c r="B79" s="1" t="s">
        <v>197</v>
      </c>
      <c r="C79" s="1" t="s">
        <v>197</v>
      </c>
      <c r="D79" s="1" t="s">
        <v>88</v>
      </c>
      <c r="E79" s="1" t="s">
        <v>89</v>
      </c>
      <c r="F79" s="1" t="s">
        <v>198</v>
      </c>
      <c r="AA79" s="1">
        <v>1</v>
      </c>
      <c r="AF79" s="1">
        <v>1</v>
      </c>
    </row>
    <row r="80" spans="1:32" s="1" customFormat="1" x14ac:dyDescent="0.25">
      <c r="A80" s="1" t="s">
        <v>126</v>
      </c>
      <c r="B80" s="1" t="s">
        <v>127</v>
      </c>
      <c r="D80" s="1" t="s">
        <v>107</v>
      </c>
      <c r="F80" s="1" t="s">
        <v>128</v>
      </c>
      <c r="AC80" s="1">
        <v>1</v>
      </c>
    </row>
    <row r="81" spans="1:33" s="1" customFormat="1" x14ac:dyDescent="0.25">
      <c r="A81" s="1" t="s">
        <v>105</v>
      </c>
      <c r="B81" s="1" t="s">
        <v>106</v>
      </c>
      <c r="D81" s="1" t="s">
        <v>107</v>
      </c>
      <c r="F81" s="1" t="s">
        <v>108</v>
      </c>
      <c r="AE81" s="1">
        <v>1</v>
      </c>
    </row>
    <row r="82" spans="1:33" s="1" customFormat="1" x14ac:dyDescent="0.25">
      <c r="A82" s="1" t="s">
        <v>154</v>
      </c>
      <c r="B82" s="1" t="s">
        <v>155</v>
      </c>
      <c r="D82" s="1" t="s">
        <v>107</v>
      </c>
      <c r="F82" s="1" t="s">
        <v>156</v>
      </c>
      <c r="AE82" s="1">
        <v>1</v>
      </c>
    </row>
    <row r="83" spans="1:33" s="1" customFormat="1" x14ac:dyDescent="0.25">
      <c r="A83" s="1" t="s">
        <v>123</v>
      </c>
      <c r="B83" s="1" t="s">
        <v>124</v>
      </c>
      <c r="D83" s="1" t="s">
        <v>107</v>
      </c>
      <c r="F83" s="1" t="s">
        <v>125</v>
      </c>
      <c r="AC83" s="1">
        <v>1</v>
      </c>
    </row>
    <row r="84" spans="1:33" s="1" customFormat="1" x14ac:dyDescent="0.25">
      <c r="A84" s="1" t="s">
        <v>86</v>
      </c>
      <c r="B84" s="1" t="s">
        <v>87</v>
      </c>
      <c r="C84" s="1" t="s">
        <v>87</v>
      </c>
      <c r="D84" s="1" t="s">
        <v>88</v>
      </c>
      <c r="E84" s="1" t="s">
        <v>89</v>
      </c>
      <c r="F84" s="1" t="s">
        <v>90</v>
      </c>
      <c r="AB84" s="1">
        <v>1</v>
      </c>
    </row>
    <row r="85" spans="1:33" s="1" customFormat="1" x14ac:dyDescent="0.25">
      <c r="A85" s="1" t="s">
        <v>55</v>
      </c>
      <c r="B85" s="1" t="s">
        <v>56</v>
      </c>
      <c r="C85" s="1" t="s">
        <v>57</v>
      </c>
      <c r="D85" s="1" t="s">
        <v>52</v>
      </c>
      <c r="E85" s="1" t="s">
        <v>53</v>
      </c>
      <c r="F85" s="1" t="s">
        <v>58</v>
      </c>
      <c r="X85" s="1">
        <v>1</v>
      </c>
      <c r="Y85" s="1">
        <v>1</v>
      </c>
    </row>
    <row r="86" spans="1:33" s="1" customFormat="1" x14ac:dyDescent="0.25">
      <c r="A86" s="1" t="s">
        <v>59</v>
      </c>
      <c r="B86" s="1" t="s">
        <v>60</v>
      </c>
      <c r="C86" s="1" t="s">
        <v>60</v>
      </c>
      <c r="D86" s="1" t="s">
        <v>61</v>
      </c>
      <c r="E86" s="1" t="s">
        <v>62</v>
      </c>
      <c r="F86" s="1" t="s">
        <v>58</v>
      </c>
      <c r="X86" s="1">
        <v>1</v>
      </c>
      <c r="Y86" s="1">
        <v>1</v>
      </c>
    </row>
    <row r="87" spans="1:33" s="1" customFormat="1" x14ac:dyDescent="0.25">
      <c r="A87" s="1" t="s">
        <v>64</v>
      </c>
      <c r="B87" s="1" t="s">
        <v>65</v>
      </c>
      <c r="C87" s="1" t="s">
        <v>66</v>
      </c>
      <c r="D87" s="1" t="s">
        <v>52</v>
      </c>
      <c r="E87" s="1" t="s">
        <v>53</v>
      </c>
      <c r="F87" s="1" t="s">
        <v>58</v>
      </c>
      <c r="X87" s="1">
        <v>1</v>
      </c>
      <c r="Y87" s="1">
        <v>1</v>
      </c>
    </row>
    <row r="88" spans="1:33" s="1" customFormat="1" x14ac:dyDescent="0.25">
      <c r="A88" s="1" t="s">
        <v>157</v>
      </c>
      <c r="B88" s="1" t="s">
        <v>158</v>
      </c>
      <c r="C88" s="1" t="s">
        <v>159</v>
      </c>
      <c r="D88" s="1" t="s">
        <v>52</v>
      </c>
      <c r="E88" s="1" t="s">
        <v>53</v>
      </c>
      <c r="F88" s="1" t="s">
        <v>58</v>
      </c>
      <c r="X88" s="1">
        <v>1</v>
      </c>
      <c r="Y88" s="1">
        <v>1</v>
      </c>
    </row>
    <row r="89" spans="1:33" s="1" customFormat="1" x14ac:dyDescent="0.25">
      <c r="A89" s="1" t="s">
        <v>175</v>
      </c>
      <c r="B89" s="1" t="s">
        <v>176</v>
      </c>
      <c r="C89" s="1" t="s">
        <v>176</v>
      </c>
      <c r="D89" s="1" t="s">
        <v>61</v>
      </c>
      <c r="E89" s="1" t="s">
        <v>62</v>
      </c>
      <c r="F89" s="1" t="s">
        <v>58</v>
      </c>
      <c r="Y89" s="1">
        <v>1</v>
      </c>
    </row>
    <row r="90" spans="1:33" s="1" customFormat="1" x14ac:dyDescent="0.25">
      <c r="A90" s="1" t="s">
        <v>49</v>
      </c>
      <c r="B90" s="1" t="s">
        <v>50</v>
      </c>
      <c r="C90" s="1" t="s">
        <v>51</v>
      </c>
      <c r="D90" s="1" t="s">
        <v>52</v>
      </c>
      <c r="E90" s="1" t="s">
        <v>53</v>
      </c>
      <c r="F90" s="1" t="s">
        <v>54</v>
      </c>
      <c r="X90" s="1">
        <v>1</v>
      </c>
      <c r="Y90" s="1">
        <v>1</v>
      </c>
    </row>
    <row r="91" spans="1:33" s="1" customFormat="1" x14ac:dyDescent="0.25">
      <c r="A91" s="1" t="s">
        <v>283</v>
      </c>
      <c r="B91" s="1" t="s">
        <v>284</v>
      </c>
      <c r="C91" s="1" t="s">
        <v>285</v>
      </c>
      <c r="D91" s="1" t="s">
        <v>265</v>
      </c>
      <c r="E91" s="1" t="s">
        <v>286</v>
      </c>
      <c r="F91" s="1" t="s">
        <v>287</v>
      </c>
      <c r="AG91" s="1">
        <v>1</v>
      </c>
    </row>
    <row r="92" spans="1:33" s="1" customFormat="1" x14ac:dyDescent="0.25">
      <c r="A92" s="1" t="s">
        <v>288</v>
      </c>
      <c r="B92" s="1" t="s">
        <v>289</v>
      </c>
      <c r="C92" s="1" t="s">
        <v>290</v>
      </c>
      <c r="D92" s="1" t="s">
        <v>265</v>
      </c>
      <c r="E92" s="1" t="s">
        <v>286</v>
      </c>
      <c r="F92" s="1" t="s">
        <v>287</v>
      </c>
      <c r="AG92" s="1">
        <v>1</v>
      </c>
    </row>
    <row r="93" spans="1:33" s="1" customFormat="1" x14ac:dyDescent="0.25">
      <c r="A93" s="1" t="s">
        <v>296</v>
      </c>
      <c r="B93" s="1" t="s">
        <v>297</v>
      </c>
      <c r="C93" s="1" t="s">
        <v>297</v>
      </c>
      <c r="D93" s="1" t="s">
        <v>88</v>
      </c>
      <c r="E93" s="1" t="s">
        <v>298</v>
      </c>
      <c r="F93" s="1" t="s">
        <v>287</v>
      </c>
      <c r="AG93" s="1">
        <v>1</v>
      </c>
    </row>
    <row r="94" spans="1:33" s="1" customFormat="1" x14ac:dyDescent="0.25">
      <c r="A94" s="1" t="s">
        <v>301</v>
      </c>
      <c r="B94" s="1" t="s">
        <v>302</v>
      </c>
      <c r="C94" s="1" t="s">
        <v>302</v>
      </c>
      <c r="D94" s="1" t="s">
        <v>88</v>
      </c>
      <c r="E94" s="1" t="s">
        <v>298</v>
      </c>
      <c r="F94" s="1" t="s">
        <v>287</v>
      </c>
      <c r="AG94" s="1">
        <v>1</v>
      </c>
    </row>
    <row r="95" spans="1:33" s="1" customFormat="1" x14ac:dyDescent="0.25">
      <c r="A95" s="1" t="s">
        <v>385</v>
      </c>
      <c r="C95" s="1" t="s">
        <v>386</v>
      </c>
      <c r="D95" s="1" t="s">
        <v>338</v>
      </c>
      <c r="E95" s="1" t="s">
        <v>357</v>
      </c>
      <c r="F95" s="1" t="s">
        <v>287</v>
      </c>
      <c r="AG95" s="1">
        <v>1</v>
      </c>
    </row>
    <row r="96" spans="1:33" s="1" customFormat="1" x14ac:dyDescent="0.25">
      <c r="A96" s="1" t="s">
        <v>387</v>
      </c>
      <c r="C96" s="1" t="s">
        <v>388</v>
      </c>
      <c r="D96" s="1" t="s">
        <v>338</v>
      </c>
      <c r="E96" s="1" t="s">
        <v>357</v>
      </c>
      <c r="F96" s="1" t="s">
        <v>287</v>
      </c>
      <c r="AG96" s="1">
        <v>1</v>
      </c>
    </row>
    <row r="97" spans="1:42" s="1" customFormat="1" x14ac:dyDescent="0.25">
      <c r="A97" s="1" t="s">
        <v>226</v>
      </c>
      <c r="B97" s="1" t="s">
        <v>227</v>
      </c>
      <c r="C97" s="1" t="s">
        <v>228</v>
      </c>
      <c r="D97" s="1" t="s">
        <v>170</v>
      </c>
      <c r="E97" s="1" t="s">
        <v>171</v>
      </c>
      <c r="F97" s="1" t="s">
        <v>229</v>
      </c>
      <c r="AG97" s="1">
        <v>1</v>
      </c>
      <c r="AO97" s="1">
        <v>1</v>
      </c>
    </row>
    <row r="98" spans="1:42" s="1" customFormat="1" x14ac:dyDescent="0.25">
      <c r="A98" s="1" t="s">
        <v>389</v>
      </c>
      <c r="C98" s="1" t="s">
        <v>390</v>
      </c>
      <c r="D98" s="1" t="s">
        <v>338</v>
      </c>
      <c r="E98" s="1" t="s">
        <v>346</v>
      </c>
      <c r="F98" s="1" t="s">
        <v>391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</row>
    <row r="99" spans="1:42" s="1" customFormat="1" x14ac:dyDescent="0.25">
      <c r="A99" s="1" t="s">
        <v>392</v>
      </c>
      <c r="C99" s="1" t="s">
        <v>393</v>
      </c>
      <c r="D99" s="1" t="s">
        <v>338</v>
      </c>
      <c r="E99" s="1" t="s">
        <v>357</v>
      </c>
      <c r="F99" s="1" t="s">
        <v>391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</row>
    <row r="100" spans="1:42" s="1" customFormat="1" x14ac:dyDescent="0.25">
      <c r="A100" s="1" t="s">
        <v>394</v>
      </c>
      <c r="C100" s="1" t="s">
        <v>395</v>
      </c>
      <c r="D100" s="1" t="s">
        <v>338</v>
      </c>
      <c r="E100" s="1" t="s">
        <v>357</v>
      </c>
      <c r="F100" s="1" t="s">
        <v>391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</row>
    <row r="101" spans="1:42" s="1" customFormat="1" x14ac:dyDescent="0.25">
      <c r="A101" s="1" t="s">
        <v>396</v>
      </c>
      <c r="C101" s="1" t="s">
        <v>397</v>
      </c>
      <c r="D101" s="1" t="s">
        <v>338</v>
      </c>
      <c r="E101" s="1" t="s">
        <v>346</v>
      </c>
      <c r="F101" s="1" t="s">
        <v>72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</row>
    <row r="102" spans="1:42" s="1" customFormat="1" x14ac:dyDescent="0.25">
      <c r="A102" s="1" t="s">
        <v>398</v>
      </c>
      <c r="C102" s="1" t="s">
        <v>399</v>
      </c>
      <c r="D102" s="1" t="s">
        <v>338</v>
      </c>
      <c r="E102" s="1" t="s">
        <v>346</v>
      </c>
      <c r="F102" s="1" t="s">
        <v>72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</row>
    <row r="103" spans="1:42" s="1" customFormat="1" x14ac:dyDescent="0.25">
      <c r="A103" s="1" t="s">
        <v>400</v>
      </c>
      <c r="C103" s="1" t="s">
        <v>401</v>
      </c>
      <c r="D103" s="1" t="s">
        <v>338</v>
      </c>
      <c r="E103" s="1" t="s">
        <v>346</v>
      </c>
      <c r="F103" s="1" t="s">
        <v>72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</row>
    <row r="104" spans="1:42" s="1" customFormat="1" x14ac:dyDescent="0.25">
      <c r="A104" s="1" t="s">
        <v>402</v>
      </c>
      <c r="C104" s="1" t="s">
        <v>403</v>
      </c>
      <c r="D104" s="1" t="s">
        <v>338</v>
      </c>
      <c r="E104" s="1" t="s">
        <v>346</v>
      </c>
      <c r="F104" s="1" t="s">
        <v>72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</row>
    <row r="105" spans="1:42" s="1" customFormat="1" x14ac:dyDescent="0.25">
      <c r="A105" s="1" t="s">
        <v>404</v>
      </c>
      <c r="C105" s="1" t="s">
        <v>405</v>
      </c>
      <c r="D105" s="1" t="s">
        <v>338</v>
      </c>
      <c r="E105" s="1" t="s">
        <v>346</v>
      </c>
      <c r="F105" s="1" t="s">
        <v>72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</row>
    <row r="106" spans="1:42" s="1" customFormat="1" x14ac:dyDescent="0.25">
      <c r="A106" s="1" t="s">
        <v>406</v>
      </c>
      <c r="C106" s="1" t="s">
        <v>407</v>
      </c>
      <c r="D106" s="1" t="s">
        <v>338</v>
      </c>
      <c r="E106" s="1" t="s">
        <v>349</v>
      </c>
      <c r="F106" s="1" t="s">
        <v>72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</row>
    <row r="107" spans="1:42" s="1" customFormat="1" x14ac:dyDescent="0.25">
      <c r="A107" s="1" t="s">
        <v>67</v>
      </c>
      <c r="B107" s="1" t="s">
        <v>68</v>
      </c>
      <c r="C107" s="1" t="s">
        <v>69</v>
      </c>
      <c r="D107" s="1" t="s">
        <v>70</v>
      </c>
      <c r="E107" s="1" t="s">
        <v>71</v>
      </c>
      <c r="F107" s="1" t="s">
        <v>72</v>
      </c>
      <c r="AO107" s="1">
        <v>1</v>
      </c>
    </row>
    <row r="108" spans="1:42" s="1" customFormat="1" x14ac:dyDescent="0.25">
      <c r="A108" s="1" t="s">
        <v>95</v>
      </c>
      <c r="B108" s="1" t="s">
        <v>96</v>
      </c>
      <c r="C108" s="1" t="s">
        <v>97</v>
      </c>
      <c r="D108" s="1" t="s">
        <v>70</v>
      </c>
      <c r="E108" s="1" t="s">
        <v>71</v>
      </c>
      <c r="F108" s="1" t="s">
        <v>72</v>
      </c>
      <c r="AO108" s="1">
        <v>1</v>
      </c>
    </row>
    <row r="109" spans="1:42" s="1" customFormat="1" x14ac:dyDescent="0.25">
      <c r="A109" s="1" t="s">
        <v>214</v>
      </c>
      <c r="B109" s="1" t="s">
        <v>215</v>
      </c>
      <c r="C109" s="1" t="s">
        <v>216</v>
      </c>
      <c r="D109" s="1" t="s">
        <v>70</v>
      </c>
      <c r="E109" s="1" t="s">
        <v>217</v>
      </c>
      <c r="F109" s="1" t="s">
        <v>72</v>
      </c>
      <c r="AO109" s="1">
        <v>1</v>
      </c>
    </row>
    <row r="110" spans="1:42" s="1" customFormat="1" x14ac:dyDescent="0.25">
      <c r="A110" s="1" t="s">
        <v>230</v>
      </c>
      <c r="B110" s="1" t="s">
        <v>231</v>
      </c>
      <c r="C110" s="1" t="s">
        <v>232</v>
      </c>
      <c r="D110" s="1" t="s">
        <v>70</v>
      </c>
      <c r="E110" s="1" t="s">
        <v>217</v>
      </c>
      <c r="F110" s="1" t="s">
        <v>72</v>
      </c>
      <c r="AO110" s="1">
        <v>1</v>
      </c>
    </row>
    <row r="111" spans="1:42" s="1" customFormat="1" x14ac:dyDescent="0.25">
      <c r="A111" s="1" t="s">
        <v>254</v>
      </c>
      <c r="B111" s="1" t="s">
        <v>255</v>
      </c>
      <c r="C111" s="1" t="s">
        <v>256</v>
      </c>
      <c r="D111" s="1" t="s">
        <v>70</v>
      </c>
      <c r="E111" s="1" t="s">
        <v>217</v>
      </c>
      <c r="F111" s="1" t="s">
        <v>72</v>
      </c>
      <c r="AO111" s="1">
        <v>1</v>
      </c>
    </row>
    <row r="112" spans="1:42" s="1" customFormat="1" x14ac:dyDescent="0.25">
      <c r="A112" s="1" t="s">
        <v>146</v>
      </c>
      <c r="B112" s="1" t="s">
        <v>147</v>
      </c>
      <c r="C112" s="1" t="s">
        <v>147</v>
      </c>
      <c r="D112" s="1" t="s">
        <v>63</v>
      </c>
      <c r="E112" s="1" t="s">
        <v>148</v>
      </c>
      <c r="F112" s="1" t="s">
        <v>149</v>
      </c>
      <c r="AP112" s="1">
        <v>1</v>
      </c>
    </row>
    <row r="113" spans="1:45" s="1" customFormat="1" x14ac:dyDescent="0.25">
      <c r="A113" s="1" t="s">
        <v>150</v>
      </c>
      <c r="B113" s="1" t="s">
        <v>151</v>
      </c>
      <c r="C113" s="1" t="s">
        <v>151</v>
      </c>
      <c r="D113" s="1" t="s">
        <v>63</v>
      </c>
      <c r="E113" s="1" t="s">
        <v>148</v>
      </c>
      <c r="F113" s="1" t="s">
        <v>149</v>
      </c>
      <c r="AP113" s="1">
        <v>1</v>
      </c>
    </row>
    <row r="114" spans="1:45" s="1" customFormat="1" x14ac:dyDescent="0.25">
      <c r="A114" s="1" t="s">
        <v>91</v>
      </c>
      <c r="B114" s="1">
        <v>248.54300000000001</v>
      </c>
      <c r="C114" s="1" t="s">
        <v>92</v>
      </c>
      <c r="D114" s="1" t="s">
        <v>46</v>
      </c>
      <c r="E114" s="1" t="s">
        <v>93</v>
      </c>
      <c r="F114" s="1" t="s">
        <v>94</v>
      </c>
      <c r="AQ114" s="1">
        <v>1</v>
      </c>
    </row>
    <row r="115" spans="1:45" s="1" customFormat="1" x14ac:dyDescent="0.25">
      <c r="A115" s="1" t="s">
        <v>109</v>
      </c>
      <c r="B115" s="1" t="s">
        <v>110</v>
      </c>
      <c r="C115" s="1" t="s">
        <v>110</v>
      </c>
      <c r="D115" s="1" t="s">
        <v>63</v>
      </c>
      <c r="E115" s="1" t="s">
        <v>111</v>
      </c>
      <c r="F115" s="1" t="s">
        <v>94</v>
      </c>
      <c r="AQ115" s="1">
        <v>1</v>
      </c>
    </row>
    <row r="116" spans="1:45" s="1" customFormat="1" x14ac:dyDescent="0.25">
      <c r="A116" s="1" t="s">
        <v>121</v>
      </c>
      <c r="B116" s="1" t="s">
        <v>122</v>
      </c>
      <c r="C116" s="1" t="s">
        <v>122</v>
      </c>
      <c r="D116" s="1" t="s">
        <v>63</v>
      </c>
      <c r="E116" s="1" t="s">
        <v>111</v>
      </c>
      <c r="F116" s="1" t="s">
        <v>94</v>
      </c>
      <c r="AQ116" s="1">
        <v>1</v>
      </c>
    </row>
    <row r="117" spans="1:45" s="1" customFormat="1" x14ac:dyDescent="0.25">
      <c r="A117" s="1" t="s">
        <v>129</v>
      </c>
      <c r="B117" s="1" t="s">
        <v>130</v>
      </c>
      <c r="C117" s="1" t="s">
        <v>130</v>
      </c>
      <c r="D117" s="1" t="s">
        <v>63</v>
      </c>
      <c r="E117" s="1" t="s">
        <v>111</v>
      </c>
      <c r="F117" s="1" t="s">
        <v>94</v>
      </c>
      <c r="AQ117" s="1">
        <v>1</v>
      </c>
    </row>
    <row r="118" spans="1:45" s="1" customFormat="1" x14ac:dyDescent="0.25">
      <c r="A118" s="1" t="s">
        <v>136</v>
      </c>
      <c r="B118" s="1" t="s">
        <v>137</v>
      </c>
      <c r="C118" s="1" t="s">
        <v>137</v>
      </c>
      <c r="D118" s="1" t="s">
        <v>63</v>
      </c>
      <c r="E118" s="1" t="s">
        <v>111</v>
      </c>
      <c r="F118" s="1" t="s">
        <v>94</v>
      </c>
      <c r="AQ118" s="1">
        <v>1</v>
      </c>
    </row>
    <row r="119" spans="1:45" s="1" customFormat="1" x14ac:dyDescent="0.25">
      <c r="A119" s="1" t="s">
        <v>163</v>
      </c>
      <c r="B119" s="1">
        <v>248.62899999999999</v>
      </c>
      <c r="C119" s="1" t="s">
        <v>164</v>
      </c>
      <c r="D119" s="1" t="s">
        <v>46</v>
      </c>
      <c r="E119" s="1" t="s">
        <v>93</v>
      </c>
      <c r="F119" s="1" t="s">
        <v>94</v>
      </c>
      <c r="AQ119" s="1">
        <v>1</v>
      </c>
    </row>
    <row r="120" spans="1:45" s="1" customFormat="1" x14ac:dyDescent="0.25">
      <c r="A120" s="1" t="s">
        <v>118</v>
      </c>
      <c r="B120" s="1" t="s">
        <v>119</v>
      </c>
      <c r="C120" s="1" t="s">
        <v>119</v>
      </c>
      <c r="D120" s="1" t="s">
        <v>63</v>
      </c>
      <c r="E120" s="1" t="s">
        <v>75</v>
      </c>
      <c r="F120" s="1" t="s">
        <v>120</v>
      </c>
      <c r="AR120" s="1">
        <v>1</v>
      </c>
    </row>
    <row r="121" spans="1:45" s="1" customFormat="1" x14ac:dyDescent="0.25">
      <c r="A121" s="1" t="s">
        <v>173</v>
      </c>
      <c r="B121" s="1" t="s">
        <v>174</v>
      </c>
      <c r="C121" s="1" t="s">
        <v>174</v>
      </c>
      <c r="D121" s="1" t="s">
        <v>63</v>
      </c>
      <c r="E121" s="1" t="s">
        <v>75</v>
      </c>
      <c r="F121" s="1" t="s">
        <v>120</v>
      </c>
      <c r="AR121" s="1">
        <v>1</v>
      </c>
    </row>
    <row r="122" spans="1:45" s="1" customFormat="1" x14ac:dyDescent="0.25">
      <c r="A122" s="1" t="s">
        <v>315</v>
      </c>
      <c r="B122" s="1" t="s">
        <v>316</v>
      </c>
      <c r="C122" s="1" t="s">
        <v>317</v>
      </c>
      <c r="D122" s="1" t="s">
        <v>63</v>
      </c>
      <c r="E122" s="1" t="s">
        <v>318</v>
      </c>
      <c r="F122" s="1" t="s">
        <v>319</v>
      </c>
      <c r="AR122" s="1">
        <v>1</v>
      </c>
    </row>
    <row r="123" spans="1:45" s="1" customFormat="1" x14ac:dyDescent="0.25">
      <c r="A123" s="1" t="s">
        <v>73</v>
      </c>
      <c r="B123" s="1" t="s">
        <v>74</v>
      </c>
      <c r="C123" s="1" t="s">
        <v>74</v>
      </c>
      <c r="D123" s="1" t="s">
        <v>63</v>
      </c>
      <c r="E123" s="1" t="s">
        <v>75</v>
      </c>
      <c r="F123" s="1" t="s">
        <v>76</v>
      </c>
      <c r="AR123" s="1">
        <v>1</v>
      </c>
    </row>
    <row r="124" spans="1:45" s="1" customFormat="1" x14ac:dyDescent="0.25">
      <c r="A124" s="1" t="s">
        <v>83</v>
      </c>
      <c r="B124" s="1" t="s">
        <v>84</v>
      </c>
      <c r="C124" s="1" t="s">
        <v>84</v>
      </c>
      <c r="D124" s="1" t="s">
        <v>63</v>
      </c>
      <c r="E124" s="1" t="s">
        <v>75</v>
      </c>
      <c r="F124" s="1" t="s">
        <v>76</v>
      </c>
    </row>
    <row r="125" spans="1:45" s="1" customFormat="1" x14ac:dyDescent="0.25">
      <c r="A125" s="1" t="s">
        <v>78</v>
      </c>
      <c r="B125" s="1" t="s">
        <v>79</v>
      </c>
      <c r="C125" s="1" t="s">
        <v>79</v>
      </c>
      <c r="D125" s="1" t="s">
        <v>63</v>
      </c>
      <c r="E125" s="1" t="s">
        <v>75</v>
      </c>
      <c r="F125" s="1" t="s">
        <v>80</v>
      </c>
      <c r="AR125" s="1">
        <v>1</v>
      </c>
    </row>
    <row r="126" spans="1:45" s="1" customFormat="1" x14ac:dyDescent="0.25">
      <c r="A126" s="1" t="s">
        <v>81</v>
      </c>
      <c r="B126" s="1" t="s">
        <v>82</v>
      </c>
      <c r="C126" s="1" t="s">
        <v>82</v>
      </c>
      <c r="D126" s="1" t="s">
        <v>63</v>
      </c>
      <c r="E126" s="1" t="s">
        <v>75</v>
      </c>
      <c r="F126" s="1" t="s">
        <v>80</v>
      </c>
      <c r="AR126" s="1">
        <v>1</v>
      </c>
    </row>
    <row r="127" spans="1:45" s="1" customFormat="1" x14ac:dyDescent="0.25">
      <c r="A127" s="1" t="s">
        <v>138</v>
      </c>
      <c r="B127" s="1" t="s">
        <v>139</v>
      </c>
      <c r="C127" s="1" t="s">
        <v>139</v>
      </c>
      <c r="D127" s="1" t="s">
        <v>63</v>
      </c>
      <c r="E127" s="1" t="s">
        <v>111</v>
      </c>
      <c r="F127" s="1" t="s">
        <v>140</v>
      </c>
      <c r="AS127" s="1">
        <v>1</v>
      </c>
    </row>
    <row r="128" spans="1:45" s="1" customFormat="1" x14ac:dyDescent="0.25">
      <c r="A128" s="1" t="s">
        <v>144</v>
      </c>
      <c r="B128" s="1">
        <v>248.62200000000001</v>
      </c>
      <c r="C128" s="1" t="s">
        <v>145</v>
      </c>
      <c r="D128" s="1" t="s">
        <v>46</v>
      </c>
      <c r="E128" s="1" t="s">
        <v>93</v>
      </c>
      <c r="F128" s="1" t="s">
        <v>140</v>
      </c>
      <c r="AS128" s="1">
        <v>1</v>
      </c>
    </row>
    <row r="129" spans="1:45" s="1" customFormat="1" x14ac:dyDescent="0.25">
      <c r="A129" s="1" t="s">
        <v>160</v>
      </c>
      <c r="B129" s="1">
        <v>248.52500000000001</v>
      </c>
      <c r="C129" s="1" t="s">
        <v>161</v>
      </c>
      <c r="D129" s="1" t="s">
        <v>46</v>
      </c>
      <c r="E129" s="1" t="s">
        <v>162</v>
      </c>
      <c r="F129" s="1" t="s">
        <v>140</v>
      </c>
      <c r="AS129" s="1">
        <v>1</v>
      </c>
    </row>
    <row r="130" spans="1:45" s="1" customFormat="1" x14ac:dyDescent="0.25">
      <c r="A130" s="1" t="s">
        <v>165</v>
      </c>
      <c r="B130" s="1">
        <v>248.524</v>
      </c>
      <c r="C130" s="1" t="s">
        <v>166</v>
      </c>
      <c r="D130" s="1" t="s">
        <v>46</v>
      </c>
      <c r="E130" s="1" t="s">
        <v>93</v>
      </c>
      <c r="F130" s="1" t="s">
        <v>140</v>
      </c>
      <c r="AS130" s="1">
        <v>1</v>
      </c>
    </row>
  </sheetData>
  <sortState xmlns:xlrd2="http://schemas.microsoft.com/office/spreadsheetml/2017/richdata2" ref="A2:AO113">
    <sortCondition ref="F2:F113"/>
  </sortState>
  <conditionalFormatting sqref="AV1:XFD1048576 A1:AC1048576 AE1:AT1048576">
    <cfRule type="cellIs" dxfId="49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topLeftCell="C1" workbookViewId="0">
      <selection activeCell="I7" sqref="I7:O7"/>
    </sheetView>
  </sheetViews>
  <sheetFormatPr defaultRowHeight="15" x14ac:dyDescent="0.25"/>
  <cols>
    <col min="1" max="1" width="12.5703125" bestFit="1" customWidth="1"/>
    <col min="2" max="3" width="18.7109375" bestFit="1" customWidth="1"/>
    <col min="6" max="6" width="26.7109375" bestFit="1" customWidth="1"/>
    <col min="10" max="10" width="7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31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</row>
    <row r="2" spans="1:15" x14ac:dyDescent="0.25">
      <c r="A2" t="s">
        <v>141</v>
      </c>
      <c r="B2" t="s">
        <v>142</v>
      </c>
      <c r="C2" t="s">
        <v>142</v>
      </c>
      <c r="D2" t="s">
        <v>88</v>
      </c>
      <c r="E2" t="s">
        <v>89</v>
      </c>
      <c r="F2" t="s">
        <v>143</v>
      </c>
      <c r="G2">
        <v>1</v>
      </c>
      <c r="H2">
        <v>1</v>
      </c>
      <c r="I2" t="s">
        <v>480</v>
      </c>
      <c r="J2" t="s">
        <v>481</v>
      </c>
      <c r="K2" t="s">
        <v>482</v>
      </c>
      <c r="L2" t="s">
        <v>483</v>
      </c>
      <c r="M2" t="s">
        <v>484</v>
      </c>
      <c r="N2" t="s">
        <v>485</v>
      </c>
      <c r="O2" t="s">
        <v>486</v>
      </c>
    </row>
    <row r="3" spans="1:15" x14ac:dyDescent="0.25">
      <c r="A3" t="s">
        <v>192</v>
      </c>
      <c r="B3" t="s">
        <v>193</v>
      </c>
      <c r="C3" t="s">
        <v>193</v>
      </c>
      <c r="D3" t="s">
        <v>88</v>
      </c>
      <c r="E3" t="s">
        <v>89</v>
      </c>
      <c r="F3" t="s">
        <v>143</v>
      </c>
      <c r="G3">
        <v>1</v>
      </c>
      <c r="H3">
        <v>1</v>
      </c>
      <c r="I3" t="s">
        <v>480</v>
      </c>
      <c r="J3" t="s">
        <v>481</v>
      </c>
      <c r="K3" t="s">
        <v>482</v>
      </c>
      <c r="L3" t="s">
        <v>483</v>
      </c>
      <c r="M3" t="s">
        <v>484</v>
      </c>
      <c r="N3" t="s">
        <v>485</v>
      </c>
      <c r="O3" t="s">
        <v>486</v>
      </c>
    </row>
    <row r="4" spans="1:15" x14ac:dyDescent="0.25">
      <c r="A4" t="s">
        <v>194</v>
      </c>
      <c r="B4" t="s">
        <v>195</v>
      </c>
      <c r="C4" t="s">
        <v>195</v>
      </c>
      <c r="D4" t="s">
        <v>88</v>
      </c>
      <c r="E4" t="s">
        <v>89</v>
      </c>
      <c r="F4" t="s">
        <v>143</v>
      </c>
      <c r="G4">
        <v>1</v>
      </c>
      <c r="H4">
        <v>1</v>
      </c>
      <c r="I4" t="s">
        <v>480</v>
      </c>
      <c r="J4" t="s">
        <v>481</v>
      </c>
      <c r="K4" t="s">
        <v>482</v>
      </c>
      <c r="L4" t="s">
        <v>483</v>
      </c>
      <c r="M4" t="s">
        <v>484</v>
      </c>
      <c r="N4" t="s">
        <v>485</v>
      </c>
      <c r="O4" t="s">
        <v>486</v>
      </c>
    </row>
    <row r="5" spans="1:15" x14ac:dyDescent="0.25">
      <c r="A5" t="s">
        <v>204</v>
      </c>
      <c r="B5" t="s">
        <v>205</v>
      </c>
      <c r="C5" t="s">
        <v>205</v>
      </c>
      <c r="D5" t="s">
        <v>88</v>
      </c>
      <c r="E5" t="s">
        <v>89</v>
      </c>
      <c r="F5" t="s">
        <v>143</v>
      </c>
      <c r="G5">
        <v>1</v>
      </c>
      <c r="H5">
        <v>1</v>
      </c>
      <c r="I5" t="s">
        <v>480</v>
      </c>
      <c r="J5" t="s">
        <v>481</v>
      </c>
      <c r="K5" t="s">
        <v>482</v>
      </c>
      <c r="L5" t="s">
        <v>483</v>
      </c>
      <c r="M5" t="s">
        <v>484</v>
      </c>
      <c r="N5" t="s">
        <v>485</v>
      </c>
      <c r="O5" t="s">
        <v>486</v>
      </c>
    </row>
    <row r="6" spans="1:15" x14ac:dyDescent="0.25">
      <c r="A6" t="s">
        <v>212</v>
      </c>
      <c r="B6" t="s">
        <v>213</v>
      </c>
      <c r="C6" t="s">
        <v>213</v>
      </c>
      <c r="D6" t="s">
        <v>88</v>
      </c>
      <c r="E6" t="s">
        <v>89</v>
      </c>
      <c r="F6" t="s">
        <v>143</v>
      </c>
      <c r="G6">
        <v>1</v>
      </c>
      <c r="H6">
        <v>1</v>
      </c>
      <c r="I6" t="s">
        <v>480</v>
      </c>
      <c r="J6" t="s">
        <v>481</v>
      </c>
      <c r="K6" t="s">
        <v>482</v>
      </c>
      <c r="L6" t="s">
        <v>483</v>
      </c>
      <c r="M6" t="s">
        <v>484</v>
      </c>
      <c r="N6" t="s">
        <v>485</v>
      </c>
      <c r="O6" t="s">
        <v>486</v>
      </c>
    </row>
    <row r="7" spans="1:15" x14ac:dyDescent="0.25">
      <c r="A7" t="s">
        <v>196</v>
      </c>
      <c r="B7" t="s">
        <v>197</v>
      </c>
      <c r="C7" t="s">
        <v>197</v>
      </c>
      <c r="D7" t="s">
        <v>88</v>
      </c>
      <c r="E7" t="s">
        <v>89</v>
      </c>
      <c r="F7" t="s">
        <v>198</v>
      </c>
      <c r="G7">
        <v>1</v>
      </c>
      <c r="H7">
        <v>1</v>
      </c>
      <c r="I7" t="s">
        <v>487</v>
      </c>
      <c r="J7" t="s">
        <v>481</v>
      </c>
      <c r="K7" t="s">
        <v>483</v>
      </c>
      <c r="L7" t="s">
        <v>485</v>
      </c>
      <c r="M7" t="s">
        <v>484</v>
      </c>
      <c r="N7" t="s">
        <v>486</v>
      </c>
      <c r="O7" t="s">
        <v>488</v>
      </c>
    </row>
  </sheetData>
  <phoneticPr fontId="20" type="noConversion"/>
  <conditionalFormatting sqref="A1:H6 I6 J2:XFD7 I1:XFD1">
    <cfRule type="cellIs" dxfId="48" priority="3" operator="equal">
      <formula>1</formula>
    </cfRule>
  </conditionalFormatting>
  <conditionalFormatting sqref="A7:H7">
    <cfRule type="cellIs" dxfId="47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H1" sqref="H1"/>
    </sheetView>
  </sheetViews>
  <sheetFormatPr defaultRowHeight="15" x14ac:dyDescent="0.25"/>
  <cols>
    <col min="1" max="1" width="27.7109375" customWidth="1"/>
    <col min="8" max="8" width="13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489</v>
      </c>
      <c r="I1" t="s">
        <v>490</v>
      </c>
      <c r="J1" t="s">
        <v>491</v>
      </c>
      <c r="K1" t="s">
        <v>492</v>
      </c>
      <c r="L1" t="s">
        <v>493</v>
      </c>
      <c r="M1" t="s">
        <v>494</v>
      </c>
      <c r="N1" t="s">
        <v>495</v>
      </c>
    </row>
    <row r="2" spans="1:14" x14ac:dyDescent="0.25">
      <c r="A2" t="s">
        <v>257</v>
      </c>
      <c r="B2" t="s">
        <v>258</v>
      </c>
      <c r="C2" t="s">
        <v>259</v>
      </c>
      <c r="D2" t="s">
        <v>52</v>
      </c>
      <c r="E2" t="s">
        <v>260</v>
      </c>
      <c r="F2" t="s">
        <v>261</v>
      </c>
      <c r="G2">
        <v>1</v>
      </c>
      <c r="H2" t="s">
        <v>496</v>
      </c>
      <c r="I2" t="s">
        <v>484</v>
      </c>
      <c r="J2" t="s">
        <v>497</v>
      </c>
      <c r="K2" t="s">
        <v>481</v>
      </c>
      <c r="L2" t="s">
        <v>488</v>
      </c>
      <c r="M2" t="s">
        <v>486</v>
      </c>
      <c r="N2" t="s">
        <v>483</v>
      </c>
    </row>
    <row r="3" spans="1:14" x14ac:dyDescent="0.25">
      <c r="A3" t="s">
        <v>262</v>
      </c>
      <c r="B3" t="s">
        <v>263</v>
      </c>
      <c r="C3" t="s">
        <v>264</v>
      </c>
      <c r="D3" t="s">
        <v>265</v>
      </c>
      <c r="E3" t="s">
        <v>260</v>
      </c>
      <c r="F3" t="s">
        <v>261</v>
      </c>
      <c r="G3">
        <v>1</v>
      </c>
      <c r="H3" t="s">
        <v>496</v>
      </c>
      <c r="I3" t="s">
        <v>484</v>
      </c>
      <c r="J3" t="s">
        <v>497</v>
      </c>
      <c r="K3" t="s">
        <v>481</v>
      </c>
      <c r="L3" t="s">
        <v>488</v>
      </c>
      <c r="M3" t="s">
        <v>486</v>
      </c>
      <c r="N3" t="s">
        <v>483</v>
      </c>
    </row>
    <row r="4" spans="1:14" x14ac:dyDescent="0.25">
      <c r="A4" t="s">
        <v>266</v>
      </c>
      <c r="B4" t="s">
        <v>267</v>
      </c>
      <c r="C4" t="s">
        <v>268</v>
      </c>
      <c r="D4" t="s">
        <v>265</v>
      </c>
      <c r="E4" t="s">
        <v>260</v>
      </c>
      <c r="F4" t="s">
        <v>261</v>
      </c>
      <c r="G4">
        <v>1</v>
      </c>
      <c r="H4" t="s">
        <v>496</v>
      </c>
      <c r="I4" t="s">
        <v>484</v>
      </c>
      <c r="J4" t="s">
        <v>497</v>
      </c>
      <c r="K4" t="s">
        <v>481</v>
      </c>
      <c r="L4" t="s">
        <v>488</v>
      </c>
      <c r="M4" t="s">
        <v>486</v>
      </c>
      <c r="N4" t="s">
        <v>483</v>
      </c>
    </row>
  </sheetData>
  <conditionalFormatting sqref="I2:XFD4 A1:H4">
    <cfRule type="cellIs" dxfId="46" priority="2" operator="equal">
      <formula>1</formula>
    </cfRule>
  </conditionalFormatting>
  <conditionalFormatting sqref="I1:XFD1">
    <cfRule type="cellIs" dxfId="45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workbookViewId="0">
      <selection activeCell="I15" sqref="I15:O17"/>
    </sheetView>
  </sheetViews>
  <sheetFormatPr defaultRowHeight="15" x14ac:dyDescent="0.25"/>
  <cols>
    <col min="1" max="1" width="20.42578125" customWidth="1"/>
    <col min="6" max="6" width="28.28515625" customWidth="1"/>
    <col min="9" max="9" width="13.42578125" bestFit="1" customWidth="1"/>
    <col min="10" max="10" width="3.42578125" bestFit="1" customWidth="1"/>
    <col min="11" max="11" width="4.85546875" bestFit="1" customWidth="1"/>
    <col min="12" max="12" width="7.5703125" bestFit="1" customWidth="1"/>
    <col min="13" max="13" width="8" bestFit="1" customWidth="1"/>
    <col min="14" max="14" width="9.42578125" bestFit="1" customWidth="1"/>
    <col min="15" max="15" width="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43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</row>
    <row r="2" spans="1:15" x14ac:dyDescent="0.25">
      <c r="A2" t="s">
        <v>98</v>
      </c>
      <c r="B2" t="s">
        <v>99</v>
      </c>
      <c r="C2" t="s">
        <v>99</v>
      </c>
      <c r="D2" t="s">
        <v>100</v>
      </c>
      <c r="E2" t="s">
        <v>47</v>
      </c>
      <c r="F2" t="s">
        <v>101</v>
      </c>
      <c r="I2" t="s">
        <v>48</v>
      </c>
      <c r="J2" t="s">
        <v>486</v>
      </c>
      <c r="K2" t="s">
        <v>483</v>
      </c>
      <c r="L2" t="s">
        <v>488</v>
      </c>
      <c r="M2" t="s">
        <v>484</v>
      </c>
      <c r="N2" t="s">
        <v>497</v>
      </c>
      <c r="O2" t="s">
        <v>500</v>
      </c>
    </row>
    <row r="3" spans="1:15" x14ac:dyDescent="0.25">
      <c r="A3" t="s">
        <v>102</v>
      </c>
      <c r="B3">
        <v>502.41300000000001</v>
      </c>
      <c r="C3" t="s">
        <v>103</v>
      </c>
      <c r="D3" t="s">
        <v>46</v>
      </c>
      <c r="E3" t="s">
        <v>47</v>
      </c>
      <c r="F3" t="s">
        <v>104</v>
      </c>
      <c r="I3" t="s">
        <v>498</v>
      </c>
      <c r="J3" t="s">
        <v>481</v>
      </c>
      <c r="K3" t="s">
        <v>486</v>
      </c>
      <c r="L3" t="s">
        <v>488</v>
      </c>
      <c r="M3" t="s">
        <v>483</v>
      </c>
      <c r="N3" t="s">
        <v>499</v>
      </c>
      <c r="O3" t="s">
        <v>484</v>
      </c>
    </row>
    <row r="4" spans="1:15" x14ac:dyDescent="0.25">
      <c r="A4" t="s">
        <v>238</v>
      </c>
      <c r="B4">
        <v>1245.3599999999999</v>
      </c>
      <c r="C4" t="s">
        <v>239</v>
      </c>
      <c r="D4" t="s">
        <v>46</v>
      </c>
      <c r="E4" t="s">
        <v>240</v>
      </c>
      <c r="F4" t="s">
        <v>241</v>
      </c>
      <c r="G4">
        <v>1</v>
      </c>
      <c r="I4" t="s">
        <v>498</v>
      </c>
      <c r="J4" t="s">
        <v>481</v>
      </c>
      <c r="K4" t="s">
        <v>486</v>
      </c>
      <c r="L4" t="s">
        <v>488</v>
      </c>
      <c r="M4" t="s">
        <v>483</v>
      </c>
      <c r="N4" t="s">
        <v>499</v>
      </c>
      <c r="O4" t="s">
        <v>484</v>
      </c>
    </row>
    <row r="5" spans="1:15" x14ac:dyDescent="0.25">
      <c r="A5" t="s">
        <v>291</v>
      </c>
      <c r="B5">
        <v>1245.48</v>
      </c>
      <c r="C5" t="s">
        <v>292</v>
      </c>
      <c r="D5" t="s">
        <v>46</v>
      </c>
      <c r="E5" t="s">
        <v>240</v>
      </c>
      <c r="F5" t="s">
        <v>293</v>
      </c>
      <c r="G5">
        <v>1</v>
      </c>
      <c r="I5" t="s">
        <v>498</v>
      </c>
      <c r="J5" t="s">
        <v>481</v>
      </c>
      <c r="K5" t="s">
        <v>486</v>
      </c>
      <c r="L5" t="s">
        <v>488</v>
      </c>
      <c r="M5" t="s">
        <v>483</v>
      </c>
      <c r="N5" t="s">
        <v>499</v>
      </c>
      <c r="O5" t="s">
        <v>484</v>
      </c>
    </row>
    <row r="6" spans="1:15" x14ac:dyDescent="0.25">
      <c r="A6" t="s">
        <v>306</v>
      </c>
      <c r="B6">
        <v>1276.0999999999999</v>
      </c>
      <c r="C6" t="s">
        <v>307</v>
      </c>
      <c r="D6" t="s">
        <v>308</v>
      </c>
      <c r="E6" t="s">
        <v>240</v>
      </c>
      <c r="F6" t="s">
        <v>309</v>
      </c>
      <c r="G6">
        <v>1</v>
      </c>
      <c r="I6" t="s">
        <v>498</v>
      </c>
      <c r="J6" t="s">
        <v>481</v>
      </c>
      <c r="K6" t="s">
        <v>486</v>
      </c>
      <c r="L6" t="s">
        <v>488</v>
      </c>
      <c r="M6" t="s">
        <v>483</v>
      </c>
      <c r="N6" t="s">
        <v>499</v>
      </c>
      <c r="O6" t="s">
        <v>484</v>
      </c>
    </row>
    <row r="7" spans="1:15" x14ac:dyDescent="0.25">
      <c r="A7" t="s">
        <v>371</v>
      </c>
      <c r="C7" t="s">
        <v>372</v>
      </c>
      <c r="D7" t="s">
        <v>338</v>
      </c>
      <c r="E7" t="s">
        <v>364</v>
      </c>
      <c r="F7" t="s">
        <v>211</v>
      </c>
      <c r="G7">
        <v>1</v>
      </c>
      <c r="I7" t="s">
        <v>498</v>
      </c>
      <c r="J7" t="s">
        <v>481</v>
      </c>
      <c r="K7" t="s">
        <v>486</v>
      </c>
      <c r="L7" t="s">
        <v>488</v>
      </c>
      <c r="M7" t="s">
        <v>483</v>
      </c>
      <c r="N7" t="s">
        <v>499</v>
      </c>
      <c r="O7" t="s">
        <v>484</v>
      </c>
    </row>
    <row r="8" spans="1:15" x14ac:dyDescent="0.25">
      <c r="A8" t="s">
        <v>369</v>
      </c>
      <c r="C8" t="s">
        <v>370</v>
      </c>
      <c r="D8" t="s">
        <v>338</v>
      </c>
      <c r="E8" t="s">
        <v>364</v>
      </c>
      <c r="F8" t="s">
        <v>211</v>
      </c>
      <c r="G8">
        <v>1</v>
      </c>
      <c r="H8">
        <v>1</v>
      </c>
      <c r="I8" t="s">
        <v>498</v>
      </c>
      <c r="J8" t="s">
        <v>481</v>
      </c>
      <c r="K8" t="s">
        <v>486</v>
      </c>
      <c r="L8" t="s">
        <v>488</v>
      </c>
      <c r="M8" t="s">
        <v>483</v>
      </c>
      <c r="N8" t="s">
        <v>499</v>
      </c>
      <c r="O8" t="s">
        <v>484</v>
      </c>
    </row>
    <row r="9" spans="1:15" x14ac:dyDescent="0.25">
      <c r="A9" t="s">
        <v>365</v>
      </c>
      <c r="C9" t="s">
        <v>366</v>
      </c>
      <c r="D9" t="s">
        <v>338</v>
      </c>
      <c r="E9" t="s">
        <v>364</v>
      </c>
      <c r="F9" t="s">
        <v>211</v>
      </c>
      <c r="G9">
        <v>1</v>
      </c>
      <c r="I9" t="s">
        <v>498</v>
      </c>
      <c r="J9" t="s">
        <v>481</v>
      </c>
      <c r="K9" t="s">
        <v>486</v>
      </c>
      <c r="L9" t="s">
        <v>488</v>
      </c>
      <c r="M9" t="s">
        <v>483</v>
      </c>
      <c r="N9" t="s">
        <v>499</v>
      </c>
      <c r="O9" t="s">
        <v>484</v>
      </c>
    </row>
    <row r="10" spans="1:15" x14ac:dyDescent="0.25">
      <c r="A10" t="s">
        <v>362</v>
      </c>
      <c r="C10" t="s">
        <v>363</v>
      </c>
      <c r="D10" t="s">
        <v>338</v>
      </c>
      <c r="E10" t="s">
        <v>364</v>
      </c>
      <c r="F10" t="s">
        <v>211</v>
      </c>
      <c r="G10">
        <v>1</v>
      </c>
      <c r="I10" t="s">
        <v>498</v>
      </c>
      <c r="J10" t="s">
        <v>481</v>
      </c>
      <c r="K10" t="s">
        <v>486</v>
      </c>
      <c r="L10" t="s">
        <v>488</v>
      </c>
      <c r="M10" t="s">
        <v>483</v>
      </c>
      <c r="N10" t="s">
        <v>499</v>
      </c>
      <c r="O10" t="s">
        <v>484</v>
      </c>
    </row>
    <row r="11" spans="1:15" x14ac:dyDescent="0.25">
      <c r="A11" t="s">
        <v>373</v>
      </c>
      <c r="C11" t="s">
        <v>374</v>
      </c>
      <c r="D11" t="s">
        <v>338</v>
      </c>
      <c r="E11" t="s">
        <v>364</v>
      </c>
      <c r="F11" t="s">
        <v>211</v>
      </c>
      <c r="G11">
        <v>1</v>
      </c>
      <c r="I11" t="s">
        <v>498</v>
      </c>
      <c r="J11" t="s">
        <v>481</v>
      </c>
      <c r="K11" t="s">
        <v>486</v>
      </c>
      <c r="L11" t="s">
        <v>488</v>
      </c>
      <c r="M11" t="s">
        <v>483</v>
      </c>
      <c r="N11" t="s">
        <v>499</v>
      </c>
      <c r="O11" t="s">
        <v>484</v>
      </c>
    </row>
    <row r="12" spans="1:15" x14ac:dyDescent="0.25">
      <c r="A12" t="s">
        <v>367</v>
      </c>
      <c r="C12" t="s">
        <v>368</v>
      </c>
      <c r="D12" t="s">
        <v>338</v>
      </c>
      <c r="E12" t="s">
        <v>364</v>
      </c>
      <c r="F12" t="s">
        <v>211</v>
      </c>
      <c r="G12">
        <v>1</v>
      </c>
      <c r="I12" t="s">
        <v>498</v>
      </c>
      <c r="J12" t="s">
        <v>481</v>
      </c>
      <c r="K12" t="s">
        <v>486</v>
      </c>
      <c r="L12" t="s">
        <v>488</v>
      </c>
      <c r="M12" t="s">
        <v>483</v>
      </c>
      <c r="N12" t="s">
        <v>499</v>
      </c>
      <c r="O12" t="s">
        <v>484</v>
      </c>
    </row>
    <row r="13" spans="1:15" x14ac:dyDescent="0.25">
      <c r="A13" t="s">
        <v>377</v>
      </c>
      <c r="C13" t="s">
        <v>378</v>
      </c>
      <c r="D13" t="s">
        <v>338</v>
      </c>
      <c r="E13" t="s">
        <v>364</v>
      </c>
      <c r="F13" t="s">
        <v>211</v>
      </c>
      <c r="G13">
        <v>1</v>
      </c>
      <c r="I13" t="s">
        <v>498</v>
      </c>
      <c r="J13" t="s">
        <v>481</v>
      </c>
      <c r="K13" t="s">
        <v>486</v>
      </c>
      <c r="L13" t="s">
        <v>488</v>
      </c>
      <c r="M13" t="s">
        <v>483</v>
      </c>
      <c r="N13" t="s">
        <v>499</v>
      </c>
      <c r="O13" t="s">
        <v>484</v>
      </c>
    </row>
    <row r="14" spans="1:15" x14ac:dyDescent="0.25">
      <c r="A14" t="s">
        <v>381</v>
      </c>
      <c r="C14" t="s">
        <v>382</v>
      </c>
      <c r="D14" t="s">
        <v>338</v>
      </c>
      <c r="E14" t="s">
        <v>364</v>
      </c>
      <c r="F14" t="s">
        <v>211</v>
      </c>
      <c r="G14">
        <v>1</v>
      </c>
      <c r="I14" t="s">
        <v>498</v>
      </c>
      <c r="J14" t="s">
        <v>481</v>
      </c>
      <c r="K14" t="s">
        <v>486</v>
      </c>
      <c r="L14" t="s">
        <v>488</v>
      </c>
      <c r="M14" t="s">
        <v>483</v>
      </c>
      <c r="N14" t="s">
        <v>499</v>
      </c>
      <c r="O14" t="s">
        <v>484</v>
      </c>
    </row>
    <row r="15" spans="1:15" x14ac:dyDescent="0.25">
      <c r="A15" t="s">
        <v>379</v>
      </c>
      <c r="C15" t="s">
        <v>380</v>
      </c>
      <c r="D15" t="s">
        <v>338</v>
      </c>
      <c r="E15" t="s">
        <v>364</v>
      </c>
      <c r="F15" t="s">
        <v>211</v>
      </c>
      <c r="G15">
        <v>1</v>
      </c>
      <c r="H15">
        <v>1</v>
      </c>
      <c r="I15" t="s">
        <v>498</v>
      </c>
      <c r="J15" t="s">
        <v>481</v>
      </c>
      <c r="K15" t="s">
        <v>486</v>
      </c>
      <c r="L15" t="s">
        <v>488</v>
      </c>
      <c r="M15" t="s">
        <v>483</v>
      </c>
      <c r="N15" t="s">
        <v>499</v>
      </c>
      <c r="O15" t="s">
        <v>484</v>
      </c>
    </row>
    <row r="16" spans="1:15" x14ac:dyDescent="0.25">
      <c r="A16" t="s">
        <v>375</v>
      </c>
      <c r="C16" t="s">
        <v>376</v>
      </c>
      <c r="D16" t="s">
        <v>338</v>
      </c>
      <c r="E16" t="s">
        <v>364</v>
      </c>
      <c r="F16" t="s">
        <v>211</v>
      </c>
      <c r="G16">
        <v>1</v>
      </c>
      <c r="H16">
        <v>1</v>
      </c>
      <c r="I16" t="s">
        <v>498</v>
      </c>
      <c r="J16" t="s">
        <v>481</v>
      </c>
      <c r="K16" t="s">
        <v>486</v>
      </c>
      <c r="L16" t="s">
        <v>488</v>
      </c>
      <c r="M16" t="s">
        <v>483</v>
      </c>
      <c r="N16" t="s">
        <v>499</v>
      </c>
      <c r="O16" t="s">
        <v>484</v>
      </c>
    </row>
    <row r="17" spans="1:15" x14ac:dyDescent="0.25">
      <c r="A17" t="s">
        <v>383</v>
      </c>
      <c r="C17" t="s">
        <v>384</v>
      </c>
      <c r="D17" t="s">
        <v>338</v>
      </c>
      <c r="E17" t="s">
        <v>364</v>
      </c>
      <c r="F17" t="s">
        <v>211</v>
      </c>
      <c r="G17">
        <v>1</v>
      </c>
      <c r="H17">
        <v>1</v>
      </c>
      <c r="I17" t="s">
        <v>498</v>
      </c>
      <c r="J17" t="s">
        <v>481</v>
      </c>
      <c r="K17" t="s">
        <v>486</v>
      </c>
      <c r="L17" t="s">
        <v>488</v>
      </c>
      <c r="M17" t="s">
        <v>483</v>
      </c>
      <c r="N17" t="s">
        <v>499</v>
      </c>
      <c r="O17" t="s">
        <v>484</v>
      </c>
    </row>
    <row r="18" spans="1:15" x14ac:dyDescent="0.25">
      <c r="A18" t="s">
        <v>183</v>
      </c>
      <c r="B18" t="s">
        <v>184</v>
      </c>
      <c r="C18" t="s">
        <v>184</v>
      </c>
      <c r="D18" t="s">
        <v>61</v>
      </c>
      <c r="E18" t="s">
        <v>185</v>
      </c>
      <c r="F18" t="s">
        <v>186</v>
      </c>
      <c r="G18">
        <v>1</v>
      </c>
      <c r="I18" t="s">
        <v>498</v>
      </c>
      <c r="J18" t="s">
        <v>481</v>
      </c>
      <c r="K18" t="s">
        <v>486</v>
      </c>
      <c r="L18" t="s">
        <v>488</v>
      </c>
      <c r="M18" t="s">
        <v>483</v>
      </c>
      <c r="N18" t="s">
        <v>499</v>
      </c>
      <c r="O18" t="s">
        <v>484</v>
      </c>
    </row>
    <row r="19" spans="1:15" x14ac:dyDescent="0.25">
      <c r="A19" t="s">
        <v>218</v>
      </c>
      <c r="B19" t="s">
        <v>219</v>
      </c>
      <c r="C19" t="s">
        <v>219</v>
      </c>
      <c r="D19" t="s">
        <v>61</v>
      </c>
      <c r="E19" t="s">
        <v>185</v>
      </c>
      <c r="F19" t="s">
        <v>186</v>
      </c>
      <c r="G19">
        <v>1</v>
      </c>
      <c r="I19" t="s">
        <v>498</v>
      </c>
      <c r="J19" t="s">
        <v>481</v>
      </c>
      <c r="K19" t="s">
        <v>486</v>
      </c>
      <c r="L19" t="s">
        <v>488</v>
      </c>
      <c r="M19" t="s">
        <v>483</v>
      </c>
      <c r="N19" t="s">
        <v>499</v>
      </c>
      <c r="O19" t="s">
        <v>484</v>
      </c>
    </row>
    <row r="20" spans="1:15" x14ac:dyDescent="0.25">
      <c r="A20" t="s">
        <v>220</v>
      </c>
      <c r="B20" t="s">
        <v>221</v>
      </c>
      <c r="C20" t="s">
        <v>221</v>
      </c>
      <c r="D20" t="s">
        <v>61</v>
      </c>
      <c r="E20" t="s">
        <v>185</v>
      </c>
      <c r="F20" t="s">
        <v>186</v>
      </c>
      <c r="G20">
        <v>1</v>
      </c>
      <c r="I20" t="s">
        <v>498</v>
      </c>
      <c r="J20" t="s">
        <v>481</v>
      </c>
      <c r="K20" t="s">
        <v>486</v>
      </c>
      <c r="L20" t="s">
        <v>488</v>
      </c>
      <c r="M20" t="s">
        <v>483</v>
      </c>
      <c r="N20" t="s">
        <v>499</v>
      </c>
      <c r="O20" t="s">
        <v>484</v>
      </c>
    </row>
    <row r="21" spans="1:15" x14ac:dyDescent="0.25">
      <c r="A21" t="s">
        <v>233</v>
      </c>
      <c r="B21" t="s">
        <v>234</v>
      </c>
      <c r="C21" t="s">
        <v>234</v>
      </c>
      <c r="D21" t="s">
        <v>61</v>
      </c>
      <c r="E21" t="s">
        <v>185</v>
      </c>
      <c r="F21" t="s">
        <v>186</v>
      </c>
      <c r="G21">
        <v>1</v>
      </c>
      <c r="I21" t="s">
        <v>498</v>
      </c>
      <c r="J21" t="s">
        <v>481</v>
      </c>
      <c r="K21" t="s">
        <v>486</v>
      </c>
      <c r="L21" t="s">
        <v>488</v>
      </c>
      <c r="M21" t="s">
        <v>483</v>
      </c>
      <c r="N21" t="s">
        <v>499</v>
      </c>
      <c r="O21" t="s">
        <v>484</v>
      </c>
    </row>
    <row r="22" spans="1:15" x14ac:dyDescent="0.25">
      <c r="A22" t="s">
        <v>245</v>
      </c>
      <c r="B22" t="s">
        <v>246</v>
      </c>
      <c r="C22" t="s">
        <v>246</v>
      </c>
      <c r="D22" t="s">
        <v>61</v>
      </c>
      <c r="E22" t="s">
        <v>185</v>
      </c>
      <c r="F22" t="s">
        <v>186</v>
      </c>
      <c r="G22">
        <v>1</v>
      </c>
      <c r="I22" t="s">
        <v>498</v>
      </c>
      <c r="J22" t="s">
        <v>481</v>
      </c>
      <c r="K22" t="s">
        <v>486</v>
      </c>
      <c r="L22" t="s">
        <v>488</v>
      </c>
      <c r="M22" t="s">
        <v>483</v>
      </c>
      <c r="N22" t="s">
        <v>499</v>
      </c>
      <c r="O22" t="s">
        <v>484</v>
      </c>
    </row>
    <row r="23" spans="1:15" x14ac:dyDescent="0.25">
      <c r="A23" t="s">
        <v>299</v>
      </c>
      <c r="B23" t="s">
        <v>300</v>
      </c>
      <c r="C23" t="s">
        <v>300</v>
      </c>
      <c r="D23" t="s">
        <v>61</v>
      </c>
      <c r="E23" t="s">
        <v>185</v>
      </c>
      <c r="F23" t="s">
        <v>186</v>
      </c>
      <c r="G23">
        <v>1</v>
      </c>
      <c r="I23" t="s">
        <v>498</v>
      </c>
      <c r="J23" t="s">
        <v>481</v>
      </c>
      <c r="K23" t="s">
        <v>486</v>
      </c>
      <c r="L23" t="s">
        <v>488</v>
      </c>
      <c r="M23" t="s">
        <v>483</v>
      </c>
      <c r="N23" t="s">
        <v>499</v>
      </c>
      <c r="O23" t="s">
        <v>484</v>
      </c>
    </row>
    <row r="24" spans="1:15" x14ac:dyDescent="0.25">
      <c r="A24" t="s">
        <v>310</v>
      </c>
      <c r="B24" t="s">
        <v>311</v>
      </c>
      <c r="C24" t="s">
        <v>311</v>
      </c>
      <c r="D24" t="s">
        <v>61</v>
      </c>
      <c r="E24" t="s">
        <v>185</v>
      </c>
      <c r="F24" t="s">
        <v>186</v>
      </c>
      <c r="G24">
        <v>1</v>
      </c>
      <c r="I24" t="s">
        <v>498</v>
      </c>
      <c r="J24" t="s">
        <v>481</v>
      </c>
      <c r="K24" t="s">
        <v>486</v>
      </c>
      <c r="L24" t="s">
        <v>488</v>
      </c>
      <c r="M24" t="s">
        <v>483</v>
      </c>
      <c r="N24" t="s">
        <v>499</v>
      </c>
      <c r="O24" t="s">
        <v>484</v>
      </c>
    </row>
    <row r="25" spans="1:15" x14ac:dyDescent="0.25">
      <c r="A25" t="s">
        <v>199</v>
      </c>
      <c r="B25" t="s">
        <v>200</v>
      </c>
      <c r="C25" t="s">
        <v>201</v>
      </c>
      <c r="D25" t="s">
        <v>107</v>
      </c>
      <c r="E25" t="s">
        <v>202</v>
      </c>
      <c r="F25" t="s">
        <v>203</v>
      </c>
      <c r="G25">
        <v>1</v>
      </c>
      <c r="I25" t="s">
        <v>498</v>
      </c>
      <c r="J25" t="s">
        <v>481</v>
      </c>
      <c r="K25" t="s">
        <v>486</v>
      </c>
      <c r="L25" t="s">
        <v>488</v>
      </c>
      <c r="M25" t="s">
        <v>483</v>
      </c>
      <c r="N25" t="s">
        <v>499</v>
      </c>
      <c r="O25" t="s">
        <v>484</v>
      </c>
    </row>
    <row r="26" spans="1:15" x14ac:dyDescent="0.25">
      <c r="A26" t="s">
        <v>208</v>
      </c>
      <c r="B26" t="s">
        <v>209</v>
      </c>
      <c r="C26" t="s">
        <v>210</v>
      </c>
      <c r="D26" t="s">
        <v>107</v>
      </c>
      <c r="E26" t="s">
        <v>202</v>
      </c>
      <c r="F26" t="s">
        <v>211</v>
      </c>
      <c r="G26">
        <v>1</v>
      </c>
      <c r="I26" t="s">
        <v>498</v>
      </c>
      <c r="J26" t="s">
        <v>481</v>
      </c>
      <c r="K26" t="s">
        <v>486</v>
      </c>
      <c r="L26" t="s">
        <v>488</v>
      </c>
      <c r="M26" t="s">
        <v>483</v>
      </c>
      <c r="N26" t="s">
        <v>499</v>
      </c>
      <c r="O26" t="s">
        <v>484</v>
      </c>
    </row>
  </sheetData>
  <sortState xmlns:xlrd2="http://schemas.microsoft.com/office/spreadsheetml/2017/richdata2" ref="A2:O26">
    <sortCondition ref="D2:D26"/>
    <sortCondition ref="A2:A26"/>
  </sortState>
  <conditionalFormatting sqref="A1:H26 P8:XFD13 J14:XFD14 J9:O14 J1:XFD7 J18:XFD26 P15:XFD17">
    <cfRule type="cellIs" dxfId="44" priority="8" operator="equal">
      <formula>1</formula>
    </cfRule>
  </conditionalFormatting>
  <conditionalFormatting sqref="J8:O8">
    <cfRule type="cellIs" dxfId="43" priority="2" operator="equal">
      <formula>1</formula>
    </cfRule>
  </conditionalFormatting>
  <conditionalFormatting sqref="J15:O17">
    <cfRule type="cellIs" dxfId="42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"/>
  <sheetViews>
    <sheetView workbookViewId="0">
      <selection activeCell="H1" sqref="H1"/>
    </sheetView>
  </sheetViews>
  <sheetFormatPr defaultRowHeight="15" x14ac:dyDescent="0.25"/>
  <cols>
    <col min="1" max="1" width="42.140625" customWidth="1"/>
    <col min="6" max="6" width="23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489</v>
      </c>
      <c r="I1" t="s">
        <v>490</v>
      </c>
      <c r="J1" t="s">
        <v>491</v>
      </c>
      <c r="K1" t="s">
        <v>492</v>
      </c>
      <c r="L1" t="s">
        <v>493</v>
      </c>
      <c r="M1" t="s">
        <v>494</v>
      </c>
      <c r="N1" t="s">
        <v>495</v>
      </c>
    </row>
    <row r="2" spans="1:14" x14ac:dyDescent="0.25">
      <c r="A2" t="s">
        <v>105</v>
      </c>
      <c r="B2" t="s">
        <v>106</v>
      </c>
      <c r="D2" t="s">
        <v>107</v>
      </c>
      <c r="F2" t="s">
        <v>108</v>
      </c>
      <c r="G2">
        <v>1</v>
      </c>
      <c r="H2" t="s">
        <v>501</v>
      </c>
      <c r="I2" t="s">
        <v>488</v>
      </c>
      <c r="J2" t="s">
        <v>497</v>
      </c>
      <c r="K2" t="s">
        <v>485</v>
      </c>
      <c r="L2" t="s">
        <v>502</v>
      </c>
      <c r="M2" t="s">
        <v>482</v>
      </c>
      <c r="N2" t="s">
        <v>499</v>
      </c>
    </row>
    <row r="3" spans="1:14" x14ac:dyDescent="0.25">
      <c r="A3" t="s">
        <v>154</v>
      </c>
      <c r="B3" t="s">
        <v>155</v>
      </c>
      <c r="D3" t="s">
        <v>107</v>
      </c>
      <c r="F3" t="s">
        <v>156</v>
      </c>
      <c r="G3">
        <v>1</v>
      </c>
      <c r="H3" t="s">
        <v>501</v>
      </c>
      <c r="I3" t="s">
        <v>488</v>
      </c>
      <c r="J3" t="s">
        <v>497</v>
      </c>
      <c r="K3" t="s">
        <v>485</v>
      </c>
      <c r="L3" t="s">
        <v>502</v>
      </c>
      <c r="M3" t="s">
        <v>482</v>
      </c>
      <c r="N3" t="s">
        <v>499</v>
      </c>
    </row>
  </sheetData>
  <conditionalFormatting sqref="G2:G3 A1:F3 I2:XFD4 O1:XFD1">
    <cfRule type="cellIs" dxfId="41" priority="3" operator="equal">
      <formula>1</formula>
    </cfRule>
  </conditionalFormatting>
  <conditionalFormatting sqref="G1">
    <cfRule type="cellIs" dxfId="40" priority="2" operator="equal">
      <formula>1</formula>
    </cfRule>
  </conditionalFormatting>
  <conditionalFormatting sqref="I1:N1">
    <cfRule type="cellIs" dxfId="39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"/>
  <sheetViews>
    <sheetView workbookViewId="0">
      <selection activeCell="H1" sqref="H1"/>
    </sheetView>
  </sheetViews>
  <sheetFormatPr defaultRowHeight="15" x14ac:dyDescent="0.25"/>
  <cols>
    <col min="1" max="1" width="41.7109375" customWidth="1"/>
    <col min="6" max="6" width="18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489</v>
      </c>
      <c r="I1" t="s">
        <v>490</v>
      </c>
      <c r="J1" t="s">
        <v>491</v>
      </c>
      <c r="K1" t="s">
        <v>492</v>
      </c>
      <c r="L1" t="s">
        <v>493</v>
      </c>
      <c r="M1" t="s">
        <v>494</v>
      </c>
      <c r="N1" t="s">
        <v>495</v>
      </c>
    </row>
    <row r="2" spans="1:14" x14ac:dyDescent="0.25">
      <c r="A2" t="s">
        <v>126</v>
      </c>
      <c r="B2" t="s">
        <v>127</v>
      </c>
      <c r="D2" t="s">
        <v>107</v>
      </c>
      <c r="F2" t="s">
        <v>128</v>
      </c>
      <c r="G2">
        <v>1</v>
      </c>
      <c r="H2" t="s">
        <v>503</v>
      </c>
      <c r="I2" t="s">
        <v>488</v>
      </c>
      <c r="J2" t="s">
        <v>497</v>
      </c>
      <c r="K2" t="s">
        <v>502</v>
      </c>
      <c r="L2" t="s">
        <v>485</v>
      </c>
      <c r="M2" t="s">
        <v>504</v>
      </c>
      <c r="N2" t="s">
        <v>505</v>
      </c>
    </row>
    <row r="3" spans="1:14" x14ac:dyDescent="0.25">
      <c r="A3" t="s">
        <v>123</v>
      </c>
      <c r="B3" t="s">
        <v>124</v>
      </c>
      <c r="D3" t="s">
        <v>107</v>
      </c>
      <c r="F3" t="s">
        <v>413</v>
      </c>
      <c r="G3">
        <v>1</v>
      </c>
      <c r="H3" t="s">
        <v>503</v>
      </c>
      <c r="I3" t="s">
        <v>488</v>
      </c>
      <c r="J3" t="s">
        <v>497</v>
      </c>
      <c r="K3" t="s">
        <v>502</v>
      </c>
      <c r="L3" t="s">
        <v>485</v>
      </c>
      <c r="M3" t="s">
        <v>504</v>
      </c>
      <c r="N3" t="s">
        <v>505</v>
      </c>
    </row>
  </sheetData>
  <conditionalFormatting sqref="J2:XFD2 A1:H2">
    <cfRule type="cellIs" dxfId="38" priority="3" operator="equal">
      <formula>1</formula>
    </cfRule>
  </conditionalFormatting>
  <conditionalFormatting sqref="J1:XFD1">
    <cfRule type="cellIs" dxfId="37" priority="2" operator="equal">
      <formula>1</formula>
    </cfRule>
  </conditionalFormatting>
  <conditionalFormatting sqref="A3:H3">
    <cfRule type="cellIs" dxfId="36" priority="1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>
      <selection activeCell="I1" sqref="I1"/>
    </sheetView>
  </sheetViews>
  <sheetFormatPr defaultRowHeight="15" x14ac:dyDescent="0.25"/>
  <cols>
    <col min="1" max="1" width="35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24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</row>
    <row r="2" spans="1:15" x14ac:dyDescent="0.25">
      <c r="A2" t="s">
        <v>44</v>
      </c>
      <c r="B2">
        <v>502.327</v>
      </c>
      <c r="C2" t="s">
        <v>45</v>
      </c>
      <c r="D2" t="s">
        <v>46</v>
      </c>
      <c r="E2" t="s">
        <v>47</v>
      </c>
      <c r="F2" t="s">
        <v>48</v>
      </c>
      <c r="G2">
        <v>1</v>
      </c>
      <c r="H2">
        <v>1</v>
      </c>
      <c r="I2" t="s">
        <v>48</v>
      </c>
      <c r="J2" t="s">
        <v>486</v>
      </c>
      <c r="K2" t="s">
        <v>483</v>
      </c>
      <c r="L2" t="s">
        <v>488</v>
      </c>
      <c r="M2" t="s">
        <v>484</v>
      </c>
      <c r="N2" t="s">
        <v>497</v>
      </c>
      <c r="O2" t="s">
        <v>500</v>
      </c>
    </row>
    <row r="3" spans="1:15" x14ac:dyDescent="0.25">
      <c r="A3" t="s">
        <v>112</v>
      </c>
      <c r="B3" t="s">
        <v>113</v>
      </c>
      <c r="C3" t="s">
        <v>113</v>
      </c>
      <c r="D3" t="s">
        <v>63</v>
      </c>
      <c r="E3" t="s">
        <v>85</v>
      </c>
      <c r="F3" t="s">
        <v>48</v>
      </c>
      <c r="G3">
        <v>1</v>
      </c>
      <c r="H3">
        <v>1</v>
      </c>
      <c r="I3" t="s">
        <v>48</v>
      </c>
      <c r="J3" t="s">
        <v>486</v>
      </c>
      <c r="K3" t="s">
        <v>483</v>
      </c>
      <c r="L3" t="s">
        <v>488</v>
      </c>
      <c r="M3" t="s">
        <v>484</v>
      </c>
      <c r="N3" t="s">
        <v>497</v>
      </c>
      <c r="O3" t="s">
        <v>500</v>
      </c>
    </row>
    <row r="4" spans="1:15" x14ac:dyDescent="0.25">
      <c r="A4" t="s">
        <v>114</v>
      </c>
      <c r="B4">
        <v>502.392</v>
      </c>
      <c r="C4" t="s">
        <v>115</v>
      </c>
      <c r="D4" t="s">
        <v>46</v>
      </c>
      <c r="E4" t="s">
        <v>47</v>
      </c>
      <c r="F4" t="s">
        <v>48</v>
      </c>
      <c r="G4">
        <v>1</v>
      </c>
      <c r="H4">
        <v>1</v>
      </c>
      <c r="I4" t="s">
        <v>48</v>
      </c>
      <c r="J4" t="s">
        <v>486</v>
      </c>
      <c r="K4" t="s">
        <v>483</v>
      </c>
      <c r="L4" t="s">
        <v>488</v>
      </c>
      <c r="M4" t="s">
        <v>484</v>
      </c>
      <c r="N4" t="s">
        <v>497</v>
      </c>
      <c r="O4" t="s">
        <v>500</v>
      </c>
    </row>
    <row r="5" spans="1:15" x14ac:dyDescent="0.25">
      <c r="A5" t="s">
        <v>116</v>
      </c>
      <c r="B5">
        <v>502.39100000000002</v>
      </c>
      <c r="C5" t="s">
        <v>117</v>
      </c>
      <c r="D5" t="s">
        <v>46</v>
      </c>
      <c r="E5" t="s">
        <v>47</v>
      </c>
      <c r="F5" t="s">
        <v>48</v>
      </c>
      <c r="G5">
        <v>1</v>
      </c>
      <c r="H5">
        <v>1</v>
      </c>
      <c r="I5" t="s">
        <v>48</v>
      </c>
      <c r="J5" t="s">
        <v>486</v>
      </c>
      <c r="K5" t="s">
        <v>483</v>
      </c>
      <c r="L5" t="s">
        <v>488</v>
      </c>
      <c r="M5" t="s">
        <v>484</v>
      </c>
      <c r="N5" t="s">
        <v>497</v>
      </c>
      <c r="O5" t="s">
        <v>500</v>
      </c>
    </row>
    <row r="6" spans="1:15" x14ac:dyDescent="0.25">
      <c r="A6" t="s">
        <v>177</v>
      </c>
      <c r="B6" t="s">
        <v>178</v>
      </c>
      <c r="D6" t="s">
        <v>107</v>
      </c>
      <c r="F6" t="s">
        <v>179</v>
      </c>
      <c r="G6">
        <v>1</v>
      </c>
      <c r="H6">
        <v>1</v>
      </c>
    </row>
    <row r="7" spans="1:15" x14ac:dyDescent="0.25">
      <c r="A7" t="s">
        <v>180</v>
      </c>
      <c r="B7" t="s">
        <v>181</v>
      </c>
      <c r="D7" t="s">
        <v>107</v>
      </c>
      <c r="F7" t="s">
        <v>182</v>
      </c>
      <c r="G7">
        <v>1</v>
      </c>
      <c r="H7">
        <v>1</v>
      </c>
    </row>
    <row r="8" spans="1:15" x14ac:dyDescent="0.25">
      <c r="A8" t="s">
        <v>206</v>
      </c>
      <c r="B8">
        <v>502.55</v>
      </c>
      <c r="C8" t="s">
        <v>207</v>
      </c>
      <c r="D8" t="s">
        <v>46</v>
      </c>
      <c r="E8" t="s">
        <v>47</v>
      </c>
      <c r="F8" t="s">
        <v>48</v>
      </c>
      <c r="G8">
        <v>1</v>
      </c>
      <c r="H8">
        <v>1</v>
      </c>
      <c r="I8" t="s">
        <v>48</v>
      </c>
      <c r="J8" t="s">
        <v>486</v>
      </c>
      <c r="K8" t="s">
        <v>483</v>
      </c>
      <c r="L8" t="s">
        <v>488</v>
      </c>
      <c r="M8" t="s">
        <v>484</v>
      </c>
      <c r="N8" t="s">
        <v>497</v>
      </c>
      <c r="O8" t="s">
        <v>500</v>
      </c>
    </row>
    <row r="9" spans="1:15" x14ac:dyDescent="0.25">
      <c r="A9" t="s">
        <v>324</v>
      </c>
      <c r="B9">
        <v>502.31599999999997</v>
      </c>
      <c r="C9" t="s">
        <v>325</v>
      </c>
      <c r="D9" t="s">
        <v>46</v>
      </c>
      <c r="E9" t="s">
        <v>47</v>
      </c>
      <c r="F9" t="s">
        <v>48</v>
      </c>
      <c r="G9">
        <v>1</v>
      </c>
      <c r="H9">
        <v>1</v>
      </c>
      <c r="I9" t="s">
        <v>48</v>
      </c>
      <c r="J9" t="s">
        <v>486</v>
      </c>
      <c r="K9" t="s">
        <v>483</v>
      </c>
      <c r="L9" t="s">
        <v>488</v>
      </c>
      <c r="M9" t="s">
        <v>484</v>
      </c>
      <c r="N9" t="s">
        <v>497</v>
      </c>
      <c r="O9" t="s">
        <v>500</v>
      </c>
    </row>
    <row r="10" spans="1:15" x14ac:dyDescent="0.25">
      <c r="A10" t="s">
        <v>326</v>
      </c>
      <c r="B10">
        <v>502.25400000000002</v>
      </c>
      <c r="C10" t="s">
        <v>327</v>
      </c>
      <c r="D10" t="s">
        <v>46</v>
      </c>
      <c r="E10" t="s">
        <v>47</v>
      </c>
      <c r="F10" t="s">
        <v>48</v>
      </c>
      <c r="G10">
        <v>1</v>
      </c>
      <c r="H10">
        <v>1</v>
      </c>
      <c r="I10" t="s">
        <v>48</v>
      </c>
      <c r="J10" t="s">
        <v>486</v>
      </c>
      <c r="K10" t="s">
        <v>483</v>
      </c>
      <c r="L10" t="s">
        <v>488</v>
      </c>
      <c r="M10" t="s">
        <v>484</v>
      </c>
      <c r="N10" t="s">
        <v>497</v>
      </c>
      <c r="O10" t="s">
        <v>500</v>
      </c>
    </row>
    <row r="11" spans="1:15" x14ac:dyDescent="0.25">
      <c r="A11" t="s">
        <v>328</v>
      </c>
      <c r="B11">
        <v>502.25599999999997</v>
      </c>
      <c r="C11" t="s">
        <v>329</v>
      </c>
      <c r="D11" t="s">
        <v>46</v>
      </c>
      <c r="E11" t="s">
        <v>47</v>
      </c>
      <c r="F11" t="s">
        <v>48</v>
      </c>
      <c r="G11">
        <v>1</v>
      </c>
      <c r="H11">
        <v>1</v>
      </c>
      <c r="I11" t="s">
        <v>48</v>
      </c>
      <c r="J11" t="s">
        <v>486</v>
      </c>
      <c r="K11" t="s">
        <v>483</v>
      </c>
      <c r="L11" t="s">
        <v>488</v>
      </c>
      <c r="M11" t="s">
        <v>484</v>
      </c>
      <c r="N11" t="s">
        <v>497</v>
      </c>
      <c r="O11" t="s">
        <v>500</v>
      </c>
    </row>
    <row r="12" spans="1:15" x14ac:dyDescent="0.25">
      <c r="A12" t="s">
        <v>330</v>
      </c>
      <c r="B12">
        <v>502.31700000000001</v>
      </c>
      <c r="C12" t="s">
        <v>331</v>
      </c>
      <c r="D12" t="s">
        <v>46</v>
      </c>
      <c r="E12" t="s">
        <v>47</v>
      </c>
      <c r="F12" t="s">
        <v>48</v>
      </c>
      <c r="G12">
        <v>1</v>
      </c>
      <c r="H12">
        <v>1</v>
      </c>
      <c r="I12" t="s">
        <v>48</v>
      </c>
      <c r="J12" t="s">
        <v>486</v>
      </c>
      <c r="K12" t="s">
        <v>483</v>
      </c>
      <c r="L12" t="s">
        <v>488</v>
      </c>
      <c r="M12" t="s">
        <v>484</v>
      </c>
      <c r="N12" t="s">
        <v>497</v>
      </c>
      <c r="O12" t="s">
        <v>500</v>
      </c>
    </row>
    <row r="13" spans="1:15" x14ac:dyDescent="0.25">
      <c r="A13" t="s">
        <v>334</v>
      </c>
      <c r="B13">
        <v>502.37599999999998</v>
      </c>
      <c r="C13" t="s">
        <v>335</v>
      </c>
      <c r="D13" t="s">
        <v>46</v>
      </c>
      <c r="E13" t="s">
        <v>47</v>
      </c>
      <c r="F13" t="s">
        <v>48</v>
      </c>
      <c r="G13">
        <v>1</v>
      </c>
      <c r="H13">
        <v>1</v>
      </c>
      <c r="I13" t="s">
        <v>48</v>
      </c>
      <c r="J13" t="s">
        <v>486</v>
      </c>
      <c r="K13" t="s">
        <v>483</v>
      </c>
      <c r="L13" t="s">
        <v>488</v>
      </c>
      <c r="M13" t="s">
        <v>484</v>
      </c>
      <c r="N13" t="s">
        <v>497</v>
      </c>
      <c r="O13" t="s">
        <v>500</v>
      </c>
    </row>
  </sheetData>
  <sortState xmlns:xlrd2="http://schemas.microsoft.com/office/spreadsheetml/2017/richdata2" ref="A2:H13">
    <sortCondition ref="A2:A13"/>
  </sortState>
  <conditionalFormatting sqref="A1:XFD13">
    <cfRule type="cellIs" dxfId="35" priority="3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"/>
  <sheetViews>
    <sheetView workbookViewId="0">
      <selection activeCell="I10" sqref="I10"/>
    </sheetView>
  </sheetViews>
  <sheetFormatPr defaultRowHeight="15" x14ac:dyDescent="0.25"/>
  <cols>
    <col min="1" max="1" width="15.7109375" customWidth="1"/>
    <col min="6" max="6" width="35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</row>
    <row r="2" spans="1:15" x14ac:dyDescent="0.25">
      <c r="A2" t="s">
        <v>167</v>
      </c>
      <c r="B2" t="s">
        <v>168</v>
      </c>
      <c r="C2" t="s">
        <v>169</v>
      </c>
      <c r="D2" t="s">
        <v>170</v>
      </c>
      <c r="E2" t="s">
        <v>171</v>
      </c>
      <c r="F2" t="s">
        <v>172</v>
      </c>
      <c r="G2">
        <v>1</v>
      </c>
      <c r="I2" t="s">
        <v>511</v>
      </c>
      <c r="J2" t="s">
        <v>486</v>
      </c>
      <c r="K2" t="s">
        <v>484</v>
      </c>
      <c r="L2" t="s">
        <v>488</v>
      </c>
      <c r="M2" t="s">
        <v>483</v>
      </c>
      <c r="N2" t="s">
        <v>481</v>
      </c>
      <c r="O2" t="s">
        <v>504</v>
      </c>
    </row>
    <row r="3" spans="1:15" x14ac:dyDescent="0.25">
      <c r="A3" t="s">
        <v>347</v>
      </c>
      <c r="C3" t="s">
        <v>348</v>
      </c>
      <c r="D3" t="s">
        <v>338</v>
      </c>
      <c r="E3" t="s">
        <v>349</v>
      </c>
      <c r="F3" t="s">
        <v>350</v>
      </c>
      <c r="G3">
        <v>1</v>
      </c>
      <c r="I3" t="s">
        <v>511</v>
      </c>
      <c r="J3" t="s">
        <v>486</v>
      </c>
      <c r="K3" t="s">
        <v>484</v>
      </c>
      <c r="L3" t="s">
        <v>488</v>
      </c>
      <c r="M3" t="s">
        <v>483</v>
      </c>
      <c r="N3" t="s">
        <v>481</v>
      </c>
      <c r="O3" t="s">
        <v>504</v>
      </c>
    </row>
    <row r="4" spans="1:15" x14ac:dyDescent="0.25">
      <c r="A4" t="s">
        <v>351</v>
      </c>
      <c r="C4" t="s">
        <v>352</v>
      </c>
      <c r="D4" t="s">
        <v>338</v>
      </c>
      <c r="E4" t="s">
        <v>349</v>
      </c>
      <c r="F4" t="s">
        <v>350</v>
      </c>
      <c r="G4">
        <v>1</v>
      </c>
      <c r="I4" t="s">
        <v>511</v>
      </c>
      <c r="J4" t="s">
        <v>486</v>
      </c>
      <c r="K4" t="s">
        <v>484</v>
      </c>
      <c r="L4" t="s">
        <v>488</v>
      </c>
      <c r="M4" t="s">
        <v>483</v>
      </c>
      <c r="N4" t="s">
        <v>481</v>
      </c>
      <c r="O4" t="s">
        <v>504</v>
      </c>
    </row>
    <row r="5" spans="1:15" x14ac:dyDescent="0.25">
      <c r="A5" t="s">
        <v>353</v>
      </c>
      <c r="C5" t="s">
        <v>354</v>
      </c>
      <c r="D5" t="s">
        <v>338</v>
      </c>
      <c r="E5" t="s">
        <v>349</v>
      </c>
      <c r="F5" t="s">
        <v>350</v>
      </c>
      <c r="G5">
        <v>1</v>
      </c>
      <c r="I5" t="s">
        <v>511</v>
      </c>
      <c r="J5" t="s">
        <v>486</v>
      </c>
      <c r="K5" t="s">
        <v>484</v>
      </c>
      <c r="L5" t="s">
        <v>488</v>
      </c>
      <c r="M5" t="s">
        <v>483</v>
      </c>
      <c r="N5" t="s">
        <v>481</v>
      </c>
      <c r="O5" t="s">
        <v>504</v>
      </c>
    </row>
    <row r="6" spans="1:15" x14ac:dyDescent="0.25">
      <c r="A6" t="s">
        <v>408</v>
      </c>
      <c r="C6" t="s">
        <v>409</v>
      </c>
      <c r="D6" t="s">
        <v>338</v>
      </c>
      <c r="E6" t="s">
        <v>346</v>
      </c>
      <c r="F6" t="s">
        <v>410</v>
      </c>
      <c r="H6">
        <v>1</v>
      </c>
      <c r="I6" t="s">
        <v>511</v>
      </c>
      <c r="J6" t="s">
        <v>486</v>
      </c>
      <c r="K6" t="s">
        <v>484</v>
      </c>
      <c r="L6" t="s">
        <v>488</v>
      </c>
      <c r="M6" t="s">
        <v>483</v>
      </c>
      <c r="N6" t="s">
        <v>481</v>
      </c>
      <c r="O6" t="s">
        <v>504</v>
      </c>
    </row>
    <row r="7" spans="1:15" x14ac:dyDescent="0.25">
      <c r="A7" t="s">
        <v>411</v>
      </c>
      <c r="C7" t="s">
        <v>412</v>
      </c>
      <c r="D7" t="s">
        <v>338</v>
      </c>
      <c r="E7" t="s">
        <v>346</v>
      </c>
      <c r="F7" t="s">
        <v>410</v>
      </c>
      <c r="H7">
        <v>1</v>
      </c>
      <c r="I7" t="s">
        <v>511</v>
      </c>
      <c r="J7" t="s">
        <v>486</v>
      </c>
      <c r="K7" t="s">
        <v>484</v>
      </c>
      <c r="L7" t="s">
        <v>488</v>
      </c>
      <c r="M7" t="s">
        <v>483</v>
      </c>
      <c r="N7" t="s">
        <v>481</v>
      </c>
      <c r="O7" t="s">
        <v>504</v>
      </c>
    </row>
    <row r="8" spans="1:15" x14ac:dyDescent="0.25">
      <c r="A8" t="s">
        <v>355</v>
      </c>
      <c r="C8" t="s">
        <v>356</v>
      </c>
      <c r="D8" t="s">
        <v>338</v>
      </c>
      <c r="E8" t="s">
        <v>357</v>
      </c>
      <c r="F8" t="s">
        <v>350</v>
      </c>
      <c r="G8">
        <v>1</v>
      </c>
      <c r="I8" t="s">
        <v>511</v>
      </c>
      <c r="J8" t="s">
        <v>486</v>
      </c>
      <c r="K8" t="s">
        <v>484</v>
      </c>
      <c r="L8" t="s">
        <v>488</v>
      </c>
      <c r="M8" t="s">
        <v>483</v>
      </c>
      <c r="N8" t="s">
        <v>481</v>
      </c>
      <c r="O8" t="s">
        <v>504</v>
      </c>
    </row>
    <row r="9" spans="1:15" x14ac:dyDescent="0.25">
      <c r="A9" t="s">
        <v>358</v>
      </c>
      <c r="C9" t="s">
        <v>359</v>
      </c>
      <c r="D9" t="s">
        <v>338</v>
      </c>
      <c r="E9" t="s">
        <v>357</v>
      </c>
      <c r="F9" t="s">
        <v>350</v>
      </c>
      <c r="G9">
        <v>1</v>
      </c>
      <c r="I9" t="s">
        <v>511</v>
      </c>
      <c r="J9" t="s">
        <v>486</v>
      </c>
      <c r="K9" t="s">
        <v>484</v>
      </c>
      <c r="L9" t="s">
        <v>488</v>
      </c>
      <c r="M9" t="s">
        <v>483</v>
      </c>
      <c r="N9" t="s">
        <v>481</v>
      </c>
      <c r="O9" t="s">
        <v>504</v>
      </c>
    </row>
    <row r="10" spans="1:15" x14ac:dyDescent="0.25">
      <c r="A10" t="s">
        <v>360</v>
      </c>
      <c r="C10" t="s">
        <v>361</v>
      </c>
      <c r="D10" t="s">
        <v>338</v>
      </c>
      <c r="E10" t="s">
        <v>357</v>
      </c>
      <c r="F10" t="s">
        <v>350</v>
      </c>
      <c r="G10">
        <v>1</v>
      </c>
      <c r="I10" t="s">
        <v>511</v>
      </c>
      <c r="J10" t="s">
        <v>486</v>
      </c>
      <c r="K10" t="s">
        <v>484</v>
      </c>
      <c r="L10" t="s">
        <v>488</v>
      </c>
      <c r="M10" t="s">
        <v>483</v>
      </c>
      <c r="N10" t="s">
        <v>481</v>
      </c>
      <c r="O10" t="s">
        <v>504</v>
      </c>
    </row>
    <row r="11" spans="1:15" x14ac:dyDescent="0.25">
      <c r="A11" t="s">
        <v>187</v>
      </c>
      <c r="B11" t="s">
        <v>188</v>
      </c>
      <c r="C11" t="s">
        <v>189</v>
      </c>
      <c r="D11" t="s">
        <v>107</v>
      </c>
      <c r="E11" t="s">
        <v>190</v>
      </c>
      <c r="F11" t="s">
        <v>191</v>
      </c>
      <c r="H11">
        <v>1</v>
      </c>
      <c r="I11" t="s">
        <v>511</v>
      </c>
      <c r="J11" t="s">
        <v>486</v>
      </c>
      <c r="K11" t="s">
        <v>484</v>
      </c>
      <c r="L11" t="s">
        <v>488</v>
      </c>
      <c r="M11" t="s">
        <v>483</v>
      </c>
      <c r="N11" t="s">
        <v>481</v>
      </c>
      <c r="O11" t="s">
        <v>504</v>
      </c>
    </row>
    <row r="12" spans="1:15" x14ac:dyDescent="0.25">
      <c r="A12" t="s">
        <v>251</v>
      </c>
      <c r="B12" t="s">
        <v>252</v>
      </c>
      <c r="C12" t="s">
        <v>253</v>
      </c>
      <c r="D12" t="s">
        <v>107</v>
      </c>
      <c r="E12" t="s">
        <v>190</v>
      </c>
      <c r="F12" t="s">
        <v>191</v>
      </c>
      <c r="G12">
        <v>1</v>
      </c>
      <c r="I12" t="s">
        <v>511</v>
      </c>
      <c r="J12" t="s">
        <v>486</v>
      </c>
      <c r="K12" t="s">
        <v>484</v>
      </c>
      <c r="L12" t="s">
        <v>488</v>
      </c>
      <c r="M12" t="s">
        <v>483</v>
      </c>
      <c r="N12" t="s">
        <v>481</v>
      </c>
      <c r="O12" t="s">
        <v>504</v>
      </c>
    </row>
  </sheetData>
  <sortState xmlns:xlrd2="http://schemas.microsoft.com/office/spreadsheetml/2017/richdata2" ref="A3:O10">
    <sortCondition ref="A3:A10"/>
  </sortState>
  <conditionalFormatting sqref="L2:XFD2 A1:J2 P3:XFD12 A3:I12">
    <cfRule type="cellIs" dxfId="34" priority="3" operator="equal">
      <formula>1</formula>
    </cfRule>
  </conditionalFormatting>
  <conditionalFormatting sqref="L1:XFD1">
    <cfRule type="cellIs" dxfId="33" priority="2" operator="equal">
      <formula>1</formula>
    </cfRule>
  </conditionalFormatting>
  <conditionalFormatting sqref="L3:O12 J3:J12">
    <cfRule type="cellIs" dxfId="3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notes</vt:lpstr>
      <vt:lpstr>total</vt:lpstr>
      <vt:lpstr>bph</vt:lpstr>
      <vt:lpstr>ciu</vt:lpstr>
      <vt:lpstr>diab</vt:lpstr>
      <vt:lpstr>gout</vt:lpstr>
      <vt:lpstr>gord</vt:lpstr>
      <vt:lpstr>htn</vt:lpstr>
      <vt:lpstr>ibd</vt:lpstr>
      <vt:lpstr>neuro_psych</vt:lpstr>
      <vt:lpstr>osteoporosis</vt:lpstr>
      <vt:lpstr>pul_htn</vt:lpstr>
      <vt:lpstr>resp</vt:lpstr>
      <vt:lpstr>rhinitis</vt:lpstr>
      <vt:lpstr>ra_pa</vt:lpstr>
      <vt:lpstr>ps_pa</vt:lpstr>
      <vt:lpstr>ank_spond</vt:lpstr>
      <vt:lpstr>sle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McAllister</cp:lastModifiedBy>
  <dcterms:created xsi:type="dcterms:W3CDTF">2021-11-11T21:16:44Z</dcterms:created>
  <dcterms:modified xsi:type="dcterms:W3CDTF">2022-04-06T10:39:56Z</dcterms:modified>
</cp:coreProperties>
</file>