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grosso\streamlit\"/>
    </mc:Choice>
  </mc:AlternateContent>
  <xr:revisionPtr revIDLastSave="0" documentId="13_ncr:1_{A7619E41-AB69-4F3B-BDB9-034D5737C424}" xr6:coauthVersionLast="47" xr6:coauthVersionMax="47" xr10:uidLastSave="{00000000-0000-0000-0000-000000000000}"/>
  <bookViews>
    <workbookView xWindow="-108" yWindow="-108" windowWidth="23256" windowHeight="12456" tabRatio="948" xr2:uid="{00000000-000D-0000-FFFF-FFFF00000000}"/>
  </bookViews>
  <sheets>
    <sheet name="hvac" sheetId="49" r:id="rId1"/>
    <sheet name="Sources" sheetId="39" state="hidden" r:id="rId2"/>
  </sheets>
  <definedNames>
    <definedName name="_xlnm._FilterDatabase" localSheetId="0" hidden="1">hvac!$A$1:$N$385</definedName>
    <definedName name="_xlcn.WorksheetConnection_DatabaseNewversion.xlsxT_AREA_SHARE_1stTIME_NRVU_INST" hidden="1">T_AREA_SHARE_1stTIME_NRVU_INST</definedName>
    <definedName name="_xlcn.WorksheetConnection_DatabaseNewversion.xlsxT_BUILDING_SIZE" hidden="1">T_BUILDING_SIZE</definedName>
    <definedName name="_xlcn.WorksheetConnection_DatabaseNewversion.xlsxT_EUROCONSTRUCT" hidden="1">T_EUROCONSTRUCT</definedName>
    <definedName name="_xlcn.WorksheetConnection_DatabaseNewversion.xlsxT_PRODUCT" hidden="1">DimProduct</definedName>
    <definedName name="_xlcn.WorksheetConnection_DatabaseNewversion.xlsxT_RENOVATED_BUILDING_NUMBER" hidden="1">FactBuildingTypeConstruction</definedName>
    <definedName name="_xlcn.WorksheetConnection_DatabaseNewversion.xlsxTableau9" hidden="1">FactHvacMarket</definedName>
  </definedName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9" name="Tableau9" connection="WorksheetConnection_Database New version.xlsx!Tableau9"/>
          <x15:modelTable id="T_RENOVATED_BUILDING_NUMBER" name="T_RENOVATED_BUILDING_NUMBER" connection="WorksheetConnection_Database New version.xlsx!T_RENOVATED_BUILDING_NUMBER"/>
          <x15:modelTable id="T_PRODUCT" name="T_PRODUCT" connection="WorksheetConnection_Database New version.xlsx!T_PRODUCT"/>
          <x15:modelTable id="T_EUROCONSTRUCT" name="T_EUROCONSTRUCT" connection="WorksheetConnection_Database New version.xlsx!T_EUROCONSTRUCT"/>
          <x15:modelTable id="T_BUILDING_SIZE" name="T_BUILDING_SIZE" connection="WorksheetConnection_Database New version.xlsx!T_BUILDING_SIZE"/>
          <x15:modelTable id="T_AREA_SHARE_1stTIME_NRVU_INST" name="T_AREA_SHARE_1stTIME_NRVU_INST" connection="WorksheetConnection_Database New version.xlsx!T_AREA_SHARE_1stTIME_NRVU_INST"/>
        </x15:modelTables>
        <x15:modelRelationships>
          <x15:modelRelationship fromTable="Tableau9" fromColumn="PRODUCT_NAME" toTable="T_PRODUCT" toColumn="Product_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5" i="49" l="1"/>
  <c r="H385" i="49"/>
  <c r="J369" i="49"/>
  <c r="I369" i="49"/>
  <c r="H369" i="49"/>
  <c r="J353" i="49"/>
  <c r="I353" i="49"/>
  <c r="H353" i="49"/>
  <c r="J337" i="49"/>
  <c r="I337" i="49"/>
  <c r="H337" i="49"/>
  <c r="J321" i="49"/>
  <c r="I321" i="49"/>
  <c r="H321" i="49"/>
  <c r="J305" i="49"/>
  <c r="I305" i="49"/>
  <c r="H305" i="49"/>
  <c r="J289" i="49"/>
  <c r="I289" i="49"/>
  <c r="H289" i="49"/>
  <c r="J273" i="49"/>
  <c r="J257" i="49"/>
  <c r="J241" i="49"/>
  <c r="J225" i="49"/>
  <c r="J209" i="49"/>
  <c r="I209" i="49"/>
  <c r="H209" i="49"/>
  <c r="J193" i="49"/>
  <c r="I193" i="49"/>
  <c r="H193" i="49"/>
  <c r="J177" i="49"/>
  <c r="I177" i="49"/>
  <c r="H177" i="49"/>
  <c r="L161" i="49"/>
  <c r="K161" i="49"/>
  <c r="J161" i="49"/>
  <c r="I161" i="49"/>
  <c r="H161" i="49"/>
  <c r="L145" i="49"/>
  <c r="K145" i="49"/>
  <c r="J145" i="49"/>
  <c r="I145" i="49"/>
  <c r="H145" i="49"/>
  <c r="L129" i="49"/>
  <c r="K129" i="49"/>
  <c r="J129" i="49"/>
  <c r="I129" i="49"/>
  <c r="H129" i="49"/>
  <c r="L97" i="49"/>
  <c r="K97" i="49"/>
  <c r="J97" i="49"/>
  <c r="I82" i="49"/>
  <c r="I83" i="49"/>
  <c r="I84" i="49"/>
  <c r="I85" i="49"/>
  <c r="I86" i="49"/>
  <c r="I87" i="49"/>
  <c r="I88" i="49"/>
  <c r="I89" i="49"/>
  <c r="H90" i="49"/>
  <c r="I90" i="49"/>
  <c r="I91" i="49"/>
  <c r="I92" i="49"/>
  <c r="I93" i="49"/>
  <c r="I94" i="49"/>
  <c r="I95" i="49"/>
  <c r="I96" i="49"/>
  <c r="I97" i="49"/>
  <c r="H97" i="49"/>
  <c r="L81" i="49"/>
  <c r="K81" i="49"/>
  <c r="J81" i="49"/>
  <c r="I81" i="49"/>
  <c r="H81" i="49"/>
  <c r="H65" i="49"/>
  <c r="L65" i="49"/>
  <c r="K65" i="49"/>
  <c r="J65" i="49"/>
  <c r="I65" i="49"/>
  <c r="L49" i="49"/>
  <c r="J49" i="49"/>
  <c r="H33" i="49"/>
  <c r="L33" i="49"/>
  <c r="K33" i="49"/>
  <c r="J33" i="49"/>
  <c r="I33" i="49"/>
  <c r="L17" i="49"/>
  <c r="K17" i="49"/>
  <c r="I17" i="49"/>
  <c r="J17" i="49"/>
  <c r="H17" i="4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Requête - T_COUNTRY" description="Connexion à la requête « T_COUNTRY » dans le classeur." type="5" refreshedVersion="0" background="1">
    <dbPr connection="Provider=Microsoft.Mashup.OleDb.1;Data Source=$Workbook$;Location=T_COUNTRY;Extended Properties=&quot;&quot;" command="SELECT * FROM [T_COUNTRY]"/>
  </connection>
  <connection id="2" xr16:uid="{00000000-0015-0000-FFFF-FFFF03000000}" keepAlive="1" name="Requête - T_PRODUCT" description="Connexion à la requête « T_PRODUCT » dans le classeur." type="5" refreshedVersion="0" background="1">
    <dbPr connection="Provider=Microsoft.Mashup.OleDb.1;Data Source=$Workbook$;Location=T_PRODUCT;Extended Properties=&quot;&quot;" command="SELECT * FROM [T_PRODUCT]"/>
  </connection>
  <connection id="3" xr16:uid="{00000000-0015-0000-FFFF-FFFF04000000}" keepAlive="1" name="Requête - T_PRODUCT_VOLUME" description="Connexion à la requête « T_PRODUCT_VOLUME » dans le classeur." type="5" refreshedVersion="0" background="1">
    <dbPr connection="Provider=Microsoft.Mashup.OleDb.1;Data Source=$Workbook$;Location=T_PRODUCT_VOLUME;Extended Properties=&quot;&quot;" command="SELECT * FROM [T_PRODUCT_VOLUME]"/>
  </connection>
  <connection id="4" xr16:uid="{00000000-0015-0000-FFFF-FFFF05000000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6000000}" name="WorksheetConnection_Database New version.xlsx!T_AREA_SHARE_1stTIME_NRVU_INST" type="102" refreshedVersion="7" minRefreshableVersion="5">
    <extLst>
      <ext xmlns:x15="http://schemas.microsoft.com/office/spreadsheetml/2010/11/main" uri="{DE250136-89BD-433C-8126-D09CA5730AF9}">
        <x15:connection id="T_AREA_SHARE_1stTIME_NRVU_INST">
          <x15:rangePr sourceName="_xlcn.WorksheetConnection_DatabaseNewversion.xlsxT_AREA_SHARE_1stTIME_NRVU_INST"/>
        </x15:connection>
      </ext>
    </extLst>
  </connection>
  <connection id="6" xr16:uid="{00000000-0015-0000-FFFF-FFFF07000000}" name="WorksheetConnection_Database New version.xlsx!T_BUILDING_SIZE" type="102" refreshedVersion="7" minRefreshableVersion="5">
    <extLst>
      <ext xmlns:x15="http://schemas.microsoft.com/office/spreadsheetml/2010/11/main" uri="{DE250136-89BD-433C-8126-D09CA5730AF9}">
        <x15:connection id="T_BUILDING_SIZE">
          <x15:rangePr sourceName="_xlcn.WorksheetConnection_DatabaseNewversion.xlsxT_BUILDING_SIZE"/>
        </x15:connection>
      </ext>
    </extLst>
  </connection>
  <connection id="7" xr16:uid="{00000000-0015-0000-FFFF-FFFF08000000}" name="WorksheetConnection_Database New version.xlsx!T_EUROCONSTRUCT" type="102" refreshedVersion="7" minRefreshableVersion="5">
    <extLst>
      <ext xmlns:x15="http://schemas.microsoft.com/office/spreadsheetml/2010/11/main" uri="{DE250136-89BD-433C-8126-D09CA5730AF9}">
        <x15:connection id="T_EUROCONSTRUCT">
          <x15:rangePr sourceName="_xlcn.WorksheetConnection_DatabaseNewversion.xlsxT_EUROCONSTRUCT"/>
        </x15:connection>
      </ext>
    </extLst>
  </connection>
  <connection id="8" xr16:uid="{00000000-0015-0000-FFFF-FFFF09000000}" name="WorksheetConnection_Database New version.xlsx!T_PRODUCT" type="102" refreshedVersion="7" minRefreshableVersion="5">
    <extLst>
      <ext xmlns:x15="http://schemas.microsoft.com/office/spreadsheetml/2010/11/main" uri="{DE250136-89BD-433C-8126-D09CA5730AF9}">
        <x15:connection id="T_PRODUCT">
          <x15:rangePr sourceName="_xlcn.WorksheetConnection_DatabaseNewversion.xlsxT_PRODUCT"/>
        </x15:connection>
      </ext>
    </extLst>
  </connection>
  <connection id="9" xr16:uid="{00000000-0015-0000-FFFF-FFFF0A000000}" name="WorksheetConnection_Database New version.xlsx!T_RENOVATED_BUILDING_NUMBER" type="102" refreshedVersion="7" minRefreshableVersion="5">
    <extLst>
      <ext xmlns:x15="http://schemas.microsoft.com/office/spreadsheetml/2010/11/main" uri="{DE250136-89BD-433C-8126-D09CA5730AF9}">
        <x15:connection id="T_RENOVATED_BUILDING_NUMBER">
          <x15:rangePr sourceName="_xlcn.WorksheetConnection_DatabaseNewversion.xlsxT_RENOVATED_BUILDING_NUMBER"/>
        </x15:connection>
      </ext>
    </extLst>
  </connection>
  <connection id="10" xr16:uid="{00000000-0015-0000-FFFF-FFFF0B000000}" name="WorksheetConnection_Database New version.xlsx!Tableau9" type="102" refreshedVersion="7" minRefreshableVersion="5">
    <extLst>
      <ext xmlns:x15="http://schemas.microsoft.com/office/spreadsheetml/2010/11/main" uri="{DE250136-89BD-433C-8126-D09CA5730AF9}">
        <x15:connection id="Tableau9" autoDelete="1">
          <x15:rangePr sourceName="_xlcn.WorksheetConnection_DatabaseNewversion.xlsxTableau9"/>
        </x15:connection>
      </ext>
    </extLst>
  </connection>
</connections>
</file>

<file path=xl/sharedStrings.xml><?xml version="1.0" encoding="utf-8"?>
<sst xmlns="http://schemas.openxmlformats.org/spreadsheetml/2006/main" count="2772" uniqueCount="174">
  <si>
    <t>Austria</t>
  </si>
  <si>
    <t>Belgium</t>
  </si>
  <si>
    <t>Bulgaria</t>
  </si>
  <si>
    <t>Switzerland</t>
  </si>
  <si>
    <t>Germany</t>
  </si>
  <si>
    <t>Denmark</t>
  </si>
  <si>
    <t>Spain</t>
  </si>
  <si>
    <t>France</t>
  </si>
  <si>
    <t>Hungary</t>
  </si>
  <si>
    <t>Italy</t>
  </si>
  <si>
    <t>Portugal</t>
  </si>
  <si>
    <t>Slovakia</t>
  </si>
  <si>
    <t>United Kingdom</t>
  </si>
  <si>
    <t>AHUS</t>
  </si>
  <si>
    <t>CURT</t>
  </si>
  <si>
    <t>Air Curtains</t>
  </si>
  <si>
    <t>FILT</t>
  </si>
  <si>
    <t>Air filters</t>
  </si>
  <si>
    <t>CHIL</t>
  </si>
  <si>
    <t>FRIXIS</t>
  </si>
  <si>
    <t>FCUS</t>
  </si>
  <si>
    <t>FCU</t>
  </si>
  <si>
    <t>VRFS</t>
  </si>
  <si>
    <t>Eurovent Market Intelligence</t>
  </si>
  <si>
    <t>Evaluation des plans de relane du batiment dans pays de l'EST</t>
  </si>
  <si>
    <t>https://bankwatch.org/blog/no-renovation-wave-in-sight-across-eu-recovery-plans-in-central-and-eastern-europe</t>
  </si>
  <si>
    <t>https://bankwatch.org/publication/energy-efficiency-and-renewables-in-buildings-in-national-recovery-and-resilience-plans</t>
  </si>
  <si>
    <t>BPIE</t>
  </si>
  <si>
    <t>European council for an energy efficient economy</t>
  </si>
  <si>
    <t>https://www.eceee.org/</t>
  </si>
  <si>
    <t>https://www.eceee.org/all-news/news/eu-countries-told-to-set-up-one-stop-shops-to-help-homeowners-renovate/</t>
  </si>
  <si>
    <t>Haut conseil pour le climat</t>
  </si>
  <si>
    <t>IEA : Report Heating Cooling 2020</t>
  </si>
  <si>
    <t>Apave</t>
  </si>
  <si>
    <t>http://www.filierepro.fr/index.php?limitstart=66</t>
  </si>
  <si>
    <t>Timeline of regulation on energy use in building</t>
  </si>
  <si>
    <t>https://www.dispositif-rexbp.com/le-dispositif</t>
  </si>
  <si>
    <t>https://entranze.enerdata.net/share-of-non-residential-in-total-buildings-floor-area.html = National Statistic Offices</t>
  </si>
  <si>
    <t>Odyssee</t>
  </si>
  <si>
    <t>Tabula</t>
  </si>
  <si>
    <t>EECFA</t>
  </si>
  <si>
    <t>Space and heating - Gitlab</t>
  </si>
  <si>
    <t>Finvac (https://finvac.org/eu-tietoa/)</t>
  </si>
  <si>
    <t>SWESIAQ</t>
  </si>
  <si>
    <t>CEREN</t>
  </si>
  <si>
    <t>Thermpresse</t>
  </si>
  <si>
    <t>Plateforme Uniclima</t>
  </si>
  <si>
    <t>FCSI : cuisines pro</t>
  </si>
  <si>
    <t>Czechia</t>
  </si>
  <si>
    <t>Country</t>
  </si>
  <si>
    <t>NR</t>
  </si>
  <si>
    <t>RES</t>
  </si>
  <si>
    <t>VENTILATION</t>
  </si>
  <si>
    <t>RHRVU</t>
  </si>
  <si>
    <t xml:space="preserve">Eurovent Market Intelligence </t>
  </si>
  <si>
    <t>Air Conditioning_Heating</t>
  </si>
  <si>
    <t>Chillers &gt;50 kw</t>
  </si>
  <si>
    <t>Air Filters</t>
  </si>
  <si>
    <t>VRF Outdoor units</t>
  </si>
  <si>
    <t>VRF Indoor Units</t>
  </si>
  <si>
    <t>Air Conditioning DX &amp; HP</t>
  </si>
  <si>
    <t>AHU+HRU</t>
  </si>
  <si>
    <t>&gt; 100</t>
  </si>
  <si>
    <t>&gt; 85</t>
  </si>
  <si>
    <t>Year</t>
  </si>
  <si>
    <t>Product_code</t>
  </si>
  <si>
    <t>Product Name</t>
  </si>
  <si>
    <t>Units sold (qty)</t>
  </si>
  <si>
    <t>Main Building Application</t>
  </si>
  <si>
    <t>Avg selling price (€)</t>
  </si>
  <si>
    <t>Market volume (€)</t>
  </si>
  <si>
    <t>HVAC Typology</t>
  </si>
  <si>
    <t>HEATING &amp; AIR CONDITIONING</t>
  </si>
  <si>
    <t>Source</t>
  </si>
  <si>
    <t>Number of respondents</t>
  </si>
  <si>
    <t>Market evolution in units</t>
  </si>
  <si>
    <t>Market evolution in value (€)</t>
  </si>
  <si>
    <t>Division</t>
  </si>
  <si>
    <t>Air to Water Heat Pumps</t>
  </si>
  <si>
    <t>AWHP</t>
  </si>
  <si>
    <t>Air to Water HP</t>
  </si>
  <si>
    <t xml:space="preserve">FRIXIS,  EHPA </t>
  </si>
  <si>
    <t xml:space="preserve">EHPA : the air to water heat pump segment grew up to 13% </t>
  </si>
  <si>
    <t>Romania</t>
  </si>
  <si>
    <t>Eurovent Market Intelligence - A double wall casing with at least a filter, a fan, a heat recovery and a temperature controlling component delivering air to the building from to 0 to 1000m3/h.
Only ducted units are included in the collection.</t>
  </si>
  <si>
    <t>Fans</t>
  </si>
  <si>
    <t>SEXF</t>
  </si>
  <si>
    <t>Car park smoke Exhaust fans</t>
  </si>
  <si>
    <t>Calculation based on the number of parking spaces (European Parking Association's study)</t>
  </si>
  <si>
    <t>Ventibel + estimation of missing participants (X2)</t>
  </si>
  <si>
    <t>Uniclima Axial Fans</t>
  </si>
  <si>
    <t>CSF1</t>
  </si>
  <si>
    <t>Central SF 1000-2500m3/h</t>
  </si>
  <si>
    <t>Calculation based on NON RESIDENTIAL new-built &amp; renovated surfaces (of All Buildings)</t>
  </si>
  <si>
    <t>Ventibel (Roof fans + Duct Fans + Box Fans + Centrifugal fans) x 2 (for missing participants)</t>
  </si>
  <si>
    <t>Uniclima (Roof fans + Duct Fans + Box Fans)</t>
  </si>
  <si>
    <t>CSF0</t>
  </si>
  <si>
    <t>Central SF 250-1000m3/h</t>
  </si>
  <si>
    <t>No detail, all quantities in the upper airflow range</t>
  </si>
  <si>
    <t>Calculation based on RESIDENTIAL new-built &amp; renovated dwellings</t>
  </si>
  <si>
    <t>Uniclima</t>
  </si>
  <si>
    <t>RCSF</t>
  </si>
  <si>
    <t>SF Central VU</t>
  </si>
  <si>
    <t>Ventibel x2 (missing participants)</t>
  </si>
  <si>
    <t>Uniclima (C4 + VMC)</t>
  </si>
  <si>
    <t>Fireproof products</t>
  </si>
  <si>
    <t>FPFD</t>
  </si>
  <si>
    <t>Fire dampers</t>
  </si>
  <si>
    <t>Based on construction market and construction price</t>
  </si>
  <si>
    <t>Uniclima redressé (couverture en brut : 80%)</t>
  </si>
  <si>
    <t>FPNA</t>
  </si>
  <si>
    <t>Natural Smoke Exhaust System</t>
  </si>
  <si>
    <t>MSI, Marché des Systèmes de Sécurité Incendie en France Février 2023, p96</t>
  </si>
  <si>
    <t>FPSD</t>
  </si>
  <si>
    <t>Smoke dampers</t>
  </si>
  <si>
    <t>Air Duct Components, Fixings &amp; Supports</t>
  </si>
  <si>
    <t>FIXI</t>
  </si>
  <si>
    <t>Fixings</t>
  </si>
  <si>
    <t>7%  of total building market volume. 80% of fixings in non-Residential</t>
  </si>
  <si>
    <t>DUCT</t>
  </si>
  <si>
    <t>Ducts in km</t>
  </si>
  <si>
    <t>Based on AHU+HRU evolution and SkyQuest  survey 2024</t>
  </si>
  <si>
    <t>Based on AHU+HRU evolution and SkyQuest  survey 2025</t>
  </si>
  <si>
    <t>Based on AHU+HRU evolution and SkyQuest  survey 2026</t>
  </si>
  <si>
    <t>Based on AHU+HRU evolution and SkyQuest  survey 2027</t>
  </si>
  <si>
    <t>Based on AHU+HRU evolution and SkyQuest  survey 2028</t>
  </si>
  <si>
    <t>Based on AHU+HRU evolution and SkyQuest  survey 2029</t>
  </si>
  <si>
    <t>Based on AHU+HRU evolution and SkyQuest  survey 2030</t>
  </si>
  <si>
    <t>Based on AHU+HRU evolution and SkyQuest  survey 2031</t>
  </si>
  <si>
    <t>Based on AHU+HRU evolution and SkyQuest  survey 2032</t>
  </si>
  <si>
    <t>Based on AHU+HRU evolution and SkyQuest  survey 2033</t>
  </si>
  <si>
    <t>Based on AHU+HRU evolution and SkyQuest  survey 2034</t>
  </si>
  <si>
    <t>Based on AHU+HRU evolution and SkyQuest  survey 2035</t>
  </si>
  <si>
    <t>Based on AHU+HRU evolution and SkyQuest  survey 2036</t>
  </si>
  <si>
    <t>Valves &amp; Volume Control Dampers</t>
  </si>
  <si>
    <t>TVAL</t>
  </si>
  <si>
    <t>Non residential Air valves</t>
  </si>
  <si>
    <t>Calculation based on NON RESIDENTIAL new-built &amp; renovated surfaces (of Education, Office et Health Buildings)</t>
  </si>
  <si>
    <t>Uniclima Bouches Tertiaires</t>
  </si>
  <si>
    <t>AINL</t>
  </si>
  <si>
    <t>Residential Air Inlets</t>
  </si>
  <si>
    <t>Air inlets qty = res. Air valves qty</t>
  </si>
  <si>
    <t>RVAL</t>
  </si>
  <si>
    <t>Residential Air valves</t>
  </si>
  <si>
    <t>Calculation : (3 valves*Res. Unidirectional Central VU) + (6 valves *Res. Bidirectional Central VU)</t>
  </si>
  <si>
    <t>Uniclima (bouches cuisines x 5 pour estimer toutes les bouches résidentielles)</t>
  </si>
  <si>
    <t>VAVV</t>
  </si>
  <si>
    <t>VAV valves</t>
  </si>
  <si>
    <t>Products for Air Diffusion</t>
  </si>
  <si>
    <t>DIFF</t>
  </si>
  <si>
    <t>Diffusors &amp; Grilles</t>
  </si>
  <si>
    <t>DF Central VU with HR</t>
  </si>
  <si>
    <t>Splits &amp; Multi Splits</t>
  </si>
  <si>
    <t>SPLI</t>
  </si>
  <si>
    <t>EHPA, BSRIA, Calculation based on construction, equipment share, and density of equipment</t>
  </si>
  <si>
    <t>Calculation based on construction, equipment share, and density of equipment</t>
  </si>
  <si>
    <t>All countries</t>
  </si>
  <si>
    <t>CSF2</t>
  </si>
  <si>
    <t>Based on AHU+HRU evolution and SkyQuest  survey 2037</t>
  </si>
  <si>
    <t>EHPA, BSRIA, Calculation based on equipment share by household</t>
  </si>
  <si>
    <t>FRIXIS,  EHPA, Calculation based on annual purchase rate by number of households</t>
  </si>
  <si>
    <t>Calculation based on annual purchase rate by number of households</t>
  </si>
  <si>
    <t>EHPA, Calculation based on equipment share by household</t>
  </si>
  <si>
    <t>Uniclima Dossier de Presse 7 février 2024</t>
  </si>
  <si>
    <t>Calculation based on equipment share by household</t>
  </si>
  <si>
    <t>HPA 3 October 2024, MCS</t>
  </si>
  <si>
    <t>Uniclima Dossier de Presse 7 février 2024. +13% vs 2022</t>
  </si>
  <si>
    <t>Construction market trend</t>
  </si>
  <si>
    <t>Air Handling &amp; Heat Recovery Units</t>
  </si>
  <si>
    <t>EHPA, BSRIA, Calculation based on equipment share by household (extrapolation)</t>
  </si>
  <si>
    <t>Daikin press relase, Calculation based on equipment share by household (EHPA extrapolation)</t>
  </si>
  <si>
    <t>EHPA, BSRIA, Calculation based on equipment share by household (extrapolation), Assoclima</t>
  </si>
  <si>
    <t>EHPA, Calculation based on equipment share by household (extrapolation), Euronews, price updated thks to price construction rate and theecoexperts</t>
  </si>
  <si>
    <t>Eurovent Market Intelligence. Air curtains' main application : commercial (91%)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</si>
</sst>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rgb="FFFCE4D6"/>
        <bgColor rgb="FF000000"/>
      </patternFill>
    </fill>
    <fill>
      <patternFill patternType="solid">
        <fgColor rgb="FFF8D608"/>
        <bgColor rgb="FF000000"/>
      </patternFill>
    </fill>
    <fill>
      <patternFill patternType="solid">
        <fgColor rgb="FF92D050"/>
        <bgColor rgb="FFD9D9D9"/>
      </patternFill>
    </fill>
    <fill>
      <patternFill patternType="solid">
        <fgColor rgb="FF92D050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medium">
        <color rgb="FF000000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/>
  </cellStyleXfs>
  <cellXfs count="144">
    <xf numFmtId="0" fontId="0" fillId="0" borderId="0" xfId="0"/>
    <xf numFmtId="165" fontId="0" fillId="0" borderId="0" xfId="1" applyNumberFormat="1" applyFont="1"/>
    <xf numFmtId="0" fontId="3" fillId="0" borderId="0" xfId="2"/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164" fontId="0" fillId="0" borderId="0" xfId="1" applyFont="1"/>
    <xf numFmtId="165" fontId="0" fillId="0" borderId="0" xfId="1" applyNumberFormat="1" applyFont="1" applyAlignment="1">
      <alignment wrapText="1"/>
    </xf>
    <xf numFmtId="0" fontId="0" fillId="0" borderId="1" xfId="0" applyBorder="1"/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1" fontId="0" fillId="0" borderId="0" xfId="0" applyNumberFormat="1"/>
    <xf numFmtId="3" fontId="6" fillId="4" borderId="3" xfId="0" applyNumberFormat="1" applyFont="1" applyFill="1" applyBorder="1" applyAlignment="1">
      <alignment horizontal="center" vertical="center"/>
    </xf>
    <xf numFmtId="3" fontId="7" fillId="4" borderId="3" xfId="0" applyNumberFormat="1" applyFont="1" applyFill="1" applyBorder="1" applyAlignment="1">
      <alignment horizontal="center" vertical="center"/>
    </xf>
    <xf numFmtId="164" fontId="0" fillId="0" borderId="0" xfId="1" applyFont="1" applyAlignment="1">
      <alignment wrapText="1"/>
    </xf>
    <xf numFmtId="1" fontId="0" fillId="5" borderId="0" xfId="0" applyNumberFormat="1" applyFill="1"/>
    <xf numFmtId="1" fontId="0" fillId="2" borderId="0" xfId="0" applyNumberFormat="1" applyFill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vertical="center" wrapText="1"/>
    </xf>
    <xf numFmtId="165" fontId="0" fillId="2" borderId="0" xfId="1" applyNumberFormat="1" applyFont="1" applyFill="1" applyBorder="1" applyAlignment="1">
      <alignment vertical="center" wrapText="1"/>
    </xf>
    <xf numFmtId="164" fontId="0" fillId="2" borderId="0" xfId="1" applyFont="1" applyFill="1" applyBorder="1" applyAlignment="1">
      <alignment vertical="center" wrapText="1"/>
    </xf>
    <xf numFmtId="164" fontId="0" fillId="0" borderId="0" xfId="1" applyFon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165" fontId="0" fillId="2" borderId="0" xfId="5" applyNumberFormat="1" applyFont="1" applyFill="1"/>
    <xf numFmtId="164" fontId="0" fillId="2" borderId="0" xfId="5" applyNumberFormat="1" applyFont="1" applyFill="1"/>
    <xf numFmtId="164" fontId="0" fillId="2" borderId="0" xfId="1" applyFont="1" applyFill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14" fontId="0" fillId="2" borderId="4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4" xfId="1" applyNumberFormat="1" applyFont="1" applyFill="1" applyBorder="1"/>
    <xf numFmtId="164" fontId="0" fillId="2" borderId="4" xfId="1" applyFont="1" applyFill="1" applyBorder="1"/>
    <xf numFmtId="164" fontId="0" fillId="2" borderId="4" xfId="1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0" fillId="2" borderId="0" xfId="0" applyFill="1" applyAlignment="1">
      <alignment wrapText="1"/>
    </xf>
    <xf numFmtId="14" fontId="0" fillId="2" borderId="5" xfId="0" applyNumberFormat="1" applyFill="1" applyBorder="1"/>
    <xf numFmtId="165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vertical="center" wrapText="1"/>
    </xf>
    <xf numFmtId="14" fontId="0" fillId="0" borderId="5" xfId="0" applyNumberFormat="1" applyBorder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 applyAlignment="1">
      <alignment vertical="center" wrapText="1"/>
    </xf>
    <xf numFmtId="165" fontId="0" fillId="2" borderId="1" xfId="1" applyNumberFormat="1" applyFont="1" applyFill="1" applyBorder="1"/>
    <xf numFmtId="165" fontId="0" fillId="2" borderId="6" xfId="1" applyNumberFormat="1" applyFont="1" applyFill="1" applyBorder="1"/>
    <xf numFmtId="14" fontId="0" fillId="0" borderId="0" xfId="0" applyNumberFormat="1" applyAlignment="1">
      <alignment horizontal="left"/>
    </xf>
    <xf numFmtId="164" fontId="0" fillId="0" borderId="0" xfId="1" applyFont="1" applyAlignment="1">
      <alignment horizontal="center"/>
    </xf>
    <xf numFmtId="14" fontId="0" fillId="2" borderId="0" xfId="0" applyNumberFormat="1" applyFill="1" applyAlignment="1">
      <alignment horizontal="left"/>
    </xf>
    <xf numFmtId="164" fontId="0" fillId="2" borderId="0" xfId="1" applyFont="1" applyFill="1" applyAlignment="1">
      <alignment horizontal="center"/>
    </xf>
    <xf numFmtId="165" fontId="0" fillId="0" borderId="6" xfId="1" applyNumberFormat="1" applyFont="1" applyBorder="1"/>
    <xf numFmtId="14" fontId="0" fillId="0" borderId="7" xfId="0" applyNumberFormat="1" applyBorder="1"/>
    <xf numFmtId="165" fontId="0" fillId="2" borderId="0" xfId="1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9" fillId="0" borderId="0" xfId="0" applyFont="1"/>
    <xf numFmtId="165" fontId="0" fillId="6" borderId="0" xfId="1" applyNumberFormat="1" applyFont="1" applyFill="1" applyBorder="1" applyAlignment="1">
      <alignment vertical="center" wrapText="1"/>
    </xf>
    <xf numFmtId="165" fontId="0" fillId="6" borderId="0" xfId="1" applyNumberFormat="1" applyFont="1" applyFill="1" applyBorder="1" applyAlignment="1">
      <alignment horizontal="center"/>
    </xf>
    <xf numFmtId="165" fontId="0" fillId="7" borderId="0" xfId="1" applyNumberFormat="1" applyFont="1" applyFill="1" applyBorder="1" applyAlignment="1">
      <alignment vertical="center" wrapText="1"/>
    </xf>
    <xf numFmtId="165" fontId="0" fillId="8" borderId="0" xfId="1" applyNumberFormat="1" applyFont="1" applyFill="1" applyAlignment="1">
      <alignment vertical="center" wrapText="1"/>
    </xf>
    <xf numFmtId="14" fontId="0" fillId="2" borderId="1" xfId="0" applyNumberFormat="1" applyFill="1" applyBorder="1"/>
    <xf numFmtId="165" fontId="8" fillId="9" borderId="0" xfId="1" applyNumberFormat="1" applyFont="1" applyFill="1" applyBorder="1" applyAlignment="1">
      <alignment vertical="center" wrapText="1"/>
    </xf>
    <xf numFmtId="14" fontId="0" fillId="0" borderId="1" xfId="0" applyNumberFormat="1" applyBorder="1"/>
    <xf numFmtId="165" fontId="8" fillId="0" borderId="0" xfId="1" applyNumberFormat="1" applyFont="1" applyBorder="1" applyAlignment="1">
      <alignment vertical="center" wrapText="1"/>
    </xf>
    <xf numFmtId="165" fontId="8" fillId="10" borderId="0" xfId="1" applyNumberFormat="1" applyFont="1" applyFill="1" applyBorder="1" applyAlignment="1">
      <alignment vertical="center" wrapText="1"/>
    </xf>
    <xf numFmtId="14" fontId="0" fillId="2" borderId="6" xfId="0" applyNumberFormat="1" applyFill="1" applyBorder="1"/>
    <xf numFmtId="165" fontId="0" fillId="2" borderId="4" xfId="1" applyNumberFormat="1" applyFont="1" applyFill="1" applyBorder="1" applyAlignment="1">
      <alignment vertical="center" wrapText="1"/>
    </xf>
    <xf numFmtId="165" fontId="2" fillId="11" borderId="8" xfId="1" applyNumberFormat="1" applyFont="1" applyFill="1" applyBorder="1" applyAlignment="1">
      <alignment horizontal="right"/>
    </xf>
    <xf numFmtId="165" fontId="0" fillId="12" borderId="0" xfId="1" applyNumberFormat="1" applyFont="1" applyFill="1" applyAlignment="1">
      <alignment vertical="center" wrapText="1"/>
    </xf>
    <xf numFmtId="165" fontId="0" fillId="13" borderId="1" xfId="1" applyNumberFormat="1" applyFont="1" applyFill="1" applyBorder="1"/>
    <xf numFmtId="0" fontId="0" fillId="14" borderId="0" xfId="0" applyFill="1"/>
    <xf numFmtId="0" fontId="0" fillId="15" borderId="0" xfId="0" applyFill="1"/>
    <xf numFmtId="1" fontId="0" fillId="15" borderId="0" xfId="0" applyNumberFormat="1" applyFill="1"/>
    <xf numFmtId="14" fontId="0" fillId="15" borderId="0" xfId="0" applyNumberFormat="1" applyFill="1"/>
    <xf numFmtId="14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1" xfId="0" applyFill="1" applyBorder="1"/>
    <xf numFmtId="165" fontId="2" fillId="15" borderId="0" xfId="1" applyNumberFormat="1" applyFont="1" applyFill="1"/>
    <xf numFmtId="164" fontId="2" fillId="15" borderId="0" xfId="1" applyFont="1" applyFill="1"/>
    <xf numFmtId="0" fontId="0" fillId="5" borderId="0" xfId="0" applyFill="1" applyAlignment="1">
      <alignment horizontal="center"/>
    </xf>
    <xf numFmtId="165" fontId="0" fillId="15" borderId="0" xfId="1" applyNumberFormat="1" applyFont="1" applyFill="1" applyBorder="1" applyAlignment="1">
      <alignment vertical="center" wrapText="1"/>
    </xf>
    <xf numFmtId="0" fontId="0" fillId="5" borderId="0" xfId="0" applyFill="1"/>
    <xf numFmtId="14" fontId="0" fillId="5" borderId="0" xfId="0" applyNumberFormat="1" applyFill="1"/>
    <xf numFmtId="14" fontId="0" fillId="5" borderId="0" xfId="0" applyNumberFormat="1" applyFill="1" applyAlignment="1">
      <alignment horizontal="center"/>
    </xf>
    <xf numFmtId="0" fontId="0" fillId="5" borderId="1" xfId="0" applyFill="1" applyBorder="1"/>
    <xf numFmtId="0" fontId="0" fillId="15" borderId="1" xfId="0" applyFill="1" applyBorder="1" applyAlignment="1">
      <alignment horizontal="center"/>
    </xf>
    <xf numFmtId="165" fontId="0" fillId="15" borderId="1" xfId="1" applyNumberFormat="1" applyFont="1" applyFill="1" applyBorder="1"/>
    <xf numFmtId="1" fontId="0" fillId="15" borderId="4" xfId="0" applyNumberFormat="1" applyFill="1" applyBorder="1"/>
    <xf numFmtId="14" fontId="0" fillId="15" borderId="4" xfId="0" applyNumberFormat="1" applyFill="1" applyBorder="1"/>
    <xf numFmtId="14" fontId="0" fillId="15" borderId="4" xfId="0" applyNumberForma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14" fontId="0" fillId="5" borderId="0" xfId="0" applyNumberFormat="1" applyFill="1" applyAlignment="1">
      <alignment horizontal="left"/>
    </xf>
    <xf numFmtId="14" fontId="0" fillId="5" borderId="5" xfId="0" applyNumberFormat="1" applyFill="1" applyBorder="1"/>
    <xf numFmtId="165" fontId="0" fillId="5" borderId="0" xfId="1" applyNumberFormat="1" applyFont="1" applyFill="1" applyAlignment="1">
      <alignment horizontal="center"/>
    </xf>
    <xf numFmtId="165" fontId="0" fillId="5" borderId="6" xfId="1" applyNumberFormat="1" applyFont="1" applyFill="1" applyBorder="1"/>
    <xf numFmtId="14" fontId="0" fillId="15" borderId="5" xfId="0" applyNumberFormat="1" applyFill="1" applyBorder="1"/>
    <xf numFmtId="165" fontId="0" fillId="15" borderId="0" xfId="1" applyNumberFormat="1" applyFont="1" applyFill="1" applyAlignment="1">
      <alignment horizontal="center"/>
    </xf>
    <xf numFmtId="165" fontId="0" fillId="5" borderId="1" xfId="1" applyNumberFormat="1" applyFont="1" applyFill="1" applyBorder="1"/>
    <xf numFmtId="14" fontId="0" fillId="5" borderId="7" xfId="0" applyNumberFormat="1" applyFill="1" applyBorder="1"/>
    <xf numFmtId="14" fontId="0" fillId="15" borderId="0" xfId="0" applyNumberFormat="1" applyFill="1" applyAlignment="1">
      <alignment horizontal="left"/>
    </xf>
    <xf numFmtId="165" fontId="0" fillId="15" borderId="6" xfId="1" applyNumberFormat="1" applyFont="1" applyFill="1" applyBorder="1"/>
    <xf numFmtId="0" fontId="8" fillId="16" borderId="0" xfId="0" applyFont="1" applyFill="1"/>
    <xf numFmtId="1" fontId="8" fillId="9" borderId="0" xfId="0" applyNumberFormat="1" applyFont="1" applyFill="1"/>
    <xf numFmtId="14" fontId="8" fillId="9" borderId="0" xfId="0" applyNumberFormat="1" applyFont="1" applyFill="1"/>
    <xf numFmtId="14" fontId="8" fillId="9" borderId="0" xfId="0" applyNumberFormat="1" applyFont="1" applyFill="1" applyAlignment="1">
      <alignment horizontal="center"/>
    </xf>
    <xf numFmtId="0" fontId="8" fillId="17" borderId="9" xfId="0" applyFont="1" applyFill="1" applyBorder="1"/>
    <xf numFmtId="165" fontId="8" fillId="9" borderId="0" xfId="0" applyNumberFormat="1" applyFont="1" applyFill="1"/>
    <xf numFmtId="165" fontId="8" fillId="0" borderId="0" xfId="1" applyNumberFormat="1" applyFont="1" applyFill="1" applyBorder="1" applyAlignment="1">
      <alignment vertical="center" wrapText="1"/>
    </xf>
    <xf numFmtId="165" fontId="8" fillId="0" borderId="0" xfId="1" applyNumberFormat="1" applyFont="1" applyFill="1" applyBorder="1"/>
    <xf numFmtId="164" fontId="8" fillId="0" borderId="0" xfId="1" applyFont="1" applyFill="1" applyBorder="1"/>
    <xf numFmtId="0" fontId="8" fillId="9" borderId="0" xfId="0" applyFont="1" applyFill="1"/>
    <xf numFmtId="0" fontId="8" fillId="0" borderId="0" xfId="0" applyFont="1"/>
    <xf numFmtId="1" fontId="8" fillId="0" borderId="0" xfId="0" applyNumberFormat="1" applyFont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165" fontId="8" fillId="0" borderId="0" xfId="0" applyNumberFormat="1" applyFont="1"/>
    <xf numFmtId="165" fontId="8" fillId="9" borderId="0" xfId="1" applyNumberFormat="1" applyFont="1" applyFill="1" applyBorder="1"/>
    <xf numFmtId="164" fontId="8" fillId="9" borderId="0" xfId="1" applyFont="1" applyFill="1" applyBorder="1"/>
    <xf numFmtId="0" fontId="8" fillId="9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9" borderId="10" xfId="0" applyFont="1" applyFill="1" applyBorder="1"/>
    <xf numFmtId="1" fontId="8" fillId="9" borderId="10" xfId="0" applyNumberFormat="1" applyFont="1" applyFill="1" applyBorder="1"/>
    <xf numFmtId="14" fontId="8" fillId="9" borderId="10" xfId="0" applyNumberFormat="1" applyFont="1" applyFill="1" applyBorder="1"/>
    <xf numFmtId="165" fontId="8" fillId="9" borderId="10" xfId="0" applyNumberFormat="1" applyFont="1" applyFill="1" applyBorder="1"/>
    <xf numFmtId="0" fontId="8" fillId="18" borderId="0" xfId="0" applyFont="1" applyFill="1"/>
    <xf numFmtId="1" fontId="8" fillId="18" borderId="10" xfId="0" applyNumberFormat="1" applyFont="1" applyFill="1" applyBorder="1"/>
    <xf numFmtId="14" fontId="8" fillId="18" borderId="10" xfId="0" applyNumberFormat="1" applyFont="1" applyFill="1" applyBorder="1"/>
    <xf numFmtId="14" fontId="8" fillId="18" borderId="0" xfId="0" applyNumberFormat="1" applyFont="1" applyFill="1" applyAlignment="1">
      <alignment horizontal="center"/>
    </xf>
    <xf numFmtId="0" fontId="8" fillId="19" borderId="9" xfId="0" applyFont="1" applyFill="1" applyBorder="1"/>
    <xf numFmtId="165" fontId="11" fillId="18" borderId="0" xfId="1" applyNumberFormat="1" applyFont="1" applyFill="1" applyBorder="1"/>
    <xf numFmtId="164" fontId="8" fillId="9" borderId="0" xfId="1" applyFont="1" applyFill="1" applyBorder="1" applyAlignment="1">
      <alignment vertical="center" wrapText="1"/>
    </xf>
    <xf numFmtId="164" fontId="12" fillId="18" borderId="0" xfId="1" applyFont="1" applyFill="1" applyBorder="1"/>
  </cellXfs>
  <cellStyles count="9">
    <cellStyle name="Lien hypertexte" xfId="2" builtinId="8"/>
    <cellStyle name="Milliers" xfId="1" builtinId="3"/>
    <cellStyle name="Milliers 2" xfId="5" xr:uid="{5721DB3D-35CB-4A2A-BE25-9EFD9B098A23}"/>
    <cellStyle name="Milliers 3" xfId="6" xr:uid="{56BA01DA-3A23-4989-86D0-D80E3DFA6FAC}"/>
    <cellStyle name="Normal" xfId="0" builtinId="0"/>
    <cellStyle name="Normal 2" xfId="3" xr:uid="{00000000-0005-0000-0000-000003000000}"/>
    <cellStyle name="Normal 2 2" xfId="7" xr:uid="{85BCF280-8E7E-487F-9989-6441A84D08BD}"/>
    <cellStyle name="Normal 3" xfId="4" xr:uid="{239B4AD5-018D-49F7-8FA0-EDBA43C69112}"/>
    <cellStyle name="Percent 2" xfId="8" xr:uid="{99A2B629-9D80-40A2-A3E1-A73A2B7A892E}"/>
  </cellStyles>
  <dxfs count="2">
    <dxf>
      <font>
        <color theme="9"/>
      </font>
    </dxf>
    <dxf>
      <font>
        <color rgb="FF9C0006"/>
      </font>
    </dxf>
  </dxfs>
  <tableStyles count="0" defaultTableStyle="TableStyleMedium2" defaultPivotStyle="PivotStyleLight16"/>
  <colors>
    <mruColors>
      <color rgb="FFF8D608"/>
      <color rgb="FFEAF4E4"/>
      <color rgb="FF2F528F"/>
      <color rgb="FFEAF3FA"/>
      <color rgb="FFE7F1F9"/>
      <color rgb="FF3D5C63"/>
      <color rgb="FFC7A1E3"/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eee.org/" TargetMode="External"/><Relationship Id="rId2" Type="http://schemas.openxmlformats.org/officeDocument/2006/relationships/hyperlink" Target="https://bankwatch.org/blog/no-renovation-wave-in-sight-across-eu-recovery-plans-in-central-and-eastern-europe" TargetMode="External"/><Relationship Id="rId1" Type="http://schemas.openxmlformats.org/officeDocument/2006/relationships/hyperlink" Target="https://bankwatch.org/publication/energy-efficiency-and-renewables-in-buildings-in-national-recovery-and-resilience-plans" TargetMode="External"/><Relationship Id="rId5" Type="http://schemas.openxmlformats.org/officeDocument/2006/relationships/hyperlink" Target="https://entranze.enerdata.net/share-of-non-residential-in-total-buildings-floor-area.html%20=%20National%20Statistic%20Offices" TargetMode="External"/><Relationship Id="rId4" Type="http://schemas.openxmlformats.org/officeDocument/2006/relationships/hyperlink" Target="https://www.eceee.org/all-news/news/eu-countries-told-to-set-up-one-stop-shops-to-help-homeowners-renov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E988-1B85-48DD-AE6C-6E28D171F436}">
  <dimension ref="A1:S385"/>
  <sheetViews>
    <sheetView tabSelected="1" topLeftCell="A11" zoomScale="87" zoomScaleNormal="87" workbookViewId="0">
      <selection activeCell="M32" sqref="M32"/>
    </sheetView>
  </sheetViews>
  <sheetFormatPr baseColWidth="10" defaultRowHeight="16.05" customHeight="1" x14ac:dyDescent="0.3"/>
  <cols>
    <col min="1" max="9" width="15.77734375" customWidth="1"/>
    <col min="10" max="10" width="19" customWidth="1"/>
    <col min="11" max="12" width="15.77734375" customWidth="1"/>
    <col min="13" max="13" width="31.109375" customWidth="1"/>
    <col min="14" max="14" width="15.77734375" customWidth="1"/>
  </cols>
  <sheetData>
    <row r="1" spans="1:19" ht="39" customHeight="1" thickBot="1" x14ac:dyDescent="0.35">
      <c r="A1" s="3" t="s">
        <v>49</v>
      </c>
      <c r="B1" s="3" t="s">
        <v>64</v>
      </c>
      <c r="C1" s="3" t="s">
        <v>71</v>
      </c>
      <c r="D1" s="14" t="s">
        <v>77</v>
      </c>
      <c r="E1" s="47" t="s">
        <v>68</v>
      </c>
      <c r="F1" s="13" t="s">
        <v>65</v>
      </c>
      <c r="G1" s="13" t="s">
        <v>66</v>
      </c>
      <c r="H1" s="4" t="s">
        <v>67</v>
      </c>
      <c r="I1" s="48" t="s">
        <v>69</v>
      </c>
      <c r="J1" s="3" t="s">
        <v>70</v>
      </c>
      <c r="K1" s="46" t="s">
        <v>75</v>
      </c>
      <c r="L1" s="46" t="s">
        <v>76</v>
      </c>
      <c r="M1" s="3" t="s">
        <v>73</v>
      </c>
      <c r="N1" s="46" t="s">
        <v>74</v>
      </c>
      <c r="O1" s="10"/>
      <c r="P1" s="8"/>
      <c r="Q1" s="8"/>
      <c r="R1" s="8"/>
      <c r="S1" s="8"/>
    </row>
    <row r="2" spans="1:19" ht="16.05" customHeight="1" x14ac:dyDescent="0.3">
      <c r="A2" s="18" t="s">
        <v>0</v>
      </c>
      <c r="B2" s="24">
        <v>2023</v>
      </c>
      <c r="C2" s="25" t="s">
        <v>52</v>
      </c>
      <c r="D2" s="25" t="s">
        <v>168</v>
      </c>
      <c r="E2" s="26" t="s">
        <v>50</v>
      </c>
      <c r="F2" s="7" t="s">
        <v>13</v>
      </c>
      <c r="G2" s="27" t="s">
        <v>61</v>
      </c>
      <c r="H2" s="28">
        <v>4748</v>
      </c>
      <c r="I2" s="31">
        <v>11070.753159224936</v>
      </c>
      <c r="J2" s="28">
        <v>52563936</v>
      </c>
      <c r="K2" s="29">
        <v>0.85722611918877023</v>
      </c>
      <c r="L2" s="29">
        <v>1.030593031127222</v>
      </c>
      <c r="M2" s="5" t="s">
        <v>23</v>
      </c>
      <c r="N2" s="5">
        <v>107</v>
      </c>
    </row>
    <row r="3" spans="1:19" ht="16.05" customHeight="1" x14ac:dyDescent="0.3">
      <c r="A3" t="s">
        <v>1</v>
      </c>
      <c r="B3" s="19">
        <v>2023</v>
      </c>
      <c r="C3" s="12" t="s">
        <v>52</v>
      </c>
      <c r="D3" s="25" t="s">
        <v>168</v>
      </c>
      <c r="E3" s="16" t="s">
        <v>50</v>
      </c>
      <c r="F3" s="6" t="s">
        <v>13</v>
      </c>
      <c r="G3" s="11" t="s">
        <v>61</v>
      </c>
      <c r="H3" s="1">
        <v>5697</v>
      </c>
      <c r="I3" s="15">
        <v>10352.82850623135</v>
      </c>
      <c r="J3" s="1">
        <v>58980064</v>
      </c>
      <c r="K3" s="9">
        <v>0.92729559781186244</v>
      </c>
      <c r="L3" s="9">
        <v>0.92858175414473421</v>
      </c>
      <c r="M3" t="s">
        <v>23</v>
      </c>
      <c r="N3">
        <v>107</v>
      </c>
    </row>
    <row r="4" spans="1:19" ht="16.05" customHeight="1" x14ac:dyDescent="0.3">
      <c r="A4" s="5" t="s">
        <v>2</v>
      </c>
      <c r="B4" s="24">
        <v>2023</v>
      </c>
      <c r="C4" s="25" t="s">
        <v>52</v>
      </c>
      <c r="D4" s="25" t="s">
        <v>168</v>
      </c>
      <c r="E4" s="26" t="s">
        <v>50</v>
      </c>
      <c r="F4" s="7" t="s">
        <v>13</v>
      </c>
      <c r="G4" s="27" t="s">
        <v>61</v>
      </c>
      <c r="H4" s="28">
        <v>653</v>
      </c>
      <c r="I4" s="31">
        <v>11492.842266462481</v>
      </c>
      <c r="J4" s="28">
        <v>7504826</v>
      </c>
      <c r="K4" s="29">
        <v>1.3491735537190082</v>
      </c>
      <c r="L4" s="29">
        <v>1.8169744238348255</v>
      </c>
      <c r="M4" s="5" t="s">
        <v>23</v>
      </c>
      <c r="N4" s="5">
        <v>107</v>
      </c>
    </row>
    <row r="5" spans="1:19" ht="16.05" customHeight="1" x14ac:dyDescent="0.3">
      <c r="A5" t="s">
        <v>3</v>
      </c>
      <c r="B5" s="19">
        <v>2023</v>
      </c>
      <c r="C5" s="12" t="s">
        <v>52</v>
      </c>
      <c r="D5" s="25" t="s">
        <v>168</v>
      </c>
      <c r="E5" s="16" t="s">
        <v>50</v>
      </c>
      <c r="F5" s="6" t="s">
        <v>13</v>
      </c>
      <c r="G5" s="11" t="s">
        <v>61</v>
      </c>
      <c r="H5" s="1">
        <v>6098</v>
      </c>
      <c r="I5" s="15">
        <v>14025.540013119056</v>
      </c>
      <c r="J5" s="1">
        <v>85527743</v>
      </c>
      <c r="K5" s="9">
        <v>0.81040583417778289</v>
      </c>
      <c r="L5" s="9">
        <v>1.2348212498599829</v>
      </c>
      <c r="M5" t="s">
        <v>23</v>
      </c>
      <c r="N5">
        <v>107</v>
      </c>
    </row>
    <row r="6" spans="1:19" ht="16.05" customHeight="1" x14ac:dyDescent="0.3">
      <c r="A6" s="5" t="s">
        <v>48</v>
      </c>
      <c r="B6" s="24">
        <v>2023</v>
      </c>
      <c r="C6" s="25" t="s">
        <v>52</v>
      </c>
      <c r="D6" s="25" t="s">
        <v>168</v>
      </c>
      <c r="E6" s="26" t="s">
        <v>50</v>
      </c>
      <c r="F6" s="7" t="s">
        <v>13</v>
      </c>
      <c r="G6" s="27" t="s">
        <v>61</v>
      </c>
      <c r="H6" s="28">
        <v>4370</v>
      </c>
      <c r="I6" s="31">
        <v>18661.76956521739</v>
      </c>
      <c r="J6" s="28">
        <v>81551933</v>
      </c>
      <c r="K6" s="29">
        <v>0.98645330983302082</v>
      </c>
      <c r="L6" s="29">
        <v>1.7560363624628934</v>
      </c>
      <c r="M6" s="5" t="s">
        <v>23</v>
      </c>
      <c r="N6" s="5">
        <v>107</v>
      </c>
    </row>
    <row r="7" spans="1:19" ht="16.05" customHeight="1" x14ac:dyDescent="0.3">
      <c r="A7" t="s">
        <v>4</v>
      </c>
      <c r="B7" s="19">
        <v>2023</v>
      </c>
      <c r="C7" s="12" t="s">
        <v>52</v>
      </c>
      <c r="D7" s="25" t="s">
        <v>168</v>
      </c>
      <c r="E7" s="16" t="s">
        <v>50</v>
      </c>
      <c r="F7" s="6" t="s">
        <v>13</v>
      </c>
      <c r="G7" s="11" t="s">
        <v>61</v>
      </c>
      <c r="H7" s="1">
        <v>34243.3577</v>
      </c>
      <c r="I7" s="15">
        <v>16052.288897020127</v>
      </c>
      <c r="J7" s="15">
        <v>549684270.60439873</v>
      </c>
      <c r="K7" s="9">
        <v>0.91629917258190086</v>
      </c>
      <c r="L7" s="9">
        <v>1.0327670350176248</v>
      </c>
      <c r="M7" t="s">
        <v>23</v>
      </c>
      <c r="N7">
        <v>107</v>
      </c>
    </row>
    <row r="8" spans="1:19" ht="16.05" customHeight="1" x14ac:dyDescent="0.3">
      <c r="A8" s="30" t="s">
        <v>5</v>
      </c>
      <c r="B8" s="24">
        <v>2023</v>
      </c>
      <c r="C8" s="25" t="s">
        <v>52</v>
      </c>
      <c r="D8" s="25" t="s">
        <v>168</v>
      </c>
      <c r="E8" s="26" t="s">
        <v>50</v>
      </c>
      <c r="F8" s="7" t="s">
        <v>13</v>
      </c>
      <c r="G8" s="27" t="s">
        <v>61</v>
      </c>
      <c r="H8" s="28">
        <v>3337.1424000000002</v>
      </c>
      <c r="I8" s="31">
        <v>14632.464797671562</v>
      </c>
      <c r="J8" s="28">
        <v>48830618.692817196</v>
      </c>
      <c r="K8" s="29">
        <v>0.91427807442678566</v>
      </c>
      <c r="L8" s="29">
        <v>0.86153426345634787</v>
      </c>
      <c r="M8" s="5" t="s">
        <v>23</v>
      </c>
      <c r="N8" s="5">
        <v>107</v>
      </c>
    </row>
    <row r="9" spans="1:19" ht="16.05" customHeight="1" x14ac:dyDescent="0.3">
      <c r="A9" s="14" t="s">
        <v>6</v>
      </c>
      <c r="B9" s="19">
        <v>2023</v>
      </c>
      <c r="C9" s="12" t="s">
        <v>52</v>
      </c>
      <c r="D9" s="25" t="s">
        <v>168</v>
      </c>
      <c r="E9" s="16" t="s">
        <v>50</v>
      </c>
      <c r="F9" s="6" t="s">
        <v>13</v>
      </c>
      <c r="G9" s="11" t="s">
        <v>61</v>
      </c>
      <c r="H9" s="1">
        <v>11558</v>
      </c>
      <c r="I9" s="15">
        <v>12494.72322936897</v>
      </c>
      <c r="J9" s="1">
        <v>144414011.08504656</v>
      </c>
      <c r="K9" s="9">
        <v>0.98170565437315471</v>
      </c>
      <c r="L9" s="9">
        <v>1.2207265358950654</v>
      </c>
      <c r="M9" t="s">
        <v>23</v>
      </c>
      <c r="N9">
        <v>107</v>
      </c>
    </row>
    <row r="10" spans="1:19" ht="16.05" customHeight="1" x14ac:dyDescent="0.3">
      <c r="A10" s="5" t="s">
        <v>7</v>
      </c>
      <c r="B10" s="24">
        <v>2023</v>
      </c>
      <c r="C10" s="25" t="s">
        <v>52</v>
      </c>
      <c r="D10" s="25" t="s">
        <v>168</v>
      </c>
      <c r="E10" s="26" t="s">
        <v>50</v>
      </c>
      <c r="F10" s="7" t="s">
        <v>13</v>
      </c>
      <c r="G10" s="27" t="s">
        <v>61</v>
      </c>
      <c r="H10" s="28">
        <v>27381.060099999999</v>
      </c>
      <c r="I10" s="31">
        <v>8284.7897821238857</v>
      </c>
      <c r="J10" s="28">
        <v>226846326.9402</v>
      </c>
      <c r="K10" s="29">
        <v>1.0124645497673468</v>
      </c>
      <c r="L10" s="29">
        <v>1.1294277188846487</v>
      </c>
      <c r="M10" s="5" t="s">
        <v>23</v>
      </c>
      <c r="N10" s="5">
        <v>107</v>
      </c>
    </row>
    <row r="11" spans="1:19" ht="16.05" customHeight="1" x14ac:dyDescent="0.3">
      <c r="A11" t="s">
        <v>8</v>
      </c>
      <c r="B11" s="19">
        <v>2023</v>
      </c>
      <c r="C11" s="12" t="s">
        <v>52</v>
      </c>
      <c r="D11" s="25" t="s">
        <v>168</v>
      </c>
      <c r="E11" s="16" t="s">
        <v>50</v>
      </c>
      <c r="F11" s="6" t="s">
        <v>13</v>
      </c>
      <c r="G11" s="11" t="s">
        <v>61</v>
      </c>
      <c r="H11" s="1">
        <v>2591</v>
      </c>
      <c r="I11" s="15">
        <v>10258.683519876495</v>
      </c>
      <c r="J11" s="1">
        <v>26580249</v>
      </c>
      <c r="K11" s="9">
        <v>0.88872394196917359</v>
      </c>
      <c r="L11" s="9">
        <v>1.3169298309066946</v>
      </c>
      <c r="M11" t="s">
        <v>23</v>
      </c>
      <c r="N11">
        <v>107</v>
      </c>
    </row>
    <row r="12" spans="1:19" ht="16.05" customHeight="1" x14ac:dyDescent="0.3">
      <c r="A12" s="30" t="s">
        <v>9</v>
      </c>
      <c r="B12" s="24">
        <v>2023</v>
      </c>
      <c r="C12" s="25" t="s">
        <v>52</v>
      </c>
      <c r="D12" s="25" t="s">
        <v>168</v>
      </c>
      <c r="E12" s="26" t="s">
        <v>50</v>
      </c>
      <c r="F12" s="7" t="s">
        <v>13</v>
      </c>
      <c r="G12" s="27" t="s">
        <v>61</v>
      </c>
      <c r="H12" s="28">
        <v>12850</v>
      </c>
      <c r="I12" s="31">
        <v>13584.660311284048</v>
      </c>
      <c r="J12" s="28">
        <v>174562885</v>
      </c>
      <c r="K12" s="29">
        <v>1.0028782606079447</v>
      </c>
      <c r="L12" s="29">
        <v>1.1345479123969389</v>
      </c>
      <c r="M12" s="5" t="s">
        <v>23</v>
      </c>
      <c r="N12" s="5">
        <v>107</v>
      </c>
    </row>
    <row r="13" spans="1:19" ht="16.05" customHeight="1" x14ac:dyDescent="0.3">
      <c r="A13" t="s">
        <v>10</v>
      </c>
      <c r="B13" s="19">
        <v>2023</v>
      </c>
      <c r="C13" s="12" t="s">
        <v>52</v>
      </c>
      <c r="D13" s="25" t="s">
        <v>168</v>
      </c>
      <c r="E13" s="16" t="s">
        <v>50</v>
      </c>
      <c r="F13" s="6" t="s">
        <v>13</v>
      </c>
      <c r="G13" s="11" t="s">
        <v>61</v>
      </c>
      <c r="H13" s="1">
        <v>2593</v>
      </c>
      <c r="I13" s="15">
        <v>11713.120323949093</v>
      </c>
      <c r="J13" s="1">
        <v>30372121</v>
      </c>
      <c r="K13" s="9">
        <v>1.0872286069008197</v>
      </c>
      <c r="L13" s="9">
        <v>1.1981161247183065</v>
      </c>
      <c r="M13" t="s">
        <v>23</v>
      </c>
      <c r="N13">
        <v>107</v>
      </c>
    </row>
    <row r="14" spans="1:19" ht="16.05" customHeight="1" x14ac:dyDescent="0.3">
      <c r="A14" s="5" t="s">
        <v>83</v>
      </c>
      <c r="B14" s="24">
        <v>2023</v>
      </c>
      <c r="C14" s="25" t="s">
        <v>52</v>
      </c>
      <c r="D14" s="25" t="s">
        <v>168</v>
      </c>
      <c r="E14" s="26" t="s">
        <v>50</v>
      </c>
      <c r="F14" s="7" t="s">
        <v>13</v>
      </c>
      <c r="G14" s="27" t="s">
        <v>61</v>
      </c>
      <c r="H14" s="28">
        <v>1071</v>
      </c>
      <c r="I14" s="31">
        <v>14566.469108398074</v>
      </c>
      <c r="J14" s="28">
        <v>15600688.415094338</v>
      </c>
      <c r="K14" s="29">
        <v>1.1062458786918246</v>
      </c>
      <c r="L14" s="29">
        <v>1.0424357840804159</v>
      </c>
      <c r="M14" s="5" t="s">
        <v>23</v>
      </c>
      <c r="N14" s="5">
        <v>107</v>
      </c>
    </row>
    <row r="15" spans="1:19" ht="16.05" customHeight="1" x14ac:dyDescent="0.3">
      <c r="A15" t="s">
        <v>11</v>
      </c>
      <c r="B15" s="19">
        <v>2023</v>
      </c>
      <c r="C15" s="12" t="s">
        <v>52</v>
      </c>
      <c r="D15" s="25" t="s">
        <v>168</v>
      </c>
      <c r="E15" s="16" t="s">
        <v>50</v>
      </c>
      <c r="F15" s="6" t="s">
        <v>13</v>
      </c>
      <c r="G15" s="11" t="s">
        <v>61</v>
      </c>
      <c r="H15" s="1">
        <v>1110</v>
      </c>
      <c r="I15" s="15">
        <v>11864.794594594594</v>
      </c>
      <c r="J15" s="1">
        <v>13169922</v>
      </c>
      <c r="K15" s="9">
        <v>0.82204259069314478</v>
      </c>
      <c r="L15" s="9">
        <v>1.0479865522593064</v>
      </c>
      <c r="M15" t="s">
        <v>23</v>
      </c>
      <c r="N15">
        <v>107</v>
      </c>
    </row>
    <row r="16" spans="1:19" ht="16.05" customHeight="1" x14ac:dyDescent="0.3">
      <c r="A16" s="5" t="s">
        <v>12</v>
      </c>
      <c r="B16" s="24">
        <v>2023</v>
      </c>
      <c r="C16" s="25" t="s">
        <v>52</v>
      </c>
      <c r="D16" s="25" t="s">
        <v>168</v>
      </c>
      <c r="E16" s="26" t="s">
        <v>50</v>
      </c>
      <c r="F16" s="7" t="s">
        <v>13</v>
      </c>
      <c r="G16" s="27" t="s">
        <v>61</v>
      </c>
      <c r="H16" s="28">
        <v>20155</v>
      </c>
      <c r="I16" s="28">
        <v>19368.933713718681</v>
      </c>
      <c r="J16" s="28">
        <v>390380859</v>
      </c>
      <c r="K16" s="29">
        <v>1.0847777930512006</v>
      </c>
      <c r="L16" s="29">
        <v>1.199701601980689</v>
      </c>
      <c r="M16" s="5" t="s">
        <v>23</v>
      </c>
      <c r="N16" s="5">
        <v>107</v>
      </c>
    </row>
    <row r="17" spans="1:14" s="82" customFormat="1" ht="16.05" customHeight="1" x14ac:dyDescent="0.3">
      <c r="A17" s="83" t="s">
        <v>156</v>
      </c>
      <c r="B17" s="84">
        <v>2024</v>
      </c>
      <c r="C17" s="85" t="s">
        <v>52</v>
      </c>
      <c r="D17" s="25" t="s">
        <v>168</v>
      </c>
      <c r="E17" s="86" t="s">
        <v>50</v>
      </c>
      <c r="F17" s="87" t="s">
        <v>13</v>
      </c>
      <c r="G17" s="88" t="s">
        <v>61</v>
      </c>
      <c r="H17" s="89">
        <f>SUM(H2:H16)</f>
        <v>138455.56020000001</v>
      </c>
      <c r="I17" s="89">
        <f>AVERAGE(I2:I16)</f>
        <v>13228.310785884049</v>
      </c>
      <c r="J17" s="89">
        <f t="shared" ref="J17" si="0">SUM(J2:J16)</f>
        <v>1906570453.7375569</v>
      </c>
      <c r="K17" s="90">
        <f>AVERAGE(K2:K16)</f>
        <v>0.98314659585291619</v>
      </c>
      <c r="L17" s="90">
        <f>AVERAGE(L2:L16)</f>
        <v>1.196745345401713</v>
      </c>
      <c r="M17" s="83" t="s">
        <v>23</v>
      </c>
      <c r="N17" s="83">
        <v>107</v>
      </c>
    </row>
    <row r="18" spans="1:14" ht="16.05" customHeight="1" x14ac:dyDescent="0.3">
      <c r="A18" s="18" t="s">
        <v>0</v>
      </c>
      <c r="B18" s="19">
        <v>2023</v>
      </c>
      <c r="C18" s="12" t="s">
        <v>72</v>
      </c>
      <c r="D18" s="12" t="s">
        <v>55</v>
      </c>
      <c r="E18" s="16" t="s">
        <v>50</v>
      </c>
      <c r="F18" s="6" t="s">
        <v>14</v>
      </c>
      <c r="G18" s="11" t="s">
        <v>15</v>
      </c>
      <c r="H18" s="15">
        <v>786</v>
      </c>
      <c r="I18" s="15">
        <v>2391.857506361323</v>
      </c>
      <c r="J18" s="1">
        <v>1880000</v>
      </c>
      <c r="K18" s="9">
        <v>1.0149999999999999</v>
      </c>
      <c r="L18" s="9">
        <v>1.0728550000000001</v>
      </c>
      <c r="M18" t="s">
        <v>173</v>
      </c>
      <c r="N18" s="6" t="s">
        <v>63</v>
      </c>
    </row>
    <row r="19" spans="1:14" ht="16.05" customHeight="1" x14ac:dyDescent="0.3">
      <c r="A19" s="5" t="s">
        <v>1</v>
      </c>
      <c r="B19" s="24">
        <v>2023</v>
      </c>
      <c r="C19" s="25" t="s">
        <v>72</v>
      </c>
      <c r="D19" s="25" t="s">
        <v>55</v>
      </c>
      <c r="E19" s="26" t="s">
        <v>50</v>
      </c>
      <c r="F19" s="7" t="s">
        <v>14</v>
      </c>
      <c r="G19" s="27" t="s">
        <v>15</v>
      </c>
      <c r="H19" s="31">
        <v>1817</v>
      </c>
      <c r="I19" s="31">
        <v>522.83984589983493</v>
      </c>
      <c r="J19" s="28">
        <v>950000</v>
      </c>
      <c r="K19" s="29">
        <v>0.78300000000000003</v>
      </c>
      <c r="L19" s="29">
        <v>0.82215000000000016</v>
      </c>
      <c r="M19" t="s">
        <v>173</v>
      </c>
      <c r="N19" s="6" t="s">
        <v>63</v>
      </c>
    </row>
    <row r="20" spans="1:14" ht="16.05" customHeight="1" x14ac:dyDescent="0.3">
      <c r="A20" t="s">
        <v>2</v>
      </c>
      <c r="B20" s="19">
        <v>2023</v>
      </c>
      <c r="C20" s="12" t="s">
        <v>72</v>
      </c>
      <c r="D20" s="12" t="s">
        <v>55</v>
      </c>
      <c r="E20" s="16" t="s">
        <v>50</v>
      </c>
      <c r="F20" s="6" t="s">
        <v>14</v>
      </c>
      <c r="G20" s="11" t="s">
        <v>15</v>
      </c>
      <c r="H20" s="15">
        <v>2010</v>
      </c>
      <c r="I20" s="15">
        <v>636.81592039800989</v>
      </c>
      <c r="J20" s="1">
        <v>1280000</v>
      </c>
      <c r="K20" s="9">
        <v>0.92500000000000004</v>
      </c>
      <c r="L20" s="9">
        <v>0.97125000000000017</v>
      </c>
      <c r="M20" t="s">
        <v>173</v>
      </c>
      <c r="N20" s="6" t="s">
        <v>63</v>
      </c>
    </row>
    <row r="21" spans="1:14" ht="16.05" customHeight="1" x14ac:dyDescent="0.3">
      <c r="A21" s="5" t="s">
        <v>3</v>
      </c>
      <c r="B21" s="24">
        <v>2023</v>
      </c>
      <c r="C21" s="25" t="s">
        <v>72</v>
      </c>
      <c r="D21" s="25" t="s">
        <v>55</v>
      </c>
      <c r="E21" s="26" t="s">
        <v>50</v>
      </c>
      <c r="F21" s="7" t="s">
        <v>14</v>
      </c>
      <c r="G21" s="27" t="s">
        <v>15</v>
      </c>
      <c r="H21" s="31">
        <v>837</v>
      </c>
      <c r="I21" s="31">
        <v>2234.1696535244923</v>
      </c>
      <c r="J21" s="28">
        <v>1870000</v>
      </c>
      <c r="K21" s="29">
        <v>1.0149999999999999</v>
      </c>
      <c r="L21" s="29">
        <v>1.0352999999999999</v>
      </c>
      <c r="M21" t="s">
        <v>173</v>
      </c>
      <c r="N21" s="6" t="s">
        <v>63</v>
      </c>
    </row>
    <row r="22" spans="1:14" ht="16.05" customHeight="1" x14ac:dyDescent="0.3">
      <c r="A22" t="s">
        <v>48</v>
      </c>
      <c r="B22" s="19">
        <v>2023</v>
      </c>
      <c r="C22" s="12" t="s">
        <v>72</v>
      </c>
      <c r="D22" s="12" t="s">
        <v>55</v>
      </c>
      <c r="E22" s="16" t="s">
        <v>50</v>
      </c>
      <c r="F22" s="6" t="s">
        <v>14</v>
      </c>
      <c r="G22" s="11" t="s">
        <v>15</v>
      </c>
      <c r="H22" s="15">
        <v>3480</v>
      </c>
      <c r="I22" s="15">
        <v>1853.4482758620691</v>
      </c>
      <c r="J22" s="1">
        <v>6450000</v>
      </c>
      <c r="K22" s="9">
        <v>0.92500000000000004</v>
      </c>
      <c r="L22" s="9">
        <v>0.99529999999999996</v>
      </c>
      <c r="M22" t="s">
        <v>173</v>
      </c>
      <c r="N22" s="6" t="s">
        <v>63</v>
      </c>
    </row>
    <row r="23" spans="1:14" ht="16.05" customHeight="1" x14ac:dyDescent="0.3">
      <c r="A23" s="5" t="s">
        <v>4</v>
      </c>
      <c r="B23" s="24">
        <v>2023</v>
      </c>
      <c r="C23" s="25" t="s">
        <v>72</v>
      </c>
      <c r="D23" s="25" t="s">
        <v>55</v>
      </c>
      <c r="E23" s="26" t="s">
        <v>50</v>
      </c>
      <c r="F23" s="7" t="s">
        <v>14</v>
      </c>
      <c r="G23" s="27" t="s">
        <v>15</v>
      </c>
      <c r="H23" s="31">
        <v>7909</v>
      </c>
      <c r="I23" s="31">
        <v>2230.3704640283222</v>
      </c>
      <c r="J23" s="28">
        <v>17640000</v>
      </c>
      <c r="K23" s="29">
        <v>1.0149999999999999</v>
      </c>
      <c r="L23" s="29">
        <v>1.0535699999999999</v>
      </c>
      <c r="M23" t="s">
        <v>173</v>
      </c>
      <c r="N23" s="6" t="s">
        <v>63</v>
      </c>
    </row>
    <row r="24" spans="1:14" ht="16.05" customHeight="1" x14ac:dyDescent="0.3">
      <c r="A24" s="14" t="s">
        <v>5</v>
      </c>
      <c r="B24" s="19">
        <v>2023</v>
      </c>
      <c r="C24" s="12" t="s">
        <v>72</v>
      </c>
      <c r="D24" s="12" t="s">
        <v>55</v>
      </c>
      <c r="E24" s="16" t="s">
        <v>50</v>
      </c>
      <c r="F24" s="6" t="s">
        <v>14</v>
      </c>
      <c r="G24" s="11" t="s">
        <v>15</v>
      </c>
      <c r="H24" s="15">
        <v>939</v>
      </c>
      <c r="I24" s="15">
        <v>2598.5090521831735</v>
      </c>
      <c r="J24" s="1">
        <v>2440000</v>
      </c>
      <c r="K24" s="9">
        <v>0.69899999999999995</v>
      </c>
      <c r="L24" s="9">
        <v>0.72696000000000005</v>
      </c>
      <c r="M24" t="s">
        <v>173</v>
      </c>
      <c r="N24" s="6" t="s">
        <v>63</v>
      </c>
    </row>
    <row r="25" spans="1:14" ht="16.05" customHeight="1" x14ac:dyDescent="0.3">
      <c r="A25" s="30" t="s">
        <v>6</v>
      </c>
      <c r="B25" s="24">
        <v>2023</v>
      </c>
      <c r="C25" s="25" t="s">
        <v>72</v>
      </c>
      <c r="D25" s="25" t="s">
        <v>55</v>
      </c>
      <c r="E25" s="26" t="s">
        <v>50</v>
      </c>
      <c r="F25" s="7" t="s">
        <v>14</v>
      </c>
      <c r="G25" s="27" t="s">
        <v>15</v>
      </c>
      <c r="H25" s="31">
        <v>4603</v>
      </c>
      <c r="I25" s="31">
        <v>1329.5676732565719</v>
      </c>
      <c r="J25" s="31">
        <v>6120000</v>
      </c>
      <c r="K25" s="29">
        <v>1.071</v>
      </c>
      <c r="L25" s="29">
        <v>1.1063429999999999</v>
      </c>
      <c r="M25" t="s">
        <v>173</v>
      </c>
      <c r="N25" s="6" t="s">
        <v>63</v>
      </c>
    </row>
    <row r="26" spans="1:14" ht="16.05" customHeight="1" x14ac:dyDescent="0.3">
      <c r="A26" t="s">
        <v>7</v>
      </c>
      <c r="B26" s="19">
        <v>2023</v>
      </c>
      <c r="C26" s="12" t="s">
        <v>72</v>
      </c>
      <c r="D26" s="12" t="s">
        <v>55</v>
      </c>
      <c r="E26" s="16" t="s">
        <v>50</v>
      </c>
      <c r="F26" s="6" t="s">
        <v>14</v>
      </c>
      <c r="G26" s="11" t="s">
        <v>15</v>
      </c>
      <c r="H26" s="15">
        <v>8327</v>
      </c>
      <c r="I26" s="15">
        <v>1747.327969256635</v>
      </c>
      <c r="J26" s="1">
        <v>14550000</v>
      </c>
      <c r="K26" s="9">
        <v>0.89100000000000001</v>
      </c>
      <c r="L26" s="9">
        <v>0.93465899999999991</v>
      </c>
      <c r="M26" t="s">
        <v>173</v>
      </c>
      <c r="N26" s="6" t="s">
        <v>63</v>
      </c>
    </row>
    <row r="27" spans="1:14" ht="16.05" customHeight="1" x14ac:dyDescent="0.3">
      <c r="A27" s="5" t="s">
        <v>8</v>
      </c>
      <c r="B27" s="24">
        <v>2023</v>
      </c>
      <c r="C27" s="25" t="s">
        <v>72</v>
      </c>
      <c r="D27" s="25" t="s">
        <v>55</v>
      </c>
      <c r="E27" s="26" t="s">
        <v>50</v>
      </c>
      <c r="F27" s="7" t="s">
        <v>14</v>
      </c>
      <c r="G27" s="27" t="s">
        <v>15</v>
      </c>
      <c r="H27" s="31">
        <v>904</v>
      </c>
      <c r="I27" s="31">
        <v>2024.3362831858408</v>
      </c>
      <c r="J27" s="28">
        <v>1830000</v>
      </c>
      <c r="K27" s="29">
        <v>0.92500000000000004</v>
      </c>
      <c r="L27" s="29">
        <v>0.97587499999999994</v>
      </c>
      <c r="M27" t="s">
        <v>173</v>
      </c>
      <c r="N27" s="6" t="s">
        <v>63</v>
      </c>
    </row>
    <row r="28" spans="1:14" ht="16.05" customHeight="1" x14ac:dyDescent="0.3">
      <c r="A28" s="14" t="s">
        <v>9</v>
      </c>
      <c r="B28" s="19">
        <v>2023</v>
      </c>
      <c r="C28" s="12" t="s">
        <v>72</v>
      </c>
      <c r="D28" s="12" t="s">
        <v>55</v>
      </c>
      <c r="E28" s="16" t="s">
        <v>50</v>
      </c>
      <c r="F28" s="6" t="s">
        <v>14</v>
      </c>
      <c r="G28" s="11" t="s">
        <v>15</v>
      </c>
      <c r="H28" s="15">
        <v>6852</v>
      </c>
      <c r="I28" s="15">
        <v>808.52305896088728</v>
      </c>
      <c r="J28" s="1">
        <v>5540000</v>
      </c>
      <c r="K28" s="9">
        <v>1.0209999999999999</v>
      </c>
      <c r="L28" s="9">
        <v>1.0720499999999999</v>
      </c>
      <c r="M28" t="s">
        <v>173</v>
      </c>
      <c r="N28" s="6" t="s">
        <v>63</v>
      </c>
    </row>
    <row r="29" spans="1:14" ht="16.05" customHeight="1" x14ac:dyDescent="0.3">
      <c r="A29" s="5" t="s">
        <v>10</v>
      </c>
      <c r="B29" s="24">
        <v>2023</v>
      </c>
      <c r="C29" s="25" t="s">
        <v>72</v>
      </c>
      <c r="D29" s="25" t="s">
        <v>55</v>
      </c>
      <c r="E29" s="26" t="s">
        <v>50</v>
      </c>
      <c r="F29" s="7" t="s">
        <v>14</v>
      </c>
      <c r="G29" s="27" t="s">
        <v>15</v>
      </c>
      <c r="H29" s="31">
        <v>753</v>
      </c>
      <c r="I29" s="31">
        <v>1314.7410358565737</v>
      </c>
      <c r="J29" s="28">
        <v>990000</v>
      </c>
      <c r="K29" s="29">
        <v>1.071</v>
      </c>
      <c r="L29" s="29">
        <v>1.1673900000000001</v>
      </c>
      <c r="M29" t="s">
        <v>173</v>
      </c>
      <c r="N29" s="6" t="s">
        <v>63</v>
      </c>
    </row>
    <row r="30" spans="1:14" ht="16.05" customHeight="1" x14ac:dyDescent="0.3">
      <c r="A30" s="5" t="s">
        <v>83</v>
      </c>
      <c r="B30" s="19">
        <v>2023</v>
      </c>
      <c r="C30" s="12" t="s">
        <v>72</v>
      </c>
      <c r="D30" s="12" t="s">
        <v>55</v>
      </c>
      <c r="E30" s="16" t="s">
        <v>50</v>
      </c>
      <c r="F30" s="6" t="s">
        <v>14</v>
      </c>
      <c r="G30" s="11" t="s">
        <v>15</v>
      </c>
      <c r="H30" s="15">
        <v>2806</v>
      </c>
      <c r="I30" s="15">
        <v>958.66001425516754</v>
      </c>
      <c r="J30" s="1">
        <v>2690000</v>
      </c>
      <c r="K30" s="9">
        <v>0.92500000000000004</v>
      </c>
      <c r="L30" s="9">
        <v>0.98975000000000002</v>
      </c>
      <c r="M30" t="s">
        <v>173</v>
      </c>
      <c r="N30" s="6" t="s">
        <v>63</v>
      </c>
    </row>
    <row r="31" spans="1:14" ht="16.05" customHeight="1" x14ac:dyDescent="0.3">
      <c r="A31" s="5" t="s">
        <v>11</v>
      </c>
      <c r="B31" s="24">
        <v>2023</v>
      </c>
      <c r="C31" s="25" t="s">
        <v>72</v>
      </c>
      <c r="D31" s="25" t="s">
        <v>55</v>
      </c>
      <c r="E31" s="26" t="s">
        <v>50</v>
      </c>
      <c r="F31" s="7" t="s">
        <v>14</v>
      </c>
      <c r="G31" s="27" t="s">
        <v>15</v>
      </c>
      <c r="H31" s="31">
        <v>516</v>
      </c>
      <c r="I31" s="31">
        <v>2848.8372093023254</v>
      </c>
      <c r="J31" s="28">
        <v>1470000</v>
      </c>
      <c r="K31" s="29">
        <v>0.92500000000000004</v>
      </c>
      <c r="L31" s="29">
        <v>0.98975000000000013</v>
      </c>
      <c r="M31" t="s">
        <v>173</v>
      </c>
      <c r="N31" s="6" t="s">
        <v>63</v>
      </c>
    </row>
    <row r="32" spans="1:14" ht="16.05" customHeight="1" x14ac:dyDescent="0.3">
      <c r="A32" t="s">
        <v>12</v>
      </c>
      <c r="B32" s="19">
        <v>2023</v>
      </c>
      <c r="C32" s="12" t="s">
        <v>72</v>
      </c>
      <c r="D32" s="12" t="s">
        <v>55</v>
      </c>
      <c r="E32" s="16" t="s">
        <v>50</v>
      </c>
      <c r="F32" s="6" t="s">
        <v>14</v>
      </c>
      <c r="G32" s="11" t="s">
        <v>15</v>
      </c>
      <c r="H32" s="15">
        <v>7922</v>
      </c>
      <c r="I32" s="15">
        <v>1723.0497349154255</v>
      </c>
      <c r="J32" s="1">
        <v>13650000</v>
      </c>
      <c r="K32" s="9">
        <v>1.095</v>
      </c>
      <c r="L32" s="9">
        <v>1.1453700000000002</v>
      </c>
      <c r="M32" t="s">
        <v>173</v>
      </c>
      <c r="N32" s="6" t="s">
        <v>63</v>
      </c>
    </row>
    <row r="33" spans="1:14" ht="16.05" customHeight="1" x14ac:dyDescent="0.3">
      <c r="A33" t="s">
        <v>156</v>
      </c>
      <c r="B33" s="19">
        <v>2024</v>
      </c>
      <c r="C33" s="12" t="s">
        <v>72</v>
      </c>
      <c r="D33" s="12" t="s">
        <v>55</v>
      </c>
      <c r="E33" s="16" t="s">
        <v>50</v>
      </c>
      <c r="F33" s="6" t="s">
        <v>14</v>
      </c>
      <c r="G33" s="11" t="s">
        <v>15</v>
      </c>
      <c r="H33" s="89">
        <f>SUM(H18:H32)</f>
        <v>50461</v>
      </c>
      <c r="I33" s="89">
        <f>AVERAGE(I18:I32)</f>
        <v>1681.5369131497766</v>
      </c>
      <c r="J33" s="89">
        <f t="shared" ref="J33" si="1">SUM(J18:J32)</f>
        <v>79350000</v>
      </c>
      <c r="K33" s="90">
        <f>AVERAGE(K18:K32)</f>
        <v>0.95340000000000014</v>
      </c>
      <c r="L33" s="90">
        <f>AVERAGE(L18:L32)</f>
        <v>1.0039048000000002</v>
      </c>
      <c r="M33" t="s">
        <v>173</v>
      </c>
      <c r="N33" s="91" t="s">
        <v>63</v>
      </c>
    </row>
    <row r="34" spans="1:14" ht="16.05" customHeight="1" x14ac:dyDescent="0.3">
      <c r="A34" s="18" t="s">
        <v>0</v>
      </c>
      <c r="B34" s="24">
        <v>2023</v>
      </c>
      <c r="C34" s="25" t="s">
        <v>52</v>
      </c>
      <c r="D34" s="25" t="s">
        <v>57</v>
      </c>
      <c r="E34" s="26" t="s">
        <v>50</v>
      </c>
      <c r="F34" s="7" t="s">
        <v>16</v>
      </c>
      <c r="G34" s="27" t="s">
        <v>17</v>
      </c>
      <c r="H34" s="27"/>
      <c r="I34" s="27"/>
      <c r="J34" s="1">
        <v>32593333</v>
      </c>
      <c r="K34" s="27"/>
      <c r="L34" s="37">
        <v>1.133</v>
      </c>
      <c r="M34" s="5" t="s">
        <v>54</v>
      </c>
      <c r="N34" s="7" t="s">
        <v>62</v>
      </c>
    </row>
    <row r="35" spans="1:14" ht="16.05" customHeight="1" x14ac:dyDescent="0.3">
      <c r="A35" t="s">
        <v>1</v>
      </c>
      <c r="B35" s="19">
        <v>2023</v>
      </c>
      <c r="C35" s="12" t="s">
        <v>52</v>
      </c>
      <c r="D35" s="12" t="s">
        <v>57</v>
      </c>
      <c r="E35" s="16" t="s">
        <v>50</v>
      </c>
      <c r="F35" s="6" t="s">
        <v>16</v>
      </c>
      <c r="G35" s="11" t="s">
        <v>17</v>
      </c>
      <c r="H35" s="11"/>
      <c r="I35" s="11"/>
      <c r="J35" s="28">
        <v>27850000</v>
      </c>
      <c r="K35" s="11"/>
      <c r="L35" s="22">
        <v>1.0615711252653928</v>
      </c>
      <c r="M35" t="s">
        <v>54</v>
      </c>
      <c r="N35" s="6" t="s">
        <v>62</v>
      </c>
    </row>
    <row r="36" spans="1:14" ht="16.05" customHeight="1" x14ac:dyDescent="0.3">
      <c r="A36" s="5" t="s">
        <v>2</v>
      </c>
      <c r="B36" s="24">
        <v>2023</v>
      </c>
      <c r="C36" s="25" t="s">
        <v>52</v>
      </c>
      <c r="D36" s="25" t="s">
        <v>57</v>
      </c>
      <c r="E36" s="26" t="s">
        <v>50</v>
      </c>
      <c r="F36" s="7" t="s">
        <v>16</v>
      </c>
      <c r="G36" s="27" t="s">
        <v>17</v>
      </c>
      <c r="H36" s="27"/>
      <c r="I36" s="27"/>
      <c r="J36" s="1">
        <v>2410000</v>
      </c>
      <c r="K36" s="27"/>
      <c r="L36" s="29">
        <v>1.08</v>
      </c>
      <c r="M36" s="5" t="s">
        <v>54</v>
      </c>
      <c r="N36" s="7" t="s">
        <v>62</v>
      </c>
    </row>
    <row r="37" spans="1:14" ht="16.05" customHeight="1" x14ac:dyDescent="0.3">
      <c r="A37" t="s">
        <v>3</v>
      </c>
      <c r="B37" s="19">
        <v>2023</v>
      </c>
      <c r="C37" s="12" t="s">
        <v>52</v>
      </c>
      <c r="D37" s="12" t="s">
        <v>57</v>
      </c>
      <c r="E37" s="16" t="s">
        <v>50</v>
      </c>
      <c r="F37" s="6" t="s">
        <v>16</v>
      </c>
      <c r="G37" s="11" t="s">
        <v>17</v>
      </c>
      <c r="H37" s="11"/>
      <c r="I37" s="11"/>
      <c r="J37" s="28">
        <v>69580000</v>
      </c>
      <c r="K37" s="11"/>
      <c r="L37" s="22">
        <v>1.0101010101010102</v>
      </c>
      <c r="M37" t="s">
        <v>54</v>
      </c>
      <c r="N37" s="6" t="s">
        <v>62</v>
      </c>
    </row>
    <row r="38" spans="1:14" ht="16.05" customHeight="1" x14ac:dyDescent="0.3">
      <c r="A38" s="5" t="s">
        <v>48</v>
      </c>
      <c r="B38" s="24">
        <v>2023</v>
      </c>
      <c r="C38" s="25" t="s">
        <v>52</v>
      </c>
      <c r="D38" s="25" t="s">
        <v>57</v>
      </c>
      <c r="E38" s="26" t="s">
        <v>50</v>
      </c>
      <c r="F38" s="7" t="s">
        <v>16</v>
      </c>
      <c r="G38" s="27" t="s">
        <v>17</v>
      </c>
      <c r="H38" s="27"/>
      <c r="I38" s="27"/>
      <c r="J38" s="1">
        <v>15470000</v>
      </c>
      <c r="K38" s="27"/>
      <c r="L38" s="37">
        <v>1.0351966873706004</v>
      </c>
      <c r="M38" s="5" t="s">
        <v>54</v>
      </c>
      <c r="N38" s="7" t="s">
        <v>62</v>
      </c>
    </row>
    <row r="39" spans="1:14" ht="16.05" customHeight="1" x14ac:dyDescent="0.3">
      <c r="A39" t="s">
        <v>4</v>
      </c>
      <c r="B39" s="19">
        <v>2023</v>
      </c>
      <c r="C39" s="12" t="s">
        <v>52</v>
      </c>
      <c r="D39" s="12" t="s">
        <v>57</v>
      </c>
      <c r="E39" s="16" t="s">
        <v>50</v>
      </c>
      <c r="F39" s="6" t="s">
        <v>16</v>
      </c>
      <c r="G39" s="11" t="s">
        <v>17</v>
      </c>
      <c r="H39" s="11"/>
      <c r="I39" s="11"/>
      <c r="J39" s="28">
        <v>295820000</v>
      </c>
      <c r="K39" s="11"/>
      <c r="L39" s="22">
        <v>1.101</v>
      </c>
      <c r="M39" t="s">
        <v>54</v>
      </c>
      <c r="N39" s="6" t="s">
        <v>62</v>
      </c>
    </row>
    <row r="40" spans="1:14" ht="16.05" customHeight="1" x14ac:dyDescent="0.3">
      <c r="A40" s="30" t="s">
        <v>5</v>
      </c>
      <c r="B40" s="24">
        <v>2023</v>
      </c>
      <c r="C40" s="25" t="s">
        <v>52</v>
      </c>
      <c r="D40" s="25" t="s">
        <v>57</v>
      </c>
      <c r="E40" s="26" t="s">
        <v>50</v>
      </c>
      <c r="F40" s="7" t="s">
        <v>16</v>
      </c>
      <c r="G40" s="27" t="s">
        <v>17</v>
      </c>
      <c r="H40" s="27"/>
      <c r="I40" s="27"/>
      <c r="J40" s="1">
        <v>38587507</v>
      </c>
      <c r="K40" s="27"/>
      <c r="L40" s="37">
        <v>1.083</v>
      </c>
      <c r="M40" s="5" t="s">
        <v>54</v>
      </c>
      <c r="N40" s="7" t="s">
        <v>62</v>
      </c>
    </row>
    <row r="41" spans="1:14" ht="16.05" customHeight="1" x14ac:dyDescent="0.3">
      <c r="A41" s="14" t="s">
        <v>6</v>
      </c>
      <c r="B41" s="19">
        <v>2023</v>
      </c>
      <c r="C41" s="12" t="s">
        <v>52</v>
      </c>
      <c r="D41" s="12" t="s">
        <v>57</v>
      </c>
      <c r="E41" s="16" t="s">
        <v>50</v>
      </c>
      <c r="F41" s="6" t="s">
        <v>16</v>
      </c>
      <c r="G41" s="11" t="s">
        <v>17</v>
      </c>
      <c r="H41" s="11"/>
      <c r="I41" s="11"/>
      <c r="J41" s="31">
        <v>52440000</v>
      </c>
      <c r="K41" s="11"/>
      <c r="L41" s="22">
        <v>1.0245901639344261</v>
      </c>
      <c r="M41" t="s">
        <v>54</v>
      </c>
      <c r="N41" s="6" t="s">
        <v>62</v>
      </c>
    </row>
    <row r="42" spans="1:14" ht="16.05" customHeight="1" x14ac:dyDescent="0.3">
      <c r="A42" s="5" t="s">
        <v>7</v>
      </c>
      <c r="B42" s="24">
        <v>2023</v>
      </c>
      <c r="C42" s="25" t="s">
        <v>52</v>
      </c>
      <c r="D42" s="25" t="s">
        <v>57</v>
      </c>
      <c r="E42" s="26" t="s">
        <v>50</v>
      </c>
      <c r="F42" s="7" t="s">
        <v>16</v>
      </c>
      <c r="G42" s="27" t="s">
        <v>17</v>
      </c>
      <c r="H42" s="27"/>
      <c r="I42" s="27"/>
      <c r="J42" s="1">
        <v>169460000</v>
      </c>
      <c r="K42" s="27"/>
      <c r="L42" s="37">
        <v>1.0638297872340425</v>
      </c>
      <c r="M42" s="5" t="s">
        <v>54</v>
      </c>
      <c r="N42" s="7" t="s">
        <v>62</v>
      </c>
    </row>
    <row r="43" spans="1:14" ht="16.05" customHeight="1" x14ac:dyDescent="0.3">
      <c r="A43" t="s">
        <v>8</v>
      </c>
      <c r="B43" s="19">
        <v>2023</v>
      </c>
      <c r="C43" s="12" t="s">
        <v>52</v>
      </c>
      <c r="D43" s="12" t="s">
        <v>57</v>
      </c>
      <c r="E43" s="16" t="s">
        <v>50</v>
      </c>
      <c r="F43" s="6" t="s">
        <v>16</v>
      </c>
      <c r="G43" s="11" t="s">
        <v>17</v>
      </c>
      <c r="H43" s="11"/>
      <c r="I43" s="11"/>
      <c r="J43" s="28">
        <v>9280000</v>
      </c>
      <c r="K43" s="11"/>
      <c r="L43" s="22">
        <v>1</v>
      </c>
      <c r="M43" t="s">
        <v>54</v>
      </c>
      <c r="N43" s="6" t="s">
        <v>62</v>
      </c>
    </row>
    <row r="44" spans="1:14" ht="16.05" customHeight="1" x14ac:dyDescent="0.3">
      <c r="A44" s="30" t="s">
        <v>9</v>
      </c>
      <c r="B44" s="24">
        <v>2023</v>
      </c>
      <c r="C44" s="25" t="s">
        <v>52</v>
      </c>
      <c r="D44" s="25" t="s">
        <v>57</v>
      </c>
      <c r="E44" s="26" t="s">
        <v>50</v>
      </c>
      <c r="F44" s="7" t="s">
        <v>16</v>
      </c>
      <c r="G44" s="27" t="s">
        <v>17</v>
      </c>
      <c r="H44" s="27"/>
      <c r="I44" s="27"/>
      <c r="J44" s="1">
        <v>90700000</v>
      </c>
      <c r="K44" s="27"/>
      <c r="L44" s="37">
        <v>1.0429999999999999</v>
      </c>
      <c r="M44" s="5" t="s">
        <v>54</v>
      </c>
      <c r="N44" s="7" t="s">
        <v>62</v>
      </c>
    </row>
    <row r="45" spans="1:14" ht="16.05" customHeight="1" x14ac:dyDescent="0.3">
      <c r="A45" t="s">
        <v>10</v>
      </c>
      <c r="B45" s="19">
        <v>2023</v>
      </c>
      <c r="C45" s="12" t="s">
        <v>52</v>
      </c>
      <c r="D45" s="12" t="s">
        <v>57</v>
      </c>
      <c r="E45" s="16" t="s">
        <v>50</v>
      </c>
      <c r="F45" s="6" t="s">
        <v>16</v>
      </c>
      <c r="G45" s="11" t="s">
        <v>17</v>
      </c>
      <c r="H45" s="11"/>
      <c r="I45" s="11"/>
      <c r="J45" s="28">
        <v>5863591</v>
      </c>
      <c r="K45" s="11"/>
      <c r="L45" s="22">
        <v>1.0589999999999999</v>
      </c>
      <c r="M45" t="s">
        <v>54</v>
      </c>
      <c r="N45" s="6" t="s">
        <v>62</v>
      </c>
    </row>
    <row r="46" spans="1:14" ht="16.05" customHeight="1" x14ac:dyDescent="0.3">
      <c r="A46" s="5" t="s">
        <v>83</v>
      </c>
      <c r="B46" s="24">
        <v>2023</v>
      </c>
      <c r="C46" s="25" t="s">
        <v>52</v>
      </c>
      <c r="D46" s="25" t="s">
        <v>57</v>
      </c>
      <c r="E46" s="26" t="s">
        <v>50</v>
      </c>
      <c r="F46" s="7" t="s">
        <v>16</v>
      </c>
      <c r="G46" s="27" t="s">
        <v>17</v>
      </c>
      <c r="H46" s="27"/>
      <c r="I46" s="27"/>
      <c r="J46" s="1">
        <v>3160446</v>
      </c>
      <c r="K46" s="27"/>
      <c r="L46" s="29">
        <v>1.0589999999999999</v>
      </c>
      <c r="M46" s="5" t="s">
        <v>54</v>
      </c>
      <c r="N46" s="7" t="s">
        <v>62</v>
      </c>
    </row>
    <row r="47" spans="1:14" ht="16.05" customHeight="1" x14ac:dyDescent="0.3">
      <c r="A47" t="s">
        <v>11</v>
      </c>
      <c r="B47" s="19">
        <v>2023</v>
      </c>
      <c r="C47" s="12" t="s">
        <v>52</v>
      </c>
      <c r="D47" s="12" t="s">
        <v>57</v>
      </c>
      <c r="E47" s="16" t="s">
        <v>50</v>
      </c>
      <c r="F47" s="6" t="s">
        <v>16</v>
      </c>
      <c r="G47" s="11" t="s">
        <v>17</v>
      </c>
      <c r="H47" s="11"/>
      <c r="I47" s="11"/>
      <c r="J47" s="28">
        <v>5840259</v>
      </c>
      <c r="K47" s="11"/>
      <c r="L47" s="22">
        <v>0.97699999999999998</v>
      </c>
      <c r="M47" t="s">
        <v>54</v>
      </c>
      <c r="N47" s="6" t="s">
        <v>62</v>
      </c>
    </row>
    <row r="48" spans="1:14" ht="16.05" customHeight="1" x14ac:dyDescent="0.3">
      <c r="A48" s="5" t="s">
        <v>12</v>
      </c>
      <c r="B48" s="24">
        <v>2023</v>
      </c>
      <c r="C48" s="25" t="s">
        <v>52</v>
      </c>
      <c r="D48" s="25" t="s">
        <v>57</v>
      </c>
      <c r="E48" s="26" t="s">
        <v>50</v>
      </c>
      <c r="F48" s="7" t="s">
        <v>16</v>
      </c>
      <c r="G48" s="27" t="s">
        <v>17</v>
      </c>
      <c r="H48" s="27"/>
      <c r="I48" s="27"/>
      <c r="J48" s="1">
        <v>106540000</v>
      </c>
      <c r="K48" s="27"/>
      <c r="L48" s="37">
        <v>1.0438413361169103</v>
      </c>
      <c r="M48" s="5" t="s">
        <v>54</v>
      </c>
      <c r="N48" s="7" t="s">
        <v>62</v>
      </c>
    </row>
    <row r="49" spans="1:14" ht="16.05" customHeight="1" x14ac:dyDescent="0.3">
      <c r="A49" s="83" t="s">
        <v>156</v>
      </c>
      <c r="B49" s="84">
        <v>2024</v>
      </c>
      <c r="C49" s="85" t="s">
        <v>52</v>
      </c>
      <c r="D49" s="85" t="s">
        <v>57</v>
      </c>
      <c r="E49" s="86" t="s">
        <v>50</v>
      </c>
      <c r="F49" s="87" t="s">
        <v>16</v>
      </c>
      <c r="G49" s="88" t="s">
        <v>17</v>
      </c>
      <c r="H49" s="92"/>
      <c r="I49" s="92"/>
      <c r="J49" s="89">
        <f t="shared" ref="J49" si="2">SUM(J34:J48)</f>
        <v>925595136</v>
      </c>
      <c r="K49" s="90"/>
      <c r="L49" s="90">
        <f>AVERAGE(L34:L48)</f>
        <v>1.051608674001492</v>
      </c>
      <c r="M49" t="s">
        <v>54</v>
      </c>
      <c r="N49" s="6" t="s">
        <v>62</v>
      </c>
    </row>
    <row r="50" spans="1:14" ht="16.05" customHeight="1" x14ac:dyDescent="0.3">
      <c r="A50" s="18" t="s">
        <v>0</v>
      </c>
      <c r="B50" s="19">
        <v>2023</v>
      </c>
      <c r="C50" s="12" t="s">
        <v>72</v>
      </c>
      <c r="D50" s="12" t="s">
        <v>55</v>
      </c>
      <c r="E50" s="16" t="s">
        <v>50</v>
      </c>
      <c r="F50" s="6" t="s">
        <v>18</v>
      </c>
      <c r="G50" s="11" t="s">
        <v>56</v>
      </c>
      <c r="H50" s="15">
        <v>1023</v>
      </c>
      <c r="I50" s="15">
        <v>33822.091886608017</v>
      </c>
      <c r="J50" s="1">
        <v>34600000</v>
      </c>
      <c r="K50" s="9">
        <v>1.1071428571428572</v>
      </c>
      <c r="L50" s="9">
        <v>1.1314584695879659</v>
      </c>
      <c r="M50" t="s">
        <v>54</v>
      </c>
      <c r="N50" s="6" t="s">
        <v>62</v>
      </c>
    </row>
    <row r="51" spans="1:14" ht="16.05" customHeight="1" x14ac:dyDescent="0.3">
      <c r="A51" s="5" t="s">
        <v>1</v>
      </c>
      <c r="B51" s="24">
        <v>2023</v>
      </c>
      <c r="C51" s="25" t="s">
        <v>72</v>
      </c>
      <c r="D51" s="25" t="s">
        <v>55</v>
      </c>
      <c r="E51" s="26" t="s">
        <v>50</v>
      </c>
      <c r="F51" s="7" t="s">
        <v>18</v>
      </c>
      <c r="G51" s="27" t="s">
        <v>56</v>
      </c>
      <c r="H51" s="31">
        <v>1107</v>
      </c>
      <c r="I51" s="31">
        <v>44543.812104787714</v>
      </c>
      <c r="J51" s="28">
        <v>49310000</v>
      </c>
      <c r="K51" s="29">
        <v>1.0532825880114176</v>
      </c>
      <c r="L51" s="29">
        <v>1.1977167840660676</v>
      </c>
      <c r="M51" s="5" t="s">
        <v>54</v>
      </c>
      <c r="N51" s="7" t="s">
        <v>62</v>
      </c>
    </row>
    <row r="52" spans="1:14" ht="16.05" customHeight="1" x14ac:dyDescent="0.3">
      <c r="A52" t="s">
        <v>2</v>
      </c>
      <c r="B52" s="19">
        <v>2023</v>
      </c>
      <c r="C52" s="12" t="s">
        <v>72</v>
      </c>
      <c r="D52" s="12" t="s">
        <v>55</v>
      </c>
      <c r="E52" s="16" t="s">
        <v>50</v>
      </c>
      <c r="F52" s="6" t="s">
        <v>18</v>
      </c>
      <c r="G52" s="11" t="s">
        <v>56</v>
      </c>
      <c r="H52" s="15">
        <v>385</v>
      </c>
      <c r="I52" s="15">
        <v>25792.207792207791</v>
      </c>
      <c r="J52" s="1">
        <v>9930000</v>
      </c>
      <c r="K52" s="9">
        <v>1.54</v>
      </c>
      <c r="L52" s="9">
        <v>1.5137195121951219</v>
      </c>
      <c r="M52" t="s">
        <v>54</v>
      </c>
      <c r="N52" s="6" t="s">
        <v>62</v>
      </c>
    </row>
    <row r="53" spans="1:14" ht="16.05" customHeight="1" x14ac:dyDescent="0.3">
      <c r="A53" s="5" t="s">
        <v>3</v>
      </c>
      <c r="B53" s="24">
        <v>2023</v>
      </c>
      <c r="C53" s="25" t="s">
        <v>72</v>
      </c>
      <c r="D53" s="25" t="s">
        <v>55</v>
      </c>
      <c r="E53" s="26" t="s">
        <v>50</v>
      </c>
      <c r="F53" s="7" t="s">
        <v>18</v>
      </c>
      <c r="G53" s="27" t="s">
        <v>56</v>
      </c>
      <c r="H53" s="31">
        <v>757</v>
      </c>
      <c r="I53" s="31">
        <v>54200.792602377805</v>
      </c>
      <c r="J53" s="28">
        <v>41030000</v>
      </c>
      <c r="K53" s="29">
        <v>1.0783475783475784</v>
      </c>
      <c r="L53" s="29">
        <v>1.5714285714285714</v>
      </c>
      <c r="M53" s="5" t="s">
        <v>54</v>
      </c>
      <c r="N53" s="7" t="s">
        <v>62</v>
      </c>
    </row>
    <row r="54" spans="1:14" ht="16.05" customHeight="1" x14ac:dyDescent="0.3">
      <c r="A54" t="s">
        <v>48</v>
      </c>
      <c r="B54" s="19">
        <v>2023</v>
      </c>
      <c r="C54" s="12" t="s">
        <v>72</v>
      </c>
      <c r="D54" s="12" t="s">
        <v>55</v>
      </c>
      <c r="E54" s="16" t="s">
        <v>50</v>
      </c>
      <c r="F54" s="6" t="s">
        <v>18</v>
      </c>
      <c r="G54" s="11" t="s">
        <v>56</v>
      </c>
      <c r="H54" s="15">
        <v>522</v>
      </c>
      <c r="I54" s="15">
        <v>32375.478927203065</v>
      </c>
      <c r="J54" s="1">
        <v>16900000</v>
      </c>
      <c r="K54" s="9">
        <v>0.96132596685082872</v>
      </c>
      <c r="L54" s="9">
        <v>1.0945595854922279</v>
      </c>
      <c r="M54" t="s">
        <v>54</v>
      </c>
      <c r="N54" s="6" t="s">
        <v>62</v>
      </c>
    </row>
    <row r="55" spans="1:14" ht="16.05" customHeight="1" x14ac:dyDescent="0.3">
      <c r="A55" s="5" t="s">
        <v>4</v>
      </c>
      <c r="B55" s="24">
        <v>2023</v>
      </c>
      <c r="C55" s="25" t="s">
        <v>72</v>
      </c>
      <c r="D55" s="25" t="s">
        <v>55</v>
      </c>
      <c r="E55" s="26" t="s">
        <v>50</v>
      </c>
      <c r="F55" s="7" t="s">
        <v>18</v>
      </c>
      <c r="G55" s="27" t="s">
        <v>56</v>
      </c>
      <c r="H55" s="31">
        <v>6291</v>
      </c>
      <c r="I55" s="31">
        <v>50942.616436178665</v>
      </c>
      <c r="J55" s="28">
        <v>320480000</v>
      </c>
      <c r="K55" s="29">
        <v>1.1647842992038511</v>
      </c>
      <c r="L55" s="29">
        <v>1.2840772497796298</v>
      </c>
      <c r="M55" s="5" t="s">
        <v>54</v>
      </c>
      <c r="N55" s="7" t="s">
        <v>62</v>
      </c>
    </row>
    <row r="56" spans="1:14" ht="16.05" customHeight="1" x14ac:dyDescent="0.3">
      <c r="A56" s="14" t="s">
        <v>5</v>
      </c>
      <c r="B56" s="19">
        <v>2023</v>
      </c>
      <c r="C56" s="12" t="s">
        <v>72</v>
      </c>
      <c r="D56" s="12" t="s">
        <v>55</v>
      </c>
      <c r="E56" s="16" t="s">
        <v>50</v>
      </c>
      <c r="F56" s="6" t="s">
        <v>18</v>
      </c>
      <c r="G56" s="11" t="s">
        <v>56</v>
      </c>
      <c r="H56" s="15">
        <v>337</v>
      </c>
      <c r="I56" s="15">
        <v>28456.973293768548</v>
      </c>
      <c r="J56" s="1">
        <v>9590000</v>
      </c>
      <c r="K56" s="9">
        <v>1</v>
      </c>
      <c r="L56" s="9">
        <v>0.79850124895920072</v>
      </c>
      <c r="M56" t="s">
        <v>54</v>
      </c>
      <c r="N56" s="6" t="s">
        <v>62</v>
      </c>
    </row>
    <row r="57" spans="1:14" ht="16.05" customHeight="1" x14ac:dyDescent="0.3">
      <c r="A57" s="30" t="s">
        <v>6</v>
      </c>
      <c r="B57" s="24">
        <v>2023</v>
      </c>
      <c r="C57" s="25" t="s">
        <v>72</v>
      </c>
      <c r="D57" s="25" t="s">
        <v>55</v>
      </c>
      <c r="E57" s="26" t="s">
        <v>50</v>
      </c>
      <c r="F57" s="7" t="s">
        <v>18</v>
      </c>
      <c r="G57" s="27" t="s">
        <v>56</v>
      </c>
      <c r="H57" s="31">
        <v>4358</v>
      </c>
      <c r="I57" s="31">
        <v>34075.263882514912</v>
      </c>
      <c r="J57" s="28">
        <v>148500000</v>
      </c>
      <c r="K57" s="29">
        <v>1.1516913319238902</v>
      </c>
      <c r="L57" s="29">
        <v>1.2579415501905973</v>
      </c>
      <c r="M57" s="5" t="s">
        <v>54</v>
      </c>
      <c r="N57" s="7" t="s">
        <v>62</v>
      </c>
    </row>
    <row r="58" spans="1:14" ht="16.05" customHeight="1" x14ac:dyDescent="0.3">
      <c r="A58" t="s">
        <v>7</v>
      </c>
      <c r="B58" s="19">
        <v>2023</v>
      </c>
      <c r="C58" s="12" t="s">
        <v>72</v>
      </c>
      <c r="D58" s="12" t="s">
        <v>55</v>
      </c>
      <c r="E58" s="16" t="s">
        <v>50</v>
      </c>
      <c r="F58" s="6" t="s">
        <v>18</v>
      </c>
      <c r="G58" s="11" t="s">
        <v>56</v>
      </c>
      <c r="H58" s="15">
        <v>5468</v>
      </c>
      <c r="I58" s="15">
        <v>45064.008778346746</v>
      </c>
      <c r="J58" s="1">
        <v>246410000</v>
      </c>
      <c r="K58" s="9">
        <v>1.0073691967575533</v>
      </c>
      <c r="L58" s="9">
        <v>1.0891049723756907</v>
      </c>
      <c r="M58" t="s">
        <v>54</v>
      </c>
      <c r="N58" s="6" t="s">
        <v>62</v>
      </c>
    </row>
    <row r="59" spans="1:14" ht="16.05" customHeight="1" x14ac:dyDescent="0.3">
      <c r="A59" s="5" t="s">
        <v>8</v>
      </c>
      <c r="B59" s="24">
        <v>2023</v>
      </c>
      <c r="C59" s="25" t="s">
        <v>72</v>
      </c>
      <c r="D59" s="25" t="s">
        <v>55</v>
      </c>
      <c r="E59" s="26" t="s">
        <v>50</v>
      </c>
      <c r="F59" s="7" t="s">
        <v>18</v>
      </c>
      <c r="G59" s="27" t="s">
        <v>56</v>
      </c>
      <c r="H59" s="31">
        <v>909</v>
      </c>
      <c r="I59" s="31">
        <v>40836.083608360837</v>
      </c>
      <c r="J59" s="31">
        <v>37120000</v>
      </c>
      <c r="K59" s="29">
        <v>1.0236486486486487</v>
      </c>
      <c r="L59" s="29">
        <v>1.2464741437206179</v>
      </c>
      <c r="M59" s="5" t="s">
        <v>54</v>
      </c>
      <c r="N59" s="7" t="s">
        <v>62</v>
      </c>
    </row>
    <row r="60" spans="1:14" ht="16.05" customHeight="1" x14ac:dyDescent="0.3">
      <c r="A60" s="14" t="s">
        <v>9</v>
      </c>
      <c r="B60" s="19">
        <v>2023</v>
      </c>
      <c r="C60" s="12" t="s">
        <v>72</v>
      </c>
      <c r="D60" s="12" t="s">
        <v>55</v>
      </c>
      <c r="E60" s="16" t="s">
        <v>50</v>
      </c>
      <c r="F60" s="6" t="s">
        <v>18</v>
      </c>
      <c r="G60" s="11" t="s">
        <v>56</v>
      </c>
      <c r="H60" s="15">
        <v>10583</v>
      </c>
      <c r="I60" s="15">
        <v>31131.059245960503</v>
      </c>
      <c r="J60" s="1">
        <v>329460000</v>
      </c>
      <c r="K60" s="9">
        <v>1.1739323349972268</v>
      </c>
      <c r="L60" s="9">
        <v>1.199868890669386</v>
      </c>
      <c r="M60" t="s">
        <v>54</v>
      </c>
      <c r="N60" s="6" t="s">
        <v>62</v>
      </c>
    </row>
    <row r="61" spans="1:14" ht="16.05" customHeight="1" x14ac:dyDescent="0.3">
      <c r="A61" s="5" t="s">
        <v>10</v>
      </c>
      <c r="B61" s="24">
        <v>2023</v>
      </c>
      <c r="C61" s="25" t="s">
        <v>72</v>
      </c>
      <c r="D61" s="25" t="s">
        <v>55</v>
      </c>
      <c r="E61" s="26" t="s">
        <v>50</v>
      </c>
      <c r="F61" s="7" t="s">
        <v>18</v>
      </c>
      <c r="G61" s="27" t="s">
        <v>56</v>
      </c>
      <c r="H61" s="31">
        <v>670</v>
      </c>
      <c r="I61" s="31">
        <v>37343.283582089549</v>
      </c>
      <c r="J61" s="28">
        <v>25020000</v>
      </c>
      <c r="K61" s="29">
        <v>1.2761904761904761</v>
      </c>
      <c r="L61" s="29">
        <v>1.2943610967408175</v>
      </c>
      <c r="M61" s="5" t="s">
        <v>54</v>
      </c>
      <c r="N61" s="7" t="s">
        <v>62</v>
      </c>
    </row>
    <row r="62" spans="1:14" ht="16.05" customHeight="1" x14ac:dyDescent="0.3">
      <c r="A62" s="5" t="s">
        <v>83</v>
      </c>
      <c r="B62" s="19">
        <v>2023</v>
      </c>
      <c r="C62" s="12" t="s">
        <v>72</v>
      </c>
      <c r="D62" s="12" t="s">
        <v>55</v>
      </c>
      <c r="E62" s="16" t="s">
        <v>50</v>
      </c>
      <c r="F62" s="6" t="s">
        <v>18</v>
      </c>
      <c r="G62" s="11" t="s">
        <v>56</v>
      </c>
      <c r="H62" s="15">
        <v>703</v>
      </c>
      <c r="I62" s="15">
        <v>35789.473684210527</v>
      </c>
      <c r="J62" s="1">
        <v>25160000</v>
      </c>
      <c r="K62" s="9">
        <v>1.0292825768667642</v>
      </c>
      <c r="L62" s="9">
        <v>1.1664348632359758</v>
      </c>
      <c r="M62" t="s">
        <v>54</v>
      </c>
      <c r="N62" s="6" t="s">
        <v>62</v>
      </c>
    </row>
    <row r="63" spans="1:14" ht="16.05" customHeight="1" x14ac:dyDescent="0.3">
      <c r="A63" s="5" t="s">
        <v>11</v>
      </c>
      <c r="B63" s="24">
        <v>2023</v>
      </c>
      <c r="C63" s="25" t="s">
        <v>72</v>
      </c>
      <c r="D63" s="25" t="s">
        <v>55</v>
      </c>
      <c r="E63" s="26" t="s">
        <v>50</v>
      </c>
      <c r="F63" s="7" t="s">
        <v>18</v>
      </c>
      <c r="G63" s="27" t="s">
        <v>56</v>
      </c>
      <c r="H63" s="31">
        <v>203</v>
      </c>
      <c r="I63" s="31">
        <v>40886.699507389159</v>
      </c>
      <c r="J63" s="28">
        <v>8300000</v>
      </c>
      <c r="K63" s="29">
        <v>0.9854368932038835</v>
      </c>
      <c r="L63" s="29">
        <v>1.2908242612752721</v>
      </c>
      <c r="M63" s="5" t="s">
        <v>54</v>
      </c>
      <c r="N63" s="7" t="s">
        <v>62</v>
      </c>
    </row>
    <row r="64" spans="1:14" ht="16.05" customHeight="1" x14ac:dyDescent="0.3">
      <c r="A64" t="s">
        <v>12</v>
      </c>
      <c r="B64" s="19">
        <v>2023</v>
      </c>
      <c r="C64" s="12" t="s">
        <v>72</v>
      </c>
      <c r="D64" s="12" t="s">
        <v>55</v>
      </c>
      <c r="E64" s="16" t="s">
        <v>50</v>
      </c>
      <c r="F64" s="6" t="s">
        <v>18</v>
      </c>
      <c r="G64" s="11" t="s">
        <v>56</v>
      </c>
      <c r="H64" s="15">
        <v>3095</v>
      </c>
      <c r="I64" s="15">
        <v>62022.617124394186</v>
      </c>
      <c r="J64" s="1">
        <v>191960000</v>
      </c>
      <c r="K64" s="9">
        <v>0.90603044496487117</v>
      </c>
      <c r="L64" s="9">
        <v>1.0784269662921349</v>
      </c>
      <c r="M64" t="s">
        <v>54</v>
      </c>
      <c r="N64" s="6" t="s">
        <v>62</v>
      </c>
    </row>
    <row r="65" spans="1:14" ht="16.05" customHeight="1" x14ac:dyDescent="0.3">
      <c r="A65" s="93" t="s">
        <v>156</v>
      </c>
      <c r="B65" s="23">
        <v>2024</v>
      </c>
      <c r="C65" s="94" t="s">
        <v>72</v>
      </c>
      <c r="D65" s="94" t="s">
        <v>55</v>
      </c>
      <c r="E65" s="95" t="s">
        <v>50</v>
      </c>
      <c r="F65" s="91" t="s">
        <v>18</v>
      </c>
      <c r="G65" s="96" t="s">
        <v>56</v>
      </c>
      <c r="H65" s="89">
        <f>SUM(H50:H64)</f>
        <v>36411</v>
      </c>
      <c r="I65" s="89">
        <f>AVERAGE(I50:I64)</f>
        <v>39818.83083042653</v>
      </c>
      <c r="J65" s="89">
        <f t="shared" ref="J65" si="3">SUM(J50:J64)</f>
        <v>1493770000</v>
      </c>
      <c r="K65" s="90">
        <f>AVERAGE(K50:K64)</f>
        <v>1.0972310128739897</v>
      </c>
      <c r="L65" s="90">
        <f>AVERAGE(L50:L64)</f>
        <v>1.2143265444006184</v>
      </c>
      <c r="M65" t="s">
        <v>54</v>
      </c>
      <c r="N65" s="6" t="s">
        <v>62</v>
      </c>
    </row>
    <row r="66" spans="1:14" ht="16.05" customHeight="1" x14ac:dyDescent="0.3">
      <c r="A66" s="18" t="s">
        <v>0</v>
      </c>
      <c r="B66" s="24">
        <v>2023</v>
      </c>
      <c r="C66" s="25" t="s">
        <v>72</v>
      </c>
      <c r="D66" s="25" t="s">
        <v>55</v>
      </c>
      <c r="E66" s="26" t="s">
        <v>50</v>
      </c>
      <c r="F66" s="7" t="s">
        <v>20</v>
      </c>
      <c r="G66" s="27" t="s">
        <v>21</v>
      </c>
      <c r="H66" s="31">
        <v>21924</v>
      </c>
      <c r="I66" s="31">
        <v>535.72577996715927</v>
      </c>
      <c r="J66" s="28">
        <v>11745252</v>
      </c>
      <c r="K66" s="29">
        <v>0.91023831271277922</v>
      </c>
      <c r="L66" s="29">
        <v>0.98939106103945618</v>
      </c>
      <c r="M66" s="5" t="s">
        <v>23</v>
      </c>
      <c r="N66" s="5">
        <v>39</v>
      </c>
    </row>
    <row r="67" spans="1:14" ht="16.05" customHeight="1" x14ac:dyDescent="0.3">
      <c r="A67" t="s">
        <v>1</v>
      </c>
      <c r="B67" s="19">
        <v>2023</v>
      </c>
      <c r="C67" s="12" t="s">
        <v>72</v>
      </c>
      <c r="D67" s="12" t="s">
        <v>55</v>
      </c>
      <c r="E67" s="16" t="s">
        <v>50</v>
      </c>
      <c r="F67" s="6" t="s">
        <v>20</v>
      </c>
      <c r="G67" s="11" t="s">
        <v>21</v>
      </c>
      <c r="H67" s="15">
        <v>15408</v>
      </c>
      <c r="I67" s="15">
        <v>530.18892221362603</v>
      </c>
      <c r="J67" s="1">
        <v>8169150.9134675497</v>
      </c>
      <c r="K67" s="9">
        <v>1.1395606833814067</v>
      </c>
      <c r="L67" s="9">
        <v>1.2069511230713628</v>
      </c>
      <c r="M67" t="s">
        <v>23</v>
      </c>
      <c r="N67">
        <v>39</v>
      </c>
    </row>
    <row r="68" spans="1:14" ht="16.05" customHeight="1" x14ac:dyDescent="0.3">
      <c r="A68" s="5" t="s">
        <v>2</v>
      </c>
      <c r="B68" s="24">
        <v>2023</v>
      </c>
      <c r="C68" s="25" t="s">
        <v>72</v>
      </c>
      <c r="D68" s="25" t="s">
        <v>55</v>
      </c>
      <c r="E68" s="26" t="s">
        <v>50</v>
      </c>
      <c r="F68" s="7" t="s">
        <v>20</v>
      </c>
      <c r="G68" s="27" t="s">
        <v>21</v>
      </c>
      <c r="H68" s="31">
        <v>14994</v>
      </c>
      <c r="I68" s="31">
        <v>280.87481659330399</v>
      </c>
      <c r="J68" s="28">
        <v>4211437</v>
      </c>
      <c r="K68" s="29">
        <v>0.87214983713355054</v>
      </c>
      <c r="L68" s="29">
        <v>0.99185615557314843</v>
      </c>
      <c r="M68" s="5" t="s">
        <v>23</v>
      </c>
      <c r="N68" s="5">
        <v>39</v>
      </c>
    </row>
    <row r="69" spans="1:14" ht="16.05" customHeight="1" x14ac:dyDescent="0.3">
      <c r="A69" t="s">
        <v>3</v>
      </c>
      <c r="B69" s="19">
        <v>2023</v>
      </c>
      <c r="C69" s="12" t="s">
        <v>72</v>
      </c>
      <c r="D69" s="12" t="s">
        <v>55</v>
      </c>
      <c r="E69" s="16" t="s">
        <v>50</v>
      </c>
      <c r="F69" s="6" t="s">
        <v>20</v>
      </c>
      <c r="G69" s="11" t="s">
        <v>21</v>
      </c>
      <c r="H69" s="15">
        <v>15140</v>
      </c>
      <c r="I69" s="15">
        <v>537.24002029269309</v>
      </c>
      <c r="J69" s="1">
        <v>8133813.9072313728</v>
      </c>
      <c r="K69" s="9">
        <v>1.0733782346685572</v>
      </c>
      <c r="L69" s="9">
        <v>1.1245285690634084</v>
      </c>
      <c r="M69" t="s">
        <v>23</v>
      </c>
      <c r="N69">
        <v>39</v>
      </c>
    </row>
    <row r="70" spans="1:14" ht="16.05" customHeight="1" x14ac:dyDescent="0.3">
      <c r="A70" s="5" t="s">
        <v>48</v>
      </c>
      <c r="B70" s="24">
        <v>2023</v>
      </c>
      <c r="C70" s="25" t="s">
        <v>72</v>
      </c>
      <c r="D70" s="25" t="s">
        <v>55</v>
      </c>
      <c r="E70" s="26" t="s">
        <v>50</v>
      </c>
      <c r="F70" s="7" t="s">
        <v>20</v>
      </c>
      <c r="G70" s="27" t="s">
        <v>21</v>
      </c>
      <c r="H70" s="31">
        <v>16351</v>
      </c>
      <c r="I70" s="31">
        <v>488.07577227803978</v>
      </c>
      <c r="J70" s="28">
        <v>7980526.9525182284</v>
      </c>
      <c r="K70" s="29">
        <v>1.3197998224231173</v>
      </c>
      <c r="L70" s="29">
        <v>1.2121198926338412</v>
      </c>
      <c r="M70" s="5" t="s">
        <v>23</v>
      </c>
      <c r="N70" s="5">
        <v>39</v>
      </c>
    </row>
    <row r="71" spans="1:14" ht="16.05" customHeight="1" x14ac:dyDescent="0.3">
      <c r="A71" t="s">
        <v>4</v>
      </c>
      <c r="B71" s="19">
        <v>2023</v>
      </c>
      <c r="C71" s="12" t="s">
        <v>72</v>
      </c>
      <c r="D71" s="12" t="s">
        <v>55</v>
      </c>
      <c r="E71" s="16" t="s">
        <v>50</v>
      </c>
      <c r="F71" s="6" t="s">
        <v>20</v>
      </c>
      <c r="G71" s="11" t="s">
        <v>21</v>
      </c>
      <c r="H71" s="15">
        <v>90457</v>
      </c>
      <c r="I71" s="15">
        <v>88.224537100702307</v>
      </c>
      <c r="J71" s="1">
        <v>7980526.9525182284</v>
      </c>
      <c r="K71" s="9">
        <v>1.0426478555044549</v>
      </c>
      <c r="L71" s="9">
        <v>0.15936028948649433</v>
      </c>
      <c r="M71" t="s">
        <v>23</v>
      </c>
      <c r="N71">
        <v>39</v>
      </c>
    </row>
    <row r="72" spans="1:14" ht="16.05" customHeight="1" x14ac:dyDescent="0.3">
      <c r="A72" s="30" t="s">
        <v>5</v>
      </c>
      <c r="B72" s="24">
        <v>2023</v>
      </c>
      <c r="C72" s="25" t="s">
        <v>72</v>
      </c>
      <c r="D72" s="25" t="s">
        <v>55</v>
      </c>
      <c r="E72" s="26" t="s">
        <v>50</v>
      </c>
      <c r="F72" s="7" t="s">
        <v>20</v>
      </c>
      <c r="G72" s="27" t="s">
        <v>21</v>
      </c>
      <c r="H72" s="31">
        <v>3443</v>
      </c>
      <c r="I72" s="31">
        <v>468.20970084228873</v>
      </c>
      <c r="J72" s="28">
        <v>1612046</v>
      </c>
      <c r="K72" s="29">
        <v>0.94900771775082693</v>
      </c>
      <c r="L72" s="29">
        <v>0.86747725762316952</v>
      </c>
      <c r="M72" s="5" t="s">
        <v>23</v>
      </c>
      <c r="N72" s="5">
        <v>39</v>
      </c>
    </row>
    <row r="73" spans="1:14" ht="16.05" customHeight="1" x14ac:dyDescent="0.3">
      <c r="A73" s="14" t="s">
        <v>6</v>
      </c>
      <c r="B73" s="19">
        <v>2023</v>
      </c>
      <c r="C73" s="12" t="s">
        <v>72</v>
      </c>
      <c r="D73" s="12" t="s">
        <v>55</v>
      </c>
      <c r="E73" s="16" t="s">
        <v>50</v>
      </c>
      <c r="F73" s="6" t="s">
        <v>20</v>
      </c>
      <c r="G73" s="11" t="s">
        <v>21</v>
      </c>
      <c r="H73" s="15">
        <v>127499</v>
      </c>
      <c r="I73" s="15">
        <v>329.40254990463814</v>
      </c>
      <c r="J73" s="1">
        <v>41998495.71029146</v>
      </c>
      <c r="K73" s="9">
        <v>0.90119948825604157</v>
      </c>
      <c r="L73" s="9">
        <v>1.1504787562971739</v>
      </c>
      <c r="M73" t="s">
        <v>23</v>
      </c>
      <c r="N73">
        <v>39</v>
      </c>
    </row>
    <row r="74" spans="1:14" ht="16.05" customHeight="1" x14ac:dyDescent="0.3">
      <c r="A74" s="5" t="s">
        <v>7</v>
      </c>
      <c r="B74" s="24">
        <v>2023</v>
      </c>
      <c r="C74" s="25" t="s">
        <v>72</v>
      </c>
      <c r="D74" s="25" t="s">
        <v>55</v>
      </c>
      <c r="E74" s="26" t="s">
        <v>50</v>
      </c>
      <c r="F74" s="7" t="s">
        <v>20</v>
      </c>
      <c r="G74" s="27" t="s">
        <v>21</v>
      </c>
      <c r="H74" s="31">
        <v>153423</v>
      </c>
      <c r="I74" s="31">
        <v>512.05958689375132</v>
      </c>
      <c r="J74" s="28">
        <v>78561718</v>
      </c>
      <c r="K74" s="29">
        <v>0.97904994065319773</v>
      </c>
      <c r="L74" s="29">
        <v>1.145603201505957</v>
      </c>
      <c r="M74" s="5" t="s">
        <v>23</v>
      </c>
      <c r="N74" s="5">
        <v>39</v>
      </c>
    </row>
    <row r="75" spans="1:14" ht="16.05" customHeight="1" x14ac:dyDescent="0.3">
      <c r="A75" t="s">
        <v>8</v>
      </c>
      <c r="B75" s="19">
        <v>2023</v>
      </c>
      <c r="C75" s="12" t="s">
        <v>72</v>
      </c>
      <c r="D75" s="12" t="s">
        <v>55</v>
      </c>
      <c r="E75" s="16" t="s">
        <v>50</v>
      </c>
      <c r="F75" s="6" t="s">
        <v>20</v>
      </c>
      <c r="G75" s="11" t="s">
        <v>21</v>
      </c>
      <c r="H75" s="15">
        <v>25401</v>
      </c>
      <c r="I75" s="15">
        <v>368.34512255172029</v>
      </c>
      <c r="J75" s="1">
        <v>9356334.4579362478</v>
      </c>
      <c r="K75" s="9">
        <v>0.87981019015621209</v>
      </c>
      <c r="L75" s="9">
        <v>0.9946987769843314</v>
      </c>
      <c r="M75" t="s">
        <v>23</v>
      </c>
      <c r="N75">
        <v>39</v>
      </c>
    </row>
    <row r="76" spans="1:14" ht="16.05" customHeight="1" x14ac:dyDescent="0.3">
      <c r="A76" s="30" t="s">
        <v>9</v>
      </c>
      <c r="B76" s="24">
        <v>2023</v>
      </c>
      <c r="C76" s="25" t="s">
        <v>72</v>
      </c>
      <c r="D76" s="25" t="s">
        <v>55</v>
      </c>
      <c r="E76" s="26" t="s">
        <v>50</v>
      </c>
      <c r="F76" s="7" t="s">
        <v>20</v>
      </c>
      <c r="G76" s="27" t="s">
        <v>21</v>
      </c>
      <c r="H76" s="31">
        <v>489384</v>
      </c>
      <c r="I76" s="31">
        <v>317.92161370212347</v>
      </c>
      <c r="J76" s="28">
        <v>155585751</v>
      </c>
      <c r="K76" s="29">
        <v>0.92796735511176176</v>
      </c>
      <c r="L76" s="29">
        <v>0.98697720011732315</v>
      </c>
      <c r="M76" s="5" t="s">
        <v>23</v>
      </c>
      <c r="N76" s="5">
        <v>39</v>
      </c>
    </row>
    <row r="77" spans="1:14" ht="16.05" customHeight="1" x14ac:dyDescent="0.3">
      <c r="A77" t="s">
        <v>10</v>
      </c>
      <c r="B77" s="19">
        <v>2023</v>
      </c>
      <c r="C77" s="12" t="s">
        <v>72</v>
      </c>
      <c r="D77" s="12" t="s">
        <v>55</v>
      </c>
      <c r="E77" s="16" t="s">
        <v>50</v>
      </c>
      <c r="F77" s="6" t="s">
        <v>20</v>
      </c>
      <c r="G77" s="11" t="s">
        <v>21</v>
      </c>
      <c r="H77" s="15">
        <v>12490</v>
      </c>
      <c r="I77" s="15">
        <v>393.26293034427545</v>
      </c>
      <c r="J77" s="15">
        <v>4911854</v>
      </c>
      <c r="K77" s="9">
        <v>0.99569515306122447</v>
      </c>
      <c r="L77" s="9">
        <v>1.0964756473613686</v>
      </c>
      <c r="M77" t="s">
        <v>23</v>
      </c>
      <c r="N77">
        <v>39</v>
      </c>
    </row>
    <row r="78" spans="1:14" ht="16.05" customHeight="1" x14ac:dyDescent="0.3">
      <c r="A78" s="5" t="s">
        <v>83</v>
      </c>
      <c r="B78" s="24">
        <v>2023</v>
      </c>
      <c r="C78" s="25" t="s">
        <v>72</v>
      </c>
      <c r="D78" s="25" t="s">
        <v>55</v>
      </c>
      <c r="E78" s="26" t="s">
        <v>50</v>
      </c>
      <c r="F78" s="7" t="s">
        <v>20</v>
      </c>
      <c r="G78" s="27" t="s">
        <v>21</v>
      </c>
      <c r="H78" s="31">
        <v>24217</v>
      </c>
      <c r="I78" s="31">
        <v>287.74823893291688</v>
      </c>
      <c r="J78" s="28">
        <v>6968399.1022384474</v>
      </c>
      <c r="K78" s="29">
        <v>1.0411435941530525</v>
      </c>
      <c r="L78" s="29">
        <v>1.0609036089890678</v>
      </c>
      <c r="M78" s="5" t="s">
        <v>23</v>
      </c>
      <c r="N78" s="5">
        <v>39</v>
      </c>
    </row>
    <row r="79" spans="1:14" ht="16.05" customHeight="1" x14ac:dyDescent="0.3">
      <c r="A79" t="s">
        <v>11</v>
      </c>
      <c r="B79" s="19">
        <v>2023</v>
      </c>
      <c r="C79" s="12" t="s">
        <v>72</v>
      </c>
      <c r="D79" s="12" t="s">
        <v>55</v>
      </c>
      <c r="E79" s="16" t="s">
        <v>50</v>
      </c>
      <c r="F79" s="6" t="s">
        <v>20</v>
      </c>
      <c r="G79" s="11" t="s">
        <v>21</v>
      </c>
      <c r="H79" s="15">
        <v>6380</v>
      </c>
      <c r="I79" s="15">
        <v>305.05</v>
      </c>
      <c r="J79" s="1">
        <v>1946219</v>
      </c>
      <c r="K79" s="9">
        <v>0.90189426067288658</v>
      </c>
      <c r="L79" s="9">
        <v>0.83159179585396081</v>
      </c>
      <c r="M79" t="s">
        <v>23</v>
      </c>
      <c r="N79">
        <v>39</v>
      </c>
    </row>
    <row r="80" spans="1:14" ht="16.05" customHeight="1" x14ac:dyDescent="0.3">
      <c r="A80" s="5" t="s">
        <v>12</v>
      </c>
      <c r="B80" s="24">
        <v>2023</v>
      </c>
      <c r="C80" s="25" t="s">
        <v>72</v>
      </c>
      <c r="D80" s="25" t="s">
        <v>55</v>
      </c>
      <c r="E80" s="26" t="s">
        <v>50</v>
      </c>
      <c r="F80" s="7" t="s">
        <v>20</v>
      </c>
      <c r="G80" s="27" t="s">
        <v>21</v>
      </c>
      <c r="H80" s="31">
        <v>75707</v>
      </c>
      <c r="I80" s="31">
        <v>883.29886625787469</v>
      </c>
      <c r="J80" s="28">
        <v>66871907.267784923</v>
      </c>
      <c r="K80" s="29">
        <v>1.0752155203022256</v>
      </c>
      <c r="L80" s="29">
        <v>1.3604433164275145</v>
      </c>
      <c r="M80" s="5" t="s">
        <v>23</v>
      </c>
      <c r="N80" s="5">
        <v>39</v>
      </c>
    </row>
    <row r="81" spans="1:14" ht="16.05" customHeight="1" x14ac:dyDescent="0.3">
      <c r="A81" s="83" t="s">
        <v>156</v>
      </c>
      <c r="B81" s="84">
        <v>2024</v>
      </c>
      <c r="C81" s="85" t="s">
        <v>72</v>
      </c>
      <c r="D81" s="85" t="s">
        <v>55</v>
      </c>
      <c r="E81" s="86" t="s">
        <v>50</v>
      </c>
      <c r="F81" s="87" t="s">
        <v>20</v>
      </c>
      <c r="G81" s="88" t="s">
        <v>21</v>
      </c>
      <c r="H81" s="89">
        <f>SUM(H66:H80)</f>
        <v>1092218</v>
      </c>
      <c r="I81" s="89">
        <f>AVERAGE(I66:I80)</f>
        <v>421.70856385834094</v>
      </c>
      <c r="J81" s="89">
        <f t="shared" ref="J81" si="4">SUM(J66:J80)</f>
        <v>416033432.26398647</v>
      </c>
      <c r="K81" s="90">
        <f>AVERAGE(K66:K80)</f>
        <v>1.0005838643960863</v>
      </c>
      <c r="L81" s="90">
        <f>AVERAGE(L66:L80)</f>
        <v>1.0119237768018381</v>
      </c>
      <c r="M81" t="s">
        <v>54</v>
      </c>
      <c r="N81">
        <v>39</v>
      </c>
    </row>
    <row r="82" spans="1:14" ht="16.05" customHeight="1" x14ac:dyDescent="0.3">
      <c r="A82" s="18" t="s">
        <v>0</v>
      </c>
      <c r="B82" s="24">
        <v>2023</v>
      </c>
      <c r="C82" s="25" t="s">
        <v>52</v>
      </c>
      <c r="D82" s="25" t="s">
        <v>168</v>
      </c>
      <c r="E82" s="26" t="s">
        <v>51</v>
      </c>
      <c r="F82" s="34" t="s">
        <v>53</v>
      </c>
      <c r="G82" s="81" t="s">
        <v>151</v>
      </c>
      <c r="H82" s="31">
        <v>2939</v>
      </c>
      <c r="I82" s="31">
        <f>J82/H82</f>
        <v>1046.6486552406232</v>
      </c>
      <c r="J82" s="31">
        <v>3076100.3977521914</v>
      </c>
      <c r="K82" s="32">
        <v>0.91815057794439237</v>
      </c>
      <c r="L82" s="37">
        <v>0.89450350007542778</v>
      </c>
      <c r="M82" s="49" t="s">
        <v>84</v>
      </c>
      <c r="N82" s="5">
        <v>37</v>
      </c>
    </row>
    <row r="83" spans="1:14" ht="16.05" customHeight="1" x14ac:dyDescent="0.3">
      <c r="A83" t="s">
        <v>1</v>
      </c>
      <c r="B83" s="19">
        <v>2023</v>
      </c>
      <c r="C83" s="12" t="s">
        <v>52</v>
      </c>
      <c r="D83" s="25" t="s">
        <v>168</v>
      </c>
      <c r="E83" s="16" t="s">
        <v>51</v>
      </c>
      <c r="F83" s="17" t="s">
        <v>53</v>
      </c>
      <c r="G83" s="81" t="s">
        <v>151</v>
      </c>
      <c r="H83" s="15">
        <v>15768</v>
      </c>
      <c r="I83" s="31">
        <f t="shared" ref="I83:I96" si="5">J83/H83</f>
        <v>1253.5289855279111</v>
      </c>
      <c r="J83" s="15">
        <v>19765645.043804102</v>
      </c>
      <c r="K83" s="33">
        <v>0.77628987790468684</v>
      </c>
      <c r="L83" s="22">
        <v>0.89719501332573137</v>
      </c>
      <c r="M83" s="49" t="s">
        <v>84</v>
      </c>
      <c r="N83">
        <v>37</v>
      </c>
    </row>
    <row r="84" spans="1:14" ht="16.05" customHeight="1" x14ac:dyDescent="0.3">
      <c r="A84" s="5" t="s">
        <v>2</v>
      </c>
      <c r="B84" s="24">
        <v>2023</v>
      </c>
      <c r="C84" s="25" t="s">
        <v>52</v>
      </c>
      <c r="D84" s="25" t="s">
        <v>168</v>
      </c>
      <c r="E84" s="26" t="s">
        <v>51</v>
      </c>
      <c r="F84" s="34" t="s">
        <v>53</v>
      </c>
      <c r="G84" s="81" t="s">
        <v>151</v>
      </c>
      <c r="H84" s="31">
        <v>169</v>
      </c>
      <c r="I84" s="31">
        <f t="shared" si="5"/>
        <v>1077.2297195763631</v>
      </c>
      <c r="J84" s="31">
        <v>182051.82260840537</v>
      </c>
      <c r="K84" s="32">
        <v>1.4444444444444444</v>
      </c>
      <c r="L84" s="37">
        <v>1.2039247970862714</v>
      </c>
      <c r="M84" s="49" t="s">
        <v>84</v>
      </c>
      <c r="N84" s="5">
        <v>37</v>
      </c>
    </row>
    <row r="85" spans="1:14" ht="16.05" customHeight="1" x14ac:dyDescent="0.3">
      <c r="A85" t="s">
        <v>3</v>
      </c>
      <c r="B85" s="19">
        <v>2023</v>
      </c>
      <c r="C85" s="12" t="s">
        <v>52</v>
      </c>
      <c r="D85" s="25" t="s">
        <v>168</v>
      </c>
      <c r="E85" s="16" t="s">
        <v>51</v>
      </c>
      <c r="F85" s="17" t="s">
        <v>53</v>
      </c>
      <c r="G85" s="81" t="s">
        <v>151</v>
      </c>
      <c r="H85" s="15">
        <v>5715</v>
      </c>
      <c r="I85" s="31">
        <f t="shared" si="5"/>
        <v>2819.1779420089974</v>
      </c>
      <c r="J85" s="15">
        <v>16111601.93858142</v>
      </c>
      <c r="K85" s="33">
        <v>0.8681452225429136</v>
      </c>
      <c r="L85" s="22">
        <v>0.99828949851735194</v>
      </c>
      <c r="M85" s="49" t="s">
        <v>84</v>
      </c>
      <c r="N85">
        <v>37</v>
      </c>
    </row>
    <row r="86" spans="1:14" ht="16.05" customHeight="1" x14ac:dyDescent="0.3">
      <c r="A86" s="5" t="s">
        <v>48</v>
      </c>
      <c r="B86" s="24">
        <v>2023</v>
      </c>
      <c r="C86" s="25" t="s">
        <v>52</v>
      </c>
      <c r="D86" s="25" t="s">
        <v>168</v>
      </c>
      <c r="E86" s="26" t="s">
        <v>51</v>
      </c>
      <c r="F86" s="34" t="s">
        <v>53</v>
      </c>
      <c r="G86" s="81" t="s">
        <v>151</v>
      </c>
      <c r="H86" s="31">
        <v>3357</v>
      </c>
      <c r="I86" s="31">
        <f t="shared" si="5"/>
        <v>1627.2519865821212</v>
      </c>
      <c r="J86" s="31">
        <v>5462684.918956181</v>
      </c>
      <c r="K86" s="32">
        <v>1.0138930836605256</v>
      </c>
      <c r="L86" s="37">
        <v>0.87051895281644953</v>
      </c>
      <c r="M86" s="49" t="s">
        <v>84</v>
      </c>
      <c r="N86" s="5">
        <v>37</v>
      </c>
    </row>
    <row r="87" spans="1:14" ht="16.05" customHeight="1" x14ac:dyDescent="0.3">
      <c r="A87" t="s">
        <v>4</v>
      </c>
      <c r="B87" s="19">
        <v>2023</v>
      </c>
      <c r="C87" s="12" t="s">
        <v>52</v>
      </c>
      <c r="D87" s="25" t="s">
        <v>168</v>
      </c>
      <c r="E87" s="16" t="s">
        <v>51</v>
      </c>
      <c r="F87" s="17" t="s">
        <v>53</v>
      </c>
      <c r="G87" s="81" t="s">
        <v>151</v>
      </c>
      <c r="H87" s="15">
        <v>23256</v>
      </c>
      <c r="I87" s="31">
        <f t="shared" si="5"/>
        <v>1207.4889014451855</v>
      </c>
      <c r="J87" s="15">
        <v>28081361.892009236</v>
      </c>
      <c r="K87" s="33">
        <v>0.93367592741287941</v>
      </c>
      <c r="L87" s="22">
        <v>0.87082579948862782</v>
      </c>
      <c r="M87" s="49" t="s">
        <v>84</v>
      </c>
      <c r="N87">
        <v>37</v>
      </c>
    </row>
    <row r="88" spans="1:14" ht="16.05" customHeight="1" x14ac:dyDescent="0.3">
      <c r="A88" s="30" t="s">
        <v>5</v>
      </c>
      <c r="B88" s="24">
        <v>2023</v>
      </c>
      <c r="C88" s="25" t="s">
        <v>52</v>
      </c>
      <c r="D88" s="25" t="s">
        <v>168</v>
      </c>
      <c r="E88" s="26" t="s">
        <v>51</v>
      </c>
      <c r="F88" s="34" t="s">
        <v>53</v>
      </c>
      <c r="G88" s="81" t="s">
        <v>151</v>
      </c>
      <c r="H88" s="31">
        <v>5077</v>
      </c>
      <c r="I88" s="31">
        <f t="shared" si="5"/>
        <v>465.59404094609977</v>
      </c>
      <c r="J88" s="31">
        <v>2363820.9458833486</v>
      </c>
      <c r="K88" s="32">
        <v>1.4780203784570596</v>
      </c>
      <c r="L88" s="37">
        <v>0.74618986435974843</v>
      </c>
      <c r="M88" s="49" t="s">
        <v>84</v>
      </c>
      <c r="N88" s="5">
        <v>37</v>
      </c>
    </row>
    <row r="89" spans="1:14" ht="16.05" customHeight="1" x14ac:dyDescent="0.3">
      <c r="A89" s="14" t="s">
        <v>6</v>
      </c>
      <c r="B89" s="19">
        <v>2023</v>
      </c>
      <c r="C89" s="12" t="s">
        <v>52</v>
      </c>
      <c r="D89" s="25" t="s">
        <v>168</v>
      </c>
      <c r="E89" s="16" t="s">
        <v>51</v>
      </c>
      <c r="F89" s="17" t="s">
        <v>53</v>
      </c>
      <c r="G89" s="81" t="s">
        <v>151</v>
      </c>
      <c r="H89" s="15">
        <v>10323</v>
      </c>
      <c r="I89" s="31">
        <f t="shared" si="5"/>
        <v>811.47199780849132</v>
      </c>
      <c r="J89" s="15">
        <v>8376825.4333770564</v>
      </c>
      <c r="K89" s="33">
        <v>1.0346797634559486</v>
      </c>
      <c r="L89" s="22">
        <v>1.0330673017237275</v>
      </c>
      <c r="M89" s="49" t="s">
        <v>84</v>
      </c>
      <c r="N89">
        <v>37</v>
      </c>
    </row>
    <row r="90" spans="1:14" ht="16.05" customHeight="1" x14ac:dyDescent="0.3">
      <c r="A90" s="5" t="s">
        <v>7</v>
      </c>
      <c r="B90" s="24">
        <v>2023</v>
      </c>
      <c r="C90" s="25" t="s">
        <v>52</v>
      </c>
      <c r="D90" s="25" t="s">
        <v>168</v>
      </c>
      <c r="E90" s="26" t="s">
        <v>51</v>
      </c>
      <c r="F90" s="34" t="s">
        <v>53</v>
      </c>
      <c r="G90" s="81" t="s">
        <v>151</v>
      </c>
      <c r="H90" s="31">
        <f>12782+5018</f>
        <v>17800</v>
      </c>
      <c r="I90" s="31">
        <f t="shared" si="5"/>
        <v>78.589854128624339</v>
      </c>
      <c r="J90" s="31">
        <v>1398899.4034895133</v>
      </c>
      <c r="K90" s="32">
        <v>0.59511385199240985</v>
      </c>
      <c r="L90" s="37">
        <v>0.74315030833587958</v>
      </c>
      <c r="M90" s="49" t="s">
        <v>84</v>
      </c>
      <c r="N90" s="5">
        <v>37</v>
      </c>
    </row>
    <row r="91" spans="1:14" ht="16.05" customHeight="1" x14ac:dyDescent="0.3">
      <c r="A91" t="s">
        <v>8</v>
      </c>
      <c r="B91" s="19">
        <v>2023</v>
      </c>
      <c r="C91" s="12" t="s">
        <v>52</v>
      </c>
      <c r="D91" s="25" t="s">
        <v>168</v>
      </c>
      <c r="E91" s="16" t="s">
        <v>51</v>
      </c>
      <c r="F91" s="17" t="s">
        <v>53</v>
      </c>
      <c r="G91" s="81" t="s">
        <v>151</v>
      </c>
      <c r="H91" s="15">
        <v>1005</v>
      </c>
      <c r="I91" s="31">
        <f t="shared" si="5"/>
        <v>1391.9397049646898</v>
      </c>
      <c r="J91" s="15">
        <v>1398899.4034895133</v>
      </c>
      <c r="K91" s="33">
        <v>0.57891705069124422</v>
      </c>
      <c r="L91" s="22">
        <v>0.70216141103895591</v>
      </c>
      <c r="M91" s="49" t="s">
        <v>84</v>
      </c>
      <c r="N91">
        <v>37</v>
      </c>
    </row>
    <row r="92" spans="1:14" ht="16.05" customHeight="1" x14ac:dyDescent="0.3">
      <c r="A92" s="30" t="s">
        <v>9</v>
      </c>
      <c r="B92" s="24">
        <v>2023</v>
      </c>
      <c r="C92" s="25" t="s">
        <v>52</v>
      </c>
      <c r="D92" s="25" t="s">
        <v>168</v>
      </c>
      <c r="E92" s="26" t="s">
        <v>51</v>
      </c>
      <c r="F92" s="34" t="s">
        <v>53</v>
      </c>
      <c r="G92" s="81" t="s">
        <v>151</v>
      </c>
      <c r="H92" s="31">
        <v>14249</v>
      </c>
      <c r="I92" s="31">
        <f t="shared" si="5"/>
        <v>1304.5101785750678</v>
      </c>
      <c r="J92" s="31">
        <v>18587965.534516141</v>
      </c>
      <c r="K92" s="32">
        <v>0.95425930886686317</v>
      </c>
      <c r="L92" s="37">
        <v>0.97529828510879224</v>
      </c>
      <c r="M92" s="49" t="s">
        <v>84</v>
      </c>
      <c r="N92" s="5">
        <v>37</v>
      </c>
    </row>
    <row r="93" spans="1:14" ht="16.05" customHeight="1" x14ac:dyDescent="0.3">
      <c r="A93" t="s">
        <v>10</v>
      </c>
      <c r="B93" s="19">
        <v>2023</v>
      </c>
      <c r="C93" s="12" t="s">
        <v>52</v>
      </c>
      <c r="D93" s="25" t="s">
        <v>168</v>
      </c>
      <c r="E93" s="16" t="s">
        <v>51</v>
      </c>
      <c r="F93" s="17" t="s">
        <v>53</v>
      </c>
      <c r="G93" s="81" t="s">
        <v>151</v>
      </c>
      <c r="H93" s="15">
        <v>727</v>
      </c>
      <c r="I93" s="31">
        <f t="shared" si="5"/>
        <v>17369.977650590426</v>
      </c>
      <c r="J93" s="15">
        <v>12627973.751979241</v>
      </c>
      <c r="K93" s="33">
        <v>0.66697247706422014</v>
      </c>
      <c r="L93" s="22">
        <v>0.83780149468915666</v>
      </c>
      <c r="M93" s="49" t="s">
        <v>84</v>
      </c>
      <c r="N93">
        <v>37</v>
      </c>
    </row>
    <row r="94" spans="1:14" ht="16.05" customHeight="1" x14ac:dyDescent="0.3">
      <c r="A94" s="5" t="s">
        <v>83</v>
      </c>
      <c r="B94" s="24">
        <v>2023</v>
      </c>
      <c r="C94" s="25" t="s">
        <v>52</v>
      </c>
      <c r="D94" s="25" t="s">
        <v>168</v>
      </c>
      <c r="E94" s="26" t="s">
        <v>51</v>
      </c>
      <c r="F94" s="34" t="s">
        <v>53</v>
      </c>
      <c r="G94" s="81" t="s">
        <v>151</v>
      </c>
      <c r="H94" s="31">
        <v>641</v>
      </c>
      <c r="I94" s="31">
        <f t="shared" si="5"/>
        <v>1352.3532262423025</v>
      </c>
      <c r="J94" s="35">
        <v>866858.41802131594</v>
      </c>
      <c r="K94" s="36">
        <v>0.65609007164790178</v>
      </c>
      <c r="L94" s="37">
        <v>0.8186631702240138</v>
      </c>
      <c r="M94" s="49" t="s">
        <v>84</v>
      </c>
      <c r="N94" s="5">
        <v>37</v>
      </c>
    </row>
    <row r="95" spans="1:14" ht="16.05" customHeight="1" x14ac:dyDescent="0.3">
      <c r="A95" t="s">
        <v>11</v>
      </c>
      <c r="B95" s="19">
        <v>2023</v>
      </c>
      <c r="C95" s="12" t="s">
        <v>52</v>
      </c>
      <c r="D95" s="25" t="s">
        <v>168</v>
      </c>
      <c r="E95" s="16" t="s">
        <v>51</v>
      </c>
      <c r="F95" s="17" t="s">
        <v>53</v>
      </c>
      <c r="G95" s="81" t="s">
        <v>151</v>
      </c>
      <c r="H95" s="15">
        <v>1317</v>
      </c>
      <c r="I95" s="31">
        <f t="shared" si="5"/>
        <v>1368.2078144294353</v>
      </c>
      <c r="J95" s="15">
        <v>1801929.6916035663</v>
      </c>
      <c r="K95" s="33">
        <v>1.629950495049505</v>
      </c>
      <c r="L95" s="22">
        <v>1.6486403044996782</v>
      </c>
      <c r="M95" s="49" t="s">
        <v>84</v>
      </c>
      <c r="N95">
        <v>37</v>
      </c>
    </row>
    <row r="96" spans="1:14" ht="16.05" customHeight="1" x14ac:dyDescent="0.3">
      <c r="A96" s="5" t="s">
        <v>12</v>
      </c>
      <c r="B96" s="24">
        <v>2023</v>
      </c>
      <c r="C96" s="25" t="s">
        <v>52</v>
      </c>
      <c r="D96" s="25" t="s">
        <v>168</v>
      </c>
      <c r="E96" s="26" t="s">
        <v>51</v>
      </c>
      <c r="F96" s="34" t="s">
        <v>53</v>
      </c>
      <c r="G96" s="81" t="s">
        <v>151</v>
      </c>
      <c r="H96" s="31">
        <v>13645</v>
      </c>
      <c r="I96" s="31">
        <f t="shared" si="5"/>
        <v>962.13989168802345</v>
      </c>
      <c r="J96" s="31">
        <v>13128398.82208308</v>
      </c>
      <c r="K96" s="32">
        <v>1.0621983496808345</v>
      </c>
      <c r="L96" s="37">
        <v>1.1434478413900186</v>
      </c>
      <c r="M96" s="49" t="s">
        <v>84</v>
      </c>
      <c r="N96" s="5">
        <v>37</v>
      </c>
    </row>
    <row r="97" spans="1:14" ht="16.05" customHeight="1" x14ac:dyDescent="0.3">
      <c r="A97" s="83" t="s">
        <v>156</v>
      </c>
      <c r="B97" s="84">
        <v>2024</v>
      </c>
      <c r="C97" s="85" t="s">
        <v>52</v>
      </c>
      <c r="D97" s="25" t="s">
        <v>168</v>
      </c>
      <c r="E97" s="86" t="s">
        <v>51</v>
      </c>
      <c r="F97" s="97" t="s">
        <v>53</v>
      </c>
      <c r="G97" s="98" t="s">
        <v>151</v>
      </c>
      <c r="H97" s="89">
        <f>SUM(H82:H96)</f>
        <v>115988</v>
      </c>
      <c r="I97" s="89">
        <f>AVERAGE(I82:I96)</f>
        <v>2275.7407033169575</v>
      </c>
      <c r="J97" s="89">
        <f t="shared" ref="J97" si="6">SUM(J82:J96)</f>
        <v>133231017.41815434</v>
      </c>
      <c r="K97" s="90">
        <f>AVERAGE(K82:K96)</f>
        <v>0.97405339205438857</v>
      </c>
      <c r="L97" s="90">
        <f>AVERAGE(L82:L96)</f>
        <v>0.9589118361786555</v>
      </c>
      <c r="M97" s="49" t="s">
        <v>84</v>
      </c>
      <c r="N97" s="5">
        <v>38</v>
      </c>
    </row>
    <row r="98" spans="1:14" ht="16.05" customHeight="1" x14ac:dyDescent="0.3">
      <c r="A98" s="113" t="s">
        <v>0</v>
      </c>
      <c r="B98" s="114">
        <v>2023</v>
      </c>
      <c r="C98" s="115" t="s">
        <v>72</v>
      </c>
      <c r="D98" s="115" t="s">
        <v>78</v>
      </c>
      <c r="E98" s="116" t="s">
        <v>51</v>
      </c>
      <c r="F98" s="115" t="s">
        <v>79</v>
      </c>
      <c r="G98" s="117" t="s">
        <v>80</v>
      </c>
      <c r="H98" s="118">
        <v>40492.270000000004</v>
      </c>
      <c r="I98" s="119">
        <v>8078.2773614753169</v>
      </c>
      <c r="J98" s="120">
        <v>327107788.05574614</v>
      </c>
      <c r="K98" s="121">
        <v>0.91000000000000014</v>
      </c>
      <c r="L98" s="121">
        <v>0.95640999999999987</v>
      </c>
      <c r="M98" s="122" t="s">
        <v>159</v>
      </c>
      <c r="N98" s="5"/>
    </row>
    <row r="99" spans="1:14" ht="16.05" customHeight="1" x14ac:dyDescent="0.3">
      <c r="A99" s="123" t="s">
        <v>1</v>
      </c>
      <c r="B99" s="124">
        <v>2023</v>
      </c>
      <c r="C99" s="125" t="s">
        <v>72</v>
      </c>
      <c r="D99" s="125" t="s">
        <v>78</v>
      </c>
      <c r="E99" s="126" t="s">
        <v>51</v>
      </c>
      <c r="F99" s="125" t="s">
        <v>79</v>
      </c>
      <c r="G99" s="117" t="s">
        <v>80</v>
      </c>
      <c r="H99" s="127">
        <v>31596.81</v>
      </c>
      <c r="I99" s="73">
        <v>6251.9895333357126</v>
      </c>
      <c r="J99" s="128">
        <v>197542925.4067972</v>
      </c>
      <c r="K99" s="129">
        <v>1.33</v>
      </c>
      <c r="L99" s="129">
        <v>1.4165202557568224</v>
      </c>
      <c r="M99" s="125" t="s">
        <v>160</v>
      </c>
      <c r="N99" s="5"/>
    </row>
    <row r="100" spans="1:14" ht="16.05" customHeight="1" x14ac:dyDescent="0.3">
      <c r="A100" s="122" t="s">
        <v>2</v>
      </c>
      <c r="B100" s="114">
        <v>2023</v>
      </c>
      <c r="C100" s="115" t="s">
        <v>72</v>
      </c>
      <c r="D100" s="115" t="s">
        <v>78</v>
      </c>
      <c r="E100" s="116" t="s">
        <v>51</v>
      </c>
      <c r="F100" s="115" t="s">
        <v>79</v>
      </c>
      <c r="G100" s="117" t="s">
        <v>80</v>
      </c>
      <c r="H100" s="118">
        <v>4233.3</v>
      </c>
      <c r="I100" s="119">
        <v>2696.1657633124323</v>
      </c>
      <c r="J100" s="120">
        <v>11413678.52583052</v>
      </c>
      <c r="K100" s="121">
        <v>1.03</v>
      </c>
      <c r="L100" s="121">
        <v>1.1618400000000002</v>
      </c>
      <c r="M100" s="122" t="s">
        <v>161</v>
      </c>
      <c r="N100" s="5"/>
    </row>
    <row r="101" spans="1:14" ht="16.05" customHeight="1" x14ac:dyDescent="0.3">
      <c r="A101" s="123" t="s">
        <v>3</v>
      </c>
      <c r="B101" s="124">
        <v>2023</v>
      </c>
      <c r="C101" s="125" t="s">
        <v>72</v>
      </c>
      <c r="D101" s="125" t="s">
        <v>78</v>
      </c>
      <c r="E101" s="126" t="s">
        <v>51</v>
      </c>
      <c r="F101" s="125" t="s">
        <v>79</v>
      </c>
      <c r="G101" s="117" t="s">
        <v>80</v>
      </c>
      <c r="H101" s="127">
        <v>32844.959999999999</v>
      </c>
      <c r="I101" s="73">
        <v>9131.8830491930294</v>
      </c>
      <c r="J101" s="128">
        <v>299936333.4754231</v>
      </c>
      <c r="K101" s="129">
        <v>1.08</v>
      </c>
      <c r="L101" s="129">
        <v>1.1175573897504276</v>
      </c>
      <c r="M101" s="122" t="s">
        <v>162</v>
      </c>
      <c r="N101" s="5"/>
    </row>
    <row r="102" spans="1:14" ht="16.05" customHeight="1" x14ac:dyDescent="0.3">
      <c r="A102" s="122" t="s">
        <v>48</v>
      </c>
      <c r="B102" s="114">
        <v>2023</v>
      </c>
      <c r="C102" s="115" t="s">
        <v>72</v>
      </c>
      <c r="D102" s="115" t="s">
        <v>78</v>
      </c>
      <c r="E102" s="116" t="s">
        <v>51</v>
      </c>
      <c r="F102" s="115" t="s">
        <v>79</v>
      </c>
      <c r="G102" s="117" t="s">
        <v>80</v>
      </c>
      <c r="H102" s="118">
        <v>40012</v>
      </c>
      <c r="I102" s="119">
        <v>3068.3796346975355</v>
      </c>
      <c r="J102" s="120">
        <v>122772005.94351779</v>
      </c>
      <c r="K102" s="121">
        <v>1.1432</v>
      </c>
      <c r="L102" s="121">
        <v>0.76504148919713322</v>
      </c>
      <c r="M102" s="122" t="s">
        <v>162</v>
      </c>
      <c r="N102" s="5"/>
    </row>
    <row r="103" spans="1:14" ht="16.05" customHeight="1" x14ac:dyDescent="0.3">
      <c r="A103" s="123" t="s">
        <v>4</v>
      </c>
      <c r="B103" s="124">
        <v>2023</v>
      </c>
      <c r="C103" s="125" t="s">
        <v>72</v>
      </c>
      <c r="D103" s="125" t="s">
        <v>78</v>
      </c>
      <c r="E103" s="126" t="s">
        <v>51</v>
      </c>
      <c r="F103" s="125" t="s">
        <v>79</v>
      </c>
      <c r="G103" s="117" t="s">
        <v>80</v>
      </c>
      <c r="H103" s="127">
        <v>325950</v>
      </c>
      <c r="I103" s="73">
        <v>8732.5804232449336</v>
      </c>
      <c r="J103" s="128">
        <v>2846384588.956686</v>
      </c>
      <c r="K103" s="129">
        <v>1.59</v>
      </c>
      <c r="L103" s="129">
        <v>1.7251499999999997</v>
      </c>
      <c r="M103" s="123" t="s">
        <v>155</v>
      </c>
      <c r="N103" s="5"/>
    </row>
    <row r="104" spans="1:14" ht="16.05" customHeight="1" x14ac:dyDescent="0.3">
      <c r="A104" s="130" t="s">
        <v>5</v>
      </c>
      <c r="B104" s="114">
        <v>2023</v>
      </c>
      <c r="C104" s="115" t="s">
        <v>72</v>
      </c>
      <c r="D104" s="115" t="s">
        <v>78</v>
      </c>
      <c r="E104" s="116" t="s">
        <v>51</v>
      </c>
      <c r="F104" s="115" t="s">
        <v>79</v>
      </c>
      <c r="G104" s="117" t="s">
        <v>80</v>
      </c>
      <c r="H104" s="119">
        <v>19840</v>
      </c>
      <c r="I104" s="119">
        <v>6758.7899245151993</v>
      </c>
      <c r="J104" s="120">
        <v>134094392.10238156</v>
      </c>
      <c r="K104" s="121">
        <v>0.64</v>
      </c>
      <c r="L104" s="121">
        <v>0.8684151083907049</v>
      </c>
      <c r="M104" s="122" t="s">
        <v>162</v>
      </c>
      <c r="N104" s="5"/>
    </row>
    <row r="105" spans="1:14" ht="16.05" customHeight="1" x14ac:dyDescent="0.3">
      <c r="A105" s="131" t="s">
        <v>6</v>
      </c>
      <c r="B105" s="124">
        <v>2023</v>
      </c>
      <c r="C105" s="125" t="s">
        <v>72</v>
      </c>
      <c r="D105" s="125" t="s">
        <v>78</v>
      </c>
      <c r="E105" s="126" t="s">
        <v>51</v>
      </c>
      <c r="F105" s="125" t="s">
        <v>79</v>
      </c>
      <c r="G105" s="117" t="s">
        <v>80</v>
      </c>
      <c r="H105" s="127">
        <v>63166.5</v>
      </c>
      <c r="I105" s="73">
        <v>2747.6973256415199</v>
      </c>
      <c r="J105" s="128">
        <v>173562423.12013507</v>
      </c>
      <c r="K105" s="129">
        <v>0.9</v>
      </c>
      <c r="L105" s="129">
        <v>0.91620000000000001</v>
      </c>
      <c r="M105" s="125" t="s">
        <v>82</v>
      </c>
      <c r="N105" s="5"/>
    </row>
    <row r="106" spans="1:14" ht="16.05" customHeight="1" x14ac:dyDescent="0.3">
      <c r="A106" s="122" t="s">
        <v>7</v>
      </c>
      <c r="B106" s="114">
        <v>2023</v>
      </c>
      <c r="C106" s="115" t="s">
        <v>72</v>
      </c>
      <c r="D106" s="115" t="s">
        <v>78</v>
      </c>
      <c r="E106" s="116" t="s">
        <v>51</v>
      </c>
      <c r="F106" s="115" t="s">
        <v>79</v>
      </c>
      <c r="G106" s="117" t="s">
        <v>80</v>
      </c>
      <c r="H106" s="118">
        <v>306534</v>
      </c>
      <c r="I106" s="119">
        <v>4097.1144987695998</v>
      </c>
      <c r="J106" s="120">
        <v>1255904895.7658405</v>
      </c>
      <c r="K106" s="121">
        <v>0.86232709657273543</v>
      </c>
      <c r="L106" s="121">
        <v>0.89841273645517206</v>
      </c>
      <c r="M106" s="115" t="s">
        <v>163</v>
      </c>
      <c r="N106" s="5"/>
    </row>
    <row r="107" spans="1:14" ht="16.05" customHeight="1" x14ac:dyDescent="0.3">
      <c r="A107" s="123" t="s">
        <v>8</v>
      </c>
      <c r="B107" s="124">
        <v>2023</v>
      </c>
      <c r="C107" s="125" t="s">
        <v>72</v>
      </c>
      <c r="D107" s="125" t="s">
        <v>78</v>
      </c>
      <c r="E107" s="126" t="s">
        <v>51</v>
      </c>
      <c r="F107" s="125" t="s">
        <v>79</v>
      </c>
      <c r="G107" s="117" t="s">
        <v>80</v>
      </c>
      <c r="H107" s="127">
        <v>9000</v>
      </c>
      <c r="I107" s="73">
        <v>4076.8210460251262</v>
      </c>
      <c r="J107" s="128">
        <v>36691389.414226137</v>
      </c>
      <c r="K107" s="129">
        <v>1.0106681639528354</v>
      </c>
      <c r="L107" s="129">
        <v>1.1709898181282425</v>
      </c>
      <c r="M107" s="122" t="s">
        <v>162</v>
      </c>
      <c r="N107" s="5"/>
    </row>
    <row r="108" spans="1:14" ht="16.05" customHeight="1" x14ac:dyDescent="0.3">
      <c r="A108" s="130" t="s">
        <v>9</v>
      </c>
      <c r="B108" s="114">
        <v>2023</v>
      </c>
      <c r="C108" s="115" t="s">
        <v>72</v>
      </c>
      <c r="D108" s="115" t="s">
        <v>78</v>
      </c>
      <c r="E108" s="116" t="s">
        <v>51</v>
      </c>
      <c r="F108" s="115" t="s">
        <v>79</v>
      </c>
      <c r="G108" s="117" t="s">
        <v>80</v>
      </c>
      <c r="H108" s="118">
        <v>184632.6825</v>
      </c>
      <c r="I108" s="119">
        <v>2626.0510820058084</v>
      </c>
      <c r="J108" s="120">
        <v>484854855.65275991</v>
      </c>
      <c r="K108" s="121">
        <v>0.63</v>
      </c>
      <c r="L108" s="121">
        <v>0.64638000000000007</v>
      </c>
      <c r="M108" s="122" t="s">
        <v>162</v>
      </c>
      <c r="N108" s="5"/>
    </row>
    <row r="109" spans="1:14" ht="16.05" customHeight="1" x14ac:dyDescent="0.3">
      <c r="A109" s="123" t="s">
        <v>10</v>
      </c>
      <c r="B109" s="124">
        <v>2023</v>
      </c>
      <c r="C109" s="125" t="s">
        <v>72</v>
      </c>
      <c r="D109" s="125" t="s">
        <v>78</v>
      </c>
      <c r="E109" s="126" t="s">
        <v>51</v>
      </c>
      <c r="F109" s="125" t="s">
        <v>79</v>
      </c>
      <c r="G109" s="117" t="s">
        <v>80</v>
      </c>
      <c r="H109" s="127">
        <v>5419.5727971263477</v>
      </c>
      <c r="I109" s="73">
        <v>2570.6034884489504</v>
      </c>
      <c r="J109" s="128">
        <v>13931572.738196025</v>
      </c>
      <c r="K109" s="129">
        <v>1.24</v>
      </c>
      <c r="L109" s="129">
        <v>13.127153351582733</v>
      </c>
      <c r="M109" s="122" t="s">
        <v>162</v>
      </c>
      <c r="N109" s="5"/>
    </row>
    <row r="110" spans="1:14" ht="16.05" customHeight="1" x14ac:dyDescent="0.3">
      <c r="A110" s="122" t="s">
        <v>83</v>
      </c>
      <c r="B110" s="114">
        <v>2023</v>
      </c>
      <c r="C110" s="115" t="s">
        <v>72</v>
      </c>
      <c r="D110" s="115" t="s">
        <v>78</v>
      </c>
      <c r="E110" s="116" t="s">
        <v>51</v>
      </c>
      <c r="F110" s="115" t="s">
        <v>79</v>
      </c>
      <c r="G110" s="117" t="s">
        <v>80</v>
      </c>
      <c r="H110" s="118">
        <v>33880</v>
      </c>
      <c r="I110" s="119">
        <v>2218.9990542166865</v>
      </c>
      <c r="J110" s="120">
        <v>75179687.956861347</v>
      </c>
      <c r="K110" s="121">
        <v>1.0304136253041363</v>
      </c>
      <c r="L110" s="121">
        <v>1.1159379562043796</v>
      </c>
      <c r="M110" s="123" t="s">
        <v>164</v>
      </c>
      <c r="N110" s="5"/>
    </row>
    <row r="111" spans="1:14" ht="16.05" customHeight="1" x14ac:dyDescent="0.3">
      <c r="A111" s="123" t="s">
        <v>11</v>
      </c>
      <c r="B111" s="124">
        <v>2023</v>
      </c>
      <c r="C111" s="125" t="s">
        <v>72</v>
      </c>
      <c r="D111" s="125" t="s">
        <v>78</v>
      </c>
      <c r="E111" s="126" t="s">
        <v>51</v>
      </c>
      <c r="F111" s="125" t="s">
        <v>79</v>
      </c>
      <c r="G111" s="117" t="s">
        <v>80</v>
      </c>
      <c r="H111" s="127">
        <v>5703.8580000000011</v>
      </c>
      <c r="I111" s="73">
        <v>2725.0651053778151</v>
      </c>
      <c r="J111" s="128">
        <v>15543384.401830098</v>
      </c>
      <c r="K111" s="129">
        <v>0.9</v>
      </c>
      <c r="L111" s="129">
        <v>0.9657</v>
      </c>
      <c r="M111" s="123" t="s">
        <v>164</v>
      </c>
      <c r="N111" s="5"/>
    </row>
    <row r="112" spans="1:14" ht="16.05" customHeight="1" thickBot="1" x14ac:dyDescent="0.35">
      <c r="A112" s="132" t="s">
        <v>12</v>
      </c>
      <c r="B112" s="133">
        <v>2023</v>
      </c>
      <c r="C112" s="134" t="s">
        <v>72</v>
      </c>
      <c r="D112" s="134" t="s">
        <v>78</v>
      </c>
      <c r="E112" s="116" t="s">
        <v>51</v>
      </c>
      <c r="F112" s="134" t="s">
        <v>79</v>
      </c>
      <c r="G112" s="117" t="s">
        <v>80</v>
      </c>
      <c r="H112" s="135">
        <v>50870</v>
      </c>
      <c r="I112" s="119">
        <v>6758.7899245151993</v>
      </c>
      <c r="J112" s="120">
        <v>343819643.46008819</v>
      </c>
      <c r="K112" s="121">
        <v>0.97414783607813094</v>
      </c>
      <c r="L112" s="121">
        <v>0.98269560887659047</v>
      </c>
      <c r="M112" s="123" t="s">
        <v>165</v>
      </c>
      <c r="N112" s="5"/>
    </row>
    <row r="113" spans="1:14" ht="16.05" customHeight="1" thickBot="1" x14ac:dyDescent="0.35">
      <c r="A113" s="136" t="s">
        <v>156</v>
      </c>
      <c r="B113" s="137">
        <v>2024</v>
      </c>
      <c r="C113" s="138" t="s">
        <v>72</v>
      </c>
      <c r="D113" s="138" t="s">
        <v>78</v>
      </c>
      <c r="E113" s="139" t="s">
        <v>51</v>
      </c>
      <c r="F113" s="138" t="s">
        <v>79</v>
      </c>
      <c r="G113" s="140" t="s">
        <v>80</v>
      </c>
      <c r="H113" s="141">
        <v>1154175.9532971263</v>
      </c>
      <c r="I113" s="141">
        <v>4835.9471476516583</v>
      </c>
      <c r="J113" s="141">
        <v>6338739564.9763193</v>
      </c>
      <c r="K113" s="142">
        <v>0.9640507008599345</v>
      </c>
      <c r="L113" s="143">
        <v>1.1467225507639058</v>
      </c>
      <c r="M113" s="123" t="s">
        <v>154</v>
      </c>
      <c r="N113" s="5"/>
    </row>
    <row r="114" spans="1:14" ht="16.05" customHeight="1" x14ac:dyDescent="0.3">
      <c r="A114" s="18" t="s">
        <v>0</v>
      </c>
      <c r="B114" s="23">
        <v>2023</v>
      </c>
      <c r="C114" s="12" t="s">
        <v>72</v>
      </c>
      <c r="D114" s="12" t="s">
        <v>60</v>
      </c>
      <c r="E114" s="16" t="s">
        <v>50</v>
      </c>
      <c r="F114" s="6" t="s">
        <v>22</v>
      </c>
      <c r="G114" s="11" t="s">
        <v>58</v>
      </c>
      <c r="H114" s="15">
        <v>2028</v>
      </c>
      <c r="I114" s="31">
        <v>6200.1972386587768</v>
      </c>
      <c r="J114" s="1">
        <v>12574000</v>
      </c>
      <c r="K114" s="9">
        <v>0.89615554573574896</v>
      </c>
      <c r="L114" s="22">
        <v>1.0289520629776927</v>
      </c>
      <c r="M114" t="s">
        <v>23</v>
      </c>
    </row>
    <row r="115" spans="1:14" ht="16.05" customHeight="1" x14ac:dyDescent="0.3">
      <c r="A115" s="5" t="s">
        <v>1</v>
      </c>
      <c r="B115" s="23">
        <v>2023</v>
      </c>
      <c r="C115" s="25" t="s">
        <v>72</v>
      </c>
      <c r="D115" s="25" t="s">
        <v>60</v>
      </c>
      <c r="E115" s="26" t="s">
        <v>50</v>
      </c>
      <c r="F115" s="7" t="s">
        <v>22</v>
      </c>
      <c r="G115" s="27" t="s">
        <v>58</v>
      </c>
      <c r="H115" s="31">
        <v>2986</v>
      </c>
      <c r="I115" s="31">
        <v>6200.1972386587768</v>
      </c>
      <c r="J115" s="28">
        <v>18513788.954635106</v>
      </c>
      <c r="K115" s="29">
        <v>0.90870359099208764</v>
      </c>
      <c r="L115" s="37">
        <v>1.0433595362274919</v>
      </c>
      <c r="M115" s="5" t="s">
        <v>19</v>
      </c>
      <c r="N115" s="5">
        <v>23</v>
      </c>
    </row>
    <row r="116" spans="1:14" ht="16.05" customHeight="1" x14ac:dyDescent="0.3">
      <c r="A116" t="s">
        <v>2</v>
      </c>
      <c r="B116" s="23">
        <v>2023</v>
      </c>
      <c r="C116" s="12" t="s">
        <v>72</v>
      </c>
      <c r="D116" s="12" t="s">
        <v>60</v>
      </c>
      <c r="E116" s="16" t="s">
        <v>50</v>
      </c>
      <c r="F116" s="6" t="s">
        <v>22</v>
      </c>
      <c r="G116" s="11" t="s">
        <v>58</v>
      </c>
      <c r="H116" s="15">
        <v>2369</v>
      </c>
      <c r="I116" s="15">
        <v>6200.0844238075133</v>
      </c>
      <c r="J116" s="1">
        <v>14688000</v>
      </c>
      <c r="K116" s="9">
        <v>0.98831873174801832</v>
      </c>
      <c r="L116" s="22">
        <v>1.1347517730496455</v>
      </c>
      <c r="M116" t="s">
        <v>23</v>
      </c>
      <c r="N116">
        <v>40</v>
      </c>
    </row>
    <row r="117" spans="1:14" ht="16.05" customHeight="1" x14ac:dyDescent="0.3">
      <c r="A117" s="5" t="s">
        <v>3</v>
      </c>
      <c r="B117" s="23">
        <v>2023</v>
      </c>
      <c r="C117" s="25" t="s">
        <v>72</v>
      </c>
      <c r="D117" s="25" t="s">
        <v>60</v>
      </c>
      <c r="E117" s="26" t="s">
        <v>50</v>
      </c>
      <c r="F117" s="7" t="s">
        <v>22</v>
      </c>
      <c r="G117" s="27" t="s">
        <v>58</v>
      </c>
      <c r="H117" s="31">
        <v>1305</v>
      </c>
      <c r="I117" s="31">
        <v>6199.9999999999991</v>
      </c>
      <c r="J117" s="28">
        <v>8090999.9999999991</v>
      </c>
      <c r="K117" s="29">
        <v>1.1589698046181172</v>
      </c>
      <c r="L117" s="37">
        <v>1.3306690349319121</v>
      </c>
      <c r="M117" s="5" t="s">
        <v>23</v>
      </c>
      <c r="N117" s="5">
        <v>40</v>
      </c>
    </row>
    <row r="118" spans="1:14" ht="16.05" customHeight="1" x14ac:dyDescent="0.3">
      <c r="A118" t="s">
        <v>48</v>
      </c>
      <c r="B118" s="23">
        <v>2023</v>
      </c>
      <c r="C118" s="12" t="s">
        <v>72</v>
      </c>
      <c r="D118" s="12" t="s">
        <v>60</v>
      </c>
      <c r="E118" s="16" t="s">
        <v>50</v>
      </c>
      <c r="F118" s="6" t="s">
        <v>22</v>
      </c>
      <c r="G118" s="11" t="s">
        <v>58</v>
      </c>
      <c r="H118" s="15">
        <v>3317</v>
      </c>
      <c r="I118" s="15">
        <v>6199.8794091046129</v>
      </c>
      <c r="J118" s="1">
        <v>20565000</v>
      </c>
      <c r="K118" s="9">
        <v>0.72613835376532399</v>
      </c>
      <c r="L118" s="22">
        <v>0.83369819030939873</v>
      </c>
      <c r="M118" t="s">
        <v>23</v>
      </c>
      <c r="N118">
        <v>40</v>
      </c>
    </row>
    <row r="119" spans="1:14" ht="16.05" customHeight="1" x14ac:dyDescent="0.3">
      <c r="A119" s="5" t="s">
        <v>4</v>
      </c>
      <c r="B119" s="23">
        <v>2023</v>
      </c>
      <c r="C119" s="25" t="s">
        <v>72</v>
      </c>
      <c r="D119" s="25" t="s">
        <v>60</v>
      </c>
      <c r="E119" s="26" t="s">
        <v>50</v>
      </c>
      <c r="F119" s="7" t="s">
        <v>22</v>
      </c>
      <c r="G119" s="27" t="s">
        <v>58</v>
      </c>
      <c r="H119" s="31">
        <v>14507</v>
      </c>
      <c r="I119" s="31">
        <v>6199.9724271041568</v>
      </c>
      <c r="J119" s="31">
        <v>89943000</v>
      </c>
      <c r="K119" s="32">
        <v>0.70132946579647082</v>
      </c>
      <c r="L119" s="37">
        <v>0.8052265463432976</v>
      </c>
      <c r="M119" s="5" t="s">
        <v>23</v>
      </c>
      <c r="N119" s="5">
        <v>40</v>
      </c>
    </row>
    <row r="120" spans="1:14" ht="16.05" customHeight="1" x14ac:dyDescent="0.3">
      <c r="A120" s="14" t="s">
        <v>5</v>
      </c>
      <c r="B120" s="23">
        <v>2023</v>
      </c>
      <c r="C120" s="12" t="s">
        <v>72</v>
      </c>
      <c r="D120" s="12" t="s">
        <v>60</v>
      </c>
      <c r="E120" s="16" t="s">
        <v>50</v>
      </c>
      <c r="F120" s="6" t="s">
        <v>22</v>
      </c>
      <c r="G120" s="11" t="s">
        <v>58</v>
      </c>
      <c r="H120" s="15">
        <v>56</v>
      </c>
      <c r="I120" s="15">
        <v>6196.4285714285716</v>
      </c>
      <c r="J120" s="1">
        <v>347000</v>
      </c>
      <c r="K120" s="9">
        <v>0.7</v>
      </c>
      <c r="L120" s="22">
        <v>0.8032407407407407</v>
      </c>
      <c r="M120" t="s">
        <v>23</v>
      </c>
      <c r="N120">
        <v>40</v>
      </c>
    </row>
    <row r="121" spans="1:14" ht="16.05" customHeight="1" x14ac:dyDescent="0.3">
      <c r="A121" s="30" t="s">
        <v>6</v>
      </c>
      <c r="B121" s="23">
        <v>2023</v>
      </c>
      <c r="C121" s="25" t="s">
        <v>72</v>
      </c>
      <c r="D121" s="25" t="s">
        <v>60</v>
      </c>
      <c r="E121" s="26" t="s">
        <v>50</v>
      </c>
      <c r="F121" s="7" t="s">
        <v>22</v>
      </c>
      <c r="G121" s="27" t="s">
        <v>58</v>
      </c>
      <c r="H121" s="31">
        <v>22750</v>
      </c>
      <c r="I121" s="31">
        <v>5382.7252747252751</v>
      </c>
      <c r="J121" s="28">
        <v>122457000</v>
      </c>
      <c r="K121" s="29">
        <v>1.0585826625098878</v>
      </c>
      <c r="L121" s="37">
        <v>1.055196232014435</v>
      </c>
      <c r="M121" s="5" t="s">
        <v>23</v>
      </c>
      <c r="N121" s="5">
        <v>40</v>
      </c>
    </row>
    <row r="122" spans="1:14" ht="16.05" customHeight="1" x14ac:dyDescent="0.3">
      <c r="A122" t="s">
        <v>7</v>
      </c>
      <c r="B122" s="23">
        <v>2023</v>
      </c>
      <c r="C122" s="12" t="s">
        <v>72</v>
      </c>
      <c r="D122" s="12" t="s">
        <v>60</v>
      </c>
      <c r="E122" s="16" t="s">
        <v>50</v>
      </c>
      <c r="F122" s="6" t="s">
        <v>22</v>
      </c>
      <c r="G122" s="11" t="s">
        <v>58</v>
      </c>
      <c r="H122" s="15">
        <v>36993</v>
      </c>
      <c r="I122" s="15">
        <v>6200.0108128564862</v>
      </c>
      <c r="J122" s="1">
        <v>229357000</v>
      </c>
      <c r="K122" s="9">
        <v>1.0350297977113119</v>
      </c>
      <c r="L122" s="22">
        <v>1.1883696180442214</v>
      </c>
      <c r="M122" t="s">
        <v>23</v>
      </c>
      <c r="N122">
        <v>40</v>
      </c>
    </row>
    <row r="123" spans="1:14" ht="16.05" customHeight="1" x14ac:dyDescent="0.3">
      <c r="A123" s="5" t="s">
        <v>8</v>
      </c>
      <c r="B123" s="23">
        <v>2023</v>
      </c>
      <c r="C123" s="25" t="s">
        <v>72</v>
      </c>
      <c r="D123" s="25" t="s">
        <v>60</v>
      </c>
      <c r="E123" s="26" t="s">
        <v>50</v>
      </c>
      <c r="F123" s="7" t="s">
        <v>22</v>
      </c>
      <c r="G123" s="27" t="s">
        <v>58</v>
      </c>
      <c r="H123" s="31">
        <v>2414</v>
      </c>
      <c r="I123" s="31">
        <v>6200.0828500414254</v>
      </c>
      <c r="J123" s="28">
        <v>14967000</v>
      </c>
      <c r="K123" s="29">
        <v>0.72232196289646922</v>
      </c>
      <c r="L123" s="37">
        <v>0.829343706363455</v>
      </c>
      <c r="M123" s="5" t="s">
        <v>23</v>
      </c>
      <c r="N123" s="5">
        <v>40</v>
      </c>
    </row>
    <row r="124" spans="1:14" ht="16.05" customHeight="1" x14ac:dyDescent="0.3">
      <c r="A124" s="14" t="s">
        <v>9</v>
      </c>
      <c r="B124" s="23">
        <v>2023</v>
      </c>
      <c r="C124" s="12" t="s">
        <v>72</v>
      </c>
      <c r="D124" s="12" t="s">
        <v>60</v>
      </c>
      <c r="E124" s="16" t="s">
        <v>50</v>
      </c>
      <c r="F124" s="6" t="s">
        <v>22</v>
      </c>
      <c r="G124" s="11" t="s">
        <v>58</v>
      </c>
      <c r="H124" s="15">
        <v>34102</v>
      </c>
      <c r="I124" s="15">
        <v>8645.4166911031607</v>
      </c>
      <c r="J124" s="1">
        <v>294826000</v>
      </c>
      <c r="K124" s="9">
        <v>1.0289662663689578</v>
      </c>
      <c r="L124" s="22">
        <v>1.6473781729348684</v>
      </c>
      <c r="M124" t="s">
        <v>23</v>
      </c>
      <c r="N124">
        <v>40</v>
      </c>
    </row>
    <row r="125" spans="1:14" ht="16.05" customHeight="1" x14ac:dyDescent="0.3">
      <c r="A125" s="5" t="s">
        <v>10</v>
      </c>
      <c r="B125" s="23">
        <v>2023</v>
      </c>
      <c r="C125" s="25" t="s">
        <v>72</v>
      </c>
      <c r="D125" s="25" t="s">
        <v>60</v>
      </c>
      <c r="E125" s="26" t="s">
        <v>50</v>
      </c>
      <c r="F125" s="7" t="s">
        <v>22</v>
      </c>
      <c r="G125" s="27" t="s">
        <v>58</v>
      </c>
      <c r="H125" s="31">
        <v>5033</v>
      </c>
      <c r="I125" s="31">
        <v>6200.079475461951</v>
      </c>
      <c r="J125" s="28">
        <v>31205000</v>
      </c>
      <c r="K125" s="29">
        <v>0.81242937853107344</v>
      </c>
      <c r="L125" s="37">
        <v>0.93280124353570681</v>
      </c>
      <c r="M125" s="5" t="s">
        <v>23</v>
      </c>
      <c r="N125" s="5">
        <v>40</v>
      </c>
    </row>
    <row r="126" spans="1:14" ht="16.05" customHeight="1" x14ac:dyDescent="0.3">
      <c r="A126" s="5" t="s">
        <v>83</v>
      </c>
      <c r="B126" s="23">
        <v>2023</v>
      </c>
      <c r="C126" s="12" t="s">
        <v>72</v>
      </c>
      <c r="D126" s="12" t="s">
        <v>60</v>
      </c>
      <c r="E126" s="16" t="s">
        <v>50</v>
      </c>
      <c r="F126" s="6" t="s">
        <v>22</v>
      </c>
      <c r="G126" s="11" t="s">
        <v>58</v>
      </c>
      <c r="H126" s="15">
        <v>3507</v>
      </c>
      <c r="I126" s="15">
        <v>6199.8859424009124</v>
      </c>
      <c r="J126" s="1">
        <v>21743000</v>
      </c>
      <c r="K126" s="9">
        <v>1.1186602870813398</v>
      </c>
      <c r="L126" s="22">
        <v>1.2843641089255124</v>
      </c>
      <c r="M126" t="s">
        <v>23</v>
      </c>
      <c r="N126">
        <v>40</v>
      </c>
    </row>
    <row r="127" spans="1:14" ht="16.05" customHeight="1" x14ac:dyDescent="0.3">
      <c r="A127" s="5" t="s">
        <v>11</v>
      </c>
      <c r="B127" s="23">
        <v>2023</v>
      </c>
      <c r="C127" s="25" t="s">
        <v>72</v>
      </c>
      <c r="D127" s="25" t="s">
        <v>60</v>
      </c>
      <c r="E127" s="26" t="s">
        <v>50</v>
      </c>
      <c r="F127" s="7" t="s">
        <v>22</v>
      </c>
      <c r="G127" s="27" t="s">
        <v>58</v>
      </c>
      <c r="H127" s="31">
        <v>1063</v>
      </c>
      <c r="I127" s="31">
        <v>6200.3762935089371</v>
      </c>
      <c r="J127" s="28">
        <v>6591000</v>
      </c>
      <c r="K127" s="29">
        <v>1.4423337856173677</v>
      </c>
      <c r="L127" s="37">
        <v>1.6561133725312829</v>
      </c>
      <c r="M127" s="5" t="s">
        <v>23</v>
      </c>
      <c r="N127" s="5">
        <v>40</v>
      </c>
    </row>
    <row r="128" spans="1:14" ht="16.05" customHeight="1" x14ac:dyDescent="0.3">
      <c r="A128" t="s">
        <v>12</v>
      </c>
      <c r="B128" s="23">
        <v>2023</v>
      </c>
      <c r="C128" s="12" t="s">
        <v>72</v>
      </c>
      <c r="D128" s="12" t="s">
        <v>60</v>
      </c>
      <c r="E128" s="16" t="s">
        <v>50</v>
      </c>
      <c r="F128" s="6" t="s">
        <v>22</v>
      </c>
      <c r="G128" s="11" t="s">
        <v>58</v>
      </c>
      <c r="H128" s="15">
        <v>17566</v>
      </c>
      <c r="I128" s="15">
        <v>6199.9886143686672</v>
      </c>
      <c r="J128" s="1">
        <v>108909000</v>
      </c>
      <c r="K128" s="9">
        <v>1.0224679860302677</v>
      </c>
      <c r="L128" s="22">
        <v>1.173942568878541</v>
      </c>
      <c r="M128" t="s">
        <v>23</v>
      </c>
      <c r="N128">
        <v>40</v>
      </c>
    </row>
    <row r="129" spans="1:14" ht="16.05" customHeight="1" x14ac:dyDescent="0.3">
      <c r="A129" s="93" t="s">
        <v>156</v>
      </c>
      <c r="B129" s="23">
        <v>2024</v>
      </c>
      <c r="C129" s="94" t="s">
        <v>72</v>
      </c>
      <c r="D129" s="94" t="s">
        <v>60</v>
      </c>
      <c r="E129" s="95" t="s">
        <v>50</v>
      </c>
      <c r="F129" s="91" t="s">
        <v>22</v>
      </c>
      <c r="G129" s="96" t="s">
        <v>58</v>
      </c>
      <c r="H129" s="89">
        <f>SUM(H114:H128)</f>
        <v>149996</v>
      </c>
      <c r="I129" s="89">
        <f>AVERAGE(I114:I128)</f>
        <v>6308.3550175486153</v>
      </c>
      <c r="J129" s="89">
        <f t="shared" ref="J129" si="7">SUM(J114:J128)</f>
        <v>994776788.95463514</v>
      </c>
      <c r="K129" s="90">
        <f>AVERAGE(K114:K128)</f>
        <v>0.95469384129349621</v>
      </c>
      <c r="L129" s="90">
        <f>AVERAGE(L114:L128)</f>
        <v>1.1164937938538801</v>
      </c>
      <c r="M129" t="s">
        <v>23</v>
      </c>
      <c r="N129">
        <v>40</v>
      </c>
    </row>
    <row r="130" spans="1:14" ht="16.05" customHeight="1" x14ac:dyDescent="0.3">
      <c r="A130" s="18" t="s">
        <v>0</v>
      </c>
      <c r="B130" s="24">
        <v>2023</v>
      </c>
      <c r="C130" s="25" t="s">
        <v>72</v>
      </c>
      <c r="D130" s="25" t="s">
        <v>60</v>
      </c>
      <c r="E130" s="26" t="s">
        <v>50</v>
      </c>
      <c r="F130" s="7" t="s">
        <v>22</v>
      </c>
      <c r="G130" s="27" t="s">
        <v>59</v>
      </c>
      <c r="H130" s="20">
        <v>12676</v>
      </c>
      <c r="I130" s="28">
        <v>720</v>
      </c>
      <c r="J130" s="28">
        <v>9126720</v>
      </c>
      <c r="K130" s="29">
        <v>0.8081091419099834</v>
      </c>
      <c r="L130" s="37">
        <v>0.8081091419099834</v>
      </c>
      <c r="M130" s="5" t="s">
        <v>23</v>
      </c>
      <c r="N130" s="5">
        <v>40</v>
      </c>
    </row>
    <row r="131" spans="1:14" ht="16.05" customHeight="1" x14ac:dyDescent="0.3">
      <c r="A131" t="s">
        <v>1</v>
      </c>
      <c r="B131" s="19">
        <v>2023</v>
      </c>
      <c r="C131" s="12" t="s">
        <v>72</v>
      </c>
      <c r="D131" s="12" t="s">
        <v>60</v>
      </c>
      <c r="E131" s="16" t="s">
        <v>50</v>
      </c>
      <c r="F131" s="6" t="s">
        <v>22</v>
      </c>
      <c r="G131" s="11" t="s">
        <v>59</v>
      </c>
      <c r="H131" s="20">
        <v>16915</v>
      </c>
      <c r="I131" s="1">
        <v>720</v>
      </c>
      <c r="J131" s="1">
        <v>12178800</v>
      </c>
      <c r="K131" s="9">
        <v>0.96184464915273515</v>
      </c>
      <c r="L131" s="22">
        <v>0.96184464915273515</v>
      </c>
      <c r="M131" t="s">
        <v>19</v>
      </c>
      <c r="N131">
        <v>23</v>
      </c>
    </row>
    <row r="132" spans="1:14" ht="16.05" customHeight="1" x14ac:dyDescent="0.3">
      <c r="A132" s="5" t="s">
        <v>2</v>
      </c>
      <c r="B132" s="24">
        <v>2023</v>
      </c>
      <c r="C132" s="25" t="s">
        <v>72</v>
      </c>
      <c r="D132" s="25" t="s">
        <v>60</v>
      </c>
      <c r="E132" s="26" t="s">
        <v>50</v>
      </c>
      <c r="F132" s="7" t="s">
        <v>22</v>
      </c>
      <c r="G132" s="27" t="s">
        <v>59</v>
      </c>
      <c r="H132" s="20">
        <v>14926</v>
      </c>
      <c r="I132" s="28">
        <v>720</v>
      </c>
      <c r="J132" s="28">
        <v>10746720</v>
      </c>
      <c r="K132" s="29">
        <v>1.1905559543750499</v>
      </c>
      <c r="L132" s="37">
        <v>1.1905559543750499</v>
      </c>
      <c r="M132" s="5" t="s">
        <v>23</v>
      </c>
      <c r="N132" s="5">
        <v>40</v>
      </c>
    </row>
    <row r="133" spans="1:14" ht="16.05" customHeight="1" x14ac:dyDescent="0.3">
      <c r="A133" t="s">
        <v>3</v>
      </c>
      <c r="B133" s="19">
        <v>2023</v>
      </c>
      <c r="C133" s="12" t="s">
        <v>72</v>
      </c>
      <c r="D133" s="12" t="s">
        <v>60</v>
      </c>
      <c r="E133" s="16" t="s">
        <v>50</v>
      </c>
      <c r="F133" s="6" t="s">
        <v>22</v>
      </c>
      <c r="G133" s="11" t="s">
        <v>59</v>
      </c>
      <c r="H133" s="20">
        <v>6218</v>
      </c>
      <c r="I133" s="1">
        <v>720</v>
      </c>
      <c r="J133" s="1">
        <v>4476960</v>
      </c>
      <c r="K133" s="9">
        <v>1.026072607260726</v>
      </c>
      <c r="L133" s="22">
        <v>1.026072607260726</v>
      </c>
      <c r="M133" t="s">
        <v>23</v>
      </c>
      <c r="N133">
        <v>40</v>
      </c>
    </row>
    <row r="134" spans="1:14" ht="16.05" customHeight="1" x14ac:dyDescent="0.3">
      <c r="A134" s="5" t="s">
        <v>48</v>
      </c>
      <c r="B134" s="24">
        <v>2023</v>
      </c>
      <c r="C134" s="25" t="s">
        <v>72</v>
      </c>
      <c r="D134" s="25" t="s">
        <v>60</v>
      </c>
      <c r="E134" s="26" t="s">
        <v>50</v>
      </c>
      <c r="F134" s="7" t="s">
        <v>22</v>
      </c>
      <c r="G134" s="27" t="s">
        <v>59</v>
      </c>
      <c r="H134" s="20">
        <v>24003</v>
      </c>
      <c r="I134" s="28">
        <v>720</v>
      </c>
      <c r="J134" s="28">
        <v>17282160</v>
      </c>
      <c r="K134" s="29">
        <v>0.9889580157389477</v>
      </c>
      <c r="L134" s="37">
        <v>0.9889580157389477</v>
      </c>
      <c r="M134" s="5" t="s">
        <v>23</v>
      </c>
      <c r="N134" s="5">
        <v>40</v>
      </c>
    </row>
    <row r="135" spans="1:14" ht="16.05" customHeight="1" x14ac:dyDescent="0.3">
      <c r="A135" t="s">
        <v>4</v>
      </c>
      <c r="B135" s="19">
        <v>2023</v>
      </c>
      <c r="C135" s="12" t="s">
        <v>72</v>
      </c>
      <c r="D135" s="12" t="s">
        <v>60</v>
      </c>
      <c r="E135" s="16" t="s">
        <v>50</v>
      </c>
      <c r="F135" s="6" t="s">
        <v>22</v>
      </c>
      <c r="G135" s="11" t="s">
        <v>59</v>
      </c>
      <c r="H135" s="20">
        <v>86201</v>
      </c>
      <c r="I135" s="1">
        <v>720</v>
      </c>
      <c r="J135" s="1">
        <v>62064720</v>
      </c>
      <c r="K135" s="9">
        <v>0.70517256894168079</v>
      </c>
      <c r="L135" s="22">
        <v>0.70517256894168079</v>
      </c>
      <c r="M135" t="s">
        <v>23</v>
      </c>
      <c r="N135">
        <v>40</v>
      </c>
    </row>
    <row r="136" spans="1:14" ht="16.05" customHeight="1" x14ac:dyDescent="0.3">
      <c r="A136" s="30" t="s">
        <v>5</v>
      </c>
      <c r="B136" s="24">
        <v>2023</v>
      </c>
      <c r="C136" s="25" t="s">
        <v>72</v>
      </c>
      <c r="D136" s="25" t="s">
        <v>60</v>
      </c>
      <c r="E136" s="26" t="s">
        <v>50</v>
      </c>
      <c r="F136" s="7" t="s">
        <v>22</v>
      </c>
      <c r="G136" s="27" t="s">
        <v>59</v>
      </c>
      <c r="H136" s="20">
        <v>236</v>
      </c>
      <c r="I136" s="28">
        <v>720</v>
      </c>
      <c r="J136" s="28">
        <v>169920</v>
      </c>
      <c r="K136" s="29">
        <v>0.58128078817733986</v>
      </c>
      <c r="L136" s="37">
        <v>0.58128078817733986</v>
      </c>
      <c r="M136" s="5" t="s">
        <v>23</v>
      </c>
      <c r="N136" s="5">
        <v>40</v>
      </c>
    </row>
    <row r="137" spans="1:14" ht="16.05" customHeight="1" x14ac:dyDescent="0.3">
      <c r="A137" s="14" t="s">
        <v>6</v>
      </c>
      <c r="B137" s="19">
        <v>2023</v>
      </c>
      <c r="C137" s="12" t="s">
        <v>72</v>
      </c>
      <c r="D137" s="12" t="s">
        <v>60</v>
      </c>
      <c r="E137" s="16" t="s">
        <v>50</v>
      </c>
      <c r="F137" s="6" t="s">
        <v>22</v>
      </c>
      <c r="G137" s="11" t="s">
        <v>59</v>
      </c>
      <c r="H137" s="21">
        <v>129650</v>
      </c>
      <c r="I137" s="1">
        <v>720</v>
      </c>
      <c r="J137" s="1">
        <v>93348000</v>
      </c>
      <c r="K137" s="9">
        <v>1.0770956218326826</v>
      </c>
      <c r="L137" s="22">
        <v>1.0770956218326826</v>
      </c>
      <c r="M137" t="s">
        <v>23</v>
      </c>
      <c r="N137">
        <v>40</v>
      </c>
    </row>
    <row r="138" spans="1:14" ht="16.05" customHeight="1" x14ac:dyDescent="0.3">
      <c r="A138" s="5" t="s">
        <v>7</v>
      </c>
      <c r="B138" s="24">
        <v>2023</v>
      </c>
      <c r="C138" s="25" t="s">
        <v>72</v>
      </c>
      <c r="D138" s="25" t="s">
        <v>60</v>
      </c>
      <c r="E138" s="26" t="s">
        <v>50</v>
      </c>
      <c r="F138" s="7" t="s">
        <v>22</v>
      </c>
      <c r="G138" s="27" t="s">
        <v>59</v>
      </c>
      <c r="H138" s="20">
        <v>253716</v>
      </c>
      <c r="I138" s="28">
        <v>720</v>
      </c>
      <c r="J138" s="28">
        <v>182675520</v>
      </c>
      <c r="K138" s="29">
        <v>0.99288548686280498</v>
      </c>
      <c r="L138" s="37">
        <v>0.99288548686280498</v>
      </c>
      <c r="M138" s="5" t="s">
        <v>23</v>
      </c>
      <c r="N138" s="5">
        <v>40</v>
      </c>
    </row>
    <row r="139" spans="1:14" ht="16.05" customHeight="1" x14ac:dyDescent="0.3">
      <c r="A139" t="s">
        <v>8</v>
      </c>
      <c r="B139" s="19">
        <v>2023</v>
      </c>
      <c r="C139" s="12" t="s">
        <v>72</v>
      </c>
      <c r="D139" s="12" t="s">
        <v>60</v>
      </c>
      <c r="E139" s="16" t="s">
        <v>50</v>
      </c>
      <c r="F139" s="6" t="s">
        <v>22</v>
      </c>
      <c r="G139" s="11" t="s">
        <v>59</v>
      </c>
      <c r="H139" s="20">
        <v>13251</v>
      </c>
      <c r="I139" s="1">
        <v>720</v>
      </c>
      <c r="J139" s="1">
        <v>9540720</v>
      </c>
      <c r="K139" s="9">
        <v>0.79390090467916841</v>
      </c>
      <c r="L139" s="22">
        <v>0.79390090467916841</v>
      </c>
      <c r="M139" t="s">
        <v>23</v>
      </c>
      <c r="N139">
        <v>40</v>
      </c>
    </row>
    <row r="140" spans="1:14" ht="16.05" customHeight="1" x14ac:dyDescent="0.3">
      <c r="A140" s="30" t="s">
        <v>9</v>
      </c>
      <c r="B140" s="24">
        <v>2023</v>
      </c>
      <c r="C140" s="25" t="s">
        <v>72</v>
      </c>
      <c r="D140" s="25" t="s">
        <v>60</v>
      </c>
      <c r="E140" s="26" t="s">
        <v>50</v>
      </c>
      <c r="F140" s="7" t="s">
        <v>22</v>
      </c>
      <c r="G140" s="27" t="s">
        <v>59</v>
      </c>
      <c r="H140" s="20">
        <v>225134</v>
      </c>
      <c r="I140" s="28">
        <v>605</v>
      </c>
      <c r="J140" s="28">
        <v>136206070</v>
      </c>
      <c r="K140" s="29">
        <v>1.0587516048175094</v>
      </c>
      <c r="L140" s="37">
        <v>1.0587516048175094</v>
      </c>
      <c r="M140" s="5" t="s">
        <v>23</v>
      </c>
      <c r="N140" s="5">
        <v>40</v>
      </c>
    </row>
    <row r="141" spans="1:14" ht="16.05" customHeight="1" x14ac:dyDescent="0.3">
      <c r="A141" t="s">
        <v>10</v>
      </c>
      <c r="B141" s="19">
        <v>2023</v>
      </c>
      <c r="C141" s="12" t="s">
        <v>72</v>
      </c>
      <c r="D141" s="12" t="s">
        <v>60</v>
      </c>
      <c r="E141" s="16" t="s">
        <v>50</v>
      </c>
      <c r="F141" s="6" t="s">
        <v>22</v>
      </c>
      <c r="G141" s="11" t="s">
        <v>59</v>
      </c>
      <c r="H141" s="20">
        <v>29190</v>
      </c>
      <c r="I141" s="1">
        <v>720</v>
      </c>
      <c r="J141" s="1">
        <v>21016800</v>
      </c>
      <c r="K141" s="9">
        <v>0.82817908415139307</v>
      </c>
      <c r="L141" s="22">
        <v>0.82817908415139307</v>
      </c>
      <c r="M141" t="s">
        <v>23</v>
      </c>
      <c r="N141">
        <v>40</v>
      </c>
    </row>
    <row r="142" spans="1:14" ht="16.05" customHeight="1" x14ac:dyDescent="0.3">
      <c r="A142" s="5" t="s">
        <v>83</v>
      </c>
      <c r="B142" s="24">
        <v>2023</v>
      </c>
      <c r="C142" s="25" t="s">
        <v>72</v>
      </c>
      <c r="D142" s="25" t="s">
        <v>60</v>
      </c>
      <c r="E142" s="26" t="s">
        <v>50</v>
      </c>
      <c r="F142" s="7" t="s">
        <v>22</v>
      </c>
      <c r="G142" s="27" t="s">
        <v>59</v>
      </c>
      <c r="H142" s="20">
        <v>21965</v>
      </c>
      <c r="I142" s="28">
        <v>720</v>
      </c>
      <c r="J142" s="28">
        <v>15814800</v>
      </c>
      <c r="K142" s="29">
        <v>1.1503011259492013</v>
      </c>
      <c r="L142" s="37">
        <v>1.1503011259492013</v>
      </c>
      <c r="M142" s="5" t="s">
        <v>23</v>
      </c>
      <c r="N142" s="5">
        <v>40</v>
      </c>
    </row>
    <row r="143" spans="1:14" ht="16.05" customHeight="1" x14ac:dyDescent="0.3">
      <c r="A143" t="s">
        <v>11</v>
      </c>
      <c r="B143" s="19">
        <v>2023</v>
      </c>
      <c r="C143" s="12" t="s">
        <v>72</v>
      </c>
      <c r="D143" s="12" t="s">
        <v>60</v>
      </c>
      <c r="E143" s="16" t="s">
        <v>50</v>
      </c>
      <c r="F143" s="6" t="s">
        <v>22</v>
      </c>
      <c r="G143" s="11" t="s">
        <v>59</v>
      </c>
      <c r="H143" s="20">
        <v>3914</v>
      </c>
      <c r="I143" s="1">
        <v>720</v>
      </c>
      <c r="J143" s="1">
        <v>2818080</v>
      </c>
      <c r="K143" s="9">
        <v>0.89483310470964794</v>
      </c>
      <c r="L143" s="22">
        <v>0.89483310470964794</v>
      </c>
      <c r="M143" t="s">
        <v>23</v>
      </c>
      <c r="N143">
        <v>40</v>
      </c>
    </row>
    <row r="144" spans="1:14" ht="16.05" customHeight="1" thickBot="1" x14ac:dyDescent="0.35">
      <c r="A144" s="38" t="s">
        <v>12</v>
      </c>
      <c r="B144" s="39">
        <v>2023</v>
      </c>
      <c r="C144" s="40" t="s">
        <v>72</v>
      </c>
      <c r="D144" s="40" t="s">
        <v>60</v>
      </c>
      <c r="E144" s="41" t="s">
        <v>50</v>
      </c>
      <c r="F144" s="42" t="s">
        <v>22</v>
      </c>
      <c r="G144" s="27" t="s">
        <v>59</v>
      </c>
      <c r="H144" s="20">
        <v>102083</v>
      </c>
      <c r="I144" s="43">
        <v>720</v>
      </c>
      <c r="J144" s="43">
        <v>73499760</v>
      </c>
      <c r="K144" s="44">
        <v>1.0022286365064406</v>
      </c>
      <c r="L144" s="45">
        <v>1.0022286365064406</v>
      </c>
      <c r="M144" s="38" t="s">
        <v>23</v>
      </c>
      <c r="N144" s="38">
        <v>40</v>
      </c>
    </row>
    <row r="145" spans="1:14" ht="16.05" customHeight="1" thickBot="1" x14ac:dyDescent="0.35">
      <c r="A145" s="83" t="s">
        <v>156</v>
      </c>
      <c r="B145" s="99">
        <v>2024</v>
      </c>
      <c r="C145" s="100" t="s">
        <v>72</v>
      </c>
      <c r="D145" s="100" t="s">
        <v>60</v>
      </c>
      <c r="E145" s="101" t="s">
        <v>50</v>
      </c>
      <c r="F145" s="102" t="s">
        <v>22</v>
      </c>
      <c r="G145" s="88" t="s">
        <v>59</v>
      </c>
      <c r="H145" s="89">
        <f>SUM(H130:H144)</f>
        <v>940078</v>
      </c>
      <c r="I145" s="89">
        <f>AVERAGE(I130:I144)</f>
        <v>712.33333333333337</v>
      </c>
      <c r="J145" s="89">
        <f t="shared" ref="J145" si="8">SUM(J130:J144)</f>
        <v>650965750</v>
      </c>
      <c r="K145" s="90">
        <f>AVERAGE(K130:K144)</f>
        <v>0.9373446196710209</v>
      </c>
      <c r="L145" s="90">
        <f>AVERAGE(L130:L144)</f>
        <v>0.9373446196710209</v>
      </c>
      <c r="M145" s="38" t="s">
        <v>23</v>
      </c>
      <c r="N145" s="38">
        <v>40</v>
      </c>
    </row>
    <row r="146" spans="1:14" ht="16.05" customHeight="1" x14ac:dyDescent="0.3">
      <c r="A146" s="18" t="s">
        <v>0</v>
      </c>
      <c r="B146" s="19">
        <v>2023</v>
      </c>
      <c r="C146" s="59" t="s">
        <v>52</v>
      </c>
      <c r="D146" s="53" t="s">
        <v>85</v>
      </c>
      <c r="E146" s="54" t="s">
        <v>50</v>
      </c>
      <c r="F146" s="6" t="s">
        <v>86</v>
      </c>
      <c r="G146" s="55" t="s">
        <v>87</v>
      </c>
      <c r="H146" s="15">
        <v>740</v>
      </c>
      <c r="I146" s="15">
        <v>2313.2065861716324</v>
      </c>
      <c r="J146" s="56">
        <v>1711772.8737670078</v>
      </c>
      <c r="K146" s="60">
        <v>1.0503108792634348</v>
      </c>
      <c r="L146" s="60">
        <v>1.0509999999999999</v>
      </c>
      <c r="M146" s="56" t="s">
        <v>88</v>
      </c>
    </row>
    <row r="147" spans="1:14" ht="16.05" customHeight="1" x14ac:dyDescent="0.3">
      <c r="A147" s="24" t="s">
        <v>1</v>
      </c>
      <c r="B147" s="24">
        <v>2023</v>
      </c>
      <c r="C147" s="61" t="s">
        <v>52</v>
      </c>
      <c r="D147" s="50" t="s">
        <v>85</v>
      </c>
      <c r="E147" s="51" t="s">
        <v>50</v>
      </c>
      <c r="F147" s="7" t="s">
        <v>86</v>
      </c>
      <c r="G147" s="57" t="s">
        <v>87</v>
      </c>
      <c r="H147" s="31">
        <v>1359</v>
      </c>
      <c r="I147" s="31">
        <v>2474.7458569453865</v>
      </c>
      <c r="J147" s="52">
        <v>3363179.6195887802</v>
      </c>
      <c r="K147" s="62">
        <v>0.77480045610034209</v>
      </c>
      <c r="L147" s="62">
        <v>1.06505282387731</v>
      </c>
      <c r="M147" s="52" t="s">
        <v>89</v>
      </c>
    </row>
    <row r="148" spans="1:14" ht="16.05" customHeight="1" x14ac:dyDescent="0.3">
      <c r="A148" s="19" t="s">
        <v>2</v>
      </c>
      <c r="B148" s="19">
        <v>2023</v>
      </c>
      <c r="C148" s="59" t="s">
        <v>52</v>
      </c>
      <c r="D148" s="53" t="s">
        <v>85</v>
      </c>
      <c r="E148" s="54" t="s">
        <v>50</v>
      </c>
      <c r="F148" s="6" t="s">
        <v>86</v>
      </c>
      <c r="G148" s="55" t="s">
        <v>87</v>
      </c>
      <c r="H148" s="15">
        <v>690</v>
      </c>
      <c r="I148" s="15">
        <v>1024.1982762556079</v>
      </c>
      <c r="J148" s="56">
        <v>706696.81061636948</v>
      </c>
      <c r="K148" s="60">
        <v>1.0147058823529411</v>
      </c>
      <c r="L148" s="60">
        <v>1.1280000000000001</v>
      </c>
      <c r="M148" s="56" t="s">
        <v>88</v>
      </c>
    </row>
    <row r="149" spans="1:14" ht="16.05" customHeight="1" x14ac:dyDescent="0.3">
      <c r="A149" s="24" t="s">
        <v>3</v>
      </c>
      <c r="B149" s="24">
        <v>2023</v>
      </c>
      <c r="C149" s="61" t="s">
        <v>52</v>
      </c>
      <c r="D149" s="50" t="s">
        <v>85</v>
      </c>
      <c r="E149" s="51" t="s">
        <v>50</v>
      </c>
      <c r="F149" s="7" t="s">
        <v>86</v>
      </c>
      <c r="G149" s="57" t="s">
        <v>87</v>
      </c>
      <c r="H149" s="31">
        <v>480</v>
      </c>
      <c r="I149" s="31">
        <v>3424.4561434473867</v>
      </c>
      <c r="J149" s="52">
        <v>1643738.9488547456</v>
      </c>
      <c r="K149" s="62">
        <v>1.0511752718629344</v>
      </c>
      <c r="L149" s="62">
        <v>1.0347753608800256</v>
      </c>
      <c r="M149" s="52" t="s">
        <v>88</v>
      </c>
    </row>
    <row r="150" spans="1:14" ht="16.05" customHeight="1" x14ac:dyDescent="0.3">
      <c r="A150" s="19" t="s">
        <v>48</v>
      </c>
      <c r="B150" s="19">
        <v>2023</v>
      </c>
      <c r="C150" s="59" t="s">
        <v>52</v>
      </c>
      <c r="D150" s="53" t="s">
        <v>85</v>
      </c>
      <c r="E150" s="54" t="s">
        <v>50</v>
      </c>
      <c r="F150" s="6" t="s">
        <v>86</v>
      </c>
      <c r="G150" s="55" t="s">
        <v>87</v>
      </c>
      <c r="H150" s="15">
        <v>786</v>
      </c>
      <c r="I150" s="15">
        <v>1403.5325059459458</v>
      </c>
      <c r="J150" s="56">
        <v>1103176.5496735133</v>
      </c>
      <c r="K150" s="60">
        <v>1.0508021390374331</v>
      </c>
      <c r="L150" s="60">
        <v>1.08</v>
      </c>
      <c r="M150" s="56" t="s">
        <v>88</v>
      </c>
    </row>
    <row r="151" spans="1:14" ht="16.05" customHeight="1" x14ac:dyDescent="0.3">
      <c r="A151" s="24" t="s">
        <v>4</v>
      </c>
      <c r="B151" s="24">
        <v>2023</v>
      </c>
      <c r="C151" s="61" t="s">
        <v>52</v>
      </c>
      <c r="D151" s="50" t="s">
        <v>85</v>
      </c>
      <c r="E151" s="51" t="s">
        <v>50</v>
      </c>
      <c r="F151" s="7" t="s">
        <v>86</v>
      </c>
      <c r="G151" s="57" t="s">
        <v>87</v>
      </c>
      <c r="H151" s="31">
        <v>9885</v>
      </c>
      <c r="I151" s="31">
        <v>3234.5159013652824</v>
      </c>
      <c r="J151" s="52">
        <v>31973189.684995815</v>
      </c>
      <c r="K151" s="62">
        <v>1.0501336841843829</v>
      </c>
      <c r="L151" s="62">
        <v>1.085</v>
      </c>
      <c r="M151" s="52" t="s">
        <v>88</v>
      </c>
    </row>
    <row r="152" spans="1:14" ht="16.05" customHeight="1" x14ac:dyDescent="0.3">
      <c r="A152" s="19" t="s">
        <v>5</v>
      </c>
      <c r="B152" s="19">
        <v>2023</v>
      </c>
      <c r="C152" s="59" t="s">
        <v>52</v>
      </c>
      <c r="D152" s="53" t="s">
        <v>85</v>
      </c>
      <c r="E152" s="54" t="s">
        <v>50</v>
      </c>
      <c r="F152" s="6" t="s">
        <v>86</v>
      </c>
      <c r="G152" s="55" t="s">
        <v>87</v>
      </c>
      <c r="H152" s="15">
        <v>597</v>
      </c>
      <c r="I152" s="15">
        <v>2836.2667361599997</v>
      </c>
      <c r="J152" s="56">
        <v>1693251.2414875198</v>
      </c>
      <c r="K152" s="60">
        <v>1.0509740072159173</v>
      </c>
      <c r="L152" s="60">
        <v>1.0449999999999999</v>
      </c>
      <c r="M152" s="56" t="s">
        <v>88</v>
      </c>
    </row>
    <row r="153" spans="1:14" ht="16.05" customHeight="1" x14ac:dyDescent="0.3">
      <c r="A153" s="24" t="s">
        <v>6</v>
      </c>
      <c r="B153" s="24">
        <v>2023</v>
      </c>
      <c r="C153" s="61" t="s">
        <v>52</v>
      </c>
      <c r="D153" s="50" t="s">
        <v>85</v>
      </c>
      <c r="E153" s="51" t="s">
        <v>50</v>
      </c>
      <c r="F153" s="7" t="s">
        <v>86</v>
      </c>
      <c r="G153" s="57" t="s">
        <v>87</v>
      </c>
      <c r="H153" s="31">
        <v>3204</v>
      </c>
      <c r="I153" s="31">
        <v>1481.0690065184633</v>
      </c>
      <c r="J153" s="52">
        <v>4745345.0968851568</v>
      </c>
      <c r="K153" s="62">
        <v>1.0500613875594995</v>
      </c>
      <c r="L153" s="62">
        <v>1.018</v>
      </c>
      <c r="M153" s="52" t="s">
        <v>88</v>
      </c>
    </row>
    <row r="154" spans="1:14" ht="16.05" customHeight="1" x14ac:dyDescent="0.3">
      <c r="A154" s="19" t="s">
        <v>7</v>
      </c>
      <c r="B154" s="19">
        <v>2023</v>
      </c>
      <c r="C154" s="59" t="s">
        <v>52</v>
      </c>
      <c r="D154" s="53" t="s">
        <v>85</v>
      </c>
      <c r="E154" s="54" t="s">
        <v>50</v>
      </c>
      <c r="F154" s="6" t="s">
        <v>86</v>
      </c>
      <c r="G154" s="55" t="s">
        <v>87</v>
      </c>
      <c r="H154" s="15">
        <v>3434</v>
      </c>
      <c r="I154" s="15">
        <v>2065.9547631799996</v>
      </c>
      <c r="J154" s="56">
        <v>7094488.6567601189</v>
      </c>
      <c r="K154" s="60">
        <v>1.0501529051987768</v>
      </c>
      <c r="L154" s="60">
        <v>1.0149999999999999</v>
      </c>
      <c r="M154" s="56" t="s">
        <v>90</v>
      </c>
    </row>
    <row r="155" spans="1:14" ht="16.05" customHeight="1" x14ac:dyDescent="0.3">
      <c r="A155" s="24" t="s">
        <v>8</v>
      </c>
      <c r="B155" s="24">
        <v>2023</v>
      </c>
      <c r="C155" s="61" t="s">
        <v>52</v>
      </c>
      <c r="D155" s="50" t="s">
        <v>85</v>
      </c>
      <c r="E155" s="51" t="s">
        <v>50</v>
      </c>
      <c r="F155" s="7" t="s">
        <v>86</v>
      </c>
      <c r="G155" s="57" t="s">
        <v>87</v>
      </c>
      <c r="H155" s="31">
        <v>1079</v>
      </c>
      <c r="I155" s="31">
        <v>1418.3981639161955</v>
      </c>
      <c r="J155" s="52">
        <v>1530451.6188655749</v>
      </c>
      <c r="K155" s="62">
        <v>1.0499184071262422</v>
      </c>
      <c r="L155" s="62">
        <v>1.1586293700479999</v>
      </c>
      <c r="M155" s="52" t="s">
        <v>88</v>
      </c>
    </row>
    <row r="156" spans="1:14" ht="16.05" customHeight="1" x14ac:dyDescent="0.3">
      <c r="A156" s="19" t="s">
        <v>9</v>
      </c>
      <c r="B156" s="19">
        <v>2023</v>
      </c>
      <c r="C156" s="59" t="s">
        <v>52</v>
      </c>
      <c r="D156" s="53" t="s">
        <v>85</v>
      </c>
      <c r="E156" s="54" t="s">
        <v>50</v>
      </c>
      <c r="F156" s="6" t="s">
        <v>86</v>
      </c>
      <c r="G156" s="55" t="s">
        <v>87</v>
      </c>
      <c r="H156" s="15">
        <v>2819</v>
      </c>
      <c r="I156" s="15">
        <v>1492.7080556856026</v>
      </c>
      <c r="J156" s="56">
        <v>4207944.008977714</v>
      </c>
      <c r="K156" s="60">
        <v>1.0501452862677041</v>
      </c>
      <c r="L156" s="60">
        <v>1.026</v>
      </c>
      <c r="M156" s="56" t="s">
        <v>88</v>
      </c>
    </row>
    <row r="157" spans="1:14" ht="16.05" customHeight="1" x14ac:dyDescent="0.3">
      <c r="A157" s="24" t="s">
        <v>10</v>
      </c>
      <c r="B157" s="24">
        <v>2023</v>
      </c>
      <c r="C157" s="61" t="s">
        <v>52</v>
      </c>
      <c r="D157" s="50" t="s">
        <v>85</v>
      </c>
      <c r="E157" s="51" t="s">
        <v>50</v>
      </c>
      <c r="F157" s="7" t="s">
        <v>86</v>
      </c>
      <c r="G157" s="57" t="s">
        <v>87</v>
      </c>
      <c r="H157" s="31">
        <v>1202</v>
      </c>
      <c r="I157" s="31">
        <v>1117.474134200919</v>
      </c>
      <c r="J157" s="52">
        <v>1343203.9093095046</v>
      </c>
      <c r="K157" s="62">
        <v>1.0501258059226037</v>
      </c>
      <c r="L157" s="62">
        <v>1.06</v>
      </c>
      <c r="M157" s="52" t="s">
        <v>88</v>
      </c>
    </row>
    <row r="158" spans="1:14" ht="16.05" customHeight="1" x14ac:dyDescent="0.3">
      <c r="A158" s="19" t="s">
        <v>83</v>
      </c>
      <c r="B158" s="19">
        <v>2023</v>
      </c>
      <c r="C158" s="59" t="s">
        <v>52</v>
      </c>
      <c r="D158" s="53" t="s">
        <v>85</v>
      </c>
      <c r="E158" s="54" t="s">
        <v>50</v>
      </c>
      <c r="F158" s="6" t="s">
        <v>86</v>
      </c>
      <c r="G158" s="55" t="s">
        <v>87</v>
      </c>
      <c r="H158" s="15">
        <v>743</v>
      </c>
      <c r="I158" s="15">
        <v>892.867897552572</v>
      </c>
      <c r="J158" s="56">
        <v>663400.84788156103</v>
      </c>
      <c r="K158" s="60">
        <v>1.0178082191780822</v>
      </c>
      <c r="L158" s="60">
        <v>1.083</v>
      </c>
      <c r="M158" s="56" t="s">
        <v>88</v>
      </c>
    </row>
    <row r="159" spans="1:14" ht="16.05" customHeight="1" x14ac:dyDescent="0.3">
      <c r="A159" s="24" t="s">
        <v>11</v>
      </c>
      <c r="B159" s="24">
        <v>2023</v>
      </c>
      <c r="C159" s="61" t="s">
        <v>52</v>
      </c>
      <c r="D159" s="50" t="s">
        <v>85</v>
      </c>
      <c r="E159" s="51" t="s">
        <v>50</v>
      </c>
      <c r="F159" s="7" t="s">
        <v>86</v>
      </c>
      <c r="G159" s="57" t="s">
        <v>87</v>
      </c>
      <c r="H159" s="31">
        <v>486</v>
      </c>
      <c r="I159" s="31">
        <v>1462.946430792</v>
      </c>
      <c r="J159" s="52">
        <v>710991.96536491194</v>
      </c>
      <c r="K159" s="62">
        <v>1.0496170656245012</v>
      </c>
      <c r="L159" s="62">
        <v>1.073</v>
      </c>
      <c r="M159" s="52" t="s">
        <v>88</v>
      </c>
    </row>
    <row r="160" spans="1:14" ht="16.05" customHeight="1" x14ac:dyDescent="0.3">
      <c r="A160" s="19" t="s">
        <v>12</v>
      </c>
      <c r="B160" s="19">
        <v>2023</v>
      </c>
      <c r="C160" s="59" t="s">
        <v>52</v>
      </c>
      <c r="D160" s="53" t="s">
        <v>85</v>
      </c>
      <c r="E160" s="54" t="s">
        <v>50</v>
      </c>
      <c r="F160" s="6" t="s">
        <v>86</v>
      </c>
      <c r="G160" s="63" t="s">
        <v>87</v>
      </c>
      <c r="H160" s="15">
        <v>5580</v>
      </c>
      <c r="I160" s="15">
        <v>2581.2843666896347</v>
      </c>
      <c r="J160" s="56">
        <v>14403566.766128162</v>
      </c>
      <c r="K160" s="60">
        <v>1.0501868204881737</v>
      </c>
      <c r="L160" s="60">
        <v>1.0620689655172415</v>
      </c>
      <c r="M160" s="15" t="s">
        <v>88</v>
      </c>
    </row>
    <row r="161" spans="1:13" ht="16.05" customHeight="1" x14ac:dyDescent="0.3">
      <c r="A161" s="23" t="s">
        <v>156</v>
      </c>
      <c r="B161" s="23">
        <v>2024</v>
      </c>
      <c r="C161" s="103" t="s">
        <v>52</v>
      </c>
      <c r="D161" s="104" t="s">
        <v>85</v>
      </c>
      <c r="E161" s="105" t="s">
        <v>50</v>
      </c>
      <c r="F161" s="91" t="s">
        <v>86</v>
      </c>
      <c r="G161" s="106" t="s">
        <v>87</v>
      </c>
      <c r="H161" s="89">
        <f>SUM(H146:H160)</f>
        <v>33084</v>
      </c>
      <c r="I161" s="89">
        <f>AVERAGE(I146:I160)</f>
        <v>1948.2416549884415</v>
      </c>
      <c r="J161" s="89">
        <f t="shared" ref="J161" si="9">SUM(J146:J160)</f>
        <v>76894398.599156454</v>
      </c>
      <c r="K161" s="90">
        <f>AVERAGE(K146:K160)</f>
        <v>1.0273945478255311</v>
      </c>
      <c r="L161" s="90">
        <f>AVERAGE(L146:L160)</f>
        <v>1.0656351013548386</v>
      </c>
      <c r="M161" s="15"/>
    </row>
    <row r="162" spans="1:13" ht="16.05" customHeight="1" x14ac:dyDescent="0.3">
      <c r="A162" s="18" t="s">
        <v>0</v>
      </c>
      <c r="B162" s="24">
        <v>2023</v>
      </c>
      <c r="C162" s="25" t="s">
        <v>52</v>
      </c>
      <c r="D162" s="50" t="s">
        <v>85</v>
      </c>
      <c r="E162" s="51" t="s">
        <v>50</v>
      </c>
      <c r="F162" s="7" t="s">
        <v>91</v>
      </c>
      <c r="G162" s="57" t="s">
        <v>92</v>
      </c>
      <c r="H162" s="31">
        <v>4679.4250251947396</v>
      </c>
      <c r="I162" s="31">
        <v>640</v>
      </c>
      <c r="J162" s="57">
        <v>2994832.0161246331</v>
      </c>
      <c r="M162" s="31" t="s">
        <v>93</v>
      </c>
    </row>
    <row r="163" spans="1:13" ht="16.05" customHeight="1" x14ac:dyDescent="0.3">
      <c r="A163" t="s">
        <v>1</v>
      </c>
      <c r="B163" s="19">
        <v>2023</v>
      </c>
      <c r="C163" s="12" t="s">
        <v>52</v>
      </c>
      <c r="D163" s="53" t="s">
        <v>85</v>
      </c>
      <c r="E163" s="54" t="s">
        <v>50</v>
      </c>
      <c r="F163" s="6" t="s">
        <v>91</v>
      </c>
      <c r="G163" s="55" t="s">
        <v>92</v>
      </c>
      <c r="H163" s="15">
        <v>28018</v>
      </c>
      <c r="I163" s="15">
        <v>684</v>
      </c>
      <c r="J163" s="55">
        <v>19164312</v>
      </c>
      <c r="M163" s="15" t="s">
        <v>94</v>
      </c>
    </row>
    <row r="164" spans="1:13" ht="16.05" customHeight="1" x14ac:dyDescent="0.3">
      <c r="A164" s="5" t="s">
        <v>2</v>
      </c>
      <c r="B164" s="24">
        <v>2023</v>
      </c>
      <c r="C164" s="25" t="s">
        <v>52</v>
      </c>
      <c r="D164" s="50" t="s">
        <v>85</v>
      </c>
      <c r="E164" s="51" t="s">
        <v>50</v>
      </c>
      <c r="F164" s="7" t="s">
        <v>91</v>
      </c>
      <c r="G164" s="57" t="s">
        <v>92</v>
      </c>
      <c r="H164" s="31">
        <v>1439.9059739470699</v>
      </c>
      <c r="I164" s="31">
        <v>370</v>
      </c>
      <c r="J164" s="57">
        <v>532765.21036041586</v>
      </c>
      <c r="M164" s="31" t="s">
        <v>93</v>
      </c>
    </row>
    <row r="165" spans="1:13" ht="16.05" customHeight="1" x14ac:dyDescent="0.3">
      <c r="A165" t="s">
        <v>3</v>
      </c>
      <c r="B165" s="19">
        <v>2023</v>
      </c>
      <c r="C165" s="12" t="s">
        <v>52</v>
      </c>
      <c r="D165" s="53" t="s">
        <v>85</v>
      </c>
      <c r="E165" s="54" t="s">
        <v>50</v>
      </c>
      <c r="F165" s="6" t="s">
        <v>91</v>
      </c>
      <c r="G165" s="55" t="s">
        <v>92</v>
      </c>
      <c r="H165" s="15">
        <v>2239.7941768273513</v>
      </c>
      <c r="I165" s="15">
        <v>799</v>
      </c>
      <c r="J165" s="55">
        <v>1789595.5472850536</v>
      </c>
      <c r="M165" s="15" t="s">
        <v>93</v>
      </c>
    </row>
    <row r="166" spans="1:13" ht="16.05" customHeight="1" x14ac:dyDescent="0.3">
      <c r="A166" s="5" t="s">
        <v>48</v>
      </c>
      <c r="B166" s="24">
        <v>2023</v>
      </c>
      <c r="C166" s="25" t="s">
        <v>52</v>
      </c>
      <c r="D166" s="50" t="s">
        <v>85</v>
      </c>
      <c r="E166" s="51" t="s">
        <v>50</v>
      </c>
      <c r="F166" s="7" t="s">
        <v>91</v>
      </c>
      <c r="G166" s="57" t="s">
        <v>92</v>
      </c>
      <c r="H166" s="31">
        <v>956.27371987066999</v>
      </c>
      <c r="I166" s="31">
        <v>388</v>
      </c>
      <c r="J166" s="57">
        <v>371034.20330981998</v>
      </c>
      <c r="M166" s="31" t="s">
        <v>93</v>
      </c>
    </row>
    <row r="167" spans="1:13" ht="16.05" customHeight="1" x14ac:dyDescent="0.3">
      <c r="A167" t="s">
        <v>4</v>
      </c>
      <c r="B167" s="19">
        <v>2023</v>
      </c>
      <c r="C167" s="12" t="s">
        <v>52</v>
      </c>
      <c r="D167" s="53" t="s">
        <v>85</v>
      </c>
      <c r="E167" s="54" t="s">
        <v>50</v>
      </c>
      <c r="F167" s="6" t="s">
        <v>91</v>
      </c>
      <c r="G167" s="55" t="s">
        <v>92</v>
      </c>
      <c r="H167" s="15">
        <v>14891.964258710928</v>
      </c>
      <c r="I167" s="15">
        <v>894</v>
      </c>
      <c r="J167" s="55">
        <v>13313416.04728757</v>
      </c>
      <c r="M167" s="15" t="s">
        <v>93</v>
      </c>
    </row>
    <row r="168" spans="1:13" ht="16.05" customHeight="1" x14ac:dyDescent="0.3">
      <c r="A168" s="30" t="s">
        <v>5</v>
      </c>
      <c r="B168" s="24">
        <v>2023</v>
      </c>
      <c r="C168" s="25" t="s">
        <v>52</v>
      </c>
      <c r="D168" s="50" t="s">
        <v>85</v>
      </c>
      <c r="E168" s="51" t="s">
        <v>50</v>
      </c>
      <c r="F168" s="7" t="s">
        <v>91</v>
      </c>
      <c r="G168" s="57" t="s">
        <v>92</v>
      </c>
      <c r="H168" s="31">
        <v>1553.7207033319103</v>
      </c>
      <c r="I168" s="31">
        <v>783</v>
      </c>
      <c r="J168" s="57">
        <v>1216563.3107088858</v>
      </c>
      <c r="M168" s="31" t="s">
        <v>93</v>
      </c>
    </row>
    <row r="169" spans="1:13" ht="16.05" customHeight="1" x14ac:dyDescent="0.3">
      <c r="A169" s="14" t="s">
        <v>6</v>
      </c>
      <c r="B169" s="19">
        <v>2023</v>
      </c>
      <c r="C169" s="12" t="s">
        <v>52</v>
      </c>
      <c r="D169" s="53" t="s">
        <v>85</v>
      </c>
      <c r="E169" s="54" t="s">
        <v>50</v>
      </c>
      <c r="F169" s="6" t="s">
        <v>91</v>
      </c>
      <c r="G169" s="55" t="s">
        <v>92</v>
      </c>
      <c r="H169" s="15">
        <v>9310.6470446065341</v>
      </c>
      <c r="I169" s="15">
        <v>409</v>
      </c>
      <c r="J169" s="55">
        <v>3808054.6412440725</v>
      </c>
      <c r="M169" s="15" t="s">
        <v>93</v>
      </c>
    </row>
    <row r="170" spans="1:13" ht="16.05" customHeight="1" x14ac:dyDescent="0.3">
      <c r="A170" s="5" t="s">
        <v>7</v>
      </c>
      <c r="B170" s="24">
        <v>2023</v>
      </c>
      <c r="C170" s="25" t="s">
        <v>52</v>
      </c>
      <c r="D170" s="50" t="s">
        <v>85</v>
      </c>
      <c r="E170" s="51" t="s">
        <v>50</v>
      </c>
      <c r="F170" s="7" t="s">
        <v>91</v>
      </c>
      <c r="G170" s="57" t="s">
        <v>92</v>
      </c>
      <c r="H170" s="31">
        <v>118230</v>
      </c>
      <c r="I170" s="31">
        <v>571</v>
      </c>
      <c r="J170" s="57">
        <v>67509330</v>
      </c>
      <c r="M170" s="31" t="s">
        <v>95</v>
      </c>
    </row>
    <row r="171" spans="1:13" ht="16.05" customHeight="1" x14ac:dyDescent="0.3">
      <c r="A171" t="s">
        <v>8</v>
      </c>
      <c r="B171" s="19">
        <v>2023</v>
      </c>
      <c r="C171" s="12" t="s">
        <v>52</v>
      </c>
      <c r="D171" s="53" t="s">
        <v>85</v>
      </c>
      <c r="E171" s="54" t="s">
        <v>50</v>
      </c>
      <c r="F171" s="6" t="s">
        <v>91</v>
      </c>
      <c r="G171" s="55" t="s">
        <v>92</v>
      </c>
      <c r="H171" s="15">
        <v>2547.3228816052006</v>
      </c>
      <c r="I171" s="15">
        <v>392</v>
      </c>
      <c r="J171" s="55">
        <v>998550.56958923861</v>
      </c>
      <c r="M171" s="15" t="s">
        <v>93</v>
      </c>
    </row>
    <row r="172" spans="1:13" ht="16.05" customHeight="1" x14ac:dyDescent="0.3">
      <c r="A172" s="30" t="s">
        <v>9</v>
      </c>
      <c r="B172" s="24">
        <v>2023</v>
      </c>
      <c r="C172" s="25" t="s">
        <v>52</v>
      </c>
      <c r="D172" s="50" t="s">
        <v>85</v>
      </c>
      <c r="E172" s="51" t="s">
        <v>50</v>
      </c>
      <c r="F172" s="7" t="s">
        <v>91</v>
      </c>
      <c r="G172" s="57" t="s">
        <v>92</v>
      </c>
      <c r="H172" s="31">
        <v>11989.351297574376</v>
      </c>
      <c r="I172" s="31">
        <v>413</v>
      </c>
      <c r="J172" s="57">
        <v>4951602.0858982177</v>
      </c>
      <c r="M172" s="31" t="s">
        <v>93</v>
      </c>
    </row>
    <row r="173" spans="1:13" ht="16.05" customHeight="1" x14ac:dyDescent="0.3">
      <c r="A173" t="s">
        <v>10</v>
      </c>
      <c r="B173" s="19">
        <v>2023</v>
      </c>
      <c r="C173" s="12" t="s">
        <v>52</v>
      </c>
      <c r="D173" s="53" t="s">
        <v>85</v>
      </c>
      <c r="E173" s="54" t="s">
        <v>50</v>
      </c>
      <c r="F173" s="6" t="s">
        <v>91</v>
      </c>
      <c r="G173" s="55" t="s">
        <v>92</v>
      </c>
      <c r="H173" s="15">
        <v>3446.1471460385105</v>
      </c>
      <c r="I173" s="15">
        <v>309</v>
      </c>
      <c r="J173" s="55">
        <v>1064859.4681258998</v>
      </c>
      <c r="M173" s="15" t="s">
        <v>93</v>
      </c>
    </row>
    <row r="174" spans="1:13" ht="16.05" customHeight="1" x14ac:dyDescent="0.3">
      <c r="A174" s="5" t="s">
        <v>83</v>
      </c>
      <c r="B174" s="24">
        <v>2023</v>
      </c>
      <c r="C174" s="25" t="s">
        <v>52</v>
      </c>
      <c r="D174" s="50" t="s">
        <v>85</v>
      </c>
      <c r="E174" s="51" t="s">
        <v>50</v>
      </c>
      <c r="F174" s="7" t="s">
        <v>91</v>
      </c>
      <c r="G174" s="57" t="s">
        <v>92</v>
      </c>
      <c r="H174" s="31">
        <v>1672.6869662207421</v>
      </c>
      <c r="I174" s="31">
        <v>247</v>
      </c>
      <c r="J174" s="57">
        <v>413153.68065652327</v>
      </c>
      <c r="M174" s="31" t="s">
        <v>93</v>
      </c>
    </row>
    <row r="175" spans="1:13" ht="16.05" customHeight="1" x14ac:dyDescent="0.3">
      <c r="A175" t="s">
        <v>11</v>
      </c>
      <c r="B175" s="19">
        <v>2023</v>
      </c>
      <c r="C175" s="12" t="s">
        <v>52</v>
      </c>
      <c r="D175" s="53" t="s">
        <v>85</v>
      </c>
      <c r="E175" s="54" t="s">
        <v>50</v>
      </c>
      <c r="F175" s="6" t="s">
        <v>91</v>
      </c>
      <c r="G175" s="55" t="s">
        <v>92</v>
      </c>
      <c r="H175" s="15">
        <v>722.33568787347576</v>
      </c>
      <c r="I175" s="15">
        <v>404</v>
      </c>
      <c r="J175" s="55">
        <v>291823.61790088419</v>
      </c>
      <c r="M175" s="15" t="s">
        <v>93</v>
      </c>
    </row>
    <row r="176" spans="1:13" ht="16.05" customHeight="1" x14ac:dyDescent="0.3">
      <c r="A176" s="5" t="s">
        <v>12</v>
      </c>
      <c r="B176" s="24">
        <v>2023</v>
      </c>
      <c r="C176" s="25" t="s">
        <v>52</v>
      </c>
      <c r="D176" s="50" t="s">
        <v>85</v>
      </c>
      <c r="E176" s="51" t="s">
        <v>50</v>
      </c>
      <c r="F176" s="7" t="s">
        <v>91</v>
      </c>
      <c r="G176" s="57" t="s">
        <v>92</v>
      </c>
      <c r="H176" s="31">
        <v>19234.008912466856</v>
      </c>
      <c r="I176" s="31">
        <v>628</v>
      </c>
      <c r="J176" s="57">
        <v>12078957.597029185</v>
      </c>
      <c r="M176" s="31" t="s">
        <v>93</v>
      </c>
    </row>
    <row r="177" spans="1:13" ht="16.05" customHeight="1" x14ac:dyDescent="0.3">
      <c r="A177" s="83" t="s">
        <v>156</v>
      </c>
      <c r="B177" s="84">
        <v>2024</v>
      </c>
      <c r="C177" s="85" t="s">
        <v>52</v>
      </c>
      <c r="D177" s="107" t="s">
        <v>85</v>
      </c>
      <c r="E177" s="108" t="s">
        <v>50</v>
      </c>
      <c r="F177" s="87" t="s">
        <v>157</v>
      </c>
      <c r="G177" s="98" t="s">
        <v>92</v>
      </c>
      <c r="H177" s="89">
        <f>SUM(H162:H176)</f>
        <v>220931.58379426837</v>
      </c>
      <c r="I177" s="89">
        <f>AVERAGE(I162:I176)</f>
        <v>528.73333333333335</v>
      </c>
      <c r="J177" s="89">
        <f t="shared" ref="J177" si="10">SUM(J162:J176)</f>
        <v>130498849.99552038</v>
      </c>
      <c r="M177" s="31"/>
    </row>
    <row r="178" spans="1:13" ht="16.05" customHeight="1" x14ac:dyDescent="0.3">
      <c r="A178" s="18" t="s">
        <v>0</v>
      </c>
      <c r="B178" s="19">
        <v>2023</v>
      </c>
      <c r="C178" s="59" t="s">
        <v>52</v>
      </c>
      <c r="D178" s="53" t="s">
        <v>85</v>
      </c>
      <c r="E178" s="54" t="s">
        <v>50</v>
      </c>
      <c r="F178" s="6" t="s">
        <v>96</v>
      </c>
      <c r="G178" s="55" t="s">
        <v>97</v>
      </c>
      <c r="H178" s="15">
        <v>9650.0300165578919</v>
      </c>
      <c r="I178" s="15">
        <v>426</v>
      </c>
      <c r="J178" s="55">
        <v>4110912.7870536619</v>
      </c>
      <c r="M178" s="15" t="s">
        <v>93</v>
      </c>
    </row>
    <row r="179" spans="1:13" ht="16.05" customHeight="1" x14ac:dyDescent="0.3">
      <c r="A179" s="24" t="s">
        <v>1</v>
      </c>
      <c r="B179" s="24">
        <v>2023</v>
      </c>
      <c r="C179" s="61" t="s">
        <v>52</v>
      </c>
      <c r="D179" s="50" t="s">
        <v>85</v>
      </c>
      <c r="E179" s="51" t="s">
        <v>50</v>
      </c>
      <c r="F179" s="7" t="s">
        <v>96</v>
      </c>
      <c r="G179" s="57" t="s">
        <v>97</v>
      </c>
      <c r="H179" s="31">
        <v>0</v>
      </c>
      <c r="I179" s="31">
        <v>428</v>
      </c>
      <c r="J179" s="57">
        <v>0</v>
      </c>
      <c r="M179" s="31" t="s">
        <v>98</v>
      </c>
    </row>
    <row r="180" spans="1:13" ht="16.05" customHeight="1" x14ac:dyDescent="0.3">
      <c r="A180" s="19" t="s">
        <v>2</v>
      </c>
      <c r="B180" s="19">
        <v>2023</v>
      </c>
      <c r="C180" s="59" t="s">
        <v>52</v>
      </c>
      <c r="D180" s="53" t="s">
        <v>85</v>
      </c>
      <c r="E180" s="54" t="s">
        <v>50</v>
      </c>
      <c r="F180" s="6" t="s">
        <v>96</v>
      </c>
      <c r="G180" s="55" t="s">
        <v>97</v>
      </c>
      <c r="H180" s="15">
        <v>2969.4109414718059</v>
      </c>
      <c r="I180" s="15">
        <v>218.72214868394414</v>
      </c>
      <c r="J180" s="55">
        <v>649475.94144432689</v>
      </c>
      <c r="M180" s="15" t="s">
        <v>93</v>
      </c>
    </row>
    <row r="181" spans="1:13" ht="16.05" customHeight="1" x14ac:dyDescent="0.3">
      <c r="A181" s="24" t="s">
        <v>3</v>
      </c>
      <c r="B181" s="24">
        <v>2023</v>
      </c>
      <c r="C181" s="61" t="s">
        <v>52</v>
      </c>
      <c r="D181" s="50" t="s">
        <v>85</v>
      </c>
      <c r="E181" s="51" t="s">
        <v>50</v>
      </c>
      <c r="F181" s="7" t="s">
        <v>96</v>
      </c>
      <c r="G181" s="57" t="s">
        <v>97</v>
      </c>
      <c r="H181" s="31">
        <v>4618.9608597043434</v>
      </c>
      <c r="I181" s="31">
        <v>247</v>
      </c>
      <c r="J181" s="57">
        <v>1140883.3323469728</v>
      </c>
      <c r="M181" s="31" t="s">
        <v>93</v>
      </c>
    </row>
    <row r="182" spans="1:13" ht="16.05" customHeight="1" x14ac:dyDescent="0.3">
      <c r="A182" s="19" t="s">
        <v>48</v>
      </c>
      <c r="B182" s="19">
        <v>2023</v>
      </c>
      <c r="C182" s="59" t="s">
        <v>52</v>
      </c>
      <c r="D182" s="53" t="s">
        <v>85</v>
      </c>
      <c r="E182" s="54" t="s">
        <v>50</v>
      </c>
      <c r="F182" s="6" t="s">
        <v>96</v>
      </c>
      <c r="G182" s="55" t="s">
        <v>97</v>
      </c>
      <c r="H182" s="15">
        <v>1972.0521327111983</v>
      </c>
      <c r="I182" s="15">
        <v>548</v>
      </c>
      <c r="J182" s="55">
        <v>1080684.5687257366</v>
      </c>
      <c r="M182" s="15" t="s">
        <v>93</v>
      </c>
    </row>
    <row r="183" spans="1:13" ht="16.05" customHeight="1" x14ac:dyDescent="0.3">
      <c r="A183" s="24" t="s">
        <v>4</v>
      </c>
      <c r="B183" s="24">
        <v>2023</v>
      </c>
      <c r="C183" s="61" t="s">
        <v>52</v>
      </c>
      <c r="D183" s="50" t="s">
        <v>85</v>
      </c>
      <c r="E183" s="51" t="s">
        <v>50</v>
      </c>
      <c r="F183" s="7" t="s">
        <v>96</v>
      </c>
      <c r="G183" s="57" t="s">
        <v>97</v>
      </c>
      <c r="H183" s="31">
        <v>30710.589725943344</v>
      </c>
      <c r="I183" s="31">
        <v>286</v>
      </c>
      <c r="J183" s="57">
        <v>8783228.6616197955</v>
      </c>
      <c r="M183" s="31" t="s">
        <v>93</v>
      </c>
    </row>
    <row r="184" spans="1:13" ht="16.05" customHeight="1" x14ac:dyDescent="0.3">
      <c r="A184" s="19" t="s">
        <v>5</v>
      </c>
      <c r="B184" s="19">
        <v>2023</v>
      </c>
      <c r="C184" s="59" t="s">
        <v>52</v>
      </c>
      <c r="D184" s="53" t="s">
        <v>85</v>
      </c>
      <c r="E184" s="54" t="s">
        <v>50</v>
      </c>
      <c r="F184" s="6" t="s">
        <v>96</v>
      </c>
      <c r="G184" s="55" t="s">
        <v>97</v>
      </c>
      <c r="H184" s="15">
        <v>3204.1225885174654</v>
      </c>
      <c r="I184" s="15">
        <v>596</v>
      </c>
      <c r="J184" s="55">
        <v>1909657.0627564094</v>
      </c>
      <c r="M184" s="15" t="s">
        <v>93</v>
      </c>
    </row>
    <row r="185" spans="1:13" ht="16.05" customHeight="1" x14ac:dyDescent="0.3">
      <c r="A185" s="24" t="s">
        <v>6</v>
      </c>
      <c r="B185" s="24">
        <v>2023</v>
      </c>
      <c r="C185" s="61" t="s">
        <v>52</v>
      </c>
      <c r="D185" s="50" t="s">
        <v>85</v>
      </c>
      <c r="E185" s="51" t="s">
        <v>50</v>
      </c>
      <c r="F185" s="7" t="s">
        <v>96</v>
      </c>
      <c r="G185" s="57" t="s">
        <v>97</v>
      </c>
      <c r="H185" s="31">
        <v>19200.654561249215</v>
      </c>
      <c r="I185" s="31">
        <v>522</v>
      </c>
      <c r="J185" s="57">
        <v>10022741.68097209</v>
      </c>
      <c r="M185" s="31" t="s">
        <v>93</v>
      </c>
    </row>
    <row r="186" spans="1:13" ht="16.05" customHeight="1" x14ac:dyDescent="0.3">
      <c r="A186" s="19" t="s">
        <v>7</v>
      </c>
      <c r="B186" s="19">
        <v>2023</v>
      </c>
      <c r="C186" s="59" t="s">
        <v>52</v>
      </c>
      <c r="D186" s="53" t="s">
        <v>85</v>
      </c>
      <c r="E186" s="54" t="s">
        <v>50</v>
      </c>
      <c r="F186" s="6" t="s">
        <v>96</v>
      </c>
      <c r="G186" s="55" t="s">
        <v>97</v>
      </c>
      <c r="H186" s="15">
        <v>0</v>
      </c>
      <c r="I186" s="15">
        <v>381</v>
      </c>
      <c r="J186" s="55">
        <v>0</v>
      </c>
      <c r="M186" s="15" t="s">
        <v>98</v>
      </c>
    </row>
    <row r="187" spans="1:13" ht="16.05" customHeight="1" x14ac:dyDescent="0.3">
      <c r="A187" s="24" t="s">
        <v>8</v>
      </c>
      <c r="B187" s="24">
        <v>2023</v>
      </c>
      <c r="C187" s="61" t="s">
        <v>52</v>
      </c>
      <c r="D187" s="50" t="s">
        <v>85</v>
      </c>
      <c r="E187" s="51" t="s">
        <v>50</v>
      </c>
      <c r="F187" s="7" t="s">
        <v>96</v>
      </c>
      <c r="G187" s="57" t="s">
        <v>97</v>
      </c>
      <c r="H187" s="31">
        <v>5253.1544232471033</v>
      </c>
      <c r="I187" s="31">
        <v>261</v>
      </c>
      <c r="J187" s="57">
        <v>1371073.3044674939</v>
      </c>
      <c r="M187" s="31" t="s">
        <v>93</v>
      </c>
    </row>
    <row r="188" spans="1:13" ht="16.05" customHeight="1" x14ac:dyDescent="0.3">
      <c r="A188" s="19" t="s">
        <v>9</v>
      </c>
      <c r="B188" s="19">
        <v>2023</v>
      </c>
      <c r="C188" s="59" t="s">
        <v>52</v>
      </c>
      <c r="D188" s="53" t="s">
        <v>85</v>
      </c>
      <c r="E188" s="54" t="s">
        <v>50</v>
      </c>
      <c r="F188" s="6" t="s">
        <v>96</v>
      </c>
      <c r="G188" s="55" t="s">
        <v>97</v>
      </c>
      <c r="H188" s="15">
        <v>24724.747010095572</v>
      </c>
      <c r="I188" s="15">
        <v>275</v>
      </c>
      <c r="J188" s="55">
        <v>6799305.4277762827</v>
      </c>
      <c r="M188" s="15" t="s">
        <v>93</v>
      </c>
    </row>
    <row r="189" spans="1:13" ht="16.05" customHeight="1" x14ac:dyDescent="0.3">
      <c r="A189" s="24" t="s">
        <v>10</v>
      </c>
      <c r="B189" s="24">
        <v>2023</v>
      </c>
      <c r="C189" s="61" t="s">
        <v>52</v>
      </c>
      <c r="D189" s="50" t="s">
        <v>85</v>
      </c>
      <c r="E189" s="51" t="s">
        <v>50</v>
      </c>
      <c r="F189" s="7" t="s">
        <v>96</v>
      </c>
      <c r="G189" s="57" t="s">
        <v>97</v>
      </c>
      <c r="H189" s="31">
        <v>7106.7328190311109</v>
      </c>
      <c r="I189" s="31">
        <v>206</v>
      </c>
      <c r="J189" s="57">
        <v>1463986.9607204089</v>
      </c>
      <c r="M189" s="31" t="s">
        <v>93</v>
      </c>
    </row>
    <row r="190" spans="1:13" ht="16.05" customHeight="1" x14ac:dyDescent="0.3">
      <c r="A190" s="19" t="s">
        <v>83</v>
      </c>
      <c r="B190" s="19">
        <v>2023</v>
      </c>
      <c r="C190" s="59" t="s">
        <v>52</v>
      </c>
      <c r="D190" s="53" t="s">
        <v>85</v>
      </c>
      <c r="E190" s="54" t="s">
        <v>50</v>
      </c>
      <c r="F190" s="6" t="s">
        <v>96</v>
      </c>
      <c r="G190" s="55" t="s">
        <v>97</v>
      </c>
      <c r="H190" s="15">
        <v>3449.457859764208</v>
      </c>
      <c r="I190" s="15">
        <v>164</v>
      </c>
      <c r="J190" s="55">
        <v>565711.08900133008</v>
      </c>
      <c r="M190" s="15" t="s">
        <v>93</v>
      </c>
    </row>
    <row r="191" spans="1:13" ht="16.05" customHeight="1" x14ac:dyDescent="0.3">
      <c r="A191" s="24" t="s">
        <v>11</v>
      </c>
      <c r="B191" s="24">
        <v>2023</v>
      </c>
      <c r="C191" s="61" t="s">
        <v>52</v>
      </c>
      <c r="D191" s="50" t="s">
        <v>85</v>
      </c>
      <c r="E191" s="51" t="s">
        <v>50</v>
      </c>
      <c r="F191" s="7" t="s">
        <v>96</v>
      </c>
      <c r="G191" s="57" t="s">
        <v>97</v>
      </c>
      <c r="H191" s="31">
        <v>1489.6191374964803</v>
      </c>
      <c r="I191" s="31">
        <v>270</v>
      </c>
      <c r="J191" s="57">
        <v>402197.16712404968</v>
      </c>
      <c r="M191" s="31" t="s">
        <v>93</v>
      </c>
    </row>
    <row r="192" spans="1:13" ht="16.05" customHeight="1" x14ac:dyDescent="0.3">
      <c r="A192" s="19" t="s">
        <v>12</v>
      </c>
      <c r="B192" s="19">
        <v>2023</v>
      </c>
      <c r="C192" s="59" t="s">
        <v>52</v>
      </c>
      <c r="D192" s="53" t="s">
        <v>85</v>
      </c>
      <c r="E192" s="54" t="s">
        <v>50</v>
      </c>
      <c r="F192" s="6" t="s">
        <v>96</v>
      </c>
      <c r="G192" s="63" t="s">
        <v>97</v>
      </c>
      <c r="H192" s="15">
        <v>39664.865308173808</v>
      </c>
      <c r="I192" s="15">
        <v>455</v>
      </c>
      <c r="J192" s="55">
        <v>18047513.715219084</v>
      </c>
      <c r="M192" s="15" t="s">
        <v>93</v>
      </c>
    </row>
    <row r="193" spans="1:13" ht="16.05" customHeight="1" x14ac:dyDescent="0.3">
      <c r="A193" s="23" t="s">
        <v>156</v>
      </c>
      <c r="B193" s="23">
        <v>2024</v>
      </c>
      <c r="C193" s="103" t="s">
        <v>52</v>
      </c>
      <c r="D193" s="104" t="s">
        <v>85</v>
      </c>
      <c r="E193" s="105" t="s">
        <v>50</v>
      </c>
      <c r="F193" s="91" t="s">
        <v>91</v>
      </c>
      <c r="G193" s="106" t="s">
        <v>97</v>
      </c>
      <c r="H193" s="89">
        <f>SUM(H178:H192)</f>
        <v>154014.39738396354</v>
      </c>
      <c r="I193" s="89">
        <f>AVERAGE(I178:I192)</f>
        <v>352.24814324559628</v>
      </c>
      <c r="J193" s="89">
        <f t="shared" ref="J193" si="11">SUM(J178:J192)</f>
        <v>56347371.699227646</v>
      </c>
      <c r="M193" s="15"/>
    </row>
    <row r="194" spans="1:13" ht="16.05" customHeight="1" x14ac:dyDescent="0.3">
      <c r="A194" s="18" t="s">
        <v>0</v>
      </c>
      <c r="B194" s="19">
        <v>2023</v>
      </c>
      <c r="C194" s="59" t="s">
        <v>52</v>
      </c>
      <c r="D194" s="53" t="s">
        <v>85</v>
      </c>
      <c r="E194" s="26" t="s">
        <v>51</v>
      </c>
      <c r="F194" s="6" t="s">
        <v>101</v>
      </c>
      <c r="G194" s="55" t="s">
        <v>102</v>
      </c>
      <c r="H194" s="15">
        <v>10968.7717370686</v>
      </c>
      <c r="I194" s="15">
        <v>253</v>
      </c>
      <c r="J194" s="55">
        <v>2775099.249478356</v>
      </c>
      <c r="M194" s="56" t="s">
        <v>99</v>
      </c>
    </row>
    <row r="195" spans="1:13" ht="16.05" customHeight="1" x14ac:dyDescent="0.3">
      <c r="A195" s="24" t="s">
        <v>1</v>
      </c>
      <c r="B195" s="24">
        <v>2023</v>
      </c>
      <c r="C195" s="61" t="s">
        <v>52</v>
      </c>
      <c r="D195" s="50" t="s">
        <v>85</v>
      </c>
      <c r="E195" s="26" t="s">
        <v>51</v>
      </c>
      <c r="F195" s="7" t="s">
        <v>101</v>
      </c>
      <c r="G195" s="57" t="s">
        <v>102</v>
      </c>
      <c r="H195" s="31">
        <v>63513</v>
      </c>
      <c r="I195" s="31">
        <v>271</v>
      </c>
      <c r="J195" s="57">
        <v>17212023</v>
      </c>
      <c r="M195" s="52" t="s">
        <v>103</v>
      </c>
    </row>
    <row r="196" spans="1:13" ht="16.05" customHeight="1" x14ac:dyDescent="0.3">
      <c r="A196" s="19" t="s">
        <v>2</v>
      </c>
      <c r="B196" s="19">
        <v>2023</v>
      </c>
      <c r="C196" s="59" t="s">
        <v>52</v>
      </c>
      <c r="D196" s="53" t="s">
        <v>85</v>
      </c>
      <c r="E196" s="26" t="s">
        <v>51</v>
      </c>
      <c r="F196" s="6" t="s">
        <v>101</v>
      </c>
      <c r="G196" s="55" t="s">
        <v>102</v>
      </c>
      <c r="H196" s="15">
        <v>2774.3740176431943</v>
      </c>
      <c r="I196" s="15">
        <v>147</v>
      </c>
      <c r="J196" s="55">
        <v>407832.98059354955</v>
      </c>
      <c r="M196" s="56" t="s">
        <v>99</v>
      </c>
    </row>
    <row r="197" spans="1:13" ht="16.05" customHeight="1" x14ac:dyDescent="0.3">
      <c r="A197" s="24" t="s">
        <v>3</v>
      </c>
      <c r="B197" s="24">
        <v>2023</v>
      </c>
      <c r="C197" s="61" t="s">
        <v>52</v>
      </c>
      <c r="D197" s="50" t="s">
        <v>85</v>
      </c>
      <c r="E197" s="26" t="s">
        <v>51</v>
      </c>
      <c r="F197" s="7" t="s">
        <v>101</v>
      </c>
      <c r="G197" s="57" t="s">
        <v>102</v>
      </c>
      <c r="H197" s="31">
        <v>32554.961071402613</v>
      </c>
      <c r="I197" s="31">
        <v>342</v>
      </c>
      <c r="J197" s="57">
        <v>11133796.686419694</v>
      </c>
      <c r="M197" s="52" t="s">
        <v>99</v>
      </c>
    </row>
    <row r="198" spans="1:13" ht="16.05" customHeight="1" x14ac:dyDescent="0.3">
      <c r="A198" s="19" t="s">
        <v>48</v>
      </c>
      <c r="B198" s="19">
        <v>2023</v>
      </c>
      <c r="C198" s="59" t="s">
        <v>52</v>
      </c>
      <c r="D198" s="53" t="s">
        <v>85</v>
      </c>
      <c r="E198" s="26" t="s">
        <v>51</v>
      </c>
      <c r="F198" s="6" t="s">
        <v>101</v>
      </c>
      <c r="G198" s="55" t="s">
        <v>102</v>
      </c>
      <c r="H198" s="15">
        <v>8174.2347442390947</v>
      </c>
      <c r="I198" s="15">
        <v>154</v>
      </c>
      <c r="J198" s="55">
        <v>1258832.1506128206</v>
      </c>
      <c r="M198" s="56" t="s">
        <v>99</v>
      </c>
    </row>
    <row r="199" spans="1:13" ht="16.05" customHeight="1" x14ac:dyDescent="0.3">
      <c r="A199" s="24" t="s">
        <v>4</v>
      </c>
      <c r="B199" s="24">
        <v>2023</v>
      </c>
      <c r="C199" s="61" t="s">
        <v>52</v>
      </c>
      <c r="D199" s="50" t="s">
        <v>85</v>
      </c>
      <c r="E199" s="26" t="s">
        <v>51</v>
      </c>
      <c r="F199" s="7" t="s">
        <v>101</v>
      </c>
      <c r="G199" s="57" t="s">
        <v>102</v>
      </c>
      <c r="H199" s="31">
        <v>69305.900539855647</v>
      </c>
      <c r="I199" s="31">
        <v>354</v>
      </c>
      <c r="J199" s="57">
        <v>24534288.791108899</v>
      </c>
      <c r="M199" s="52" t="s">
        <v>99</v>
      </c>
    </row>
    <row r="200" spans="1:13" ht="16.05" customHeight="1" x14ac:dyDescent="0.3">
      <c r="A200" s="19" t="s">
        <v>5</v>
      </c>
      <c r="B200" s="19">
        <v>2023</v>
      </c>
      <c r="C200" s="59" t="s">
        <v>52</v>
      </c>
      <c r="D200" s="53" t="s">
        <v>85</v>
      </c>
      <c r="E200" s="26" t="s">
        <v>51</v>
      </c>
      <c r="F200" s="6" t="s">
        <v>101</v>
      </c>
      <c r="G200" s="55" t="s">
        <v>102</v>
      </c>
      <c r="H200" s="15">
        <v>7821.0110347167765</v>
      </c>
      <c r="I200" s="15">
        <v>310</v>
      </c>
      <c r="J200" s="55">
        <v>2424513.4207622008</v>
      </c>
      <c r="M200" s="56" t="s">
        <v>99</v>
      </c>
    </row>
    <row r="201" spans="1:13" ht="16.05" customHeight="1" x14ac:dyDescent="0.3">
      <c r="A201" s="24" t="s">
        <v>6</v>
      </c>
      <c r="B201" s="24">
        <v>2023</v>
      </c>
      <c r="C201" s="61" t="s">
        <v>52</v>
      </c>
      <c r="D201" s="50" t="s">
        <v>85</v>
      </c>
      <c r="E201" s="26" t="s">
        <v>51</v>
      </c>
      <c r="F201" s="7" t="s">
        <v>101</v>
      </c>
      <c r="G201" s="57" t="s">
        <v>102</v>
      </c>
      <c r="H201" s="31">
        <v>136620.7217081394</v>
      </c>
      <c r="I201" s="31">
        <v>162</v>
      </c>
      <c r="J201" s="57">
        <v>22132556.916718584</v>
      </c>
      <c r="M201" s="52" t="s">
        <v>99</v>
      </c>
    </row>
    <row r="202" spans="1:13" ht="16.05" customHeight="1" x14ac:dyDescent="0.3">
      <c r="A202" s="19" t="s">
        <v>7</v>
      </c>
      <c r="B202" s="19">
        <v>2023</v>
      </c>
      <c r="C202" s="59" t="s">
        <v>52</v>
      </c>
      <c r="D202" s="53" t="s">
        <v>85</v>
      </c>
      <c r="E202" s="26" t="s">
        <v>51</v>
      </c>
      <c r="F202" s="6" t="s">
        <v>101</v>
      </c>
      <c r="G202" s="55" t="s">
        <v>102</v>
      </c>
      <c r="H202" s="15">
        <v>887029</v>
      </c>
      <c r="I202" s="15">
        <v>226</v>
      </c>
      <c r="J202" s="55">
        <v>200468554</v>
      </c>
      <c r="M202" s="56" t="s">
        <v>104</v>
      </c>
    </row>
    <row r="203" spans="1:13" ht="16.05" customHeight="1" x14ac:dyDescent="0.3">
      <c r="A203" s="24" t="s">
        <v>8</v>
      </c>
      <c r="B203" s="24">
        <v>2023</v>
      </c>
      <c r="C203" s="61" t="s">
        <v>52</v>
      </c>
      <c r="D203" s="50" t="s">
        <v>85</v>
      </c>
      <c r="E203" s="26" t="s">
        <v>51</v>
      </c>
      <c r="F203" s="7" t="s">
        <v>101</v>
      </c>
      <c r="G203" s="57" t="s">
        <v>102</v>
      </c>
      <c r="H203" s="31">
        <v>17180.75762563118</v>
      </c>
      <c r="I203" s="31">
        <v>155</v>
      </c>
      <c r="J203" s="57">
        <v>2663017.4319728329</v>
      </c>
      <c r="M203" s="52" t="s">
        <v>99</v>
      </c>
    </row>
    <row r="204" spans="1:13" ht="16.05" customHeight="1" x14ac:dyDescent="0.3">
      <c r="A204" s="19" t="s">
        <v>9</v>
      </c>
      <c r="B204" s="19">
        <v>2023</v>
      </c>
      <c r="C204" s="59" t="s">
        <v>52</v>
      </c>
      <c r="D204" s="53" t="s">
        <v>85</v>
      </c>
      <c r="E204" s="26" t="s">
        <v>51</v>
      </c>
      <c r="F204" s="6" t="s">
        <v>101</v>
      </c>
      <c r="G204" s="55" t="s">
        <v>102</v>
      </c>
      <c r="H204" s="15">
        <v>111224.08808634579</v>
      </c>
      <c r="I204" s="15">
        <v>163</v>
      </c>
      <c r="J204" s="55">
        <v>18129526.358074363</v>
      </c>
      <c r="M204" s="56" t="s">
        <v>99</v>
      </c>
    </row>
    <row r="205" spans="1:13" ht="16.05" customHeight="1" x14ac:dyDescent="0.3">
      <c r="A205" s="24" t="s">
        <v>10</v>
      </c>
      <c r="B205" s="24">
        <v>2023</v>
      </c>
      <c r="C205" s="61" t="s">
        <v>52</v>
      </c>
      <c r="D205" s="50" t="s">
        <v>85</v>
      </c>
      <c r="E205" s="26" t="s">
        <v>51</v>
      </c>
      <c r="F205" s="7" t="s">
        <v>101</v>
      </c>
      <c r="G205" s="57" t="s">
        <v>102</v>
      </c>
      <c r="H205" s="31">
        <v>21055.952541832026</v>
      </c>
      <c r="I205" s="31">
        <v>122</v>
      </c>
      <c r="J205" s="57">
        <v>2568826.2101035072</v>
      </c>
      <c r="M205" s="52" t="s">
        <v>99</v>
      </c>
    </row>
    <row r="206" spans="1:13" ht="16.05" customHeight="1" x14ac:dyDescent="0.3">
      <c r="A206" s="19" t="s">
        <v>83</v>
      </c>
      <c r="B206" s="19">
        <v>2023</v>
      </c>
      <c r="C206" s="59" t="s">
        <v>52</v>
      </c>
      <c r="D206" s="53" t="s">
        <v>85</v>
      </c>
      <c r="E206" s="26" t="s">
        <v>51</v>
      </c>
      <c r="F206" s="6" t="s">
        <v>101</v>
      </c>
      <c r="G206" s="55" t="s">
        <v>102</v>
      </c>
      <c r="H206" s="15">
        <v>5847.8798999000319</v>
      </c>
      <c r="I206" s="15">
        <v>98</v>
      </c>
      <c r="J206" s="55">
        <v>573092.23019020318</v>
      </c>
      <c r="M206" s="56" t="s">
        <v>99</v>
      </c>
    </row>
    <row r="207" spans="1:13" ht="16.05" customHeight="1" x14ac:dyDescent="0.3">
      <c r="A207" s="24" t="s">
        <v>11</v>
      </c>
      <c r="B207" s="24">
        <v>2023</v>
      </c>
      <c r="C207" s="61" t="s">
        <v>52</v>
      </c>
      <c r="D207" s="50" t="s">
        <v>85</v>
      </c>
      <c r="E207" s="26" t="s">
        <v>51</v>
      </c>
      <c r="F207" s="7" t="s">
        <v>101</v>
      </c>
      <c r="G207" s="57" t="s">
        <v>102</v>
      </c>
      <c r="H207" s="31">
        <v>4272.062332880113</v>
      </c>
      <c r="I207" s="31">
        <v>160</v>
      </c>
      <c r="J207" s="57">
        <v>683529.97326081805</v>
      </c>
      <c r="M207" s="52" t="s">
        <v>99</v>
      </c>
    </row>
    <row r="208" spans="1:13" ht="16.05" customHeight="1" x14ac:dyDescent="0.3">
      <c r="A208" s="19" t="s">
        <v>12</v>
      </c>
      <c r="B208" s="19">
        <v>2023</v>
      </c>
      <c r="C208" s="59" t="s">
        <v>52</v>
      </c>
      <c r="D208" s="64" t="s">
        <v>85</v>
      </c>
      <c r="E208" s="26" t="s">
        <v>51</v>
      </c>
      <c r="F208" s="6" t="s">
        <v>101</v>
      </c>
      <c r="G208" s="55" t="s">
        <v>102</v>
      </c>
      <c r="H208" s="15">
        <v>61778.676453943553</v>
      </c>
      <c r="I208" s="15">
        <v>256</v>
      </c>
      <c r="J208" s="55">
        <v>15815341.17220955</v>
      </c>
      <c r="M208" s="15" t="s">
        <v>99</v>
      </c>
    </row>
    <row r="209" spans="1:13" ht="16.05" customHeight="1" x14ac:dyDescent="0.3">
      <c r="A209" s="23" t="s">
        <v>156</v>
      </c>
      <c r="B209" s="23">
        <v>2024</v>
      </c>
      <c r="C209" s="103" t="s">
        <v>52</v>
      </c>
      <c r="D209" s="110" t="s">
        <v>85</v>
      </c>
      <c r="E209" s="86" t="s">
        <v>51</v>
      </c>
      <c r="F209" s="91" t="s">
        <v>101</v>
      </c>
      <c r="G209" s="109" t="s">
        <v>102</v>
      </c>
      <c r="H209" s="89">
        <f>SUM(H194:H208)</f>
        <v>1440121.3917935982</v>
      </c>
      <c r="I209" s="89">
        <f>AVERAGE(I194:I208)</f>
        <v>211.53333333333333</v>
      </c>
      <c r="J209" s="89">
        <f t="shared" ref="J209" si="12">SUM(J194:J208)</f>
        <v>322780830.57150543</v>
      </c>
      <c r="M209" s="15" t="s">
        <v>99</v>
      </c>
    </row>
    <row r="210" spans="1:13" ht="16.05" customHeight="1" x14ac:dyDescent="0.3">
      <c r="A210" s="18" t="s">
        <v>0</v>
      </c>
      <c r="B210" s="24">
        <v>2023</v>
      </c>
      <c r="C210" s="61" t="s">
        <v>52</v>
      </c>
      <c r="D210" s="50" t="s">
        <v>105</v>
      </c>
      <c r="E210" s="51" t="s">
        <v>50</v>
      </c>
      <c r="F210" s="7" t="s">
        <v>106</v>
      </c>
      <c r="G210" s="57" t="s">
        <v>107</v>
      </c>
      <c r="H210" s="31"/>
      <c r="I210" s="31"/>
      <c r="J210" s="31">
        <v>9174956</v>
      </c>
      <c r="M210" s="52" t="s">
        <v>108</v>
      </c>
    </row>
    <row r="211" spans="1:13" ht="16.05" customHeight="1" x14ac:dyDescent="0.3">
      <c r="A211" s="19" t="s">
        <v>1</v>
      </c>
      <c r="B211" s="19">
        <v>2023</v>
      </c>
      <c r="C211" s="59" t="s">
        <v>52</v>
      </c>
      <c r="D211" s="53" t="s">
        <v>105</v>
      </c>
      <c r="E211" s="54" t="s">
        <v>50</v>
      </c>
      <c r="F211" s="6" t="s">
        <v>106</v>
      </c>
      <c r="G211" s="55" t="s">
        <v>107</v>
      </c>
      <c r="H211" s="15"/>
      <c r="I211" s="15"/>
      <c r="J211" s="15">
        <v>5361956</v>
      </c>
      <c r="M211" s="56" t="s">
        <v>108</v>
      </c>
    </row>
    <row r="212" spans="1:13" ht="16.05" customHeight="1" x14ac:dyDescent="0.3">
      <c r="A212" s="24" t="s">
        <v>2</v>
      </c>
      <c r="B212" s="24">
        <v>2023</v>
      </c>
      <c r="C212" s="61" t="s">
        <v>52</v>
      </c>
      <c r="D212" s="50" t="s">
        <v>105</v>
      </c>
      <c r="E212" s="51" t="s">
        <v>50</v>
      </c>
      <c r="F212" s="7" t="s">
        <v>106</v>
      </c>
      <c r="G212" s="57" t="s">
        <v>107</v>
      </c>
      <c r="H212" s="31"/>
      <c r="I212" s="31"/>
      <c r="J212" s="31">
        <v>1476135</v>
      </c>
      <c r="M212" s="52" t="s">
        <v>108</v>
      </c>
    </row>
    <row r="213" spans="1:13" ht="16.05" customHeight="1" x14ac:dyDescent="0.3">
      <c r="A213" s="19" t="s">
        <v>3</v>
      </c>
      <c r="B213" s="19">
        <v>2023</v>
      </c>
      <c r="C213" s="59" t="s">
        <v>52</v>
      </c>
      <c r="D213" s="53" t="s">
        <v>105</v>
      </c>
      <c r="E213" s="54" t="s">
        <v>50</v>
      </c>
      <c r="F213" s="6" t="s">
        <v>106</v>
      </c>
      <c r="G213" s="55" t="s">
        <v>107</v>
      </c>
      <c r="H213" s="15"/>
      <c r="I213" s="15"/>
      <c r="J213" s="15">
        <v>15453630</v>
      </c>
      <c r="M213" s="56" t="s">
        <v>108</v>
      </c>
    </row>
    <row r="214" spans="1:13" ht="16.05" customHeight="1" x14ac:dyDescent="0.3">
      <c r="A214" s="24" t="s">
        <v>48</v>
      </c>
      <c r="B214" s="24">
        <v>2023</v>
      </c>
      <c r="C214" s="61" t="s">
        <v>52</v>
      </c>
      <c r="D214" s="50" t="s">
        <v>105</v>
      </c>
      <c r="E214" s="51" t="s">
        <v>50</v>
      </c>
      <c r="F214" s="7" t="s">
        <v>106</v>
      </c>
      <c r="G214" s="57" t="s">
        <v>107</v>
      </c>
      <c r="H214" s="31"/>
      <c r="I214" s="31"/>
      <c r="J214" s="31">
        <v>5137787</v>
      </c>
      <c r="M214" s="52" t="s">
        <v>108</v>
      </c>
    </row>
    <row r="215" spans="1:13" ht="16.05" customHeight="1" x14ac:dyDescent="0.3">
      <c r="A215" s="19" t="s">
        <v>4</v>
      </c>
      <c r="B215" s="19">
        <v>2023</v>
      </c>
      <c r="C215" s="59" t="s">
        <v>52</v>
      </c>
      <c r="D215" s="53" t="s">
        <v>105</v>
      </c>
      <c r="E215" s="54" t="s">
        <v>50</v>
      </c>
      <c r="F215" s="6" t="s">
        <v>106</v>
      </c>
      <c r="G215" s="55" t="s">
        <v>107</v>
      </c>
      <c r="H215" s="15"/>
      <c r="I215" s="15"/>
      <c r="J215" s="15">
        <v>52969657</v>
      </c>
      <c r="M215" s="56" t="s">
        <v>108</v>
      </c>
    </row>
    <row r="216" spans="1:13" ht="16.05" customHeight="1" x14ac:dyDescent="0.3">
      <c r="A216" s="24" t="s">
        <v>5</v>
      </c>
      <c r="B216" s="24">
        <v>2023</v>
      </c>
      <c r="C216" s="61" t="s">
        <v>52</v>
      </c>
      <c r="D216" s="50" t="s">
        <v>105</v>
      </c>
      <c r="E216" s="51" t="s">
        <v>50</v>
      </c>
      <c r="F216" s="7" t="s">
        <v>106</v>
      </c>
      <c r="G216" s="57" t="s">
        <v>107</v>
      </c>
      <c r="H216" s="31"/>
      <c r="I216" s="31"/>
      <c r="J216" s="31">
        <v>6921136</v>
      </c>
      <c r="M216" s="52" t="s">
        <v>108</v>
      </c>
    </row>
    <row r="217" spans="1:13" ht="16.05" customHeight="1" x14ac:dyDescent="0.3">
      <c r="A217" s="19" t="s">
        <v>6</v>
      </c>
      <c r="B217" s="19">
        <v>2023</v>
      </c>
      <c r="C217" s="59" t="s">
        <v>52</v>
      </c>
      <c r="D217" s="53" t="s">
        <v>105</v>
      </c>
      <c r="E217" s="54" t="s">
        <v>50</v>
      </c>
      <c r="F217" s="6" t="s">
        <v>106</v>
      </c>
      <c r="G217" s="55" t="s">
        <v>107</v>
      </c>
      <c r="H217" s="15"/>
      <c r="I217" s="15"/>
      <c r="J217" s="15">
        <v>24671482</v>
      </c>
      <c r="M217" s="56" t="s">
        <v>108</v>
      </c>
    </row>
    <row r="218" spans="1:13" ht="16.05" customHeight="1" x14ac:dyDescent="0.3">
      <c r="A218" s="24" t="s">
        <v>7</v>
      </c>
      <c r="B218" s="24">
        <v>2023</v>
      </c>
      <c r="C218" s="61" t="s">
        <v>52</v>
      </c>
      <c r="D218" s="50" t="s">
        <v>105</v>
      </c>
      <c r="E218" s="51" t="s">
        <v>50</v>
      </c>
      <c r="F218" s="7" t="s">
        <v>106</v>
      </c>
      <c r="G218" s="57" t="s">
        <v>107</v>
      </c>
      <c r="H218" s="31">
        <v>177925</v>
      </c>
      <c r="I218" s="31">
        <v>101.9</v>
      </c>
      <c r="J218" s="31">
        <v>18130557.5</v>
      </c>
      <c r="M218" s="52" t="s">
        <v>109</v>
      </c>
    </row>
    <row r="219" spans="1:13" ht="16.05" customHeight="1" x14ac:dyDescent="0.3">
      <c r="A219" s="19" t="s">
        <v>8</v>
      </c>
      <c r="B219" s="19">
        <v>2023</v>
      </c>
      <c r="C219" s="59" t="s">
        <v>52</v>
      </c>
      <c r="D219" s="53" t="s">
        <v>105</v>
      </c>
      <c r="E219" s="54" t="s">
        <v>50</v>
      </c>
      <c r="F219" s="6" t="s">
        <v>106</v>
      </c>
      <c r="G219" s="55" t="s">
        <v>107</v>
      </c>
      <c r="H219" s="15"/>
      <c r="I219" s="15"/>
      <c r="J219" s="15">
        <v>3482890.21130984</v>
      </c>
      <c r="M219" s="56" t="s">
        <v>108</v>
      </c>
    </row>
    <row r="220" spans="1:13" ht="16.05" customHeight="1" x14ac:dyDescent="0.3">
      <c r="A220" s="24" t="s">
        <v>9</v>
      </c>
      <c r="B220" s="24">
        <v>2023</v>
      </c>
      <c r="C220" s="61" t="s">
        <v>52</v>
      </c>
      <c r="D220" s="50" t="s">
        <v>105</v>
      </c>
      <c r="E220" s="51" t="s">
        <v>50</v>
      </c>
      <c r="F220" s="7" t="s">
        <v>106</v>
      </c>
      <c r="G220" s="57" t="s">
        <v>107</v>
      </c>
      <c r="H220" s="31"/>
      <c r="I220" s="31"/>
      <c r="J220" s="31">
        <v>43958877</v>
      </c>
      <c r="M220" s="52" t="s">
        <v>108</v>
      </c>
    </row>
    <row r="221" spans="1:13" ht="16.05" customHeight="1" x14ac:dyDescent="0.3">
      <c r="A221" s="19" t="s">
        <v>10</v>
      </c>
      <c r="B221" s="19">
        <v>2023</v>
      </c>
      <c r="C221" s="59" t="s">
        <v>52</v>
      </c>
      <c r="D221" s="53" t="s">
        <v>105</v>
      </c>
      <c r="E221" s="54" t="s">
        <v>50</v>
      </c>
      <c r="F221" s="6" t="s">
        <v>106</v>
      </c>
      <c r="G221" s="55" t="s">
        <v>107</v>
      </c>
      <c r="H221" s="15"/>
      <c r="I221" s="15"/>
      <c r="J221" s="15">
        <v>3818130</v>
      </c>
      <c r="M221" s="56" t="s">
        <v>108</v>
      </c>
    </row>
    <row r="222" spans="1:13" ht="16.05" customHeight="1" x14ac:dyDescent="0.3">
      <c r="A222" s="24" t="s">
        <v>83</v>
      </c>
      <c r="B222" s="24">
        <v>2023</v>
      </c>
      <c r="C222" s="61" t="s">
        <v>52</v>
      </c>
      <c r="D222" s="50" t="s">
        <v>105</v>
      </c>
      <c r="E222" s="51" t="s">
        <v>50</v>
      </c>
      <c r="F222" s="7" t="s">
        <v>106</v>
      </c>
      <c r="G222" s="57" t="s">
        <v>107</v>
      </c>
      <c r="H222" s="31"/>
      <c r="I222" s="31"/>
      <c r="J222" s="31">
        <v>2082031</v>
      </c>
      <c r="M222" s="52" t="s">
        <v>108</v>
      </c>
    </row>
    <row r="223" spans="1:13" ht="16.05" customHeight="1" x14ac:dyDescent="0.3">
      <c r="A223" s="19" t="s">
        <v>11</v>
      </c>
      <c r="B223" s="19">
        <v>2023</v>
      </c>
      <c r="C223" s="59" t="s">
        <v>52</v>
      </c>
      <c r="D223" s="53" t="s">
        <v>105</v>
      </c>
      <c r="E223" s="54" t="s">
        <v>50</v>
      </c>
      <c r="F223" s="6" t="s">
        <v>106</v>
      </c>
      <c r="G223" s="55" t="s">
        <v>107</v>
      </c>
      <c r="H223" s="15"/>
      <c r="I223" s="15"/>
      <c r="J223" s="15">
        <v>3119982</v>
      </c>
      <c r="M223" s="56" t="s">
        <v>108</v>
      </c>
    </row>
    <row r="224" spans="1:13" ht="16.05" customHeight="1" x14ac:dyDescent="0.3">
      <c r="A224" s="24" t="s">
        <v>12</v>
      </c>
      <c r="B224" s="24">
        <v>2023</v>
      </c>
      <c r="C224" s="61" t="s">
        <v>52</v>
      </c>
      <c r="D224" s="50" t="s">
        <v>105</v>
      </c>
      <c r="E224" s="51" t="s">
        <v>50</v>
      </c>
      <c r="F224" s="7" t="s">
        <v>106</v>
      </c>
      <c r="G224" s="58" t="s">
        <v>107</v>
      </c>
      <c r="H224" s="31"/>
      <c r="I224" s="31"/>
      <c r="J224" s="31">
        <v>31218467</v>
      </c>
      <c r="M224" s="52" t="s">
        <v>108</v>
      </c>
    </row>
    <row r="225" spans="1:13" ht="16.05" customHeight="1" x14ac:dyDescent="0.3">
      <c r="A225" s="84" t="s">
        <v>156</v>
      </c>
      <c r="B225" s="84">
        <v>2024</v>
      </c>
      <c r="C225" s="111" t="s">
        <v>52</v>
      </c>
      <c r="D225" s="107" t="s">
        <v>105</v>
      </c>
      <c r="E225" s="108" t="s">
        <v>50</v>
      </c>
      <c r="F225" s="87" t="s">
        <v>106</v>
      </c>
      <c r="G225" s="112" t="s">
        <v>107</v>
      </c>
      <c r="H225" s="89"/>
      <c r="I225" s="89"/>
      <c r="J225" s="89">
        <f t="shared" ref="J225" si="13">SUM(J210:J224)</f>
        <v>226977673.71130985</v>
      </c>
      <c r="M225" s="52" t="s">
        <v>108</v>
      </c>
    </row>
    <row r="226" spans="1:13" ht="16.05" customHeight="1" x14ac:dyDescent="0.3">
      <c r="A226" s="18" t="s">
        <v>0</v>
      </c>
      <c r="B226" s="19">
        <v>2023</v>
      </c>
      <c r="C226" s="59" t="s">
        <v>52</v>
      </c>
      <c r="D226" s="53" t="s">
        <v>105</v>
      </c>
      <c r="E226" s="54" t="s">
        <v>50</v>
      </c>
      <c r="F226" s="6" t="s">
        <v>110</v>
      </c>
      <c r="G226" s="55" t="s">
        <v>111</v>
      </c>
      <c r="H226" s="15"/>
      <c r="I226" s="15"/>
      <c r="J226" s="15">
        <v>13762434</v>
      </c>
      <c r="M226" s="56" t="s">
        <v>108</v>
      </c>
    </row>
    <row r="227" spans="1:13" ht="16.05" customHeight="1" x14ac:dyDescent="0.3">
      <c r="A227" s="24" t="s">
        <v>1</v>
      </c>
      <c r="B227" s="24">
        <v>2023</v>
      </c>
      <c r="C227" s="61" t="s">
        <v>52</v>
      </c>
      <c r="D227" s="50" t="s">
        <v>105</v>
      </c>
      <c r="E227" s="51" t="s">
        <v>50</v>
      </c>
      <c r="F227" s="7" t="s">
        <v>110</v>
      </c>
      <c r="G227" s="57" t="s">
        <v>111</v>
      </c>
      <c r="H227" s="31"/>
      <c r="I227" s="31"/>
      <c r="J227" s="31">
        <v>23459918</v>
      </c>
      <c r="M227" s="52" t="s">
        <v>108</v>
      </c>
    </row>
    <row r="228" spans="1:13" ht="16.05" customHeight="1" x14ac:dyDescent="0.3">
      <c r="A228" s="19" t="s">
        <v>2</v>
      </c>
      <c r="B228" s="19">
        <v>2023</v>
      </c>
      <c r="C228" s="59" t="s">
        <v>52</v>
      </c>
      <c r="D228" s="53" t="s">
        <v>105</v>
      </c>
      <c r="E228" s="54" t="s">
        <v>50</v>
      </c>
      <c r="F228" s="6" t="s">
        <v>110</v>
      </c>
      <c r="G228" s="55" t="s">
        <v>111</v>
      </c>
      <c r="H228" s="15"/>
      <c r="I228" s="15"/>
      <c r="J228" s="15">
        <v>1697556</v>
      </c>
      <c r="M228" s="56" t="s">
        <v>108</v>
      </c>
    </row>
    <row r="229" spans="1:13" ht="16.05" customHeight="1" x14ac:dyDescent="0.3">
      <c r="A229" s="24" t="s">
        <v>3</v>
      </c>
      <c r="B229" s="24">
        <v>2023</v>
      </c>
      <c r="C229" s="61" t="s">
        <v>52</v>
      </c>
      <c r="D229" s="50" t="s">
        <v>105</v>
      </c>
      <c r="E229" s="51" t="s">
        <v>50</v>
      </c>
      <c r="F229" s="7" t="s">
        <v>110</v>
      </c>
      <c r="G229" s="57" t="s">
        <v>111</v>
      </c>
      <c r="H229" s="31"/>
      <c r="I229" s="31"/>
      <c r="J229" s="31">
        <v>17661292</v>
      </c>
      <c r="M229" s="52" t="s">
        <v>108</v>
      </c>
    </row>
    <row r="230" spans="1:13" ht="16.05" customHeight="1" x14ac:dyDescent="0.3">
      <c r="A230" s="19" t="s">
        <v>48</v>
      </c>
      <c r="B230" s="19">
        <v>2023</v>
      </c>
      <c r="C230" s="59" t="s">
        <v>52</v>
      </c>
      <c r="D230" s="53" t="s">
        <v>105</v>
      </c>
      <c r="E230" s="54" t="s">
        <v>50</v>
      </c>
      <c r="F230" s="6" t="s">
        <v>110</v>
      </c>
      <c r="G230" s="55" t="s">
        <v>111</v>
      </c>
      <c r="H230" s="15"/>
      <c r="I230" s="15"/>
      <c r="J230" s="15">
        <v>7976680</v>
      </c>
      <c r="M230" s="56" t="s">
        <v>108</v>
      </c>
    </row>
    <row r="231" spans="1:13" ht="16.05" customHeight="1" x14ac:dyDescent="0.3">
      <c r="A231" s="24" t="s">
        <v>4</v>
      </c>
      <c r="B231" s="24">
        <v>2023</v>
      </c>
      <c r="C231" s="61" t="s">
        <v>52</v>
      </c>
      <c r="D231" s="50" t="s">
        <v>105</v>
      </c>
      <c r="E231" s="51" t="s">
        <v>50</v>
      </c>
      <c r="F231" s="7" t="s">
        <v>110</v>
      </c>
      <c r="G231" s="57" t="s">
        <v>111</v>
      </c>
      <c r="H231" s="31"/>
      <c r="I231" s="31"/>
      <c r="J231" s="31">
        <v>110545370</v>
      </c>
      <c r="M231" s="52" t="s">
        <v>108</v>
      </c>
    </row>
    <row r="232" spans="1:13" ht="16.05" customHeight="1" x14ac:dyDescent="0.3">
      <c r="A232" s="19" t="s">
        <v>5</v>
      </c>
      <c r="B232" s="19">
        <v>2023</v>
      </c>
      <c r="C232" s="59" t="s">
        <v>52</v>
      </c>
      <c r="D232" s="53" t="s">
        <v>105</v>
      </c>
      <c r="E232" s="54" t="s">
        <v>50</v>
      </c>
      <c r="F232" s="6" t="s">
        <v>110</v>
      </c>
      <c r="G232" s="55" t="s">
        <v>111</v>
      </c>
      <c r="H232" s="15"/>
      <c r="I232" s="15"/>
      <c r="J232" s="15">
        <v>10381704</v>
      </c>
      <c r="M232" s="56" t="s">
        <v>108</v>
      </c>
    </row>
    <row r="233" spans="1:13" ht="16.05" customHeight="1" x14ac:dyDescent="0.3">
      <c r="A233" s="24" t="s">
        <v>6</v>
      </c>
      <c r="B233" s="24">
        <v>2023</v>
      </c>
      <c r="C233" s="61" t="s">
        <v>52</v>
      </c>
      <c r="D233" s="50" t="s">
        <v>105</v>
      </c>
      <c r="E233" s="51" t="s">
        <v>50</v>
      </c>
      <c r="F233" s="7" t="s">
        <v>110</v>
      </c>
      <c r="G233" s="57" t="s">
        <v>111</v>
      </c>
      <c r="H233" s="31"/>
      <c r="I233" s="31"/>
      <c r="J233" s="31">
        <v>31720476</v>
      </c>
      <c r="M233" s="52" t="s">
        <v>108</v>
      </c>
    </row>
    <row r="234" spans="1:13" ht="16.05" customHeight="1" x14ac:dyDescent="0.3">
      <c r="A234" s="19" t="s">
        <v>7</v>
      </c>
      <c r="B234" s="19">
        <v>2023</v>
      </c>
      <c r="C234" s="59" t="s">
        <v>52</v>
      </c>
      <c r="D234" s="53" t="s">
        <v>105</v>
      </c>
      <c r="E234" s="54" t="s">
        <v>50</v>
      </c>
      <c r="F234" s="6" t="s">
        <v>110</v>
      </c>
      <c r="G234" s="55" t="s">
        <v>111</v>
      </c>
      <c r="H234" s="15"/>
      <c r="I234" s="15"/>
      <c r="J234" s="15">
        <v>223000000</v>
      </c>
      <c r="M234" s="67" t="s">
        <v>112</v>
      </c>
    </row>
    <row r="235" spans="1:13" ht="16.05" customHeight="1" x14ac:dyDescent="0.3">
      <c r="A235" s="24" t="s">
        <v>8</v>
      </c>
      <c r="B235" s="24">
        <v>2023</v>
      </c>
      <c r="C235" s="61" t="s">
        <v>52</v>
      </c>
      <c r="D235" s="50" t="s">
        <v>105</v>
      </c>
      <c r="E235" s="51" t="s">
        <v>50</v>
      </c>
      <c r="F235" s="7" t="s">
        <v>110</v>
      </c>
      <c r="G235" s="57" t="s">
        <v>111</v>
      </c>
      <c r="H235" s="31"/>
      <c r="I235" s="31"/>
      <c r="J235" s="31">
        <v>3757421</v>
      </c>
      <c r="M235" s="52" t="s">
        <v>108</v>
      </c>
    </row>
    <row r="236" spans="1:13" ht="16.05" customHeight="1" x14ac:dyDescent="0.3">
      <c r="A236" s="19" t="s">
        <v>9</v>
      </c>
      <c r="B236" s="19">
        <v>2023</v>
      </c>
      <c r="C236" s="59" t="s">
        <v>52</v>
      </c>
      <c r="D236" s="53" t="s">
        <v>105</v>
      </c>
      <c r="E236" s="54" t="s">
        <v>50</v>
      </c>
      <c r="F236" s="6" t="s">
        <v>110</v>
      </c>
      <c r="G236" s="55" t="s">
        <v>111</v>
      </c>
      <c r="H236" s="15"/>
      <c r="I236" s="15"/>
      <c r="J236" s="15">
        <v>56518556</v>
      </c>
      <c r="M236" s="56" t="s">
        <v>108</v>
      </c>
    </row>
    <row r="237" spans="1:13" ht="16.05" customHeight="1" x14ac:dyDescent="0.3">
      <c r="A237" s="24" t="s">
        <v>10</v>
      </c>
      <c r="B237" s="24">
        <v>2023</v>
      </c>
      <c r="C237" s="61" t="s">
        <v>52</v>
      </c>
      <c r="D237" s="50" t="s">
        <v>105</v>
      </c>
      <c r="E237" s="51" t="s">
        <v>50</v>
      </c>
      <c r="F237" s="7" t="s">
        <v>110</v>
      </c>
      <c r="G237" s="57" t="s">
        <v>111</v>
      </c>
      <c r="H237" s="31"/>
      <c r="I237" s="31"/>
      <c r="J237" s="31">
        <v>4909024</v>
      </c>
      <c r="M237" s="52" t="s">
        <v>108</v>
      </c>
    </row>
    <row r="238" spans="1:13" ht="16.05" customHeight="1" x14ac:dyDescent="0.3">
      <c r="A238" s="19" t="s">
        <v>83</v>
      </c>
      <c r="B238" s="19">
        <v>2023</v>
      </c>
      <c r="C238" s="59" t="s">
        <v>52</v>
      </c>
      <c r="D238" s="53" t="s">
        <v>105</v>
      </c>
      <c r="E238" s="54" t="s">
        <v>50</v>
      </c>
      <c r="F238" s="6" t="s">
        <v>110</v>
      </c>
      <c r="G238" s="55" t="s">
        <v>111</v>
      </c>
      <c r="H238" s="15"/>
      <c r="I238" s="15"/>
      <c r="J238" s="15">
        <v>3123047</v>
      </c>
      <c r="M238" s="56" t="s">
        <v>108</v>
      </c>
    </row>
    <row r="239" spans="1:13" ht="16.05" customHeight="1" x14ac:dyDescent="0.3">
      <c r="A239" s="24" t="s">
        <v>11</v>
      </c>
      <c r="B239" s="24">
        <v>2023</v>
      </c>
      <c r="C239" s="61" t="s">
        <v>52</v>
      </c>
      <c r="D239" s="50" t="s">
        <v>105</v>
      </c>
      <c r="E239" s="51" t="s">
        <v>50</v>
      </c>
      <c r="F239" s="7" t="s">
        <v>110</v>
      </c>
      <c r="G239" s="57" t="s">
        <v>111</v>
      </c>
      <c r="H239" s="31"/>
      <c r="I239" s="31"/>
      <c r="J239" s="31">
        <v>3119982</v>
      </c>
      <c r="M239" s="52" t="s">
        <v>108</v>
      </c>
    </row>
    <row r="240" spans="1:13" ht="16.05" customHeight="1" x14ac:dyDescent="0.3">
      <c r="A240" s="19" t="s">
        <v>12</v>
      </c>
      <c r="B240" s="19">
        <v>2023</v>
      </c>
      <c r="C240" s="59" t="s">
        <v>52</v>
      </c>
      <c r="D240" s="53" t="s">
        <v>105</v>
      </c>
      <c r="E240" s="54" t="s">
        <v>50</v>
      </c>
      <c r="F240" s="6" t="s">
        <v>110</v>
      </c>
      <c r="G240" s="63" t="s">
        <v>111</v>
      </c>
      <c r="H240" s="15"/>
      <c r="I240" s="15"/>
      <c r="J240" s="15">
        <v>37222019</v>
      </c>
      <c r="M240" s="56" t="s">
        <v>108</v>
      </c>
    </row>
    <row r="241" spans="1:13" ht="16.05" customHeight="1" x14ac:dyDescent="0.3">
      <c r="A241" s="23" t="s">
        <v>156</v>
      </c>
      <c r="B241" s="23">
        <v>2024</v>
      </c>
      <c r="C241" s="103" t="s">
        <v>52</v>
      </c>
      <c r="D241" s="104" t="s">
        <v>105</v>
      </c>
      <c r="E241" s="105" t="s">
        <v>50</v>
      </c>
      <c r="F241" s="91" t="s">
        <v>110</v>
      </c>
      <c r="G241" s="106" t="s">
        <v>111</v>
      </c>
      <c r="H241" s="89"/>
      <c r="I241" s="89"/>
      <c r="J241" s="89">
        <f t="shared" ref="J241" si="14">SUM(J226:J240)</f>
        <v>548855479</v>
      </c>
      <c r="M241" s="56" t="s">
        <v>108</v>
      </c>
    </row>
    <row r="242" spans="1:13" ht="16.05" customHeight="1" x14ac:dyDescent="0.3">
      <c r="A242" s="18" t="s">
        <v>0</v>
      </c>
      <c r="B242" s="24">
        <v>2023</v>
      </c>
      <c r="C242" s="61" t="s">
        <v>52</v>
      </c>
      <c r="D242" s="50" t="s">
        <v>105</v>
      </c>
      <c r="E242" s="51" t="s">
        <v>50</v>
      </c>
      <c r="F242" s="7" t="s">
        <v>113</v>
      </c>
      <c r="G242" s="57" t="s">
        <v>114</v>
      </c>
      <c r="H242" s="31"/>
      <c r="I242" s="31"/>
      <c r="J242" s="31">
        <v>8028087</v>
      </c>
      <c r="M242" s="52" t="s">
        <v>108</v>
      </c>
    </row>
    <row r="243" spans="1:13" ht="16.05" customHeight="1" x14ac:dyDescent="0.3">
      <c r="A243" s="19" t="s">
        <v>1</v>
      </c>
      <c r="B243" s="19">
        <v>2023</v>
      </c>
      <c r="C243" s="59" t="s">
        <v>52</v>
      </c>
      <c r="D243" s="53" t="s">
        <v>105</v>
      </c>
      <c r="E243" s="54" t="s">
        <v>50</v>
      </c>
      <c r="F243" s="6" t="s">
        <v>113</v>
      </c>
      <c r="G243" s="55" t="s">
        <v>114</v>
      </c>
      <c r="H243" s="15"/>
      <c r="I243" s="15"/>
      <c r="J243" s="15">
        <v>6873698</v>
      </c>
      <c r="M243" s="56" t="s">
        <v>108</v>
      </c>
    </row>
    <row r="244" spans="1:13" ht="16.05" customHeight="1" x14ac:dyDescent="0.3">
      <c r="A244" s="24" t="s">
        <v>2</v>
      </c>
      <c r="B244" s="24">
        <v>2023</v>
      </c>
      <c r="C244" s="61" t="s">
        <v>52</v>
      </c>
      <c r="D244" s="50" t="s">
        <v>105</v>
      </c>
      <c r="E244" s="51" t="s">
        <v>50</v>
      </c>
      <c r="F244" s="7" t="s">
        <v>113</v>
      </c>
      <c r="G244" s="57" t="s">
        <v>114</v>
      </c>
      <c r="H244" s="31"/>
      <c r="I244" s="31"/>
      <c r="J244" s="31">
        <v>1180908</v>
      </c>
      <c r="M244" s="52" t="s">
        <v>108</v>
      </c>
    </row>
    <row r="245" spans="1:13" ht="16.05" customHeight="1" x14ac:dyDescent="0.3">
      <c r="A245" s="19" t="s">
        <v>3</v>
      </c>
      <c r="B245" s="19">
        <v>2023</v>
      </c>
      <c r="C245" s="59" t="s">
        <v>52</v>
      </c>
      <c r="D245" s="53" t="s">
        <v>105</v>
      </c>
      <c r="E245" s="54" t="s">
        <v>50</v>
      </c>
      <c r="F245" s="6" t="s">
        <v>113</v>
      </c>
      <c r="G245" s="55" t="s">
        <v>114</v>
      </c>
      <c r="H245" s="15"/>
      <c r="I245" s="15"/>
      <c r="J245" s="15">
        <v>13245969</v>
      </c>
      <c r="M245" s="56" t="s">
        <v>108</v>
      </c>
    </row>
    <row r="246" spans="1:13" ht="16.05" customHeight="1" x14ac:dyDescent="0.3">
      <c r="A246" s="24" t="s">
        <v>48</v>
      </c>
      <c r="B246" s="24">
        <v>2023</v>
      </c>
      <c r="C246" s="61" t="s">
        <v>52</v>
      </c>
      <c r="D246" s="50" t="s">
        <v>105</v>
      </c>
      <c r="E246" s="51" t="s">
        <v>50</v>
      </c>
      <c r="F246" s="7" t="s">
        <v>113</v>
      </c>
      <c r="G246" s="57" t="s">
        <v>114</v>
      </c>
      <c r="H246" s="31"/>
      <c r="I246" s="31"/>
      <c r="J246" s="31">
        <v>3988340</v>
      </c>
      <c r="M246" s="52" t="s">
        <v>108</v>
      </c>
    </row>
    <row r="247" spans="1:13" ht="16.05" customHeight="1" x14ac:dyDescent="0.3">
      <c r="A247" s="19" t="s">
        <v>4</v>
      </c>
      <c r="B247" s="19">
        <v>2023</v>
      </c>
      <c r="C247" s="59" t="s">
        <v>52</v>
      </c>
      <c r="D247" s="53" t="s">
        <v>105</v>
      </c>
      <c r="E247" s="54" t="s">
        <v>50</v>
      </c>
      <c r="F247" s="6" t="s">
        <v>113</v>
      </c>
      <c r="G247" s="55" t="s">
        <v>114</v>
      </c>
      <c r="H247" s="15"/>
      <c r="I247" s="15"/>
      <c r="J247" s="15">
        <v>37999971</v>
      </c>
      <c r="M247" s="56" t="s">
        <v>108</v>
      </c>
    </row>
    <row r="248" spans="1:13" ht="16.05" customHeight="1" x14ac:dyDescent="0.3">
      <c r="A248" s="24" t="s">
        <v>5</v>
      </c>
      <c r="B248" s="24">
        <v>2023</v>
      </c>
      <c r="C248" s="61" t="s">
        <v>52</v>
      </c>
      <c r="D248" s="50" t="s">
        <v>105</v>
      </c>
      <c r="E248" s="51" t="s">
        <v>50</v>
      </c>
      <c r="F248" s="7" t="s">
        <v>113</v>
      </c>
      <c r="G248" s="57" t="s">
        <v>114</v>
      </c>
      <c r="H248" s="31"/>
      <c r="I248" s="31"/>
      <c r="J248" s="31">
        <v>6055994</v>
      </c>
      <c r="M248" s="52" t="s">
        <v>108</v>
      </c>
    </row>
    <row r="249" spans="1:13" ht="16.05" customHeight="1" x14ac:dyDescent="0.3">
      <c r="A249" s="19" t="s">
        <v>6</v>
      </c>
      <c r="B249" s="19">
        <v>2023</v>
      </c>
      <c r="C249" s="59" t="s">
        <v>52</v>
      </c>
      <c r="D249" s="53" t="s">
        <v>105</v>
      </c>
      <c r="E249" s="54" t="s">
        <v>50</v>
      </c>
      <c r="F249" s="6" t="s">
        <v>113</v>
      </c>
      <c r="G249" s="55" t="s">
        <v>114</v>
      </c>
      <c r="H249" s="15"/>
      <c r="I249" s="15"/>
      <c r="J249" s="15">
        <v>17622487</v>
      </c>
      <c r="M249" s="56" t="s">
        <v>108</v>
      </c>
    </row>
    <row r="250" spans="1:13" ht="16.05" customHeight="1" x14ac:dyDescent="0.3">
      <c r="A250" s="24" t="s">
        <v>7</v>
      </c>
      <c r="B250" s="24">
        <v>2023</v>
      </c>
      <c r="C250" s="61" t="s">
        <v>52</v>
      </c>
      <c r="D250" s="50" t="s">
        <v>105</v>
      </c>
      <c r="E250" s="51" t="s">
        <v>50</v>
      </c>
      <c r="F250" s="7" t="s">
        <v>113</v>
      </c>
      <c r="G250" s="57" t="s">
        <v>114</v>
      </c>
      <c r="H250" s="31"/>
      <c r="I250" s="31"/>
      <c r="J250" s="31">
        <v>31236654.959999997</v>
      </c>
      <c r="M250" s="52" t="s">
        <v>109</v>
      </c>
    </row>
    <row r="251" spans="1:13" ht="16.05" customHeight="1" x14ac:dyDescent="0.3">
      <c r="A251" s="19" t="s">
        <v>8</v>
      </c>
      <c r="B251" s="19">
        <v>2023</v>
      </c>
      <c r="C251" s="59" t="s">
        <v>52</v>
      </c>
      <c r="D251" s="53" t="s">
        <v>105</v>
      </c>
      <c r="E251" s="54" t="s">
        <v>50</v>
      </c>
      <c r="F251" s="6" t="s">
        <v>113</v>
      </c>
      <c r="G251" s="55" t="s">
        <v>114</v>
      </c>
      <c r="H251" s="15"/>
      <c r="I251" s="15"/>
      <c r="J251" s="15">
        <v>2504947</v>
      </c>
      <c r="M251" s="56" t="s">
        <v>108</v>
      </c>
    </row>
    <row r="252" spans="1:13" ht="16.05" customHeight="1" x14ac:dyDescent="0.3">
      <c r="A252" s="24" t="s">
        <v>9</v>
      </c>
      <c r="B252" s="24">
        <v>2023</v>
      </c>
      <c r="C252" s="61" t="s">
        <v>52</v>
      </c>
      <c r="D252" s="50" t="s">
        <v>105</v>
      </c>
      <c r="E252" s="51" t="s">
        <v>50</v>
      </c>
      <c r="F252" s="7" t="s">
        <v>113</v>
      </c>
      <c r="G252" s="57" t="s">
        <v>114</v>
      </c>
      <c r="H252" s="31"/>
      <c r="I252" s="31"/>
      <c r="J252" s="31">
        <v>31399198</v>
      </c>
      <c r="M252" s="52" t="s">
        <v>108</v>
      </c>
    </row>
    <row r="253" spans="1:13" ht="16.05" customHeight="1" x14ac:dyDescent="0.3">
      <c r="A253" s="19" t="s">
        <v>10</v>
      </c>
      <c r="B253" s="19">
        <v>2023</v>
      </c>
      <c r="C253" s="59" t="s">
        <v>52</v>
      </c>
      <c r="D253" s="53" t="s">
        <v>105</v>
      </c>
      <c r="E253" s="54" t="s">
        <v>50</v>
      </c>
      <c r="F253" s="6" t="s">
        <v>113</v>
      </c>
      <c r="G253" s="55" t="s">
        <v>114</v>
      </c>
      <c r="H253" s="15"/>
      <c r="I253" s="15"/>
      <c r="J253" s="15">
        <v>2727236</v>
      </c>
      <c r="M253" s="56" t="s">
        <v>108</v>
      </c>
    </row>
    <row r="254" spans="1:13" ht="16.05" customHeight="1" x14ac:dyDescent="0.3">
      <c r="A254" s="24" t="s">
        <v>83</v>
      </c>
      <c r="B254" s="24">
        <v>2023</v>
      </c>
      <c r="C254" s="61" t="s">
        <v>52</v>
      </c>
      <c r="D254" s="50" t="s">
        <v>105</v>
      </c>
      <c r="E254" s="51" t="s">
        <v>50</v>
      </c>
      <c r="F254" s="7" t="s">
        <v>113</v>
      </c>
      <c r="G254" s="57" t="s">
        <v>114</v>
      </c>
      <c r="H254" s="31"/>
      <c r="I254" s="31"/>
      <c r="J254" s="31">
        <v>1821778</v>
      </c>
      <c r="M254" s="52" t="s">
        <v>108</v>
      </c>
    </row>
    <row r="255" spans="1:13" ht="16.05" customHeight="1" x14ac:dyDescent="0.3">
      <c r="A255" s="19" t="s">
        <v>11</v>
      </c>
      <c r="B255" s="19">
        <v>2023</v>
      </c>
      <c r="C255" s="59" t="s">
        <v>52</v>
      </c>
      <c r="D255" s="53" t="s">
        <v>105</v>
      </c>
      <c r="E255" s="54" t="s">
        <v>50</v>
      </c>
      <c r="F255" s="6" t="s">
        <v>113</v>
      </c>
      <c r="G255" s="55" t="s">
        <v>114</v>
      </c>
      <c r="H255" s="15"/>
      <c r="I255" s="15"/>
      <c r="J255" s="15">
        <v>2451414</v>
      </c>
      <c r="M255" s="56" t="s">
        <v>108</v>
      </c>
    </row>
    <row r="256" spans="1:13" ht="16.05" customHeight="1" x14ac:dyDescent="0.3">
      <c r="A256" s="24" t="s">
        <v>12</v>
      </c>
      <c r="B256" s="24">
        <v>2023</v>
      </c>
      <c r="C256" s="61" t="s">
        <v>52</v>
      </c>
      <c r="D256" s="50" t="s">
        <v>105</v>
      </c>
      <c r="E256" s="51" t="s">
        <v>50</v>
      </c>
      <c r="F256" s="7" t="s">
        <v>113</v>
      </c>
      <c r="G256" s="58" t="s">
        <v>114</v>
      </c>
      <c r="H256" s="31"/>
      <c r="I256" s="31"/>
      <c r="J256" s="31">
        <v>31218467</v>
      </c>
      <c r="M256" s="52" t="s">
        <v>108</v>
      </c>
    </row>
    <row r="257" spans="1:13" ht="16.05" customHeight="1" x14ac:dyDescent="0.3">
      <c r="A257" s="24" t="s">
        <v>156</v>
      </c>
      <c r="B257" s="24">
        <v>2024</v>
      </c>
      <c r="C257" s="61" t="s">
        <v>52</v>
      </c>
      <c r="D257" s="50" t="s">
        <v>105</v>
      </c>
      <c r="E257" s="51" t="s">
        <v>50</v>
      </c>
      <c r="F257" s="7" t="s">
        <v>113</v>
      </c>
      <c r="G257" s="58" t="s">
        <v>114</v>
      </c>
      <c r="H257" s="89"/>
      <c r="I257" s="89"/>
      <c r="J257" s="89">
        <f t="shared" ref="J257" si="15">SUM(J242:J256)</f>
        <v>198355148.95999998</v>
      </c>
      <c r="M257" s="52" t="s">
        <v>108</v>
      </c>
    </row>
    <row r="258" spans="1:13" ht="16.05" customHeight="1" x14ac:dyDescent="0.3">
      <c r="A258" s="18" t="s">
        <v>0</v>
      </c>
      <c r="B258" s="19">
        <v>2023</v>
      </c>
      <c r="C258" s="59" t="s">
        <v>52</v>
      </c>
      <c r="D258" t="s">
        <v>115</v>
      </c>
      <c r="E258" s="54" t="s">
        <v>50</v>
      </c>
      <c r="F258" s="56" t="s">
        <v>116</v>
      </c>
      <c r="G258" s="55" t="s">
        <v>117</v>
      </c>
      <c r="H258" s="15"/>
      <c r="I258" s="15"/>
      <c r="J258" s="15">
        <v>33011444</v>
      </c>
      <c r="M258" s="56" t="s">
        <v>118</v>
      </c>
    </row>
    <row r="259" spans="1:13" ht="16.05" customHeight="1" x14ac:dyDescent="0.3">
      <c r="A259" s="24" t="s">
        <v>1</v>
      </c>
      <c r="B259" s="24">
        <v>2023</v>
      </c>
      <c r="C259" s="61" t="s">
        <v>52</v>
      </c>
      <c r="D259" s="5" t="s">
        <v>115</v>
      </c>
      <c r="E259" s="51" t="s">
        <v>50</v>
      </c>
      <c r="F259" s="52" t="s">
        <v>116</v>
      </c>
      <c r="G259" s="57" t="s">
        <v>117</v>
      </c>
      <c r="H259" s="31"/>
      <c r="I259" s="31"/>
      <c r="J259" s="31">
        <v>35267203</v>
      </c>
      <c r="M259" s="52" t="s">
        <v>118</v>
      </c>
    </row>
    <row r="260" spans="1:13" ht="16.05" customHeight="1" x14ac:dyDescent="0.3">
      <c r="A260" s="19" t="s">
        <v>2</v>
      </c>
      <c r="B260" s="19">
        <v>2023</v>
      </c>
      <c r="C260" s="59" t="s">
        <v>52</v>
      </c>
      <c r="D260" t="s">
        <v>115</v>
      </c>
      <c r="E260" s="54" t="s">
        <v>50</v>
      </c>
      <c r="F260" s="56" t="s">
        <v>116</v>
      </c>
      <c r="G260" s="55" t="s">
        <v>117</v>
      </c>
      <c r="H260" s="15"/>
      <c r="I260" s="15"/>
      <c r="J260" s="15">
        <v>4988958</v>
      </c>
      <c r="M260" s="56" t="s">
        <v>118</v>
      </c>
    </row>
    <row r="261" spans="1:13" ht="16.05" customHeight="1" x14ac:dyDescent="0.3">
      <c r="A261" s="24" t="s">
        <v>3</v>
      </c>
      <c r="B261" s="24">
        <v>2023</v>
      </c>
      <c r="C261" s="61" t="s">
        <v>52</v>
      </c>
      <c r="D261" s="5" t="s">
        <v>115</v>
      </c>
      <c r="E261" s="51" t="s">
        <v>50</v>
      </c>
      <c r="F261" s="52" t="s">
        <v>116</v>
      </c>
      <c r="G261" s="57" t="s">
        <v>117</v>
      </c>
      <c r="H261" s="31"/>
      <c r="I261" s="31"/>
      <c r="J261" s="31">
        <v>45871794</v>
      </c>
      <c r="M261" s="52" t="s">
        <v>118</v>
      </c>
    </row>
    <row r="262" spans="1:13" ht="16.05" customHeight="1" x14ac:dyDescent="0.3">
      <c r="A262" s="19" t="s">
        <v>48</v>
      </c>
      <c r="B262" s="19">
        <v>2023</v>
      </c>
      <c r="C262" s="59" t="s">
        <v>52</v>
      </c>
      <c r="D262" t="s">
        <v>115</v>
      </c>
      <c r="E262" s="54" t="s">
        <v>50</v>
      </c>
      <c r="F262" s="56" t="s">
        <v>116</v>
      </c>
      <c r="G262" s="55" t="s">
        <v>117</v>
      </c>
      <c r="H262" s="15"/>
      <c r="I262" s="15"/>
      <c r="J262" s="15">
        <v>17286086</v>
      </c>
      <c r="M262" s="56" t="s">
        <v>118</v>
      </c>
    </row>
    <row r="263" spans="1:13" ht="16.05" customHeight="1" x14ac:dyDescent="0.3">
      <c r="A263" s="24" t="s">
        <v>4</v>
      </c>
      <c r="B263" s="24">
        <v>2023</v>
      </c>
      <c r="C263" s="61" t="s">
        <v>52</v>
      </c>
      <c r="D263" s="5" t="s">
        <v>115</v>
      </c>
      <c r="E263" s="51" t="s">
        <v>50</v>
      </c>
      <c r="F263" s="52" t="s">
        <v>116</v>
      </c>
      <c r="G263" s="57" t="s">
        <v>117</v>
      </c>
      <c r="H263" s="31"/>
      <c r="I263" s="31"/>
      <c r="J263" s="31">
        <v>283073512</v>
      </c>
      <c r="M263" s="52" t="s">
        <v>118</v>
      </c>
    </row>
    <row r="264" spans="1:13" ht="16.05" customHeight="1" x14ac:dyDescent="0.3">
      <c r="A264" s="19" t="s">
        <v>5</v>
      </c>
      <c r="B264" s="19">
        <v>2023</v>
      </c>
      <c r="C264" s="59" t="s">
        <v>52</v>
      </c>
      <c r="D264" t="s">
        <v>115</v>
      </c>
      <c r="E264" s="54" t="s">
        <v>50</v>
      </c>
      <c r="F264" s="56" t="s">
        <v>116</v>
      </c>
      <c r="G264" s="55" t="s">
        <v>117</v>
      </c>
      <c r="H264" s="15"/>
      <c r="I264" s="15"/>
      <c r="J264" s="15">
        <v>24902210</v>
      </c>
      <c r="M264" s="56" t="s">
        <v>118</v>
      </c>
    </row>
    <row r="265" spans="1:13" ht="16.05" customHeight="1" x14ac:dyDescent="0.3">
      <c r="A265" s="24" t="s">
        <v>6</v>
      </c>
      <c r="B265" s="24">
        <v>2023</v>
      </c>
      <c r="C265" s="61" t="s">
        <v>52</v>
      </c>
      <c r="D265" s="5" t="s">
        <v>115</v>
      </c>
      <c r="E265" s="51" t="s">
        <v>50</v>
      </c>
      <c r="F265" s="52" t="s">
        <v>116</v>
      </c>
      <c r="G265" s="57" t="s">
        <v>117</v>
      </c>
      <c r="H265" s="31"/>
      <c r="I265" s="31"/>
      <c r="J265" s="31">
        <v>91777990</v>
      </c>
      <c r="M265" s="52" t="s">
        <v>118</v>
      </c>
    </row>
    <row r="266" spans="1:13" ht="16.05" customHeight="1" x14ac:dyDescent="0.3">
      <c r="A266" s="19" t="s">
        <v>7</v>
      </c>
      <c r="B266" s="19">
        <v>2023</v>
      </c>
      <c r="C266" s="59" t="s">
        <v>52</v>
      </c>
      <c r="D266" t="s">
        <v>115</v>
      </c>
      <c r="E266" s="54" t="s">
        <v>50</v>
      </c>
      <c r="F266" s="56" t="s">
        <v>116</v>
      </c>
      <c r="G266" s="55" t="s">
        <v>117</v>
      </c>
      <c r="H266" s="15"/>
      <c r="I266" s="15"/>
      <c r="J266" s="15">
        <v>178570049</v>
      </c>
      <c r="M266" s="56" t="s">
        <v>118</v>
      </c>
    </row>
    <row r="267" spans="1:13" ht="16.05" customHeight="1" x14ac:dyDescent="0.3">
      <c r="A267" s="24" t="s">
        <v>8</v>
      </c>
      <c r="B267" s="24">
        <v>2023</v>
      </c>
      <c r="C267" s="61" t="s">
        <v>52</v>
      </c>
      <c r="D267" s="5" t="s">
        <v>115</v>
      </c>
      <c r="E267" s="51" t="s">
        <v>50</v>
      </c>
      <c r="F267" s="52" t="s">
        <v>116</v>
      </c>
      <c r="G267" s="57" t="s">
        <v>117</v>
      </c>
      <c r="H267" s="31"/>
      <c r="I267" s="31"/>
      <c r="J267" s="31">
        <v>11429909</v>
      </c>
      <c r="M267" s="52" t="s">
        <v>118</v>
      </c>
    </row>
    <row r="268" spans="1:13" ht="16.05" customHeight="1" x14ac:dyDescent="0.3">
      <c r="A268" s="19" t="s">
        <v>9</v>
      </c>
      <c r="B268" s="19">
        <v>2023</v>
      </c>
      <c r="C268" s="59" t="s">
        <v>52</v>
      </c>
      <c r="D268" t="s">
        <v>115</v>
      </c>
      <c r="E268" s="54" t="s">
        <v>50</v>
      </c>
      <c r="F268" s="56" t="s">
        <v>116</v>
      </c>
      <c r="G268" s="55" t="s">
        <v>117</v>
      </c>
      <c r="H268" s="15"/>
      <c r="I268" s="15"/>
      <c r="J268" s="15">
        <v>163527160</v>
      </c>
      <c r="M268" s="56" t="s">
        <v>118</v>
      </c>
    </row>
    <row r="269" spans="1:13" ht="16.05" customHeight="1" x14ac:dyDescent="0.3">
      <c r="A269" s="24" t="s">
        <v>10</v>
      </c>
      <c r="B269" s="24">
        <v>2023</v>
      </c>
      <c r="C269" s="61" t="s">
        <v>52</v>
      </c>
      <c r="D269" s="5" t="s">
        <v>115</v>
      </c>
      <c r="E269" s="51" t="s">
        <v>50</v>
      </c>
      <c r="F269" s="52" t="s">
        <v>116</v>
      </c>
      <c r="G269" s="57" t="s">
        <v>117</v>
      </c>
      <c r="H269" s="31"/>
      <c r="I269" s="31"/>
      <c r="J269" s="31">
        <v>14203456</v>
      </c>
      <c r="M269" s="52" t="s">
        <v>118</v>
      </c>
    </row>
    <row r="270" spans="1:13" ht="16.05" customHeight="1" x14ac:dyDescent="0.3">
      <c r="A270" s="19" t="s">
        <v>83</v>
      </c>
      <c r="B270" s="19">
        <v>2023</v>
      </c>
      <c r="C270" s="59" t="s">
        <v>52</v>
      </c>
      <c r="D270" t="s">
        <v>115</v>
      </c>
      <c r="E270" s="54" t="s">
        <v>50</v>
      </c>
      <c r="F270" s="56" t="s">
        <v>116</v>
      </c>
      <c r="G270" s="55" t="s">
        <v>117</v>
      </c>
      <c r="H270" s="15"/>
      <c r="I270" s="15"/>
      <c r="J270" s="15">
        <v>9022387</v>
      </c>
      <c r="M270" s="56" t="s">
        <v>118</v>
      </c>
    </row>
    <row r="271" spans="1:13" ht="16.05" customHeight="1" x14ac:dyDescent="0.3">
      <c r="A271" s="24" t="s">
        <v>11</v>
      </c>
      <c r="B271" s="24">
        <v>2023</v>
      </c>
      <c r="C271" s="61" t="s">
        <v>52</v>
      </c>
      <c r="D271" s="5" t="s">
        <v>115</v>
      </c>
      <c r="E271" s="51" t="s">
        <v>50</v>
      </c>
      <c r="F271" s="52" t="s">
        <v>116</v>
      </c>
      <c r="G271" s="57" t="s">
        <v>117</v>
      </c>
      <c r="H271" s="31"/>
      <c r="I271" s="31"/>
      <c r="J271" s="31">
        <v>5207934</v>
      </c>
      <c r="M271" s="52" t="s">
        <v>118</v>
      </c>
    </row>
    <row r="272" spans="1:13" ht="16.05" customHeight="1" x14ac:dyDescent="0.3">
      <c r="A272" s="19" t="s">
        <v>12</v>
      </c>
      <c r="B272" s="19">
        <v>2023</v>
      </c>
      <c r="C272" s="59" t="s">
        <v>52</v>
      </c>
      <c r="D272" t="s">
        <v>115</v>
      </c>
      <c r="E272" s="54" t="s">
        <v>50</v>
      </c>
      <c r="F272" s="15" t="s">
        <v>116</v>
      </c>
      <c r="G272" s="63" t="s">
        <v>117</v>
      </c>
      <c r="H272" s="15"/>
      <c r="I272" s="15"/>
      <c r="J272" s="15">
        <v>152022524</v>
      </c>
      <c r="M272" s="56" t="s">
        <v>118</v>
      </c>
    </row>
    <row r="273" spans="1:13" ht="16.05" customHeight="1" x14ac:dyDescent="0.3">
      <c r="A273" s="19" t="s">
        <v>156</v>
      </c>
      <c r="B273" s="19">
        <v>2024</v>
      </c>
      <c r="C273" s="59" t="s">
        <v>52</v>
      </c>
      <c r="D273" t="s">
        <v>115</v>
      </c>
      <c r="E273" s="54" t="s">
        <v>50</v>
      </c>
      <c r="F273" s="15" t="s">
        <v>116</v>
      </c>
      <c r="G273" s="63" t="s">
        <v>117</v>
      </c>
      <c r="H273" s="89"/>
      <c r="I273" s="89"/>
      <c r="J273" s="89">
        <f t="shared" ref="J273" si="16">SUM(J258:J272)</f>
        <v>1070162616</v>
      </c>
      <c r="M273" s="56" t="s">
        <v>118</v>
      </c>
    </row>
    <row r="274" spans="1:13" ht="16.05" customHeight="1" x14ac:dyDescent="0.3">
      <c r="A274" s="18" t="s">
        <v>0</v>
      </c>
      <c r="B274" s="24">
        <v>2023</v>
      </c>
      <c r="C274" s="61" t="s">
        <v>52</v>
      </c>
      <c r="D274" s="5" t="s">
        <v>115</v>
      </c>
      <c r="E274" s="51" t="s">
        <v>50</v>
      </c>
      <c r="F274" s="7" t="s">
        <v>119</v>
      </c>
      <c r="G274" s="27" t="s">
        <v>120</v>
      </c>
      <c r="H274" s="31">
        <v>6023.9161440561038</v>
      </c>
      <c r="I274" s="65">
        <v>13062.912250072879</v>
      </c>
      <c r="J274" s="31">
        <v>78689887.991602257</v>
      </c>
      <c r="M274" s="52" t="s">
        <v>121</v>
      </c>
    </row>
    <row r="275" spans="1:13" ht="16.05" customHeight="1" x14ac:dyDescent="0.3">
      <c r="A275" s="19" t="s">
        <v>1</v>
      </c>
      <c r="B275" s="19">
        <v>2023</v>
      </c>
      <c r="C275" s="59" t="s">
        <v>52</v>
      </c>
      <c r="D275" t="s">
        <v>115</v>
      </c>
      <c r="E275" s="54" t="s">
        <v>50</v>
      </c>
      <c r="F275" s="6" t="s">
        <v>119</v>
      </c>
      <c r="G275" s="11" t="s">
        <v>120</v>
      </c>
      <c r="H275" s="68">
        <v>10418.934377433858</v>
      </c>
      <c r="I275" s="69">
        <v>9894.507209285337</v>
      </c>
      <c r="J275" s="68">
        <v>103090221.31059013</v>
      </c>
      <c r="M275" s="56" t="s">
        <v>122</v>
      </c>
    </row>
    <row r="276" spans="1:13" ht="16.05" customHeight="1" x14ac:dyDescent="0.3">
      <c r="A276" s="24" t="s">
        <v>2</v>
      </c>
      <c r="B276" s="24">
        <v>2023</v>
      </c>
      <c r="C276" s="61" t="s">
        <v>52</v>
      </c>
      <c r="D276" s="5" t="s">
        <v>115</v>
      </c>
      <c r="E276" s="51" t="s">
        <v>50</v>
      </c>
      <c r="F276" s="7" t="s">
        <v>119</v>
      </c>
      <c r="G276" s="27" t="s">
        <v>120</v>
      </c>
      <c r="H276" s="31">
        <v>1797.9260210197883</v>
      </c>
      <c r="I276" s="65">
        <v>4866.1510865337723</v>
      </c>
      <c r="J276" s="31">
        <v>8748979.6606927849</v>
      </c>
      <c r="M276" s="52" t="s">
        <v>123</v>
      </c>
    </row>
    <row r="277" spans="1:13" ht="16.05" customHeight="1" x14ac:dyDescent="0.3">
      <c r="A277" s="19" t="s">
        <v>3</v>
      </c>
      <c r="B277" s="19">
        <v>2023</v>
      </c>
      <c r="C277" s="59" t="s">
        <v>52</v>
      </c>
      <c r="D277" t="s">
        <v>115</v>
      </c>
      <c r="E277" s="54" t="s">
        <v>50</v>
      </c>
      <c r="F277" s="6" t="s">
        <v>119</v>
      </c>
      <c r="G277" s="11" t="s">
        <v>120</v>
      </c>
      <c r="H277" s="68">
        <v>14134.407611311317</v>
      </c>
      <c r="I277" s="69">
        <v>13393.50156198343</v>
      </c>
      <c r="J277" s="68">
        <v>189309210.4198086</v>
      </c>
      <c r="M277" s="56" t="s">
        <v>124</v>
      </c>
    </row>
    <row r="278" spans="1:13" ht="16.05" customHeight="1" x14ac:dyDescent="0.3">
      <c r="A278" s="24" t="s">
        <v>48</v>
      </c>
      <c r="B278" s="24">
        <v>2023</v>
      </c>
      <c r="C278" s="61" t="s">
        <v>52</v>
      </c>
      <c r="D278" s="5" t="s">
        <v>115</v>
      </c>
      <c r="E278" s="51" t="s">
        <v>50</v>
      </c>
      <c r="F278" s="7" t="s">
        <v>119</v>
      </c>
      <c r="G278" s="27" t="s">
        <v>120</v>
      </c>
      <c r="H278" s="31">
        <v>2939.6536918995444</v>
      </c>
      <c r="I278" s="65">
        <v>14128.831059504089</v>
      </c>
      <c r="J278" s="31">
        <v>41533870.386296146</v>
      </c>
      <c r="M278" s="52" t="s">
        <v>125</v>
      </c>
    </row>
    <row r="279" spans="1:13" ht="16.05" customHeight="1" x14ac:dyDescent="0.3">
      <c r="A279" s="19" t="s">
        <v>4</v>
      </c>
      <c r="B279" s="19">
        <v>2023</v>
      </c>
      <c r="C279" s="59" t="s">
        <v>52</v>
      </c>
      <c r="D279" t="s">
        <v>115</v>
      </c>
      <c r="E279" s="54" t="s">
        <v>50</v>
      </c>
      <c r="F279" s="6" t="s">
        <v>119</v>
      </c>
      <c r="G279" s="11" t="s">
        <v>120</v>
      </c>
      <c r="H279" s="68">
        <v>36225.45318653273</v>
      </c>
      <c r="I279" s="69">
        <v>13629.857471900785</v>
      </c>
      <c r="J279" s="68">
        <v>493747763.7874552</v>
      </c>
      <c r="M279" s="56" t="s">
        <v>126</v>
      </c>
    </row>
    <row r="280" spans="1:13" ht="16.05" customHeight="1" x14ac:dyDescent="0.3">
      <c r="A280" s="24" t="s">
        <v>5</v>
      </c>
      <c r="B280" s="24">
        <v>2023</v>
      </c>
      <c r="C280" s="61" t="s">
        <v>52</v>
      </c>
      <c r="D280" s="5" t="s">
        <v>115</v>
      </c>
      <c r="E280" s="51" t="s">
        <v>50</v>
      </c>
      <c r="F280" s="7" t="s">
        <v>119</v>
      </c>
      <c r="G280" s="27" t="s">
        <v>120</v>
      </c>
      <c r="H280" s="31">
        <v>5527.288242131679</v>
      </c>
      <c r="I280" s="65">
        <v>16933.587857190028</v>
      </c>
      <c r="J280" s="31">
        <v>93596821.060150221</v>
      </c>
      <c r="M280" s="52" t="s">
        <v>127</v>
      </c>
    </row>
    <row r="281" spans="1:13" ht="16.05" customHeight="1" x14ac:dyDescent="0.3">
      <c r="A281" s="19" t="s">
        <v>6</v>
      </c>
      <c r="B281" s="19">
        <v>2023</v>
      </c>
      <c r="C281" s="59" t="s">
        <v>52</v>
      </c>
      <c r="D281" t="s">
        <v>115</v>
      </c>
      <c r="E281" s="54" t="s">
        <v>50</v>
      </c>
      <c r="F281" s="6" t="s">
        <v>119</v>
      </c>
      <c r="G281" s="11" t="s">
        <v>120</v>
      </c>
      <c r="H281" s="68">
        <v>20724.560069589348</v>
      </c>
      <c r="I281" s="69">
        <v>8409.8058925371624</v>
      </c>
      <c r="J281" s="68">
        <v>174289527.39347288</v>
      </c>
      <c r="M281" s="56" t="s">
        <v>128</v>
      </c>
    </row>
    <row r="282" spans="1:13" ht="16.05" customHeight="1" x14ac:dyDescent="0.3">
      <c r="A282" s="24" t="s">
        <v>7</v>
      </c>
      <c r="B282" s="24">
        <v>2023</v>
      </c>
      <c r="C282" s="61" t="s">
        <v>52</v>
      </c>
      <c r="D282" s="5" t="s">
        <v>115</v>
      </c>
      <c r="E282" s="51" t="s">
        <v>50</v>
      </c>
      <c r="F282" s="7" t="s">
        <v>119</v>
      </c>
      <c r="G282" s="27" t="s">
        <v>120</v>
      </c>
      <c r="H282" s="70">
        <v>26283</v>
      </c>
      <c r="I282" s="65">
        <v>13774.297194628056</v>
      </c>
      <c r="J282" s="31">
        <v>362029853.16640919</v>
      </c>
      <c r="M282" s="52" t="s">
        <v>100</v>
      </c>
    </row>
    <row r="283" spans="1:13" ht="16.05" customHeight="1" x14ac:dyDescent="0.3">
      <c r="A283" s="19" t="s">
        <v>8</v>
      </c>
      <c r="B283" s="19">
        <v>2023</v>
      </c>
      <c r="C283" s="59" t="s">
        <v>52</v>
      </c>
      <c r="D283" t="s">
        <v>115</v>
      </c>
      <c r="E283" s="54" t="s">
        <v>50</v>
      </c>
      <c r="F283" s="6" t="s">
        <v>119</v>
      </c>
      <c r="G283" s="11" t="s">
        <v>120</v>
      </c>
      <c r="H283" s="68">
        <v>3867.0672340311535</v>
      </c>
      <c r="I283" s="69">
        <v>5442.337876807419</v>
      </c>
      <c r="J283" s="68">
        <v>21045886.479928646</v>
      </c>
      <c r="M283" s="56" t="s">
        <v>128</v>
      </c>
    </row>
    <row r="284" spans="1:13" ht="16.05" customHeight="1" x14ac:dyDescent="0.3">
      <c r="A284" s="24" t="s">
        <v>9</v>
      </c>
      <c r="B284" s="24">
        <v>2023</v>
      </c>
      <c r="C284" s="61" t="s">
        <v>52</v>
      </c>
      <c r="D284" s="5" t="s">
        <v>115</v>
      </c>
      <c r="E284" s="51" t="s">
        <v>50</v>
      </c>
      <c r="F284" s="7" t="s">
        <v>119</v>
      </c>
      <c r="G284" s="27" t="s">
        <v>120</v>
      </c>
      <c r="H284" s="31">
        <v>22107.993539155465</v>
      </c>
      <c r="I284" s="65">
        <v>8548.2054086776589</v>
      </c>
      <c r="J284" s="31">
        <v>188983669.94641948</v>
      </c>
      <c r="M284" s="52" t="s">
        <v>129</v>
      </c>
    </row>
    <row r="285" spans="1:13" ht="16.05" customHeight="1" x14ac:dyDescent="0.3">
      <c r="A285" s="19" t="s">
        <v>10</v>
      </c>
      <c r="B285" s="19">
        <v>2023</v>
      </c>
      <c r="C285" s="59" t="s">
        <v>52</v>
      </c>
      <c r="D285" t="s">
        <v>115</v>
      </c>
      <c r="E285" s="54" t="s">
        <v>50</v>
      </c>
      <c r="F285" s="6" t="s">
        <v>119</v>
      </c>
      <c r="G285" s="11" t="s">
        <v>120</v>
      </c>
      <c r="H285" s="68">
        <v>3884.3792132799181</v>
      </c>
      <c r="I285" s="69">
        <v>7444.1730758759995</v>
      </c>
      <c r="J285" s="68">
        <v>28915991.155990764</v>
      </c>
      <c r="M285" s="56" t="s">
        <v>130</v>
      </c>
    </row>
    <row r="286" spans="1:13" ht="16.05" customHeight="1" x14ac:dyDescent="0.3">
      <c r="A286" s="24" t="s">
        <v>83</v>
      </c>
      <c r="B286" s="24">
        <v>2023</v>
      </c>
      <c r="C286" s="61" t="s">
        <v>52</v>
      </c>
      <c r="D286" s="5" t="s">
        <v>115</v>
      </c>
      <c r="E286" s="51" t="s">
        <v>50</v>
      </c>
      <c r="F286" s="7" t="s">
        <v>119</v>
      </c>
      <c r="G286" s="27" t="s">
        <v>120</v>
      </c>
      <c r="H286" s="31">
        <v>1629.8984751963399</v>
      </c>
      <c r="I286" s="65">
        <v>6611.7862382109661</v>
      </c>
      <c r="J286" s="31">
        <v>10776540.307984198</v>
      </c>
      <c r="M286" s="52" t="s">
        <v>131</v>
      </c>
    </row>
    <row r="287" spans="1:13" ht="16.05" customHeight="1" x14ac:dyDescent="0.3">
      <c r="A287" s="19" t="s">
        <v>11</v>
      </c>
      <c r="B287" s="19">
        <v>2023</v>
      </c>
      <c r="C287" s="59" t="s">
        <v>52</v>
      </c>
      <c r="D287" t="s">
        <v>115</v>
      </c>
      <c r="E287" s="54" t="s">
        <v>50</v>
      </c>
      <c r="F287" s="6" t="s">
        <v>119</v>
      </c>
      <c r="G287" s="11" t="s">
        <v>120</v>
      </c>
      <c r="H287" s="68">
        <v>2233.5723396778671</v>
      </c>
      <c r="I287" s="69">
        <v>9917.6793573164505</v>
      </c>
      <c r="J287" s="68">
        <v>22151854.286296189</v>
      </c>
      <c r="M287" s="56" t="s">
        <v>132</v>
      </c>
    </row>
    <row r="288" spans="1:13" ht="16.05" customHeight="1" x14ac:dyDescent="0.3">
      <c r="A288" s="24" t="s">
        <v>12</v>
      </c>
      <c r="B288" s="24">
        <v>2023</v>
      </c>
      <c r="C288" s="61" t="s">
        <v>52</v>
      </c>
      <c r="D288" s="5" t="s">
        <v>115</v>
      </c>
      <c r="E288" s="51" t="s">
        <v>50</v>
      </c>
      <c r="F288" s="7" t="s">
        <v>119</v>
      </c>
      <c r="G288" s="27" t="s">
        <v>120</v>
      </c>
      <c r="H288" s="31">
        <v>27434.23617692267</v>
      </c>
      <c r="I288" s="65">
        <v>13734.904542975164</v>
      </c>
      <c r="J288" s="31">
        <v>376806615.09946877</v>
      </c>
      <c r="M288" s="52" t="s">
        <v>133</v>
      </c>
    </row>
    <row r="289" spans="1:13" ht="16.05" customHeight="1" x14ac:dyDescent="0.3">
      <c r="A289" s="24" t="s">
        <v>156</v>
      </c>
      <c r="B289" s="24">
        <v>2024</v>
      </c>
      <c r="C289" s="61" t="s">
        <v>52</v>
      </c>
      <c r="D289" s="5" t="s">
        <v>115</v>
      </c>
      <c r="E289" s="51" t="s">
        <v>50</v>
      </c>
      <c r="F289" s="7" t="s">
        <v>119</v>
      </c>
      <c r="G289" s="27" t="s">
        <v>120</v>
      </c>
      <c r="H289" s="89">
        <f>SUM(H274:H288)</f>
        <v>185232.28632223781</v>
      </c>
      <c r="I289" s="89">
        <f>AVERAGE(I274:I288)</f>
        <v>10652.83587223328</v>
      </c>
      <c r="J289" s="89">
        <f t="shared" ref="J289" si="17">SUM(J274:J288)</f>
        <v>2193716692.4525657</v>
      </c>
      <c r="M289" s="52" t="s">
        <v>158</v>
      </c>
    </row>
    <row r="290" spans="1:13" ht="16.05" customHeight="1" x14ac:dyDescent="0.3">
      <c r="A290" s="18" t="s">
        <v>0</v>
      </c>
      <c r="B290" s="19">
        <v>2023</v>
      </c>
      <c r="C290" s="59" t="s">
        <v>52</v>
      </c>
      <c r="D290" t="s">
        <v>134</v>
      </c>
      <c r="E290" s="54" t="s">
        <v>50</v>
      </c>
      <c r="F290" s="56" t="s">
        <v>135</v>
      </c>
      <c r="G290" s="55" t="s">
        <v>136</v>
      </c>
      <c r="H290" s="15">
        <v>174244.3019009704</v>
      </c>
      <c r="I290" s="15">
        <v>110</v>
      </c>
      <c r="J290" s="56">
        <v>19166873.209106743</v>
      </c>
      <c r="M290" s="56" t="s">
        <v>137</v>
      </c>
    </row>
    <row r="291" spans="1:13" ht="16.05" customHeight="1" x14ac:dyDescent="0.3">
      <c r="A291" s="24" t="s">
        <v>1</v>
      </c>
      <c r="B291" s="24">
        <v>2023</v>
      </c>
      <c r="C291" s="61" t="s">
        <v>52</v>
      </c>
      <c r="D291" s="5" t="s">
        <v>134</v>
      </c>
      <c r="E291" s="51" t="s">
        <v>50</v>
      </c>
      <c r="F291" s="52" t="s">
        <v>135</v>
      </c>
      <c r="G291" s="57" t="s">
        <v>136</v>
      </c>
      <c r="H291" s="31">
        <v>167483.68647909147</v>
      </c>
      <c r="I291" s="31">
        <v>105</v>
      </c>
      <c r="J291" s="52">
        <v>17585787.080304604</v>
      </c>
      <c r="M291" s="52" t="s">
        <v>137</v>
      </c>
    </row>
    <row r="292" spans="1:13" ht="16.05" customHeight="1" x14ac:dyDescent="0.3">
      <c r="A292" s="19" t="s">
        <v>2</v>
      </c>
      <c r="B292" s="19">
        <v>2023</v>
      </c>
      <c r="C292" s="59" t="s">
        <v>52</v>
      </c>
      <c r="D292" t="s">
        <v>134</v>
      </c>
      <c r="E292" s="54" t="s">
        <v>50</v>
      </c>
      <c r="F292" s="56" t="s">
        <v>135</v>
      </c>
      <c r="G292" s="55" t="s">
        <v>136</v>
      </c>
      <c r="H292" s="15">
        <v>74106.300878189693</v>
      </c>
      <c r="I292" s="15">
        <v>49</v>
      </c>
      <c r="J292" s="56">
        <v>3631208.743031295</v>
      </c>
      <c r="M292" s="56" t="s">
        <v>137</v>
      </c>
    </row>
    <row r="293" spans="1:13" ht="16.05" customHeight="1" x14ac:dyDescent="0.3">
      <c r="A293" s="24" t="s">
        <v>3</v>
      </c>
      <c r="B293" s="24">
        <v>2023</v>
      </c>
      <c r="C293" s="61" t="s">
        <v>52</v>
      </c>
      <c r="D293" s="5" t="s">
        <v>134</v>
      </c>
      <c r="E293" s="51" t="s">
        <v>50</v>
      </c>
      <c r="F293" s="52" t="s">
        <v>135</v>
      </c>
      <c r="G293" s="57" t="s">
        <v>136</v>
      </c>
      <c r="H293" s="31">
        <v>145337.21005952833</v>
      </c>
      <c r="I293" s="31">
        <v>140</v>
      </c>
      <c r="J293" s="52">
        <v>20347209.408333965</v>
      </c>
      <c r="M293" s="52" t="s">
        <v>137</v>
      </c>
    </row>
    <row r="294" spans="1:13" ht="16.05" customHeight="1" x14ac:dyDescent="0.3">
      <c r="A294" s="19" t="s">
        <v>48</v>
      </c>
      <c r="B294" s="19">
        <v>2023</v>
      </c>
      <c r="C294" s="59" t="s">
        <v>52</v>
      </c>
      <c r="D294" t="s">
        <v>134</v>
      </c>
      <c r="E294" s="54" t="s">
        <v>50</v>
      </c>
      <c r="F294" s="56" t="s">
        <v>135</v>
      </c>
      <c r="G294" s="55" t="s">
        <v>136</v>
      </c>
      <c r="H294" s="15">
        <v>68224.827455318766</v>
      </c>
      <c r="I294" s="15">
        <v>68</v>
      </c>
      <c r="J294" s="56">
        <v>4639288.2669616761</v>
      </c>
      <c r="M294" s="56" t="s">
        <v>137</v>
      </c>
    </row>
    <row r="295" spans="1:13" ht="16.05" customHeight="1" x14ac:dyDescent="0.3">
      <c r="A295" s="24" t="s">
        <v>4</v>
      </c>
      <c r="B295" s="24">
        <v>2023</v>
      </c>
      <c r="C295" s="61" t="s">
        <v>52</v>
      </c>
      <c r="D295" s="5" t="s">
        <v>134</v>
      </c>
      <c r="E295" s="51" t="s">
        <v>50</v>
      </c>
      <c r="F295" s="52" t="s">
        <v>135</v>
      </c>
      <c r="G295" s="57" t="s">
        <v>136</v>
      </c>
      <c r="H295" s="31">
        <v>1013953.9591343279</v>
      </c>
      <c r="I295" s="31">
        <v>149</v>
      </c>
      <c r="J295" s="52">
        <v>151079139.91101485</v>
      </c>
      <c r="M295" s="52" t="s">
        <v>137</v>
      </c>
    </row>
    <row r="296" spans="1:13" ht="16.05" customHeight="1" x14ac:dyDescent="0.3">
      <c r="A296" s="19" t="s">
        <v>5</v>
      </c>
      <c r="B296" s="19">
        <v>2023</v>
      </c>
      <c r="C296" s="59" t="s">
        <v>52</v>
      </c>
      <c r="D296" t="s">
        <v>134</v>
      </c>
      <c r="E296" s="54" t="s">
        <v>50</v>
      </c>
      <c r="F296" s="56" t="s">
        <v>135</v>
      </c>
      <c r="G296" s="55" t="s">
        <v>136</v>
      </c>
      <c r="H296" s="15">
        <v>103264.55352267421</v>
      </c>
      <c r="I296" s="15">
        <v>276</v>
      </c>
      <c r="J296" s="56">
        <v>28501016.772258081</v>
      </c>
      <c r="M296" s="56" t="s">
        <v>137</v>
      </c>
    </row>
    <row r="297" spans="1:13" ht="16.05" customHeight="1" x14ac:dyDescent="0.3">
      <c r="A297" s="24" t="s">
        <v>6</v>
      </c>
      <c r="B297" s="24">
        <v>2023</v>
      </c>
      <c r="C297" s="61" t="s">
        <v>52</v>
      </c>
      <c r="D297" s="5" t="s">
        <v>134</v>
      </c>
      <c r="E297" s="51" t="s">
        <v>50</v>
      </c>
      <c r="F297" s="52" t="s">
        <v>135</v>
      </c>
      <c r="G297" s="57" t="s">
        <v>136</v>
      </c>
      <c r="H297" s="31">
        <v>326156.51297960093</v>
      </c>
      <c r="I297" s="31">
        <v>75</v>
      </c>
      <c r="J297" s="52">
        <v>24461738.473470069</v>
      </c>
      <c r="M297" s="52" t="s">
        <v>137</v>
      </c>
    </row>
    <row r="298" spans="1:13" ht="16.05" customHeight="1" x14ac:dyDescent="0.3">
      <c r="A298" s="19" t="s">
        <v>7</v>
      </c>
      <c r="B298" s="19">
        <v>2023</v>
      </c>
      <c r="C298" s="59" t="s">
        <v>52</v>
      </c>
      <c r="D298" t="s">
        <v>134</v>
      </c>
      <c r="E298" s="54" t="s">
        <v>50</v>
      </c>
      <c r="F298" s="56" t="s">
        <v>135</v>
      </c>
      <c r="G298" s="55" t="s">
        <v>136</v>
      </c>
      <c r="H298" s="15">
        <v>635533</v>
      </c>
      <c r="I298" s="15">
        <v>104</v>
      </c>
      <c r="J298" s="56">
        <v>66095432</v>
      </c>
      <c r="M298" s="71" t="s">
        <v>138</v>
      </c>
    </row>
    <row r="299" spans="1:13" ht="16.05" customHeight="1" x14ac:dyDescent="0.3">
      <c r="A299" s="24" t="s">
        <v>8</v>
      </c>
      <c r="B299" s="24">
        <v>2023</v>
      </c>
      <c r="C299" s="61" t="s">
        <v>52</v>
      </c>
      <c r="D299" s="5" t="s">
        <v>134</v>
      </c>
      <c r="E299" s="51" t="s">
        <v>50</v>
      </c>
      <c r="F299" s="52" t="s">
        <v>135</v>
      </c>
      <c r="G299" s="57" t="s">
        <v>136</v>
      </c>
      <c r="H299" s="31">
        <v>75365.402726396729</v>
      </c>
      <c r="I299" s="31">
        <v>64</v>
      </c>
      <c r="J299" s="52">
        <v>4823385.7744893907</v>
      </c>
      <c r="M299" s="52" t="s">
        <v>137</v>
      </c>
    </row>
    <row r="300" spans="1:13" ht="16.05" customHeight="1" x14ac:dyDescent="0.3">
      <c r="A300" s="19" t="s">
        <v>9</v>
      </c>
      <c r="B300" s="19">
        <v>2023</v>
      </c>
      <c r="C300" s="59" t="s">
        <v>52</v>
      </c>
      <c r="D300" t="s">
        <v>134</v>
      </c>
      <c r="E300" s="54" t="s">
        <v>50</v>
      </c>
      <c r="F300" s="56" t="s">
        <v>135</v>
      </c>
      <c r="G300" s="55" t="s">
        <v>136</v>
      </c>
      <c r="H300" s="15">
        <v>541902.01688639051</v>
      </c>
      <c r="I300" s="15">
        <v>75</v>
      </c>
      <c r="J300" s="56">
        <v>40642651.266479291</v>
      </c>
      <c r="M300" s="56" t="s">
        <v>137</v>
      </c>
    </row>
    <row r="301" spans="1:13" ht="16.05" customHeight="1" x14ac:dyDescent="0.3">
      <c r="A301" s="24" t="s">
        <v>10</v>
      </c>
      <c r="B301" s="24">
        <v>2023</v>
      </c>
      <c r="C301" s="61" t="s">
        <v>52</v>
      </c>
      <c r="D301" s="5" t="s">
        <v>134</v>
      </c>
      <c r="E301" s="51" t="s">
        <v>50</v>
      </c>
      <c r="F301" s="52" t="s">
        <v>135</v>
      </c>
      <c r="G301" s="57" t="s">
        <v>136</v>
      </c>
      <c r="H301" s="31">
        <v>233192.69567308287</v>
      </c>
      <c r="I301" s="31">
        <v>53</v>
      </c>
      <c r="J301" s="52">
        <v>12359212.870673392</v>
      </c>
      <c r="M301" s="52" t="s">
        <v>137</v>
      </c>
    </row>
    <row r="302" spans="1:13" ht="16.05" customHeight="1" x14ac:dyDescent="0.3">
      <c r="A302" s="19" t="s">
        <v>83</v>
      </c>
      <c r="B302" s="19">
        <v>2023</v>
      </c>
      <c r="C302" s="59" t="s">
        <v>52</v>
      </c>
      <c r="D302" t="s">
        <v>134</v>
      </c>
      <c r="E302" s="54" t="s">
        <v>50</v>
      </c>
      <c r="F302" s="56" t="s">
        <v>135</v>
      </c>
      <c r="G302" s="55" t="s">
        <v>136</v>
      </c>
      <c r="H302" s="15">
        <v>130871.80673035485</v>
      </c>
      <c r="I302" s="15">
        <v>45</v>
      </c>
      <c r="J302" s="56">
        <v>5889231.3028659681</v>
      </c>
      <c r="M302" s="56" t="s">
        <v>137</v>
      </c>
    </row>
    <row r="303" spans="1:13" ht="16.05" customHeight="1" x14ac:dyDescent="0.3">
      <c r="A303" s="24" t="s">
        <v>11</v>
      </c>
      <c r="B303" s="24">
        <v>2023</v>
      </c>
      <c r="C303" s="61" t="s">
        <v>52</v>
      </c>
      <c r="D303" s="5" t="s">
        <v>134</v>
      </c>
      <c r="E303" s="51" t="s">
        <v>50</v>
      </c>
      <c r="F303" s="52" t="s">
        <v>135</v>
      </c>
      <c r="G303" s="57" t="s">
        <v>136</v>
      </c>
      <c r="H303" s="31">
        <v>50079.381749215027</v>
      </c>
      <c r="I303" s="31">
        <v>71</v>
      </c>
      <c r="J303" s="52">
        <v>3555636.1041942667</v>
      </c>
      <c r="M303" s="52" t="s">
        <v>137</v>
      </c>
    </row>
    <row r="304" spans="1:13" ht="16.05" customHeight="1" x14ac:dyDescent="0.3">
      <c r="A304" s="19" t="s">
        <v>12</v>
      </c>
      <c r="B304" s="19">
        <v>2023</v>
      </c>
      <c r="C304" s="59" t="s">
        <v>52</v>
      </c>
      <c r="D304" t="s">
        <v>134</v>
      </c>
      <c r="E304" s="54" t="s">
        <v>50</v>
      </c>
      <c r="F304" s="15" t="s">
        <v>135</v>
      </c>
      <c r="G304" s="63" t="s">
        <v>136</v>
      </c>
      <c r="H304" s="15">
        <v>1052572.4553698648</v>
      </c>
      <c r="I304" s="15">
        <v>94</v>
      </c>
      <c r="J304" s="56">
        <v>98941810.804767296</v>
      </c>
      <c r="M304" s="15" t="s">
        <v>137</v>
      </c>
    </row>
    <row r="305" spans="1:13" ht="16.05" customHeight="1" x14ac:dyDescent="0.3">
      <c r="A305" s="19" t="s">
        <v>156</v>
      </c>
      <c r="B305" s="19">
        <v>2024</v>
      </c>
      <c r="C305" s="59" t="s">
        <v>52</v>
      </c>
      <c r="D305" t="s">
        <v>134</v>
      </c>
      <c r="E305" s="54" t="s">
        <v>50</v>
      </c>
      <c r="F305" s="15" t="s">
        <v>135</v>
      </c>
      <c r="G305" s="63" t="s">
        <v>136</v>
      </c>
      <c r="H305" s="89">
        <f>SUM(H290:H304)</f>
        <v>4792288.1115450067</v>
      </c>
      <c r="I305" s="89">
        <f>AVERAGE(I290:I304)</f>
        <v>98.533333333333331</v>
      </c>
      <c r="J305" s="89">
        <f t="shared" ref="J305" si="18">SUM(J290:J304)</f>
        <v>501719621.98795098</v>
      </c>
      <c r="M305" s="15" t="s">
        <v>137</v>
      </c>
    </row>
    <row r="306" spans="1:13" ht="16.05" customHeight="1" x14ac:dyDescent="0.3">
      <c r="A306" s="18" t="s">
        <v>0</v>
      </c>
      <c r="B306" s="24">
        <v>2023</v>
      </c>
      <c r="C306" s="61" t="s">
        <v>52</v>
      </c>
      <c r="D306" s="5" t="s">
        <v>134</v>
      </c>
      <c r="E306" s="51" t="s">
        <v>51</v>
      </c>
      <c r="F306" s="52" t="s">
        <v>139</v>
      </c>
      <c r="G306" s="57" t="s">
        <v>140</v>
      </c>
      <c r="H306" s="52">
        <v>91842.449033124678</v>
      </c>
      <c r="I306" s="31">
        <v>23</v>
      </c>
      <c r="J306" s="52">
        <v>2112376.3277618675</v>
      </c>
      <c r="M306" s="31" t="s">
        <v>141</v>
      </c>
    </row>
    <row r="307" spans="1:13" ht="16.05" customHeight="1" x14ac:dyDescent="0.3">
      <c r="A307" s="19" t="s">
        <v>1</v>
      </c>
      <c r="B307" s="19">
        <v>2023</v>
      </c>
      <c r="C307" s="59" t="s">
        <v>52</v>
      </c>
      <c r="D307" t="s">
        <v>134</v>
      </c>
      <c r="E307" s="51" t="s">
        <v>51</v>
      </c>
      <c r="F307" s="56" t="s">
        <v>139</v>
      </c>
      <c r="G307" s="55" t="s">
        <v>140</v>
      </c>
      <c r="H307" s="56">
        <v>211929.70234426993</v>
      </c>
      <c r="I307" s="15">
        <v>20</v>
      </c>
      <c r="J307" s="56">
        <v>4238594.0468853982</v>
      </c>
      <c r="M307" s="15" t="s">
        <v>141</v>
      </c>
    </row>
    <row r="308" spans="1:13" ht="16.05" customHeight="1" x14ac:dyDescent="0.3">
      <c r="A308" s="24" t="s">
        <v>2</v>
      </c>
      <c r="B308" s="24">
        <v>2023</v>
      </c>
      <c r="C308" s="61" t="s">
        <v>52</v>
      </c>
      <c r="D308" s="5" t="s">
        <v>134</v>
      </c>
      <c r="E308" s="51" t="s">
        <v>51</v>
      </c>
      <c r="F308" s="52" t="s">
        <v>139</v>
      </c>
      <c r="G308" s="57" t="s">
        <v>140</v>
      </c>
      <c r="H308" s="52">
        <v>11766.794196276722</v>
      </c>
      <c r="I308" s="31">
        <v>21</v>
      </c>
      <c r="J308" s="52">
        <v>247102.67812181116</v>
      </c>
      <c r="M308" s="31" t="s">
        <v>141</v>
      </c>
    </row>
    <row r="309" spans="1:13" ht="16.05" customHeight="1" x14ac:dyDescent="0.3">
      <c r="A309" s="19" t="s">
        <v>3</v>
      </c>
      <c r="B309" s="19">
        <v>2023</v>
      </c>
      <c r="C309" s="59" t="s">
        <v>52</v>
      </c>
      <c r="D309" t="s">
        <v>134</v>
      </c>
      <c r="E309" s="51" t="s">
        <v>51</v>
      </c>
      <c r="F309" s="56" t="s">
        <v>139</v>
      </c>
      <c r="G309" s="55" t="s">
        <v>140</v>
      </c>
      <c r="H309" s="56">
        <v>298422.9856706846</v>
      </c>
      <c r="I309" s="15">
        <v>24</v>
      </c>
      <c r="J309" s="56">
        <v>7162151.6560964305</v>
      </c>
      <c r="M309" s="15" t="s">
        <v>141</v>
      </c>
    </row>
    <row r="310" spans="1:13" ht="16.05" customHeight="1" x14ac:dyDescent="0.3">
      <c r="A310" s="24" t="s">
        <v>48</v>
      </c>
      <c r="B310" s="24">
        <v>2023</v>
      </c>
      <c r="C310" s="61" t="s">
        <v>52</v>
      </c>
      <c r="D310" s="5" t="s">
        <v>134</v>
      </c>
      <c r="E310" s="51" t="s">
        <v>51</v>
      </c>
      <c r="F310" s="52" t="s">
        <v>139</v>
      </c>
      <c r="G310" s="57" t="s">
        <v>140</v>
      </c>
      <c r="H310" s="52">
        <v>40251.267444984696</v>
      </c>
      <c r="I310" s="31">
        <v>20</v>
      </c>
      <c r="J310" s="52">
        <v>805025.34889969393</v>
      </c>
      <c r="M310" s="31" t="s">
        <v>141</v>
      </c>
    </row>
    <row r="311" spans="1:13" ht="16.05" customHeight="1" x14ac:dyDescent="0.3">
      <c r="A311" s="19" t="s">
        <v>4</v>
      </c>
      <c r="B311" s="19">
        <v>2023</v>
      </c>
      <c r="C311" s="59" t="s">
        <v>52</v>
      </c>
      <c r="D311" t="s">
        <v>134</v>
      </c>
      <c r="E311" s="51" t="s">
        <v>51</v>
      </c>
      <c r="F311" s="56" t="s">
        <v>139</v>
      </c>
      <c r="G311" s="55" t="s">
        <v>140</v>
      </c>
      <c r="H311" s="56">
        <v>501917.70161956694</v>
      </c>
      <c r="I311" s="15">
        <v>24</v>
      </c>
      <c r="J311" s="56">
        <v>12046024.838869607</v>
      </c>
      <c r="M311" s="15" t="s">
        <v>141</v>
      </c>
    </row>
    <row r="312" spans="1:13" ht="16.05" customHeight="1" x14ac:dyDescent="0.3">
      <c r="A312" s="24" t="s">
        <v>5</v>
      </c>
      <c r="B312" s="24">
        <v>2023</v>
      </c>
      <c r="C312" s="61" t="s">
        <v>52</v>
      </c>
      <c r="D312" s="5" t="s">
        <v>134</v>
      </c>
      <c r="E312" s="51" t="s">
        <v>51</v>
      </c>
      <c r="F312" s="52" t="s">
        <v>139</v>
      </c>
      <c r="G312" s="57" t="s">
        <v>140</v>
      </c>
      <c r="H312" s="52">
        <v>85119.291495699727</v>
      </c>
      <c r="I312" s="31">
        <v>24</v>
      </c>
      <c r="J312" s="52">
        <v>2042862.9958967934</v>
      </c>
      <c r="M312" s="31" t="s">
        <v>141</v>
      </c>
    </row>
    <row r="313" spans="1:13" ht="16.05" customHeight="1" x14ac:dyDescent="0.3">
      <c r="A313" s="19" t="s">
        <v>6</v>
      </c>
      <c r="B313" s="19">
        <v>2023</v>
      </c>
      <c r="C313" s="59" t="s">
        <v>52</v>
      </c>
      <c r="D313" t="s">
        <v>134</v>
      </c>
      <c r="E313" s="51" t="s">
        <v>51</v>
      </c>
      <c r="F313" s="56" t="s">
        <v>139</v>
      </c>
      <c r="G313" s="55" t="s">
        <v>140</v>
      </c>
      <c r="H313" s="56">
        <v>435969.07781342382</v>
      </c>
      <c r="I313" s="15">
        <v>17</v>
      </c>
      <c r="J313" s="56">
        <v>7411474.3228282053</v>
      </c>
      <c r="M313" s="15" t="s">
        <v>141</v>
      </c>
    </row>
    <row r="314" spans="1:13" ht="16.05" customHeight="1" x14ac:dyDescent="0.3">
      <c r="A314" s="24" t="s">
        <v>7</v>
      </c>
      <c r="B314" s="24">
        <v>2023</v>
      </c>
      <c r="C314" s="61" t="s">
        <v>52</v>
      </c>
      <c r="D314" s="5" t="s">
        <v>134</v>
      </c>
      <c r="E314" s="51" t="s">
        <v>51</v>
      </c>
      <c r="F314" s="52" t="s">
        <v>139</v>
      </c>
      <c r="G314" s="57" t="s">
        <v>140</v>
      </c>
      <c r="H314" s="31">
        <v>2477730</v>
      </c>
      <c r="I314" s="31">
        <v>19</v>
      </c>
      <c r="J314" s="52">
        <v>47076870</v>
      </c>
      <c r="M314" s="31" t="s">
        <v>141</v>
      </c>
    </row>
    <row r="315" spans="1:13" ht="16.05" customHeight="1" x14ac:dyDescent="0.3">
      <c r="A315" s="19" t="s">
        <v>8</v>
      </c>
      <c r="B315" s="19">
        <v>2023</v>
      </c>
      <c r="C315" s="59" t="s">
        <v>52</v>
      </c>
      <c r="D315" t="s">
        <v>134</v>
      </c>
      <c r="E315" s="51" t="s">
        <v>51</v>
      </c>
      <c r="F315" s="56" t="s">
        <v>139</v>
      </c>
      <c r="G315" s="55" t="s">
        <v>140</v>
      </c>
      <c r="H315" s="56">
        <v>70708.584353813931</v>
      </c>
      <c r="I315" s="15">
        <v>23</v>
      </c>
      <c r="J315" s="56">
        <v>1626297.4401377204</v>
      </c>
      <c r="M315" s="15" t="s">
        <v>141</v>
      </c>
    </row>
    <row r="316" spans="1:13" ht="16.05" customHeight="1" x14ac:dyDescent="0.3">
      <c r="A316" s="24" t="s">
        <v>9</v>
      </c>
      <c r="B316" s="24">
        <v>2023</v>
      </c>
      <c r="C316" s="61" t="s">
        <v>52</v>
      </c>
      <c r="D316" s="5" t="s">
        <v>134</v>
      </c>
      <c r="E316" s="51" t="s">
        <v>51</v>
      </c>
      <c r="F316" s="52" t="s">
        <v>139</v>
      </c>
      <c r="G316" s="57" t="s">
        <v>140</v>
      </c>
      <c r="H316" s="52">
        <v>418388.92639386846</v>
      </c>
      <c r="I316" s="31">
        <v>15</v>
      </c>
      <c r="J316" s="52">
        <v>6275833.895908027</v>
      </c>
      <c r="M316" s="31" t="s">
        <v>141</v>
      </c>
    </row>
    <row r="317" spans="1:13" ht="16.05" customHeight="1" x14ac:dyDescent="0.3">
      <c r="A317" s="19" t="s">
        <v>10</v>
      </c>
      <c r="B317" s="19">
        <v>2023</v>
      </c>
      <c r="C317" s="59" t="s">
        <v>52</v>
      </c>
      <c r="D317" t="s">
        <v>134</v>
      </c>
      <c r="E317" s="51" t="s">
        <v>51</v>
      </c>
      <c r="F317" s="56" t="s">
        <v>139</v>
      </c>
      <c r="G317" s="55" t="s">
        <v>140</v>
      </c>
      <c r="H317" s="56">
        <v>69800.014580421441</v>
      </c>
      <c r="I317" s="15">
        <v>19</v>
      </c>
      <c r="J317" s="56">
        <v>1326200.2770280074</v>
      </c>
      <c r="M317" s="15" t="s">
        <v>141</v>
      </c>
    </row>
    <row r="318" spans="1:13" ht="16.05" customHeight="1" x14ac:dyDescent="0.3">
      <c r="A318" s="24" t="s">
        <v>83</v>
      </c>
      <c r="B318" s="24">
        <v>2023</v>
      </c>
      <c r="C318" s="61" t="s">
        <v>52</v>
      </c>
      <c r="D318" s="5" t="s">
        <v>134</v>
      </c>
      <c r="E318" s="51" t="s">
        <v>51</v>
      </c>
      <c r="F318" s="52" t="s">
        <v>139</v>
      </c>
      <c r="G318" s="57" t="s">
        <v>140</v>
      </c>
      <c r="H318" s="52">
        <v>27188.303664005234</v>
      </c>
      <c r="I318" s="31">
        <v>21</v>
      </c>
      <c r="J318" s="52">
        <v>570954.37694410991</v>
      </c>
      <c r="M318" s="31" t="s">
        <v>141</v>
      </c>
    </row>
    <row r="319" spans="1:13" ht="16.05" customHeight="1" x14ac:dyDescent="0.3">
      <c r="A319" s="19" t="s">
        <v>11</v>
      </c>
      <c r="B319" s="19">
        <v>2023</v>
      </c>
      <c r="C319" s="59" t="s">
        <v>52</v>
      </c>
      <c r="D319" t="s">
        <v>134</v>
      </c>
      <c r="E319" s="51" t="s">
        <v>51</v>
      </c>
      <c r="F319" s="56" t="s">
        <v>139</v>
      </c>
      <c r="G319" s="55" t="s">
        <v>140</v>
      </c>
      <c r="H319" s="56">
        <v>21991.134735630963</v>
      </c>
      <c r="I319" s="15">
        <v>21</v>
      </c>
      <c r="J319" s="56">
        <v>461813.82944825024</v>
      </c>
      <c r="M319" s="15" t="s">
        <v>141</v>
      </c>
    </row>
    <row r="320" spans="1:13" ht="16.05" customHeight="1" x14ac:dyDescent="0.3">
      <c r="A320" s="24" t="s">
        <v>12</v>
      </c>
      <c r="B320" s="24">
        <v>2023</v>
      </c>
      <c r="C320" s="61" t="s">
        <v>52</v>
      </c>
      <c r="D320" s="5" t="s">
        <v>134</v>
      </c>
      <c r="E320" s="51" t="s">
        <v>51</v>
      </c>
      <c r="F320" s="52" t="s">
        <v>139</v>
      </c>
      <c r="G320" s="57" t="s">
        <v>140</v>
      </c>
      <c r="H320" s="52">
        <v>298976.7978071234</v>
      </c>
      <c r="I320" s="31">
        <v>19</v>
      </c>
      <c r="J320" s="52">
        <v>5680559.1583353449</v>
      </c>
      <c r="M320" s="31" t="s">
        <v>141</v>
      </c>
    </row>
    <row r="321" spans="1:13" ht="16.05" customHeight="1" x14ac:dyDescent="0.3">
      <c r="A321" s="24" t="s">
        <v>156</v>
      </c>
      <c r="B321" s="24">
        <v>2024</v>
      </c>
      <c r="C321" s="61" t="s">
        <v>52</v>
      </c>
      <c r="D321" s="5" t="s">
        <v>134</v>
      </c>
      <c r="E321" s="51" t="s">
        <v>51</v>
      </c>
      <c r="F321" s="52" t="s">
        <v>139</v>
      </c>
      <c r="G321" s="57" t="s">
        <v>140</v>
      </c>
      <c r="H321" s="89">
        <f>SUM(H306:H320)</f>
        <v>5062003.0311528947</v>
      </c>
      <c r="I321" s="89">
        <f>AVERAGE(I306:I320)</f>
        <v>20.666666666666668</v>
      </c>
      <c r="J321" s="89">
        <f t="shared" ref="J321" si="19">SUM(J306:J320)</f>
        <v>99084141.193161264</v>
      </c>
      <c r="M321" s="31" t="s">
        <v>141</v>
      </c>
    </row>
    <row r="322" spans="1:13" ht="16.05" customHeight="1" x14ac:dyDescent="0.3">
      <c r="A322" s="18" t="s">
        <v>0</v>
      </c>
      <c r="B322" s="19">
        <v>2023</v>
      </c>
      <c r="C322" s="59" t="s">
        <v>52</v>
      </c>
      <c r="D322" t="s">
        <v>134</v>
      </c>
      <c r="E322" s="51" t="s">
        <v>51</v>
      </c>
      <c r="F322" s="56" t="s">
        <v>142</v>
      </c>
      <c r="G322" s="55" t="s">
        <v>143</v>
      </c>
      <c r="H322" s="15">
        <v>91842.449033124678</v>
      </c>
      <c r="I322" s="15">
        <v>59</v>
      </c>
      <c r="J322" s="56">
        <v>5418704.4929543557</v>
      </c>
      <c r="M322" s="56" t="s">
        <v>144</v>
      </c>
    </row>
    <row r="323" spans="1:13" ht="16.05" customHeight="1" x14ac:dyDescent="0.3">
      <c r="A323" s="24" t="s">
        <v>1</v>
      </c>
      <c r="B323" s="24">
        <v>2023</v>
      </c>
      <c r="C323" s="61" t="s">
        <v>52</v>
      </c>
      <c r="D323" s="5" t="s">
        <v>134</v>
      </c>
      <c r="E323" s="51" t="s">
        <v>51</v>
      </c>
      <c r="F323" s="52" t="s">
        <v>142</v>
      </c>
      <c r="G323" s="57" t="s">
        <v>143</v>
      </c>
      <c r="H323" s="31">
        <v>211929.70234426993</v>
      </c>
      <c r="I323" s="31">
        <v>54</v>
      </c>
      <c r="J323" s="52">
        <v>11444203.926590577</v>
      </c>
      <c r="M323" s="52" t="s">
        <v>144</v>
      </c>
    </row>
    <row r="324" spans="1:13" ht="16.05" customHeight="1" x14ac:dyDescent="0.3">
      <c r="A324" s="19" t="s">
        <v>2</v>
      </c>
      <c r="B324" s="19">
        <v>2023</v>
      </c>
      <c r="C324" s="59" t="s">
        <v>52</v>
      </c>
      <c r="D324" t="s">
        <v>134</v>
      </c>
      <c r="E324" s="51" t="s">
        <v>51</v>
      </c>
      <c r="F324" s="56" t="s">
        <v>142</v>
      </c>
      <c r="G324" s="55" t="s">
        <v>143</v>
      </c>
      <c r="H324" s="15">
        <v>11766.794196276722</v>
      </c>
      <c r="I324" s="15">
        <v>59</v>
      </c>
      <c r="J324" s="56">
        <v>694240.85758032661</v>
      </c>
      <c r="M324" s="56" t="s">
        <v>144</v>
      </c>
    </row>
    <row r="325" spans="1:13" ht="16.05" customHeight="1" x14ac:dyDescent="0.3">
      <c r="A325" s="24" t="s">
        <v>3</v>
      </c>
      <c r="B325" s="24">
        <v>2023</v>
      </c>
      <c r="C325" s="61" t="s">
        <v>52</v>
      </c>
      <c r="D325" s="5" t="s">
        <v>134</v>
      </c>
      <c r="E325" s="51" t="s">
        <v>51</v>
      </c>
      <c r="F325" s="52" t="s">
        <v>142</v>
      </c>
      <c r="G325" s="57" t="s">
        <v>143</v>
      </c>
      <c r="H325" s="31">
        <v>298422.9856706846</v>
      </c>
      <c r="I325" s="31">
        <v>60</v>
      </c>
      <c r="J325" s="52">
        <v>17905379.140241075</v>
      </c>
      <c r="M325" s="52" t="s">
        <v>144</v>
      </c>
    </row>
    <row r="326" spans="1:13" ht="16.05" customHeight="1" x14ac:dyDescent="0.3">
      <c r="A326" s="19" t="s">
        <v>48</v>
      </c>
      <c r="B326" s="19">
        <v>2023</v>
      </c>
      <c r="C326" s="59" t="s">
        <v>52</v>
      </c>
      <c r="D326" t="s">
        <v>134</v>
      </c>
      <c r="E326" s="51" t="s">
        <v>51</v>
      </c>
      <c r="F326" s="56" t="s">
        <v>142</v>
      </c>
      <c r="G326" s="55" t="s">
        <v>143</v>
      </c>
      <c r="H326" s="15">
        <v>40251.267444984696</v>
      </c>
      <c r="I326" s="15">
        <v>56</v>
      </c>
      <c r="J326" s="56">
        <v>2254070.976919143</v>
      </c>
      <c r="M326" s="56" t="s">
        <v>144</v>
      </c>
    </row>
    <row r="327" spans="1:13" ht="16.05" customHeight="1" x14ac:dyDescent="0.3">
      <c r="A327" s="24" t="s">
        <v>4</v>
      </c>
      <c r="B327" s="24">
        <v>2023</v>
      </c>
      <c r="C327" s="61" t="s">
        <v>52</v>
      </c>
      <c r="D327" s="5" t="s">
        <v>134</v>
      </c>
      <c r="E327" s="51" t="s">
        <v>51</v>
      </c>
      <c r="F327" s="52" t="s">
        <v>142</v>
      </c>
      <c r="G327" s="57" t="s">
        <v>143</v>
      </c>
      <c r="H327" s="31">
        <v>501917.70161956694</v>
      </c>
      <c r="I327" s="31">
        <v>63</v>
      </c>
      <c r="J327" s="52">
        <v>31620815.202032719</v>
      </c>
      <c r="M327" s="52" t="s">
        <v>144</v>
      </c>
    </row>
    <row r="328" spans="1:13" ht="16.05" customHeight="1" x14ac:dyDescent="0.3">
      <c r="A328" s="19" t="s">
        <v>5</v>
      </c>
      <c r="B328" s="19">
        <v>2023</v>
      </c>
      <c r="C328" s="59" t="s">
        <v>52</v>
      </c>
      <c r="D328" t="s">
        <v>134</v>
      </c>
      <c r="E328" s="51" t="s">
        <v>51</v>
      </c>
      <c r="F328" s="56" t="s">
        <v>142</v>
      </c>
      <c r="G328" s="55" t="s">
        <v>143</v>
      </c>
      <c r="H328" s="15">
        <v>85119.291495699727</v>
      </c>
      <c r="I328" s="15">
        <v>62</v>
      </c>
      <c r="J328" s="56">
        <v>5277396.0727333827</v>
      </c>
      <c r="M328" s="56" t="s">
        <v>144</v>
      </c>
    </row>
    <row r="329" spans="1:13" ht="16.05" customHeight="1" x14ac:dyDescent="0.3">
      <c r="A329" s="24" t="s">
        <v>6</v>
      </c>
      <c r="B329" s="24">
        <v>2023</v>
      </c>
      <c r="C329" s="61" t="s">
        <v>52</v>
      </c>
      <c r="D329" s="5" t="s">
        <v>134</v>
      </c>
      <c r="E329" s="51" t="s">
        <v>51</v>
      </c>
      <c r="F329" s="52" t="s">
        <v>142</v>
      </c>
      <c r="G329" s="57" t="s">
        <v>143</v>
      </c>
      <c r="H329" s="31">
        <v>435969.07781342382</v>
      </c>
      <c r="I329" s="31">
        <v>35</v>
      </c>
      <c r="J329" s="52">
        <v>15258917.723469833</v>
      </c>
      <c r="M329" s="52" t="s">
        <v>144</v>
      </c>
    </row>
    <row r="330" spans="1:13" ht="16.05" customHeight="1" x14ac:dyDescent="0.3">
      <c r="A330" s="19" t="s">
        <v>7</v>
      </c>
      <c r="B330" s="19">
        <v>2023</v>
      </c>
      <c r="C330" s="59" t="s">
        <v>52</v>
      </c>
      <c r="D330" t="s">
        <v>134</v>
      </c>
      <c r="E330" s="51" t="s">
        <v>51</v>
      </c>
      <c r="F330" s="56" t="s">
        <v>142</v>
      </c>
      <c r="G330" s="55" t="s">
        <v>143</v>
      </c>
      <c r="H330" s="15">
        <v>2477730</v>
      </c>
      <c r="I330" s="15">
        <v>48</v>
      </c>
      <c r="J330" s="56">
        <v>118931040</v>
      </c>
      <c r="M330" s="56" t="s">
        <v>145</v>
      </c>
    </row>
    <row r="331" spans="1:13" ht="16.05" customHeight="1" x14ac:dyDescent="0.3">
      <c r="A331" s="24" t="s">
        <v>8</v>
      </c>
      <c r="B331" s="24">
        <v>2023</v>
      </c>
      <c r="C331" s="61" t="s">
        <v>52</v>
      </c>
      <c r="D331" s="5" t="s">
        <v>134</v>
      </c>
      <c r="E331" s="51" t="s">
        <v>51</v>
      </c>
      <c r="F331" s="52" t="s">
        <v>142</v>
      </c>
      <c r="G331" s="57" t="s">
        <v>143</v>
      </c>
      <c r="H331" s="31">
        <v>70708.584353813931</v>
      </c>
      <c r="I331" s="31">
        <v>65</v>
      </c>
      <c r="J331" s="52">
        <v>4596057.9829979055</v>
      </c>
      <c r="M331" s="52" t="s">
        <v>144</v>
      </c>
    </row>
    <row r="332" spans="1:13" ht="16.05" customHeight="1" x14ac:dyDescent="0.3">
      <c r="A332" s="19" t="s">
        <v>9</v>
      </c>
      <c r="B332" s="19">
        <v>2023</v>
      </c>
      <c r="C332" s="59" t="s">
        <v>52</v>
      </c>
      <c r="D332" t="s">
        <v>134</v>
      </c>
      <c r="E332" s="51" t="s">
        <v>51</v>
      </c>
      <c r="F332" s="56" t="s">
        <v>142</v>
      </c>
      <c r="G332" s="55" t="s">
        <v>143</v>
      </c>
      <c r="H332" s="15">
        <v>418388.92639386846</v>
      </c>
      <c r="I332" s="15">
        <v>36</v>
      </c>
      <c r="J332" s="56">
        <v>15062001.350179264</v>
      </c>
      <c r="M332" s="56" t="s">
        <v>144</v>
      </c>
    </row>
    <row r="333" spans="1:13" ht="16.05" customHeight="1" x14ac:dyDescent="0.3">
      <c r="A333" s="24" t="s">
        <v>10</v>
      </c>
      <c r="B333" s="24">
        <v>2023</v>
      </c>
      <c r="C333" s="61" t="s">
        <v>52</v>
      </c>
      <c r="D333" s="5" t="s">
        <v>134</v>
      </c>
      <c r="E333" s="51" t="s">
        <v>51</v>
      </c>
      <c r="F333" s="52" t="s">
        <v>142</v>
      </c>
      <c r="G333" s="57" t="s">
        <v>143</v>
      </c>
      <c r="H333" s="31">
        <v>69800.014580421441</v>
      </c>
      <c r="I333" s="31">
        <v>53</v>
      </c>
      <c r="J333" s="52">
        <v>3699400.7727623363</v>
      </c>
      <c r="M333" s="52" t="s">
        <v>144</v>
      </c>
    </row>
    <row r="334" spans="1:13" ht="16.05" customHeight="1" x14ac:dyDescent="0.3">
      <c r="A334" s="19" t="s">
        <v>83</v>
      </c>
      <c r="B334" s="19">
        <v>2023</v>
      </c>
      <c r="C334" s="59" t="s">
        <v>52</v>
      </c>
      <c r="D334" t="s">
        <v>134</v>
      </c>
      <c r="E334" s="51" t="s">
        <v>51</v>
      </c>
      <c r="F334" s="56" t="s">
        <v>142</v>
      </c>
      <c r="G334" s="55" t="s">
        <v>143</v>
      </c>
      <c r="H334" s="15">
        <v>27188.303664005234</v>
      </c>
      <c r="I334" s="15">
        <v>59</v>
      </c>
      <c r="J334" s="56">
        <v>1604109.9161763089</v>
      </c>
      <c r="M334" s="56" t="s">
        <v>144</v>
      </c>
    </row>
    <row r="335" spans="1:13" ht="16.05" customHeight="1" x14ac:dyDescent="0.3">
      <c r="A335" s="24" t="s">
        <v>11</v>
      </c>
      <c r="B335" s="24">
        <v>2023</v>
      </c>
      <c r="C335" s="61" t="s">
        <v>52</v>
      </c>
      <c r="D335" s="5" t="s">
        <v>134</v>
      </c>
      <c r="E335" s="51" t="s">
        <v>51</v>
      </c>
      <c r="F335" s="52" t="s">
        <v>142</v>
      </c>
      <c r="G335" s="57" t="s">
        <v>143</v>
      </c>
      <c r="H335" s="31">
        <v>21991.134735630963</v>
      </c>
      <c r="I335" s="31">
        <v>58</v>
      </c>
      <c r="J335" s="52">
        <v>1275485.8146665958</v>
      </c>
      <c r="M335" s="52" t="s">
        <v>144</v>
      </c>
    </row>
    <row r="336" spans="1:13" ht="16.05" customHeight="1" x14ac:dyDescent="0.3">
      <c r="A336" s="19" t="s">
        <v>12</v>
      </c>
      <c r="B336" s="19">
        <v>2023</v>
      </c>
      <c r="C336" s="59" t="s">
        <v>52</v>
      </c>
      <c r="D336" t="s">
        <v>134</v>
      </c>
      <c r="E336" s="51" t="s">
        <v>51</v>
      </c>
      <c r="F336" s="15" t="s">
        <v>142</v>
      </c>
      <c r="G336" s="63" t="s">
        <v>143</v>
      </c>
      <c r="H336" s="15">
        <v>298976.7978071234</v>
      </c>
      <c r="I336" s="15">
        <v>51</v>
      </c>
      <c r="J336" s="56">
        <v>15247816.688163294</v>
      </c>
      <c r="M336" s="15" t="s">
        <v>144</v>
      </c>
    </row>
    <row r="337" spans="1:13" ht="16.05" customHeight="1" x14ac:dyDescent="0.3">
      <c r="A337" s="19" t="s">
        <v>156</v>
      </c>
      <c r="B337" s="19">
        <v>2024</v>
      </c>
      <c r="C337" s="59" t="s">
        <v>52</v>
      </c>
      <c r="D337" t="s">
        <v>134</v>
      </c>
      <c r="E337" s="51" t="s">
        <v>51</v>
      </c>
      <c r="F337" s="15" t="s">
        <v>142</v>
      </c>
      <c r="G337" s="63" t="s">
        <v>143</v>
      </c>
      <c r="H337" s="89">
        <f>SUM(H322:H336)</f>
        <v>5062003.0311528947</v>
      </c>
      <c r="I337" s="89">
        <f>AVERAGE(I322:I336)</f>
        <v>54.533333333333331</v>
      </c>
      <c r="J337" s="89">
        <f t="shared" ref="J337" si="20">SUM(J322:J336)</f>
        <v>250289640.91746712</v>
      </c>
      <c r="M337" s="15" t="s">
        <v>144</v>
      </c>
    </row>
    <row r="338" spans="1:13" ht="16.05" customHeight="1" x14ac:dyDescent="0.3">
      <c r="A338" s="18" t="s">
        <v>0</v>
      </c>
      <c r="B338" s="24">
        <v>2023</v>
      </c>
      <c r="C338" s="26" t="s">
        <v>52</v>
      </c>
      <c r="D338" s="72" t="s">
        <v>134</v>
      </c>
      <c r="E338" s="51" t="s">
        <v>50</v>
      </c>
      <c r="F338" s="7" t="s">
        <v>146</v>
      </c>
      <c r="G338" s="27" t="s">
        <v>147</v>
      </c>
      <c r="H338" s="73">
        <v>9754.3119568650272</v>
      </c>
      <c r="I338" s="31">
        <v>238</v>
      </c>
      <c r="J338" s="73">
        <v>2321526.2457338767</v>
      </c>
      <c r="M338" s="56" t="s">
        <v>167</v>
      </c>
    </row>
    <row r="339" spans="1:13" ht="16.05" customHeight="1" x14ac:dyDescent="0.3">
      <c r="A339" s="19" t="s">
        <v>1</v>
      </c>
      <c r="B339" s="19">
        <v>2023</v>
      </c>
      <c r="C339" s="16" t="s">
        <v>52</v>
      </c>
      <c r="D339" s="74" t="s">
        <v>134</v>
      </c>
      <c r="E339" s="54" t="s">
        <v>50</v>
      </c>
      <c r="F339" s="6" t="s">
        <v>146</v>
      </c>
      <c r="G339" s="11" t="s">
        <v>147</v>
      </c>
      <c r="H339" s="75">
        <v>16871.007787164301</v>
      </c>
      <c r="I339" s="15">
        <v>237</v>
      </c>
      <c r="J339" s="75">
        <v>3998428.8455579393</v>
      </c>
      <c r="M339" s="56" t="s">
        <v>167</v>
      </c>
    </row>
    <row r="340" spans="1:13" ht="16.05" customHeight="1" x14ac:dyDescent="0.3">
      <c r="A340" s="24" t="s">
        <v>2</v>
      </c>
      <c r="B340" s="24">
        <v>2023</v>
      </c>
      <c r="C340" s="26" t="s">
        <v>52</v>
      </c>
      <c r="D340" s="72" t="s">
        <v>134</v>
      </c>
      <c r="E340" s="51" t="s">
        <v>50</v>
      </c>
      <c r="F340" s="7" t="s">
        <v>146</v>
      </c>
      <c r="G340" s="27" t="s">
        <v>147</v>
      </c>
      <c r="H340" s="73">
        <v>2911.3173000750762</v>
      </c>
      <c r="I340" s="31">
        <v>96</v>
      </c>
      <c r="J340" s="73">
        <v>279486.46080720733</v>
      </c>
      <c r="M340" s="56" t="s">
        <v>167</v>
      </c>
    </row>
    <row r="341" spans="1:13" ht="16.05" customHeight="1" x14ac:dyDescent="0.3">
      <c r="A341" s="19" t="s">
        <v>3</v>
      </c>
      <c r="B341" s="19">
        <v>2023</v>
      </c>
      <c r="C341" s="16" t="s">
        <v>52</v>
      </c>
      <c r="D341" s="74" t="s">
        <v>134</v>
      </c>
      <c r="E341" s="54" t="s">
        <v>50</v>
      </c>
      <c r="F341" s="6" t="s">
        <v>146</v>
      </c>
      <c r="G341" s="11" t="s">
        <v>147</v>
      </c>
      <c r="H341" s="75">
        <v>22887.340704810111</v>
      </c>
      <c r="I341" s="15">
        <v>275</v>
      </c>
      <c r="J341" s="75">
        <v>6294018.6938227806</v>
      </c>
      <c r="M341" s="56" t="s">
        <v>167</v>
      </c>
    </row>
    <row r="342" spans="1:13" ht="16.05" customHeight="1" x14ac:dyDescent="0.3">
      <c r="A342" s="24" t="s">
        <v>48</v>
      </c>
      <c r="B342" s="24">
        <v>2023</v>
      </c>
      <c r="C342" s="26" t="s">
        <v>52</v>
      </c>
      <c r="D342" s="72" t="s">
        <v>134</v>
      </c>
      <c r="E342" s="51" t="s">
        <v>50</v>
      </c>
      <c r="F342" s="7" t="s">
        <v>146</v>
      </c>
      <c r="G342" s="27" t="s">
        <v>147</v>
      </c>
      <c r="H342" s="73">
        <v>4760.0760817747341</v>
      </c>
      <c r="I342" s="31">
        <v>153</v>
      </c>
      <c r="J342" s="73">
        <v>728291.64051153429</v>
      </c>
      <c r="M342" s="56" t="s">
        <v>167</v>
      </c>
    </row>
    <row r="343" spans="1:13" ht="16.05" customHeight="1" x14ac:dyDescent="0.3">
      <c r="A343" s="19" t="s">
        <v>4</v>
      </c>
      <c r="B343" s="19">
        <v>2023</v>
      </c>
      <c r="C343" s="16" t="s">
        <v>52</v>
      </c>
      <c r="D343" s="74" t="s">
        <v>134</v>
      </c>
      <c r="E343" s="54" t="s">
        <v>50</v>
      </c>
      <c r="F343" s="6" t="s">
        <v>146</v>
      </c>
      <c r="G343" s="11" t="s">
        <v>147</v>
      </c>
      <c r="H343" s="75">
        <v>58658.580682420521</v>
      </c>
      <c r="I343" s="15">
        <v>325</v>
      </c>
      <c r="J343" s="75">
        <v>19064038.72178667</v>
      </c>
      <c r="M343" s="56" t="s">
        <v>167</v>
      </c>
    </row>
    <row r="344" spans="1:13" ht="16.05" customHeight="1" x14ac:dyDescent="0.3">
      <c r="A344" s="24" t="s">
        <v>5</v>
      </c>
      <c r="B344" s="24">
        <v>2023</v>
      </c>
      <c r="C344" s="26" t="s">
        <v>52</v>
      </c>
      <c r="D344" s="72" t="s">
        <v>134</v>
      </c>
      <c r="E344" s="51" t="s">
        <v>50</v>
      </c>
      <c r="F344" s="7" t="s">
        <v>146</v>
      </c>
      <c r="G344" s="27" t="s">
        <v>147</v>
      </c>
      <c r="H344" s="73">
        <v>8950.1401579872945</v>
      </c>
      <c r="I344" s="31">
        <v>284</v>
      </c>
      <c r="J344" s="73">
        <v>2541839.8048683917</v>
      </c>
      <c r="M344" s="56" t="s">
        <v>167</v>
      </c>
    </row>
    <row r="345" spans="1:13" ht="16.05" customHeight="1" x14ac:dyDescent="0.3">
      <c r="A345" s="19" t="s">
        <v>6</v>
      </c>
      <c r="B345" s="19">
        <v>2023</v>
      </c>
      <c r="C345" s="16" t="s">
        <v>52</v>
      </c>
      <c r="D345" s="74" t="s">
        <v>134</v>
      </c>
      <c r="E345" s="54" t="s">
        <v>50</v>
      </c>
      <c r="F345" s="6" t="s">
        <v>146</v>
      </c>
      <c r="G345" s="11" t="s">
        <v>147</v>
      </c>
      <c r="H345" s="75">
        <v>33558.538872927595</v>
      </c>
      <c r="I345" s="15">
        <v>152</v>
      </c>
      <c r="J345" s="75">
        <v>5100897.9086849941</v>
      </c>
      <c r="M345" s="56" t="s">
        <v>167</v>
      </c>
    </row>
    <row r="346" spans="1:13" ht="16.05" customHeight="1" x14ac:dyDescent="0.3">
      <c r="A346" s="24" t="s">
        <v>7</v>
      </c>
      <c r="B346" s="24">
        <v>2023</v>
      </c>
      <c r="C346" s="26" t="s">
        <v>52</v>
      </c>
      <c r="D346" s="72" t="s">
        <v>134</v>
      </c>
      <c r="E346" s="51" t="s">
        <v>50</v>
      </c>
      <c r="F346" s="7" t="s">
        <v>146</v>
      </c>
      <c r="G346" s="27" t="s">
        <v>147</v>
      </c>
      <c r="H346" s="31">
        <v>62480</v>
      </c>
      <c r="I346" s="31">
        <v>224</v>
      </c>
      <c r="J346" s="76">
        <v>13995520</v>
      </c>
      <c r="M346" s="54" t="s">
        <v>100</v>
      </c>
    </row>
    <row r="347" spans="1:13" ht="16.05" customHeight="1" x14ac:dyDescent="0.3">
      <c r="A347" s="19" t="s">
        <v>8</v>
      </c>
      <c r="B347" s="19">
        <v>2023</v>
      </c>
      <c r="C347" s="16" t="s">
        <v>52</v>
      </c>
      <c r="D347" s="74" t="s">
        <v>134</v>
      </c>
      <c r="E347" s="54" t="s">
        <v>50</v>
      </c>
      <c r="F347" s="6" t="s">
        <v>146</v>
      </c>
      <c r="G347" s="11" t="s">
        <v>147</v>
      </c>
      <c r="H347" s="75">
        <v>6261.8036600875585</v>
      </c>
      <c r="I347" s="15">
        <v>137</v>
      </c>
      <c r="J347" s="75">
        <v>857867.10143199551</v>
      </c>
      <c r="M347" s="56" t="s">
        <v>167</v>
      </c>
    </row>
    <row r="348" spans="1:13" ht="16.05" customHeight="1" x14ac:dyDescent="0.3">
      <c r="A348" s="24" t="s">
        <v>9</v>
      </c>
      <c r="B348" s="24">
        <v>2023</v>
      </c>
      <c r="C348" s="26" t="s">
        <v>52</v>
      </c>
      <c r="D348" s="72" t="s">
        <v>134</v>
      </c>
      <c r="E348" s="51" t="s">
        <v>50</v>
      </c>
      <c r="F348" s="7" t="s">
        <v>146</v>
      </c>
      <c r="G348" s="27" t="s">
        <v>147</v>
      </c>
      <c r="H348" s="73">
        <v>35798.6832094372</v>
      </c>
      <c r="I348" s="31">
        <v>154</v>
      </c>
      <c r="J348" s="73">
        <v>5512997.2142533287</v>
      </c>
      <c r="M348" s="56" t="s">
        <v>167</v>
      </c>
    </row>
    <row r="349" spans="1:13" ht="16.05" customHeight="1" x14ac:dyDescent="0.3">
      <c r="A349" s="19" t="s">
        <v>10</v>
      </c>
      <c r="B349" s="19">
        <v>2023</v>
      </c>
      <c r="C349" s="16" t="s">
        <v>52</v>
      </c>
      <c r="D349" s="74" t="s">
        <v>134</v>
      </c>
      <c r="E349" s="54" t="s">
        <v>50</v>
      </c>
      <c r="F349" s="6" t="s">
        <v>146</v>
      </c>
      <c r="G349" s="11" t="s">
        <v>147</v>
      </c>
      <c r="H349" s="75">
        <v>6289.8363288938554</v>
      </c>
      <c r="I349" s="15">
        <v>116</v>
      </c>
      <c r="J349" s="75">
        <v>729621.01415168727</v>
      </c>
      <c r="M349" s="56" t="s">
        <v>167</v>
      </c>
    </row>
    <row r="350" spans="1:13" ht="16.05" customHeight="1" x14ac:dyDescent="0.3">
      <c r="A350" s="24" t="s">
        <v>83</v>
      </c>
      <c r="B350" s="24">
        <v>2023</v>
      </c>
      <c r="C350" s="26" t="s">
        <v>52</v>
      </c>
      <c r="D350" s="72" t="s">
        <v>134</v>
      </c>
      <c r="E350" s="51" t="s">
        <v>50</v>
      </c>
      <c r="F350" s="7" t="s">
        <v>146</v>
      </c>
      <c r="G350" s="27" t="s">
        <v>147</v>
      </c>
      <c r="H350" s="73">
        <v>2639.2363049029295</v>
      </c>
      <c r="I350" s="31">
        <v>85</v>
      </c>
      <c r="J350" s="73">
        <v>224335.085916749</v>
      </c>
      <c r="M350" s="56" t="s">
        <v>167</v>
      </c>
    </row>
    <row r="351" spans="1:13" ht="16.05" customHeight="1" x14ac:dyDescent="0.3">
      <c r="A351" s="19" t="s">
        <v>11</v>
      </c>
      <c r="B351" s="19">
        <v>2023</v>
      </c>
      <c r="C351" s="16" t="s">
        <v>52</v>
      </c>
      <c r="D351" s="74" t="s">
        <v>134</v>
      </c>
      <c r="E351" s="54" t="s">
        <v>50</v>
      </c>
      <c r="F351" s="6" t="s">
        <v>146</v>
      </c>
      <c r="G351" s="11" t="s">
        <v>147</v>
      </c>
      <c r="H351" s="75">
        <v>3616.743802275595</v>
      </c>
      <c r="I351" s="15">
        <v>139</v>
      </c>
      <c r="J351" s="75">
        <v>502727.38851630769</v>
      </c>
      <c r="M351" s="56" t="s">
        <v>167</v>
      </c>
    </row>
    <row r="352" spans="1:13" ht="16.05" customHeight="1" thickBot="1" x14ac:dyDescent="0.35">
      <c r="A352" s="24" t="s">
        <v>12</v>
      </c>
      <c r="B352" s="24">
        <v>2023</v>
      </c>
      <c r="C352" s="26" t="s">
        <v>52</v>
      </c>
      <c r="D352" s="77" t="s">
        <v>134</v>
      </c>
      <c r="E352" s="51" t="s">
        <v>50</v>
      </c>
      <c r="F352" s="7" t="s">
        <v>146</v>
      </c>
      <c r="G352" s="27" t="s">
        <v>147</v>
      </c>
      <c r="H352" s="73">
        <v>44423.277411001684</v>
      </c>
      <c r="I352" s="78">
        <v>202</v>
      </c>
      <c r="J352" s="73">
        <v>8973502.0370223392</v>
      </c>
      <c r="M352" s="56" t="s">
        <v>167</v>
      </c>
    </row>
    <row r="353" spans="1:13" ht="16.05" customHeight="1" x14ac:dyDescent="0.3">
      <c r="A353" s="24" t="s">
        <v>156</v>
      </c>
      <c r="B353" s="24">
        <v>2024</v>
      </c>
      <c r="C353" s="26" t="s">
        <v>52</v>
      </c>
      <c r="D353" s="77" t="s">
        <v>134</v>
      </c>
      <c r="E353" s="51" t="s">
        <v>50</v>
      </c>
      <c r="F353" s="7" t="s">
        <v>146</v>
      </c>
      <c r="G353" s="27" t="s">
        <v>147</v>
      </c>
      <c r="H353" s="89">
        <f>SUM(H338:H352)</f>
        <v>319860.89426062343</v>
      </c>
      <c r="I353" s="89">
        <f>AVERAGE(I338:I352)</f>
        <v>187.8</v>
      </c>
      <c r="J353" s="89">
        <f t="shared" ref="J353" si="21">SUM(J338:J352)</f>
        <v>71125098.163065806</v>
      </c>
      <c r="M353" s="56" t="s">
        <v>167</v>
      </c>
    </row>
    <row r="354" spans="1:13" ht="16.05" customHeight="1" x14ac:dyDescent="0.3">
      <c r="A354" s="18" t="s">
        <v>0</v>
      </c>
      <c r="B354" s="19">
        <v>2023</v>
      </c>
      <c r="C354" s="16" t="s">
        <v>52</v>
      </c>
      <c r="D354" s="74" t="s">
        <v>148</v>
      </c>
      <c r="E354" s="54" t="s">
        <v>50</v>
      </c>
      <c r="F354" s="56" t="s">
        <v>149</v>
      </c>
      <c r="G354" s="55" t="s">
        <v>150</v>
      </c>
      <c r="H354" s="56">
        <v>252445.30917089086</v>
      </c>
      <c r="I354" s="56">
        <v>112.64733400053795</v>
      </c>
      <c r="J354" s="56">
        <v>28437291.059042409</v>
      </c>
      <c r="M354" s="56" t="s">
        <v>167</v>
      </c>
    </row>
    <row r="355" spans="1:13" ht="16.05" customHeight="1" x14ac:dyDescent="0.3">
      <c r="A355" s="24" t="s">
        <v>1</v>
      </c>
      <c r="B355" s="24">
        <v>2023</v>
      </c>
      <c r="C355" s="26" t="s">
        <v>52</v>
      </c>
      <c r="D355" s="72" t="s">
        <v>148</v>
      </c>
      <c r="E355" s="51" t="s">
        <v>50</v>
      </c>
      <c r="F355" s="52" t="s">
        <v>149</v>
      </c>
      <c r="G355" s="57" t="s">
        <v>150</v>
      </c>
      <c r="H355" s="52">
        <v>394094.0390523629</v>
      </c>
      <c r="I355" s="52">
        <v>105.36471552424238</v>
      </c>
      <c r="J355" s="52">
        <v>41523606.31455189</v>
      </c>
      <c r="M355" s="56" t="s">
        <v>167</v>
      </c>
    </row>
    <row r="356" spans="1:13" ht="16.05" customHeight="1" x14ac:dyDescent="0.3">
      <c r="A356" s="19" t="s">
        <v>2</v>
      </c>
      <c r="B356" s="19">
        <v>2023</v>
      </c>
      <c r="C356" s="16" t="s">
        <v>52</v>
      </c>
      <c r="D356" s="74" t="s">
        <v>148</v>
      </c>
      <c r="E356" s="54" t="s">
        <v>50</v>
      </c>
      <c r="F356" s="56" t="s">
        <v>149</v>
      </c>
      <c r="G356" s="55" t="s">
        <v>150</v>
      </c>
      <c r="H356" s="56">
        <v>37577.803210758291</v>
      </c>
      <c r="I356" s="56">
        <v>46.163472138060712</v>
      </c>
      <c r="J356" s="56">
        <v>1734721.8715293687</v>
      </c>
      <c r="M356" s="56" t="s">
        <v>167</v>
      </c>
    </row>
    <row r="357" spans="1:13" ht="16.05" customHeight="1" x14ac:dyDescent="0.3">
      <c r="A357" s="24" t="s">
        <v>3</v>
      </c>
      <c r="B357" s="24">
        <v>2023</v>
      </c>
      <c r="C357" s="26" t="s">
        <v>52</v>
      </c>
      <c r="D357" s="72" t="s">
        <v>148</v>
      </c>
      <c r="E357" s="51" t="s">
        <v>50</v>
      </c>
      <c r="F357" s="52" t="s">
        <v>149</v>
      </c>
      <c r="G357" s="57" t="s">
        <v>150</v>
      </c>
      <c r="H357" s="52">
        <v>89673.706077420211</v>
      </c>
      <c r="I357" s="52">
        <v>125.89922698796487</v>
      </c>
      <c r="J357" s="52">
        <v>11289850.276293172</v>
      </c>
      <c r="M357" s="56" t="s">
        <v>167</v>
      </c>
    </row>
    <row r="358" spans="1:13" ht="16.05" customHeight="1" x14ac:dyDescent="0.3">
      <c r="A358" s="19" t="s">
        <v>48</v>
      </c>
      <c r="B358" s="19">
        <v>2023</v>
      </c>
      <c r="C358" s="16" t="s">
        <v>52</v>
      </c>
      <c r="D358" s="74" t="s">
        <v>148</v>
      </c>
      <c r="E358" s="54" t="s">
        <v>50</v>
      </c>
      <c r="F358" s="56" t="s">
        <v>149</v>
      </c>
      <c r="G358" s="55" t="s">
        <v>150</v>
      </c>
      <c r="H358" s="56">
        <v>34137.12071427831</v>
      </c>
      <c r="I358" s="56">
        <v>67.708815705945952</v>
      </c>
      <c r="J358" s="56">
        <v>2311384.0151746999</v>
      </c>
      <c r="M358" s="56" t="s">
        <v>167</v>
      </c>
    </row>
    <row r="359" spans="1:13" ht="16.05" customHeight="1" x14ac:dyDescent="0.3">
      <c r="A359" s="24" t="s">
        <v>4</v>
      </c>
      <c r="B359" s="24">
        <v>2023</v>
      </c>
      <c r="C359" s="26" t="s">
        <v>52</v>
      </c>
      <c r="D359" s="72" t="s">
        <v>148</v>
      </c>
      <c r="E359" s="51" t="s">
        <v>50</v>
      </c>
      <c r="F359" s="52" t="s">
        <v>149</v>
      </c>
      <c r="G359" s="57" t="s">
        <v>150</v>
      </c>
      <c r="H359" s="52">
        <v>698543.52636216651</v>
      </c>
      <c r="I359" s="52">
        <v>149.83426171078295</v>
      </c>
      <c r="J359" s="52">
        <v>104665753.54532208</v>
      </c>
      <c r="M359" s="56" t="s">
        <v>167</v>
      </c>
    </row>
    <row r="360" spans="1:13" ht="16.05" customHeight="1" x14ac:dyDescent="0.3">
      <c r="A360" s="19" t="s">
        <v>5</v>
      </c>
      <c r="B360" s="19">
        <v>2023</v>
      </c>
      <c r="C360" s="16" t="s">
        <v>52</v>
      </c>
      <c r="D360" s="74" t="s">
        <v>148</v>
      </c>
      <c r="E360" s="54" t="s">
        <v>50</v>
      </c>
      <c r="F360" s="56" t="s">
        <v>149</v>
      </c>
      <c r="G360" s="55" t="s">
        <v>150</v>
      </c>
      <c r="H360" s="56">
        <v>39092.790264565301</v>
      </c>
      <c r="I360" s="56">
        <v>137.78015680000001</v>
      </c>
      <c r="J360" s="56">
        <v>5386210.7724013217</v>
      </c>
      <c r="M360" s="56" t="s">
        <v>167</v>
      </c>
    </row>
    <row r="361" spans="1:13" ht="16.05" customHeight="1" x14ac:dyDescent="0.3">
      <c r="A361" s="24" t="s">
        <v>6</v>
      </c>
      <c r="B361" s="24">
        <v>2023</v>
      </c>
      <c r="C361" s="26" t="s">
        <v>52</v>
      </c>
      <c r="D361" s="72" t="s">
        <v>148</v>
      </c>
      <c r="E361" s="51" t="s">
        <v>50</v>
      </c>
      <c r="F361" s="52" t="s">
        <v>149</v>
      </c>
      <c r="G361" s="57" t="s">
        <v>150</v>
      </c>
      <c r="H361" s="52">
        <v>578143.4391839935</v>
      </c>
      <c r="I361" s="52">
        <v>72.771623463700053</v>
      </c>
      <c r="J361" s="52">
        <v>42072436.664306149</v>
      </c>
      <c r="M361" s="56" t="s">
        <v>167</v>
      </c>
    </row>
    <row r="362" spans="1:13" ht="16.05" customHeight="1" x14ac:dyDescent="0.3">
      <c r="A362" s="19" t="s">
        <v>7</v>
      </c>
      <c r="B362" s="19">
        <v>2023</v>
      </c>
      <c r="C362" s="16" t="s">
        <v>52</v>
      </c>
      <c r="D362" s="74" t="s">
        <v>148</v>
      </c>
      <c r="E362" s="54" t="s">
        <v>50</v>
      </c>
      <c r="F362" s="56" t="s">
        <v>149</v>
      </c>
      <c r="G362" s="55" t="s">
        <v>150</v>
      </c>
      <c r="H362" s="79">
        <v>563968</v>
      </c>
      <c r="I362" s="80">
        <v>123</v>
      </c>
      <c r="J362" s="56">
        <v>69125385</v>
      </c>
      <c r="M362" s="54" t="s">
        <v>100</v>
      </c>
    </row>
    <row r="363" spans="1:13" ht="16.05" customHeight="1" x14ac:dyDescent="0.3">
      <c r="A363" s="24" t="s">
        <v>8</v>
      </c>
      <c r="B363" s="24">
        <v>2023</v>
      </c>
      <c r="C363" s="26" t="s">
        <v>52</v>
      </c>
      <c r="D363" s="72" t="s">
        <v>148</v>
      </c>
      <c r="E363" s="51" t="s">
        <v>50</v>
      </c>
      <c r="F363" s="52" t="s">
        <v>149</v>
      </c>
      <c r="G363" s="57" t="s">
        <v>150</v>
      </c>
      <c r="H363" s="52">
        <v>176949.81703306714</v>
      </c>
      <c r="I363" s="52">
        <v>62.537470815738864</v>
      </c>
      <c r="J363" s="52">
        <v>11065994.018555768</v>
      </c>
      <c r="M363" s="56" t="s">
        <v>167</v>
      </c>
    </row>
    <row r="364" spans="1:13" ht="16.05" customHeight="1" x14ac:dyDescent="0.3">
      <c r="A364" s="19" t="s">
        <v>9</v>
      </c>
      <c r="B364" s="19">
        <v>2023</v>
      </c>
      <c r="C364" s="16" t="s">
        <v>52</v>
      </c>
      <c r="D364" s="74" t="s">
        <v>148</v>
      </c>
      <c r="E364" s="54" t="s">
        <v>50</v>
      </c>
      <c r="F364" s="56" t="s">
        <v>149</v>
      </c>
      <c r="G364" s="55" t="s">
        <v>150</v>
      </c>
      <c r="H364" s="56">
        <v>660435.62318196148</v>
      </c>
      <c r="I364" s="56">
        <v>73.969220364845185</v>
      </c>
      <c r="J364" s="56">
        <v>48851908.147940367</v>
      </c>
      <c r="M364" s="56" t="s">
        <v>167</v>
      </c>
    </row>
    <row r="365" spans="1:13" ht="16.05" customHeight="1" x14ac:dyDescent="0.3">
      <c r="A365" s="24" t="s">
        <v>10</v>
      </c>
      <c r="B365" s="24">
        <v>2023</v>
      </c>
      <c r="C365" s="26" t="s">
        <v>52</v>
      </c>
      <c r="D365" s="72" t="s">
        <v>148</v>
      </c>
      <c r="E365" s="51" t="s">
        <v>50</v>
      </c>
      <c r="F365" s="52" t="s">
        <v>149</v>
      </c>
      <c r="G365" s="57" t="s">
        <v>150</v>
      </c>
      <c r="H365" s="52">
        <v>142502.53686500975</v>
      </c>
      <c r="I365" s="52">
        <v>55.640668409964327</v>
      </c>
      <c r="J365" s="52">
        <v>7928936.4012847254</v>
      </c>
      <c r="M365" s="56" t="s">
        <v>167</v>
      </c>
    </row>
    <row r="366" spans="1:13" ht="16.05" customHeight="1" x14ac:dyDescent="0.3">
      <c r="A366" s="19" t="s">
        <v>83</v>
      </c>
      <c r="B366" s="19">
        <v>2023</v>
      </c>
      <c r="C366" s="16" t="s">
        <v>52</v>
      </c>
      <c r="D366" s="74" t="s">
        <v>148</v>
      </c>
      <c r="E366" s="54" t="s">
        <v>50</v>
      </c>
      <c r="F366" s="56" t="s">
        <v>149</v>
      </c>
      <c r="G366" s="55" t="s">
        <v>150</v>
      </c>
      <c r="H366" s="56">
        <v>75332.237457418654</v>
      </c>
      <c r="I366" s="56">
        <v>42.714640538015836</v>
      </c>
      <c r="J366" s="56">
        <v>3217789.4439180898</v>
      </c>
      <c r="M366" s="56" t="s">
        <v>167</v>
      </c>
    </row>
    <row r="367" spans="1:13" ht="16.05" customHeight="1" x14ac:dyDescent="0.3">
      <c r="A367" s="24" t="s">
        <v>11</v>
      </c>
      <c r="B367" s="24">
        <v>2023</v>
      </c>
      <c r="C367" s="26" t="s">
        <v>52</v>
      </c>
      <c r="D367" s="72" t="s">
        <v>148</v>
      </c>
      <c r="E367" s="51" t="s">
        <v>50</v>
      </c>
      <c r="F367" s="52" t="s">
        <v>149</v>
      </c>
      <c r="G367" s="57" t="s">
        <v>150</v>
      </c>
      <c r="H367" s="52">
        <v>36903.448547598804</v>
      </c>
      <c r="I367" s="52">
        <v>70.639351864994609</v>
      </c>
      <c r="J367" s="52">
        <v>2606835.686985556</v>
      </c>
      <c r="M367" s="56" t="s">
        <v>167</v>
      </c>
    </row>
    <row r="368" spans="1:13" ht="16.05" customHeight="1" x14ac:dyDescent="0.3">
      <c r="A368" s="19" t="s">
        <v>12</v>
      </c>
      <c r="B368" s="19">
        <v>2023</v>
      </c>
      <c r="C368" s="16" t="s">
        <v>52</v>
      </c>
      <c r="D368" s="74" t="s">
        <v>148</v>
      </c>
      <c r="E368" s="54" t="s">
        <v>50</v>
      </c>
      <c r="F368" s="15" t="s">
        <v>149</v>
      </c>
      <c r="G368" s="63" t="s">
        <v>150</v>
      </c>
      <c r="H368" s="15">
        <v>991801.72681063111</v>
      </c>
      <c r="I368" s="15">
        <v>93.313250806704929</v>
      </c>
      <c r="J368" s="15">
        <v>92548243.284403458</v>
      </c>
      <c r="K368" s="66"/>
      <c r="L368" s="15"/>
      <c r="M368" s="56" t="s">
        <v>167</v>
      </c>
    </row>
    <row r="369" spans="1:13" ht="16.05" customHeight="1" x14ac:dyDescent="0.3">
      <c r="A369" s="19" t="s">
        <v>156</v>
      </c>
      <c r="B369" s="19">
        <v>2024</v>
      </c>
      <c r="C369" s="16" t="s">
        <v>52</v>
      </c>
      <c r="D369" s="74" t="s">
        <v>148</v>
      </c>
      <c r="E369" s="54" t="s">
        <v>50</v>
      </c>
      <c r="F369" s="15" t="s">
        <v>149</v>
      </c>
      <c r="G369" s="63" t="s">
        <v>150</v>
      </c>
      <c r="H369" s="89">
        <f>SUM(H354:H368)</f>
        <v>4771601.1239321232</v>
      </c>
      <c r="I369" s="89">
        <f>AVERAGE(I354:I368)</f>
        <v>89.332280608766553</v>
      </c>
      <c r="J369" s="89">
        <f t="shared" ref="J369" si="22">SUM(J354:J368)</f>
        <v>472766346.5017091</v>
      </c>
      <c r="M369" s="56" t="s">
        <v>167</v>
      </c>
    </row>
    <row r="370" spans="1:13" ht="16.05" customHeight="1" x14ac:dyDescent="0.3">
      <c r="A370" s="18" t="s">
        <v>0</v>
      </c>
      <c r="B370" s="24">
        <v>2023</v>
      </c>
      <c r="C370" s="115" t="s">
        <v>72</v>
      </c>
      <c r="D370" s="27" t="s">
        <v>152</v>
      </c>
      <c r="E370" s="51" t="s">
        <v>51</v>
      </c>
      <c r="F370" s="7" t="s">
        <v>153</v>
      </c>
      <c r="G370" s="27" t="s">
        <v>152</v>
      </c>
      <c r="H370" s="31">
        <v>30000</v>
      </c>
      <c r="I370" s="31">
        <v>1418</v>
      </c>
      <c r="J370" s="31">
        <v>42540000</v>
      </c>
      <c r="M370" t="s">
        <v>169</v>
      </c>
    </row>
    <row r="371" spans="1:13" ht="16.05" customHeight="1" x14ac:dyDescent="0.3">
      <c r="A371" s="24" t="s">
        <v>1</v>
      </c>
      <c r="B371" s="19">
        <v>2023</v>
      </c>
      <c r="C371" s="115" t="s">
        <v>72</v>
      </c>
      <c r="D371" s="11" t="s">
        <v>152</v>
      </c>
      <c r="E371" s="51" t="s">
        <v>51</v>
      </c>
      <c r="F371" s="6" t="s">
        <v>153</v>
      </c>
      <c r="G371" s="11" t="s">
        <v>152</v>
      </c>
      <c r="H371" s="15">
        <v>124657</v>
      </c>
      <c r="I371" s="15">
        <v>1543</v>
      </c>
      <c r="J371" s="15">
        <v>192345751</v>
      </c>
      <c r="M371" s="12" t="s">
        <v>81</v>
      </c>
    </row>
    <row r="372" spans="1:13" ht="16.05" customHeight="1" x14ac:dyDescent="0.3">
      <c r="A372" s="19" t="s">
        <v>2</v>
      </c>
      <c r="B372" s="24">
        <v>2023</v>
      </c>
      <c r="C372" s="115" t="s">
        <v>72</v>
      </c>
      <c r="D372" s="27" t="s">
        <v>152</v>
      </c>
      <c r="E372" s="51" t="s">
        <v>51</v>
      </c>
      <c r="F372" s="7" t="s">
        <v>153</v>
      </c>
      <c r="G372" s="27" t="s">
        <v>152</v>
      </c>
      <c r="H372" s="31">
        <v>70000</v>
      </c>
      <c r="I372" s="31">
        <v>1704</v>
      </c>
      <c r="J372" s="31">
        <v>119280000</v>
      </c>
      <c r="M372" t="s">
        <v>169</v>
      </c>
    </row>
    <row r="373" spans="1:13" ht="16.05" customHeight="1" x14ac:dyDescent="0.3">
      <c r="A373" s="24" t="s">
        <v>3</v>
      </c>
      <c r="B373" s="19">
        <v>2023</v>
      </c>
      <c r="C373" s="115" t="s">
        <v>72</v>
      </c>
      <c r="D373" s="11" t="s">
        <v>152</v>
      </c>
      <c r="E373" s="51" t="s">
        <v>51</v>
      </c>
      <c r="F373" s="6" t="s">
        <v>153</v>
      </c>
      <c r="G373" s="11" t="s">
        <v>152</v>
      </c>
      <c r="H373" s="15">
        <v>25500</v>
      </c>
      <c r="I373" s="15">
        <v>1294</v>
      </c>
      <c r="J373" s="15">
        <v>32997000</v>
      </c>
      <c r="M373" t="s">
        <v>169</v>
      </c>
    </row>
    <row r="374" spans="1:13" ht="16.05" customHeight="1" x14ac:dyDescent="0.3">
      <c r="A374" s="19" t="s">
        <v>48</v>
      </c>
      <c r="B374" s="24">
        <v>2023</v>
      </c>
      <c r="C374" s="115" t="s">
        <v>72</v>
      </c>
      <c r="D374" s="27" t="s">
        <v>152</v>
      </c>
      <c r="E374" s="51" t="s">
        <v>51</v>
      </c>
      <c r="F374" s="7" t="s">
        <v>153</v>
      </c>
      <c r="G374" s="27" t="s">
        <v>152</v>
      </c>
      <c r="H374" s="31">
        <v>43000</v>
      </c>
      <c r="I374" s="31">
        <v>1602</v>
      </c>
      <c r="J374" s="31">
        <v>68886000</v>
      </c>
      <c r="M374" t="s">
        <v>169</v>
      </c>
    </row>
    <row r="375" spans="1:13" ht="16.05" customHeight="1" x14ac:dyDescent="0.3">
      <c r="A375" s="24" t="s">
        <v>4</v>
      </c>
      <c r="B375" s="19">
        <v>2023</v>
      </c>
      <c r="C375" s="115" t="s">
        <v>72</v>
      </c>
      <c r="D375" s="11" t="s">
        <v>152</v>
      </c>
      <c r="E375" s="51" t="s">
        <v>51</v>
      </c>
      <c r="F375" s="6" t="s">
        <v>153</v>
      </c>
      <c r="G375" s="11" t="s">
        <v>152</v>
      </c>
      <c r="H375" s="15">
        <v>264714.82072541316</v>
      </c>
      <c r="I375" s="15">
        <v>1521</v>
      </c>
      <c r="J375" s="15">
        <v>402631242.32335341</v>
      </c>
      <c r="M375" t="s">
        <v>169</v>
      </c>
    </row>
    <row r="376" spans="1:13" ht="16.05" customHeight="1" x14ac:dyDescent="0.3">
      <c r="A376" s="19" t="s">
        <v>5</v>
      </c>
      <c r="B376" s="24">
        <v>2023</v>
      </c>
      <c r="C376" s="115" t="s">
        <v>72</v>
      </c>
      <c r="D376" s="27" t="s">
        <v>152</v>
      </c>
      <c r="E376" s="51" t="s">
        <v>51</v>
      </c>
      <c r="F376" s="7" t="s">
        <v>153</v>
      </c>
      <c r="G376" s="27" t="s">
        <v>152</v>
      </c>
      <c r="H376" s="31">
        <v>41933.511111111111</v>
      </c>
      <c r="I376" s="31">
        <v>1706</v>
      </c>
      <c r="J376" s="31">
        <v>71538569.955555558</v>
      </c>
      <c r="M376" t="s">
        <v>169</v>
      </c>
    </row>
    <row r="377" spans="1:13" ht="16.05" customHeight="1" x14ac:dyDescent="0.3">
      <c r="A377" s="24" t="s">
        <v>6</v>
      </c>
      <c r="B377" s="19">
        <v>2023</v>
      </c>
      <c r="C377" s="115" t="s">
        <v>72</v>
      </c>
      <c r="D377" s="11" t="s">
        <v>152</v>
      </c>
      <c r="E377" s="51" t="s">
        <v>51</v>
      </c>
      <c r="F377" s="6" t="s">
        <v>153</v>
      </c>
      <c r="G377" s="11" t="s">
        <v>152</v>
      </c>
      <c r="H377" s="15">
        <v>1200000</v>
      </c>
      <c r="I377" s="15">
        <v>1483</v>
      </c>
      <c r="J377" s="31">
        <v>1779600000</v>
      </c>
      <c r="M377" t="s">
        <v>169</v>
      </c>
    </row>
    <row r="378" spans="1:13" ht="16.05" customHeight="1" x14ac:dyDescent="0.3">
      <c r="A378" s="19" t="s">
        <v>7</v>
      </c>
      <c r="B378" s="24">
        <v>2023</v>
      </c>
      <c r="C378" s="115" t="s">
        <v>72</v>
      </c>
      <c r="D378" s="27" t="s">
        <v>152</v>
      </c>
      <c r="E378" s="51" t="s">
        <v>51</v>
      </c>
      <c r="F378" s="7" t="s">
        <v>153</v>
      </c>
      <c r="G378" s="27" t="s">
        <v>152</v>
      </c>
      <c r="H378" s="31">
        <v>910420</v>
      </c>
      <c r="I378" s="31">
        <v>1233</v>
      </c>
      <c r="J378" s="31">
        <v>1122547860</v>
      </c>
      <c r="M378" t="s">
        <v>166</v>
      </c>
    </row>
    <row r="379" spans="1:13" ht="16.05" customHeight="1" x14ac:dyDescent="0.3">
      <c r="A379" s="24" t="s">
        <v>8</v>
      </c>
      <c r="B379" s="19">
        <v>2023</v>
      </c>
      <c r="C379" s="115" t="s">
        <v>72</v>
      </c>
      <c r="D379" s="11" t="s">
        <v>152</v>
      </c>
      <c r="E379" s="51" t="s">
        <v>51</v>
      </c>
      <c r="F379" s="6" t="s">
        <v>153</v>
      </c>
      <c r="G379" s="11" t="s">
        <v>152</v>
      </c>
      <c r="H379" s="15">
        <v>72000</v>
      </c>
      <c r="I379" s="15">
        <v>2587</v>
      </c>
      <c r="J379" s="31">
        <v>186264000</v>
      </c>
      <c r="M379" t="s">
        <v>169</v>
      </c>
    </row>
    <row r="380" spans="1:13" ht="16.05" customHeight="1" x14ac:dyDescent="0.3">
      <c r="A380" s="19" t="s">
        <v>9</v>
      </c>
      <c r="B380" s="24">
        <v>2023</v>
      </c>
      <c r="C380" s="115" t="s">
        <v>72</v>
      </c>
      <c r="D380" s="27" t="s">
        <v>152</v>
      </c>
      <c r="E380" s="51" t="s">
        <v>51</v>
      </c>
      <c r="F380" s="7" t="s">
        <v>153</v>
      </c>
      <c r="G380" s="27" t="s">
        <v>152</v>
      </c>
      <c r="H380" s="31">
        <v>1200000</v>
      </c>
      <c r="I380" s="31">
        <v>1566</v>
      </c>
      <c r="J380" s="31">
        <v>1879200000</v>
      </c>
      <c r="M380" t="s">
        <v>171</v>
      </c>
    </row>
    <row r="381" spans="1:13" ht="16.05" customHeight="1" x14ac:dyDescent="0.3">
      <c r="A381" s="24" t="s">
        <v>10</v>
      </c>
      <c r="B381" s="19">
        <v>2023</v>
      </c>
      <c r="C381" s="115" t="s">
        <v>72</v>
      </c>
      <c r="D381" s="11" t="s">
        <v>152</v>
      </c>
      <c r="E381" s="51" t="s">
        <v>51</v>
      </c>
      <c r="F381" s="6" t="s">
        <v>153</v>
      </c>
      <c r="G381" s="11" t="s">
        <v>152</v>
      </c>
      <c r="H381" s="15">
        <v>298500.63157894736</v>
      </c>
      <c r="I381" s="15">
        <v>1638</v>
      </c>
      <c r="J381" s="31">
        <v>488944034.52631575</v>
      </c>
      <c r="M381" t="s">
        <v>169</v>
      </c>
    </row>
    <row r="382" spans="1:13" ht="16.05" customHeight="1" x14ac:dyDescent="0.3">
      <c r="A382" s="19" t="s">
        <v>83</v>
      </c>
      <c r="B382" s="24">
        <v>2023</v>
      </c>
      <c r="C382" s="115" t="s">
        <v>72</v>
      </c>
      <c r="D382" s="27" t="s">
        <v>152</v>
      </c>
      <c r="E382" s="51" t="s">
        <v>51</v>
      </c>
      <c r="F382" s="7" t="s">
        <v>153</v>
      </c>
      <c r="G382" s="27" t="s">
        <v>152</v>
      </c>
      <c r="H382" s="31">
        <v>150000</v>
      </c>
      <c r="I382" s="31">
        <v>1529</v>
      </c>
      <c r="J382" s="31">
        <v>229350000</v>
      </c>
      <c r="M382" t="s">
        <v>170</v>
      </c>
    </row>
    <row r="383" spans="1:13" ht="16.05" customHeight="1" x14ac:dyDescent="0.3">
      <c r="A383" s="24" t="s">
        <v>11</v>
      </c>
      <c r="B383" s="19">
        <v>2023</v>
      </c>
      <c r="C383" s="115" t="s">
        <v>72</v>
      </c>
      <c r="D383" s="11" t="s">
        <v>152</v>
      </c>
      <c r="E383" s="51" t="s">
        <v>51</v>
      </c>
      <c r="F383" s="6" t="s">
        <v>153</v>
      </c>
      <c r="G383" s="11" t="s">
        <v>152</v>
      </c>
      <c r="H383" s="15">
        <v>21000</v>
      </c>
      <c r="I383" s="15">
        <v>1504</v>
      </c>
      <c r="J383" s="31">
        <v>31584000</v>
      </c>
      <c r="M383" t="s">
        <v>169</v>
      </c>
    </row>
    <row r="384" spans="1:13" ht="16.05" customHeight="1" x14ac:dyDescent="0.3">
      <c r="A384" s="19" t="s">
        <v>12</v>
      </c>
      <c r="B384" s="24">
        <v>2023</v>
      </c>
      <c r="C384" s="115" t="s">
        <v>72</v>
      </c>
      <c r="D384" s="27" t="s">
        <v>152</v>
      </c>
      <c r="E384" s="51" t="s">
        <v>51</v>
      </c>
      <c r="F384" s="7" t="s">
        <v>153</v>
      </c>
      <c r="G384" s="27" t="s">
        <v>152</v>
      </c>
      <c r="H384" s="31">
        <v>242320</v>
      </c>
      <c r="I384" s="73">
        <v>1438</v>
      </c>
      <c r="J384" s="31">
        <v>348456160</v>
      </c>
      <c r="M384" t="s">
        <v>172</v>
      </c>
    </row>
    <row r="385" spans="1:13" ht="16.05" customHeight="1" x14ac:dyDescent="0.3">
      <c r="A385" s="93" t="s">
        <v>156</v>
      </c>
      <c r="B385" s="84">
        <v>2023</v>
      </c>
      <c r="C385" s="115" t="s">
        <v>72</v>
      </c>
      <c r="D385" s="88" t="s">
        <v>152</v>
      </c>
      <c r="E385" s="108" t="s">
        <v>51</v>
      </c>
      <c r="F385" s="87" t="s">
        <v>153</v>
      </c>
      <c r="G385" s="88" t="s">
        <v>152</v>
      </c>
      <c r="H385" s="141">
        <f>SUM(H370:H384)</f>
        <v>4694045.9634154718</v>
      </c>
      <c r="I385" s="141">
        <f>AVERAGE(I370:I384)</f>
        <v>1584.4</v>
      </c>
      <c r="J385" s="141">
        <v>6996164617.8052244</v>
      </c>
      <c r="M385" s="90" t="s">
        <v>169</v>
      </c>
    </row>
  </sheetData>
  <autoFilter ref="A1:N385" xr:uid="{3401E988-1B85-48DD-AE6C-6E28D171F436}"/>
  <phoneticPr fontId="10" type="noConversion"/>
  <conditionalFormatting sqref="L370:L384">
    <cfRule type="cellIs" dxfId="1" priority="1" operator="equal">
      <formula>"TBU"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L370:L384 K242:K256 L258:L272 K210:K224 K226:K240 K290:K304 K306:K320 K322:K336" xr:uid="{837E0A7D-755F-4561-8C39-AC499F2017B6}">
      <formula1>"TBU,OK"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000B-EA3E-4AF4-934C-59398D5C7142}">
  <sheetPr codeName="Feuil1">
    <tabColor theme="0" tint="-0.499984740745262"/>
  </sheetPr>
  <dimension ref="A8:A47"/>
  <sheetViews>
    <sheetView workbookViewId="0">
      <selection activeCell="G48" sqref="G48"/>
    </sheetView>
  </sheetViews>
  <sheetFormatPr baseColWidth="10" defaultColWidth="11.44140625" defaultRowHeight="14.4" x14ac:dyDescent="0.3"/>
  <sheetData>
    <row r="8" spans="1:1" x14ac:dyDescent="0.3">
      <c r="A8" t="s">
        <v>24</v>
      </c>
    </row>
    <row r="9" spans="1:1" x14ac:dyDescent="0.3">
      <c r="A9" s="2" t="s">
        <v>25</v>
      </c>
    </row>
    <row r="10" spans="1:1" x14ac:dyDescent="0.3">
      <c r="A10" s="2" t="s">
        <v>26</v>
      </c>
    </row>
    <row r="16" spans="1:1" x14ac:dyDescent="0.3">
      <c r="A16" t="s">
        <v>27</v>
      </c>
    </row>
    <row r="18" spans="1:1" x14ac:dyDescent="0.3">
      <c r="A18" t="s">
        <v>28</v>
      </c>
    </row>
    <row r="19" spans="1:1" x14ac:dyDescent="0.3">
      <c r="A19" s="2" t="s">
        <v>29</v>
      </c>
    </row>
    <row r="23" spans="1:1" x14ac:dyDescent="0.3">
      <c r="A23" s="2" t="s">
        <v>30</v>
      </c>
    </row>
    <row r="27" spans="1:1" x14ac:dyDescent="0.3">
      <c r="A27" t="s">
        <v>31</v>
      </c>
    </row>
    <row r="28" spans="1:1" x14ac:dyDescent="0.3">
      <c r="A28" t="s">
        <v>32</v>
      </c>
    </row>
    <row r="29" spans="1:1" x14ac:dyDescent="0.3">
      <c r="A29" t="s">
        <v>33</v>
      </c>
    </row>
    <row r="30" spans="1:1" x14ac:dyDescent="0.3">
      <c r="A30" t="s">
        <v>34</v>
      </c>
    </row>
    <row r="31" spans="1:1" x14ac:dyDescent="0.3">
      <c r="A31" t="s">
        <v>35</v>
      </c>
    </row>
    <row r="32" spans="1:1" x14ac:dyDescent="0.3">
      <c r="A32" t="s">
        <v>36</v>
      </c>
    </row>
    <row r="33" spans="1:1" x14ac:dyDescent="0.3">
      <c r="A33" s="2" t="s">
        <v>37</v>
      </c>
    </row>
    <row r="34" spans="1:1" x14ac:dyDescent="0.3">
      <c r="A34" t="s">
        <v>38</v>
      </c>
    </row>
    <row r="35" spans="1:1" x14ac:dyDescent="0.3">
      <c r="A35" t="s">
        <v>39</v>
      </c>
    </row>
    <row r="36" spans="1:1" x14ac:dyDescent="0.3">
      <c r="A36" t="s">
        <v>27</v>
      </c>
    </row>
    <row r="37" spans="1:1" x14ac:dyDescent="0.3">
      <c r="A37" t="s">
        <v>40</v>
      </c>
    </row>
    <row r="38" spans="1:1" x14ac:dyDescent="0.3">
      <c r="A38" t="s">
        <v>41</v>
      </c>
    </row>
    <row r="40" spans="1:1" x14ac:dyDescent="0.3">
      <c r="A40" t="s">
        <v>42</v>
      </c>
    </row>
    <row r="41" spans="1:1" x14ac:dyDescent="0.3">
      <c r="A41" t="s">
        <v>43</v>
      </c>
    </row>
    <row r="42" spans="1:1" x14ac:dyDescent="0.3">
      <c r="A42" t="s">
        <v>44</v>
      </c>
    </row>
    <row r="44" spans="1:1" x14ac:dyDescent="0.3">
      <c r="A44" t="s">
        <v>45</v>
      </c>
    </row>
    <row r="45" spans="1:1" x14ac:dyDescent="0.3">
      <c r="A45" t="s">
        <v>46</v>
      </c>
    </row>
    <row r="47" spans="1:1" x14ac:dyDescent="0.3">
      <c r="A47" t="s">
        <v>47</v>
      </c>
    </row>
  </sheetData>
  <hyperlinks>
    <hyperlink ref="A10" r:id="rId1" xr:uid="{A0363AB9-E4FC-40EA-B9F0-E2E1AEC6BE71}"/>
    <hyperlink ref="A9" r:id="rId2" xr:uid="{2FB84E89-D769-4057-BF7F-805BD229D7F7}"/>
    <hyperlink ref="A19" r:id="rId3" xr:uid="{9E841446-7457-4943-A47C-291CB3683E2E}"/>
    <hyperlink ref="A23" r:id="rId4" xr:uid="{0344D9B3-1171-4E94-9425-95BDF3EE6F72}"/>
    <hyperlink ref="A33" r:id="rId5" xr:uid="{B215B391-3ED1-4D9F-9B39-E711EDF6EBF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z F y W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z F y W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c l l U s 6 H L 9 P A E A A H o D A A A T A B w A R m 9 y b X V s Y X M v U 2 V j d G l v b j E u b S C i G A A o o B Q A A A A A A A A A A A A A A A A A A A A A A A A A A A C t k d F q w j A U h u 8 L f Y f Q 3 S g U Y d f D C 4 l 1 G 6 y t 2 N Q x R E p M 4 1 Z s c i R N R S l 9 o D 3 H X m x x O r b O 6 o W s N 4 F + J 9 8 f / l N w p j O Q K D q c t 3 e 2 Z V v F G 1 U 8 R S Q Z T 8 J h j E k y D Z 9 i 3 0 N 9 l H N t W 8 h 8 E Z S K c f P H 2 z K e 9 3 C p F J f 6 G d R q A b D q d K t Z Q A X v O y P K 9 M O G M p + q F d f O v J 5 h k N q M z m 0 r k 7 9 d r c n X R A 4 z M V a Q l q w R 5 x 4 k N w 7 Z r T k S k G b L 7 O P d M T p C F z n v E U V l s Q Q l M O S l k P u p o n O I d K v K i f i r M J p E m g j H R X o v 0 X y r a x d V J n G T F a a 9 d n q v o F y 3 o + M 7 L 0 M G a T t k I B q Q y t 0 X w y D M W D s K f d 8 L S E N X d 3 9 W 8 b e e 5 l J w G A d k 8 n L l U j C U U q v d P y 7 l a G x v 6 B t 6 8 i w a q b N o e C o c P E 6 m g w B 7 S T j G Y X R 6 s 1 n t v v G L z X 4 C U E s B A i 0 A F A A C A A g A z F y W V Q 7 i P G 2 k A A A A 9 g A A A B I A A A A A A A A A A A A A A A A A A A A A A E N v b m Z p Z y 9 Q Y W N r Y W d l L n h t b F B L A Q I t A B Q A A g A I A M x c l l V T c j g s m w A A A O E A A A A T A A A A A A A A A A A A A A A A A P A A A A B b Q 2 9 u d G V u d F 9 U e X B l c 1 0 u e G 1 s U E s B A i 0 A F A A C A A g A z F y W V S z o c v 0 8 A Q A A e g M A A B M A A A A A A A A A A A A A A A A A 2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0 A A A A A A A D s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F 9 Q U k 9 E V U N U X 1 Z P T F V N R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S 0 x O F Q w O T o y M D o x N i 4 w M z E z O D Y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F 9 Q U k 9 E V U N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E 4 V D A 5 O j I w O j E 2 L j A 2 M j Y 0 N D F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X 0 N P V U 5 U U l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T h U M D k 6 M j A 6 M T Y u M T A 5 N T Y z N l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f U F J P R F V D V F 9 W T 0 x V T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Q U k 9 E V U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F J P R F V D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D T 1 V O V F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Q 0 9 V T l R S W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D 9 S E l j v r G T J s r D 9 H y N L A z A A A A A A I A A A A A A A N m A A D A A A A A E A A A A J j 1 P N h C s M i P 1 S P F J Q J J x E 8 A A A A A B I A A A K A A A A A Q A A A A q K i N S A / U K L f Y A 2 j q 9 6 z p i l A A A A D p 6 a e 9 / e U u H s R G f z a A x o n U p i Z d N T 2 n 1 r D r L z 2 D L n a k t d k n 8 t f M W B o g / m / Z K h V z P 5 s H O T O 4 8 E I y n s L B F f Z W c D g E l U 1 V l F g c h 4 s U g 3 G g a f K m / R Q A A A B C v R a I m d j r F 5 A w U E a h Q z P F 3 s 9 X z w = = < / D a t a M a s h u p > 
</file>

<file path=customXml/itemProps1.xml><?xml version="1.0" encoding="utf-8"?>
<ds:datastoreItem xmlns:ds="http://schemas.openxmlformats.org/officeDocument/2006/customXml" ds:itemID="{F638F874-16DE-405C-A828-121B68AD9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hvac</vt:lpstr>
      <vt:lpstr>Sources</vt:lpstr>
    </vt:vector>
  </TitlesOfParts>
  <Manager/>
  <Company>SIG FRANCE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Coloos, Margaud;Grosso Chrystelle</dc:creator>
  <cp:keywords/>
  <dc:description/>
  <cp:lastModifiedBy>GROSSO Chrystelle</cp:lastModifiedBy>
  <cp:revision/>
  <dcterms:created xsi:type="dcterms:W3CDTF">2021-10-12T13:53:11Z</dcterms:created>
  <dcterms:modified xsi:type="dcterms:W3CDTF">2024-10-15T11:34:05Z</dcterms:modified>
  <cp:category/>
  <cp:contentStatus/>
</cp:coreProperties>
</file>