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GithubC\mindat\How-to-Use-Mindat-API\"/>
    </mc:Choice>
  </mc:AlternateContent>
  <xr:revisionPtr revIDLastSave="0" documentId="13_ncr:40009_{780C37AF-DE7C-48D6-9A5A-AFAD1CA14696}" xr6:coauthVersionLast="47" xr6:coauthVersionMax="47" xr10:uidLastSave="{00000000-0000-0000-0000-000000000000}"/>
  <bookViews>
    <workbookView minimized="1" xWindow="2235" yWindow="1485" windowWidth="20580" windowHeight="14190"/>
  </bookViews>
  <sheets>
    <sheet name="meteoriteQuery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meteoriteQuery!$B$1:$H$547</definedName>
  </definedNames>
  <calcPr calcId="0"/>
</workbook>
</file>

<file path=xl/calcChain.xml><?xml version="1.0" encoding="utf-8"?>
<calcChain xmlns="http://schemas.openxmlformats.org/spreadsheetml/2006/main">
  <c r="H213" i="1" l="1"/>
  <c r="H214" i="1"/>
  <c r="H215" i="1"/>
  <c r="H216" i="1"/>
  <c r="H212" i="1"/>
  <c r="H505" i="1"/>
  <c r="H489" i="1"/>
  <c r="H350" i="1"/>
  <c r="H347" i="1"/>
  <c r="H344" i="1"/>
  <c r="H3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1" i="1"/>
  <c r="H342" i="1"/>
  <c r="H343" i="1"/>
  <c r="H345" i="1"/>
  <c r="H346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" i="1"/>
  <c r="B68" i="1"/>
  <c r="B69" i="1"/>
  <c r="B70" i="1"/>
  <c r="B71" i="1"/>
  <c r="B72" i="1"/>
  <c r="G3" i="1"/>
  <c r="G4" i="1"/>
  <c r="G5" i="1"/>
  <c r="G6" i="1"/>
  <c r="G534" i="1"/>
  <c r="G532" i="1"/>
  <c r="G531" i="1"/>
  <c r="G453" i="1"/>
  <c r="B16" i="1"/>
  <c r="B17" i="1"/>
  <c r="B18" i="1"/>
  <c r="B19" i="1"/>
  <c r="B20" i="1"/>
  <c r="B21" i="1"/>
  <c r="B22" i="1"/>
  <c r="B23" i="1"/>
  <c r="B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D531" i="1"/>
  <c r="C531" i="1" s="1"/>
  <c r="D11" i="1"/>
  <c r="C11" i="1" s="1"/>
  <c r="D535" i="1"/>
  <c r="C535" i="1" s="1"/>
  <c r="D8" i="1"/>
  <c r="C8" i="1" s="1"/>
  <c r="D10" i="1"/>
  <c r="C10" i="1" s="1"/>
  <c r="D9" i="1"/>
  <c r="C9" i="1" s="1"/>
  <c r="D3" i="1"/>
  <c r="C3" i="1" s="1"/>
  <c r="D13" i="1"/>
  <c r="C13" i="1" s="1"/>
  <c r="D6" i="1"/>
  <c r="B6" i="1" s="1"/>
  <c r="D14" i="1"/>
  <c r="C14" i="1" s="1"/>
  <c r="D12" i="1"/>
  <c r="C12" i="1" s="1"/>
  <c r="D7" i="1"/>
  <c r="B7" i="1" s="1"/>
  <c r="D5" i="1"/>
  <c r="B5" i="1" s="1"/>
  <c r="D15" i="1"/>
  <c r="C15" i="1" s="1"/>
  <c r="D534" i="1"/>
  <c r="C534" i="1" s="1"/>
  <c r="D4" i="1"/>
  <c r="D453" i="1"/>
  <c r="C453" i="1" s="1"/>
  <c r="D532" i="1"/>
  <c r="C532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3" i="1"/>
  <c r="G196" i="1"/>
  <c r="G195" i="1"/>
  <c r="G197" i="1"/>
  <c r="G198" i="1"/>
  <c r="G199" i="1"/>
  <c r="G200" i="1"/>
  <c r="C498" i="1"/>
  <c r="C24" i="1"/>
  <c r="C500" i="1"/>
  <c r="C26" i="1"/>
  <c r="C512" i="1"/>
  <c r="C513" i="1"/>
  <c r="C501" i="1"/>
  <c r="C30" i="1"/>
  <c r="C32" i="1"/>
  <c r="C31" i="1"/>
  <c r="C33" i="1"/>
  <c r="C34" i="1"/>
  <c r="C35" i="1"/>
  <c r="C19" i="1"/>
  <c r="C36" i="1"/>
  <c r="C37" i="1"/>
  <c r="C38" i="1"/>
  <c r="C39" i="1"/>
  <c r="C463" i="1"/>
  <c r="C40" i="1"/>
  <c r="C415" i="1"/>
  <c r="C16" i="1"/>
  <c r="C319" i="1"/>
  <c r="C17" i="1"/>
  <c r="C41" i="1"/>
  <c r="C42" i="1"/>
  <c r="C43" i="1"/>
  <c r="C44" i="1"/>
  <c r="C46" i="1"/>
  <c r="C47" i="1"/>
  <c r="C462" i="1"/>
  <c r="C510" i="1"/>
  <c r="C48" i="1"/>
  <c r="C464" i="1"/>
  <c r="C509" i="1"/>
  <c r="C50" i="1"/>
  <c r="C466" i="1"/>
  <c r="C521" i="1"/>
  <c r="C51" i="1"/>
  <c r="C52" i="1"/>
  <c r="C53" i="1"/>
  <c r="C54" i="1"/>
  <c r="C433" i="1"/>
  <c r="C56" i="1"/>
  <c r="C522" i="1"/>
  <c r="C511" i="1"/>
  <c r="C58" i="1"/>
  <c r="C59" i="1"/>
  <c r="C60" i="1"/>
  <c r="C61" i="1"/>
  <c r="C62" i="1"/>
  <c r="C63" i="1"/>
  <c r="C64" i="1"/>
  <c r="C65" i="1"/>
  <c r="C66" i="1"/>
  <c r="C67" i="1"/>
  <c r="C68" i="1"/>
  <c r="C69" i="1"/>
  <c r="C530" i="1"/>
  <c r="C70" i="1"/>
  <c r="C71" i="1"/>
  <c r="C72" i="1"/>
  <c r="C523" i="1"/>
  <c r="C74" i="1"/>
  <c r="C75" i="1"/>
  <c r="C497" i="1"/>
  <c r="C455" i="1"/>
  <c r="C76" i="1"/>
  <c r="C77" i="1"/>
  <c r="C454" i="1"/>
  <c r="C78" i="1"/>
  <c r="C430" i="1"/>
  <c r="C363" i="1"/>
  <c r="C370" i="1"/>
  <c r="C281" i="1"/>
  <c r="C284" i="1"/>
  <c r="C524" i="1"/>
  <c r="C286" i="1"/>
  <c r="C287" i="1"/>
  <c r="C525" i="1"/>
  <c r="C289" i="1"/>
  <c r="C290" i="1"/>
  <c r="C291" i="1"/>
  <c r="C293" i="1"/>
  <c r="C467" i="1"/>
  <c r="C294" i="1"/>
  <c r="C295" i="1"/>
  <c r="C296" i="1"/>
  <c r="C299" i="1"/>
  <c r="C298" i="1"/>
  <c r="C300" i="1"/>
  <c r="C302" i="1"/>
  <c r="C303" i="1"/>
  <c r="C304" i="1"/>
  <c r="C305" i="1"/>
  <c r="C306" i="1"/>
  <c r="C307" i="1"/>
  <c r="C308" i="1"/>
  <c r="C301" i="1"/>
  <c r="C283" i="1"/>
  <c r="C280" i="1"/>
  <c r="C356" i="1"/>
  <c r="C357" i="1"/>
  <c r="C358" i="1"/>
  <c r="C354" i="1"/>
  <c r="C360" i="1"/>
  <c r="C361" i="1"/>
  <c r="C420" i="1"/>
  <c r="C422" i="1"/>
  <c r="C533" i="1"/>
  <c r="C83" i="1"/>
  <c r="C134" i="1"/>
  <c r="C130" i="1"/>
  <c r="C85" i="1"/>
  <c r="C94" i="1"/>
  <c r="C93" i="1"/>
  <c r="C117" i="1"/>
  <c r="C96" i="1"/>
  <c r="C99" i="1"/>
  <c r="C132" i="1"/>
  <c r="C434" i="1"/>
  <c r="C86" i="1"/>
  <c r="C87" i="1"/>
  <c r="C88" i="1"/>
  <c r="C89" i="1"/>
  <c r="C90" i="1"/>
  <c r="C106" i="1"/>
  <c r="C107" i="1"/>
  <c r="C436" i="1"/>
  <c r="C112" i="1"/>
  <c r="C438" i="1"/>
  <c r="C118" i="1"/>
  <c r="C125" i="1"/>
  <c r="C126" i="1"/>
  <c r="C127" i="1"/>
  <c r="C128" i="1"/>
  <c r="C129" i="1"/>
  <c r="C84" i="1"/>
  <c r="C95" i="1"/>
  <c r="C97" i="1"/>
  <c r="C98" i="1"/>
  <c r="C100" i="1"/>
  <c r="C101" i="1"/>
  <c r="C102" i="1"/>
  <c r="C137" i="1"/>
  <c r="C502" i="1"/>
  <c r="C459" i="1"/>
  <c r="C458" i="1"/>
  <c r="C487" i="1"/>
  <c r="C488" i="1"/>
  <c r="C485" i="1"/>
  <c r="C486" i="1"/>
  <c r="C138" i="1"/>
  <c r="C139" i="1"/>
  <c r="C91" i="1"/>
  <c r="C435" i="1"/>
  <c r="C135" i="1"/>
  <c r="C136" i="1"/>
  <c r="C92" i="1"/>
  <c r="C103" i="1"/>
  <c r="C133" i="1"/>
  <c r="C108" i="1"/>
  <c r="C141" i="1"/>
  <c r="C437" i="1"/>
  <c r="C140" i="1"/>
  <c r="C105" i="1"/>
  <c r="C104" i="1"/>
  <c r="C109" i="1"/>
  <c r="C113" i="1"/>
  <c r="C131" i="1"/>
  <c r="C110" i="1"/>
  <c r="C111" i="1"/>
  <c r="C114" i="1"/>
  <c r="C115" i="1"/>
  <c r="C116" i="1"/>
  <c r="C119" i="1"/>
  <c r="C120" i="1"/>
  <c r="C368" i="1"/>
  <c r="C351" i="1"/>
  <c r="C121" i="1"/>
  <c r="C122" i="1"/>
  <c r="C123" i="1"/>
  <c r="C124" i="1"/>
  <c r="C352" i="1"/>
  <c r="C331" i="1"/>
  <c r="C332" i="1"/>
  <c r="C339" i="1"/>
  <c r="C337" i="1"/>
  <c r="C514" i="1"/>
  <c r="C336" i="1"/>
  <c r="C333" i="1"/>
  <c r="C334" i="1"/>
  <c r="C526" i="1"/>
  <c r="C391" i="1"/>
  <c r="C515" i="1"/>
  <c r="C393" i="1"/>
  <c r="C516" i="1"/>
  <c r="C395" i="1"/>
  <c r="C396" i="1"/>
  <c r="C398" i="1"/>
  <c r="C517" i="1"/>
  <c r="C400" i="1"/>
  <c r="C504" i="1"/>
  <c r="C401" i="1"/>
  <c r="C518" i="1"/>
  <c r="C342" i="1"/>
  <c r="C403" i="1"/>
  <c r="C519" i="1"/>
  <c r="C405" i="1"/>
  <c r="C297" i="1"/>
  <c r="C390" i="1"/>
  <c r="C426" i="1"/>
  <c r="C406" i="1"/>
  <c r="C520" i="1"/>
  <c r="C408" i="1"/>
  <c r="C309" i="1"/>
  <c r="C311" i="1"/>
  <c r="C312" i="1"/>
  <c r="C310" i="1"/>
  <c r="C142" i="1"/>
  <c r="C213" i="1"/>
  <c r="C175" i="1"/>
  <c r="C214" i="1"/>
  <c r="C441" i="1"/>
  <c r="C177" i="1"/>
  <c r="C178" i="1"/>
  <c r="C179" i="1"/>
  <c r="C446" i="1"/>
  <c r="C448" i="1"/>
  <c r="C212" i="1"/>
  <c r="C215" i="1"/>
  <c r="C216" i="1"/>
  <c r="C217" i="1"/>
  <c r="C442" i="1"/>
  <c r="C443" i="1"/>
  <c r="C183" i="1"/>
  <c r="C444" i="1"/>
  <c r="C182" i="1"/>
  <c r="C184" i="1"/>
  <c r="C185" i="1"/>
  <c r="C211" i="1"/>
  <c r="C210" i="1"/>
  <c r="C190" i="1"/>
  <c r="C193" i="1"/>
  <c r="C194" i="1"/>
  <c r="C447" i="1"/>
  <c r="C201" i="1"/>
  <c r="C202" i="1"/>
  <c r="C209" i="1"/>
  <c r="C227" i="1"/>
  <c r="C228" i="1"/>
  <c r="C229" i="1"/>
  <c r="C230" i="1"/>
  <c r="C231" i="1"/>
  <c r="C143" i="1"/>
  <c r="C146" i="1"/>
  <c r="C147" i="1"/>
  <c r="C149" i="1"/>
  <c r="C144" i="1"/>
  <c r="C148" i="1"/>
  <c r="C150" i="1"/>
  <c r="C151" i="1"/>
  <c r="C152" i="1"/>
  <c r="C153" i="1"/>
  <c r="C154" i="1"/>
  <c r="C155" i="1"/>
  <c r="C156" i="1"/>
  <c r="C157" i="1"/>
  <c r="C158" i="1"/>
  <c r="C159" i="1"/>
  <c r="C439" i="1"/>
  <c r="C161" i="1"/>
  <c r="C162" i="1"/>
  <c r="C163" i="1"/>
  <c r="C164" i="1"/>
  <c r="C221" i="1"/>
  <c r="C165" i="1"/>
  <c r="C166" i="1"/>
  <c r="C167" i="1"/>
  <c r="C168" i="1"/>
  <c r="C169" i="1"/>
  <c r="C170" i="1"/>
  <c r="C222" i="1"/>
  <c r="C171" i="1"/>
  <c r="C223" i="1"/>
  <c r="C224" i="1"/>
  <c r="C172" i="1"/>
  <c r="C173" i="1"/>
  <c r="C174" i="1"/>
  <c r="C440" i="1"/>
  <c r="C160" i="1"/>
  <c r="C218" i="1"/>
  <c r="C219" i="1"/>
  <c r="C220" i="1"/>
  <c r="C145" i="1"/>
  <c r="C186" i="1"/>
  <c r="C191" i="1"/>
  <c r="C445" i="1"/>
  <c r="C225" i="1"/>
  <c r="C187" i="1"/>
  <c r="C188" i="1"/>
  <c r="C189" i="1"/>
  <c r="C192" i="1"/>
  <c r="C196" i="1"/>
  <c r="C226" i="1"/>
  <c r="C197" i="1"/>
  <c r="C198" i="1"/>
  <c r="C203" i="1"/>
  <c r="C199" i="1"/>
  <c r="C200" i="1"/>
  <c r="C204" i="1"/>
  <c r="C413" i="1"/>
  <c r="C205" i="1"/>
  <c r="C232" i="1"/>
  <c r="C176" i="1"/>
  <c r="C180" i="1"/>
  <c r="C181" i="1"/>
  <c r="C279" i="1"/>
  <c r="C274" i="1"/>
  <c r="C275" i="1"/>
  <c r="C276" i="1"/>
  <c r="C277" i="1"/>
  <c r="C278" i="1"/>
  <c r="C273" i="1"/>
  <c r="C233" i="1"/>
  <c r="C235" i="1"/>
  <c r="C236" i="1"/>
  <c r="C237" i="1"/>
  <c r="C238" i="1"/>
  <c r="C239" i="1"/>
  <c r="C240" i="1"/>
  <c r="C241" i="1"/>
  <c r="C242" i="1"/>
  <c r="C450" i="1"/>
  <c r="C243" i="1"/>
  <c r="C244" i="1"/>
  <c r="C245" i="1"/>
  <c r="C246" i="1"/>
  <c r="C265" i="1"/>
  <c r="C247" i="1"/>
  <c r="C266" i="1"/>
  <c r="C267" i="1"/>
  <c r="C248" i="1"/>
  <c r="C249" i="1"/>
  <c r="C234" i="1"/>
  <c r="C449" i="1"/>
  <c r="C263" i="1"/>
  <c r="C264" i="1"/>
  <c r="C250" i="1"/>
  <c r="C251" i="1"/>
  <c r="C270" i="1"/>
  <c r="C451" i="1"/>
  <c r="C268" i="1"/>
  <c r="C269" i="1"/>
  <c r="C252" i="1"/>
  <c r="C253" i="1"/>
  <c r="C254" i="1"/>
  <c r="C452" i="1"/>
  <c r="C255" i="1"/>
  <c r="C256" i="1"/>
  <c r="C271" i="1"/>
  <c r="C259" i="1"/>
  <c r="C257" i="1"/>
  <c r="C258" i="1"/>
  <c r="C528" i="1"/>
  <c r="C272" i="1"/>
  <c r="C260" i="1"/>
  <c r="C261" i="1"/>
  <c r="C262" i="1"/>
  <c r="C206" i="1"/>
  <c r="C207" i="1"/>
  <c r="C208" i="1"/>
  <c r="C2" i="1"/>
  <c r="C343" i="1"/>
  <c r="C432" i="1"/>
  <c r="C427" i="1"/>
  <c r="C457" i="1"/>
  <c r="C409" i="1"/>
  <c r="C376" i="1"/>
  <c r="C377" i="1"/>
  <c r="C378" i="1"/>
  <c r="C379" i="1"/>
  <c r="C380" i="1"/>
  <c r="C484" i="1"/>
  <c r="C381" i="1"/>
  <c r="C383" i="1"/>
  <c r="C384" i="1"/>
  <c r="C385" i="1"/>
  <c r="C386" i="1"/>
  <c r="C387" i="1"/>
  <c r="C388" i="1"/>
  <c r="C389" i="1"/>
  <c r="C359" i="1"/>
  <c r="C414" i="1"/>
  <c r="C369" i="1"/>
  <c r="C423" i="1"/>
  <c r="C81" i="1"/>
  <c r="C82" i="1"/>
  <c r="C508" i="1"/>
  <c r="C367" i="1"/>
  <c r="C424" i="1"/>
  <c r="C412" i="1"/>
  <c r="C80" i="1"/>
  <c r="C456" i="1"/>
  <c r="C366" i="1"/>
  <c r="C371" i="1"/>
  <c r="C374" i="1"/>
  <c r="C320" i="1"/>
  <c r="C321" i="1"/>
  <c r="C322" i="1"/>
  <c r="C323" i="1"/>
  <c r="C324" i="1"/>
  <c r="C325" i="1"/>
  <c r="C326" i="1"/>
  <c r="C372" i="1"/>
  <c r="C364" i="1"/>
  <c r="C346" i="1"/>
  <c r="C527" i="1"/>
  <c r="C507" i="1"/>
  <c r="C327" i="1"/>
  <c r="C428" i="1"/>
  <c r="C375" i="1"/>
  <c r="C313" i="1"/>
  <c r="C315" i="1"/>
  <c r="C471" i="1"/>
  <c r="C472" i="1"/>
  <c r="C473" i="1"/>
  <c r="C474" i="1"/>
  <c r="C475" i="1"/>
  <c r="C476" i="1"/>
  <c r="C477" i="1"/>
  <c r="C478" i="1"/>
  <c r="C479" i="1"/>
  <c r="C480" i="1"/>
  <c r="C468" i="1"/>
  <c r="C469" i="1"/>
  <c r="C470" i="1"/>
  <c r="C316" i="1"/>
  <c r="C483" i="1"/>
  <c r="C481" i="1"/>
  <c r="C482" i="1"/>
  <c r="C317" i="1"/>
  <c r="C318" i="1"/>
  <c r="C491" i="1"/>
  <c r="C492" i="1"/>
  <c r="C490" i="1"/>
  <c r="C493" i="1"/>
  <c r="C494" i="1"/>
  <c r="C314" i="1"/>
  <c r="C410" i="1"/>
  <c r="C536" i="1"/>
  <c r="C429" i="1"/>
  <c r="C425" i="1"/>
  <c r="C362" i="1"/>
  <c r="C503" i="1"/>
  <c r="C460" i="1"/>
  <c r="C461" i="1"/>
  <c r="C22" i="1"/>
  <c r="C23" i="1"/>
  <c r="C25" i="1"/>
  <c r="C27" i="1"/>
  <c r="C28" i="1"/>
  <c r="C29" i="1"/>
  <c r="C18" i="1"/>
  <c r="C350" i="1"/>
  <c r="C340" i="1"/>
  <c r="C489" i="1"/>
  <c r="C505" i="1"/>
  <c r="C344" i="1"/>
  <c r="C495" i="1"/>
  <c r="C347" i="1"/>
  <c r="C329" i="1"/>
  <c r="C348" i="1"/>
  <c r="C506" i="1"/>
  <c r="C45" i="1"/>
  <c r="C49" i="1"/>
  <c r="C465" i="1"/>
  <c r="C55" i="1"/>
  <c r="C57" i="1"/>
  <c r="C73" i="1"/>
  <c r="C79" i="1"/>
  <c r="C365" i="1"/>
  <c r="C282" i="1"/>
  <c r="C285" i="1"/>
  <c r="C288" i="1"/>
  <c r="C292" i="1"/>
  <c r="C496" i="1"/>
  <c r="C355" i="1"/>
  <c r="C529" i="1"/>
  <c r="C353" i="1"/>
  <c r="C341" i="1"/>
  <c r="C338" i="1"/>
  <c r="C335" i="1"/>
  <c r="C392" i="1"/>
  <c r="C394" i="1"/>
  <c r="C397" i="1"/>
  <c r="C399" i="1"/>
  <c r="C402" i="1"/>
  <c r="C404" i="1"/>
  <c r="C407" i="1"/>
  <c r="C382" i="1"/>
  <c r="C373" i="1"/>
  <c r="C345" i="1"/>
  <c r="C416" i="1"/>
  <c r="C431" i="1"/>
  <c r="C349" i="1"/>
  <c r="C418" i="1"/>
  <c r="C419" i="1"/>
  <c r="C417" i="1"/>
  <c r="C421" i="1"/>
  <c r="C411" i="1"/>
  <c r="C330" i="1"/>
  <c r="C20" i="1"/>
  <c r="C21" i="1"/>
  <c r="C499" i="1"/>
  <c r="C328" i="1"/>
  <c r="G489" i="1"/>
  <c r="G505" i="1"/>
  <c r="G344" i="1"/>
  <c r="G495" i="1"/>
  <c r="G347" i="1"/>
  <c r="G537" i="1"/>
  <c r="G460" i="1"/>
  <c r="G461" i="1"/>
  <c r="G22" i="1"/>
  <c r="G23" i="1"/>
  <c r="G25" i="1"/>
  <c r="G27" i="1"/>
  <c r="G28" i="1"/>
  <c r="G29" i="1"/>
  <c r="G18" i="1"/>
  <c r="G350" i="1"/>
  <c r="G340" i="1"/>
  <c r="G536" i="1"/>
  <c r="G429" i="1"/>
  <c r="G425" i="1"/>
  <c r="G362" i="1"/>
  <c r="G503" i="1"/>
  <c r="G494" i="1"/>
  <c r="G314" i="1"/>
  <c r="G410" i="1"/>
  <c r="G317" i="1"/>
  <c r="G318" i="1"/>
  <c r="G491" i="1"/>
  <c r="G492" i="1"/>
  <c r="G490" i="1"/>
  <c r="G493" i="1"/>
  <c r="G477" i="1"/>
  <c r="G478" i="1"/>
  <c r="G479" i="1"/>
  <c r="G480" i="1"/>
  <c r="G468" i="1"/>
  <c r="G469" i="1"/>
  <c r="G470" i="1"/>
  <c r="G316" i="1"/>
  <c r="G483" i="1"/>
  <c r="G481" i="1"/>
  <c r="G482" i="1"/>
  <c r="G471" i="1"/>
  <c r="G472" i="1"/>
  <c r="G473" i="1"/>
  <c r="G474" i="1"/>
  <c r="G475" i="1"/>
  <c r="G476" i="1"/>
  <c r="G315" i="1"/>
  <c r="G326" i="1"/>
  <c r="G372" i="1"/>
  <c r="G364" i="1"/>
  <c r="G346" i="1"/>
  <c r="G527" i="1"/>
  <c r="G507" i="1"/>
  <c r="G327" i="1"/>
  <c r="G428" i="1"/>
  <c r="G375" i="1"/>
  <c r="G313" i="1"/>
  <c r="G366" i="1"/>
  <c r="G371" i="1"/>
  <c r="G374" i="1"/>
  <c r="G320" i="1"/>
  <c r="G321" i="1"/>
  <c r="G322" i="1"/>
  <c r="G323" i="1"/>
  <c r="G324" i="1"/>
  <c r="G325" i="1"/>
  <c r="G81" i="1"/>
  <c r="G82" i="1"/>
  <c r="G508" i="1"/>
  <c r="G367" i="1"/>
  <c r="G424" i="1"/>
  <c r="G412" i="1"/>
  <c r="G80" i="1"/>
  <c r="G456" i="1"/>
  <c r="G369" i="1"/>
  <c r="G423" i="1"/>
  <c r="G380" i="1"/>
  <c r="G484" i="1"/>
  <c r="G381" i="1"/>
  <c r="G383" i="1"/>
  <c r="G384" i="1"/>
  <c r="G385" i="1"/>
  <c r="G386" i="1"/>
  <c r="G387" i="1"/>
  <c r="G388" i="1"/>
  <c r="G389" i="1"/>
  <c r="G359" i="1"/>
  <c r="G15" i="1"/>
  <c r="G414" i="1"/>
  <c r="G432" i="1"/>
  <c r="G10" i="1"/>
  <c r="G9" i="1"/>
  <c r="G13" i="1"/>
  <c r="G14" i="1"/>
  <c r="G12" i="1"/>
  <c r="G427" i="1"/>
  <c r="G7" i="1"/>
  <c r="G457" i="1"/>
  <c r="G409" i="1"/>
  <c r="G376" i="1"/>
  <c r="G377" i="1"/>
  <c r="G378" i="1"/>
  <c r="G379" i="1"/>
  <c r="G207" i="1"/>
  <c r="G208" i="1"/>
  <c r="G2" i="1"/>
  <c r="G343" i="1"/>
  <c r="G272" i="1"/>
  <c r="G260" i="1"/>
  <c r="G261" i="1"/>
  <c r="G262" i="1"/>
  <c r="G206" i="1"/>
  <c r="G271" i="1"/>
  <c r="G259" i="1"/>
  <c r="G257" i="1"/>
  <c r="G258" i="1"/>
  <c r="G528" i="1"/>
  <c r="G249" i="1"/>
  <c r="G234" i="1"/>
  <c r="G449" i="1"/>
  <c r="G263" i="1"/>
  <c r="G264" i="1"/>
  <c r="G250" i="1"/>
  <c r="G251" i="1"/>
  <c r="G270" i="1"/>
  <c r="G451" i="1"/>
  <c r="G268" i="1"/>
  <c r="G269" i="1"/>
  <c r="G252" i="1"/>
  <c r="G253" i="1"/>
  <c r="G254" i="1"/>
  <c r="G452" i="1"/>
  <c r="G255" i="1"/>
  <c r="G256" i="1"/>
  <c r="G235" i="1"/>
  <c r="G236" i="1"/>
  <c r="G237" i="1"/>
  <c r="G238" i="1"/>
  <c r="G239" i="1"/>
  <c r="G240" i="1"/>
  <c r="G241" i="1"/>
  <c r="G242" i="1"/>
  <c r="G450" i="1"/>
  <c r="G243" i="1"/>
  <c r="G244" i="1"/>
  <c r="G245" i="1"/>
  <c r="G246" i="1"/>
  <c r="G265" i="1"/>
  <c r="G247" i="1"/>
  <c r="G266" i="1"/>
  <c r="G267" i="1"/>
  <c r="G248" i="1"/>
  <c r="G413" i="1"/>
  <c r="G205" i="1"/>
  <c r="G232" i="1"/>
  <c r="G176" i="1"/>
  <c r="G180" i="1"/>
  <c r="G181" i="1"/>
  <c r="G279" i="1"/>
  <c r="G274" i="1"/>
  <c r="G275" i="1"/>
  <c r="G276" i="1"/>
  <c r="G277" i="1"/>
  <c r="G278" i="1"/>
  <c r="G273" i="1"/>
  <c r="G233" i="1"/>
  <c r="G192" i="1"/>
  <c r="G226" i="1"/>
  <c r="G203" i="1"/>
  <c r="G204" i="1"/>
  <c r="G145" i="1"/>
  <c r="G186" i="1"/>
  <c r="G191" i="1"/>
  <c r="G445" i="1"/>
  <c r="G225" i="1"/>
  <c r="G187" i="1"/>
  <c r="G188" i="1"/>
  <c r="G189" i="1"/>
  <c r="G164" i="1"/>
  <c r="G221" i="1"/>
  <c r="G165" i="1"/>
  <c r="G166" i="1"/>
  <c r="G167" i="1"/>
  <c r="G168" i="1"/>
  <c r="G169" i="1"/>
  <c r="G170" i="1"/>
  <c r="G222" i="1"/>
  <c r="G171" i="1"/>
  <c r="G223" i="1"/>
  <c r="G224" i="1"/>
  <c r="G172" i="1"/>
  <c r="G173" i="1"/>
  <c r="G174" i="1"/>
  <c r="G440" i="1"/>
  <c r="G160" i="1"/>
  <c r="G218" i="1"/>
  <c r="G219" i="1"/>
  <c r="G220" i="1"/>
  <c r="G143" i="1"/>
  <c r="G146" i="1"/>
  <c r="G147" i="1"/>
  <c r="G149" i="1"/>
  <c r="G144" i="1"/>
  <c r="G148" i="1"/>
  <c r="G150" i="1"/>
  <c r="G151" i="1"/>
  <c r="G152" i="1"/>
  <c r="G153" i="1"/>
  <c r="G154" i="1"/>
  <c r="G155" i="1"/>
  <c r="G156" i="1"/>
  <c r="G157" i="1"/>
  <c r="G158" i="1"/>
  <c r="G159" i="1"/>
  <c r="G439" i="1"/>
  <c r="G161" i="1"/>
  <c r="G162" i="1"/>
  <c r="G163" i="1"/>
  <c r="G227" i="1"/>
  <c r="G228" i="1"/>
  <c r="G229" i="1"/>
  <c r="G230" i="1"/>
  <c r="G231" i="1"/>
  <c r="G213" i="1"/>
  <c r="G175" i="1"/>
  <c r="G214" i="1"/>
  <c r="G441" i="1"/>
  <c r="G177" i="1"/>
  <c r="G178" i="1"/>
  <c r="G179" i="1"/>
  <c r="G446" i="1"/>
  <c r="G448" i="1"/>
  <c r="G212" i="1"/>
  <c r="G215" i="1"/>
  <c r="G216" i="1"/>
  <c r="G217" i="1"/>
  <c r="G442" i="1"/>
  <c r="G443" i="1"/>
  <c r="G183" i="1"/>
  <c r="G444" i="1"/>
  <c r="G182" i="1"/>
  <c r="G184" i="1"/>
  <c r="G185" i="1"/>
  <c r="G211" i="1"/>
  <c r="G210" i="1"/>
  <c r="G190" i="1"/>
  <c r="G193" i="1"/>
  <c r="G194" i="1"/>
  <c r="G447" i="1"/>
  <c r="G201" i="1"/>
  <c r="G202" i="1"/>
  <c r="G209" i="1"/>
  <c r="G310" i="1"/>
  <c r="G142" i="1"/>
  <c r="G520" i="1"/>
  <c r="G408" i="1"/>
  <c r="G309" i="1"/>
  <c r="G311" i="1"/>
  <c r="G312" i="1"/>
  <c r="G519" i="1"/>
  <c r="G405" i="1"/>
  <c r="G297" i="1"/>
  <c r="G390" i="1"/>
  <c r="G426" i="1"/>
  <c r="G406" i="1"/>
  <c r="G518" i="1"/>
  <c r="G342" i="1"/>
  <c r="G403" i="1"/>
  <c r="G517" i="1"/>
  <c r="G400" i="1"/>
  <c r="G504" i="1"/>
  <c r="G401" i="1"/>
  <c r="G516" i="1"/>
  <c r="G395" i="1"/>
  <c r="G396" i="1"/>
  <c r="G398" i="1"/>
  <c r="G515" i="1"/>
  <c r="G393" i="1"/>
  <c r="G334" i="1"/>
  <c r="G526" i="1"/>
  <c r="G391" i="1"/>
  <c r="G514" i="1"/>
  <c r="G336" i="1"/>
  <c r="G333" i="1"/>
  <c r="G368" i="1"/>
  <c r="G351" i="1"/>
  <c r="G535" i="1"/>
  <c r="G8" i="1"/>
  <c r="G121" i="1"/>
  <c r="G122" i="1"/>
  <c r="G123" i="1"/>
  <c r="G124" i="1"/>
  <c r="G352" i="1"/>
  <c r="G331" i="1"/>
  <c r="G332" i="1"/>
  <c r="G339" i="1"/>
  <c r="G337" i="1"/>
  <c r="G115" i="1"/>
  <c r="G116" i="1"/>
  <c r="G119" i="1"/>
  <c r="G120" i="1"/>
  <c r="G113" i="1"/>
  <c r="G131" i="1"/>
  <c r="G110" i="1"/>
  <c r="G111" i="1"/>
  <c r="G114" i="1"/>
  <c r="G133" i="1"/>
  <c r="G108" i="1"/>
  <c r="G141" i="1"/>
  <c r="G437" i="1"/>
  <c r="G140" i="1"/>
  <c r="G105" i="1"/>
  <c r="G104" i="1"/>
  <c r="G109" i="1"/>
  <c r="G95" i="1"/>
  <c r="G97" i="1"/>
  <c r="G98" i="1"/>
  <c r="G100" i="1"/>
  <c r="G101" i="1"/>
  <c r="G102" i="1"/>
  <c r="G137" i="1"/>
  <c r="G502" i="1"/>
  <c r="G459" i="1"/>
  <c r="G458" i="1"/>
  <c r="G487" i="1"/>
  <c r="G488" i="1"/>
  <c r="G485" i="1"/>
  <c r="G486" i="1"/>
  <c r="G138" i="1"/>
  <c r="G139" i="1"/>
  <c r="G91" i="1"/>
  <c r="G435" i="1"/>
  <c r="G135" i="1"/>
  <c r="G136" i="1"/>
  <c r="G92" i="1"/>
  <c r="G103" i="1"/>
  <c r="G134" i="1"/>
  <c r="G130" i="1"/>
  <c r="G85" i="1"/>
  <c r="G94" i="1"/>
  <c r="G93" i="1"/>
  <c r="G117" i="1"/>
  <c r="G96" i="1"/>
  <c r="G99" i="1"/>
  <c r="G132" i="1"/>
  <c r="G434" i="1"/>
  <c r="G86" i="1"/>
  <c r="G87" i="1"/>
  <c r="G88" i="1"/>
  <c r="G89" i="1"/>
  <c r="G90" i="1"/>
  <c r="G106" i="1"/>
  <c r="G107" i="1"/>
  <c r="G436" i="1"/>
  <c r="G112" i="1"/>
  <c r="G438" i="1"/>
  <c r="G118" i="1"/>
  <c r="G125" i="1"/>
  <c r="G126" i="1"/>
  <c r="G127" i="1"/>
  <c r="G128" i="1"/>
  <c r="G129" i="1"/>
  <c r="G84" i="1"/>
  <c r="G420" i="1"/>
  <c r="G422" i="1"/>
  <c r="G533" i="1"/>
  <c r="G83" i="1"/>
  <c r="G280" i="1"/>
  <c r="G356" i="1"/>
  <c r="G357" i="1"/>
  <c r="G358" i="1"/>
  <c r="G354" i="1"/>
  <c r="G360" i="1"/>
  <c r="G361" i="1"/>
  <c r="G11" i="1"/>
  <c r="G283" i="1"/>
  <c r="G307" i="1"/>
  <c r="G308" i="1"/>
  <c r="G301" i="1"/>
  <c r="G305" i="1"/>
  <c r="G306" i="1"/>
  <c r="G296" i="1"/>
  <c r="G299" i="1"/>
  <c r="G298" i="1"/>
  <c r="G300" i="1"/>
  <c r="G302" i="1"/>
  <c r="G303" i="1"/>
  <c r="G304" i="1"/>
  <c r="G291" i="1"/>
  <c r="G293" i="1"/>
  <c r="G467" i="1"/>
  <c r="G294" i="1"/>
  <c r="G295" i="1"/>
  <c r="G525" i="1"/>
  <c r="G289" i="1"/>
  <c r="G290" i="1"/>
  <c r="G524" i="1"/>
  <c r="G286" i="1"/>
  <c r="G287" i="1"/>
  <c r="G370" i="1"/>
  <c r="G281" i="1"/>
  <c r="G284" i="1"/>
  <c r="G454" i="1"/>
  <c r="G78" i="1"/>
  <c r="G430" i="1"/>
  <c r="G363" i="1"/>
  <c r="G523" i="1"/>
  <c r="G74" i="1"/>
  <c r="G75" i="1"/>
  <c r="G497" i="1"/>
  <c r="G455" i="1"/>
  <c r="G76" i="1"/>
  <c r="G77" i="1"/>
  <c r="G71" i="1"/>
  <c r="G72" i="1"/>
  <c r="G67" i="1"/>
  <c r="G68" i="1"/>
  <c r="G69" i="1"/>
  <c r="G530" i="1"/>
  <c r="G70" i="1"/>
  <c r="G51" i="1"/>
  <c r="G52" i="1"/>
  <c r="G53" i="1"/>
  <c r="G54" i="1"/>
  <c r="G433" i="1"/>
  <c r="G56" i="1"/>
  <c r="G522" i="1"/>
  <c r="G511" i="1"/>
  <c r="G58" i="1"/>
  <c r="G59" i="1"/>
  <c r="G60" i="1"/>
  <c r="G61" i="1"/>
  <c r="G62" i="1"/>
  <c r="G63" i="1"/>
  <c r="G64" i="1"/>
  <c r="G65" i="1"/>
  <c r="G66" i="1"/>
  <c r="G41" i="1"/>
  <c r="G42" i="1"/>
  <c r="G43" i="1"/>
  <c r="G44" i="1"/>
  <c r="G46" i="1"/>
  <c r="G47" i="1"/>
  <c r="G462" i="1"/>
  <c r="G510" i="1"/>
  <c r="G48" i="1"/>
  <c r="G464" i="1"/>
  <c r="G509" i="1"/>
  <c r="G50" i="1"/>
  <c r="G466" i="1"/>
  <c r="G521" i="1"/>
  <c r="G500" i="1"/>
  <c r="G26" i="1"/>
  <c r="G512" i="1"/>
  <c r="G513" i="1"/>
  <c r="G501" i="1"/>
  <c r="G30" i="1"/>
  <c r="G32" i="1"/>
  <c r="G31" i="1"/>
  <c r="G33" i="1"/>
  <c r="G34" i="1"/>
  <c r="G35" i="1"/>
  <c r="G19" i="1"/>
  <c r="G36" i="1"/>
  <c r="G37" i="1"/>
  <c r="G38" i="1"/>
  <c r="G39" i="1"/>
  <c r="G463" i="1"/>
  <c r="G40" i="1"/>
  <c r="G415" i="1"/>
  <c r="G16" i="1"/>
  <c r="G319" i="1"/>
  <c r="G17" i="1"/>
  <c r="G407" i="1"/>
  <c r="G382" i="1"/>
  <c r="G373" i="1"/>
  <c r="G345" i="1"/>
  <c r="G416" i="1"/>
  <c r="G431" i="1"/>
  <c r="G349" i="1"/>
  <c r="G418" i="1"/>
  <c r="G419" i="1"/>
  <c r="G417" i="1"/>
  <c r="G421" i="1"/>
  <c r="G411" i="1"/>
  <c r="G330" i="1"/>
  <c r="G20" i="1"/>
  <c r="G21" i="1"/>
  <c r="G499" i="1"/>
  <c r="G498" i="1"/>
  <c r="G24" i="1"/>
  <c r="G329" i="1"/>
  <c r="G348" i="1"/>
  <c r="G506" i="1"/>
  <c r="G45" i="1"/>
  <c r="G49" i="1"/>
  <c r="G465" i="1"/>
  <c r="G55" i="1"/>
  <c r="G57" i="1"/>
  <c r="G73" i="1"/>
  <c r="G79" i="1"/>
  <c r="G365" i="1"/>
  <c r="G282" i="1"/>
  <c r="G285" i="1"/>
  <c r="G288" i="1"/>
  <c r="G292" i="1"/>
  <c r="G496" i="1"/>
  <c r="G355" i="1"/>
  <c r="G529" i="1"/>
  <c r="G353" i="1"/>
  <c r="G341" i="1"/>
  <c r="G338" i="1"/>
  <c r="G335" i="1"/>
  <c r="G392" i="1"/>
  <c r="G394" i="1"/>
  <c r="G397" i="1"/>
  <c r="G399" i="1"/>
  <c r="G402" i="1"/>
  <c r="G404" i="1"/>
  <c r="G328" i="1"/>
  <c r="C4" i="1" l="1"/>
  <c r="C6" i="1"/>
  <c r="B8" i="1"/>
  <c r="B10" i="1"/>
  <c r="B9" i="1"/>
  <c r="B15" i="1"/>
  <c r="C5" i="1"/>
  <c r="B14" i="1"/>
  <c r="B13" i="1"/>
  <c r="B12" i="1"/>
  <c r="B4" i="1"/>
  <c r="B11" i="1"/>
  <c r="B3" i="1"/>
  <c r="C7" i="1"/>
  <c r="C546" i="1" l="1"/>
  <c r="C545" i="1"/>
  <c r="C547" i="1" l="1"/>
</calcChain>
</file>

<file path=xl/sharedStrings.xml><?xml version="1.0" encoding="utf-8"?>
<sst xmlns="http://schemas.openxmlformats.org/spreadsheetml/2006/main" count="805" uniqueCount="544">
  <si>
    <t>id</t>
  </si>
  <si>
    <t>name</t>
  </si>
  <si>
    <t>synid</t>
  </si>
  <si>
    <t>Ureilite-pmict meteorite</t>
  </si>
  <si>
    <t>C-ung chondrite meteorite</t>
  </si>
  <si>
    <t>C1-ung chondrite meteorite</t>
  </si>
  <si>
    <t>C1/2-ung chondrite meteorite</t>
  </si>
  <si>
    <t>C2-ung chondrite meteorite</t>
  </si>
  <si>
    <t>C3-ung chondrite meteorite</t>
  </si>
  <si>
    <t>CK4-an chondrite meteorite</t>
  </si>
  <si>
    <t>CK3-an chondrite meteorite</t>
  </si>
  <si>
    <t>CM-an chondrite meteorite</t>
  </si>
  <si>
    <t>C3.0-ung chondrite meteorite</t>
  </si>
  <si>
    <t>C3/4-ung chondrite meteorite</t>
  </si>
  <si>
    <t>IAB-sHL-an iron meteorite</t>
  </si>
  <si>
    <t>IC-an iron meteorite</t>
  </si>
  <si>
    <t>IIAB-an iron meteorite</t>
  </si>
  <si>
    <t>IIE-an iron meteorite</t>
  </si>
  <si>
    <t>IIIAB-an iron meteorite</t>
  </si>
  <si>
    <t>IIIE-an iron meteorite</t>
  </si>
  <si>
    <t>IVA-an iron meteorite</t>
  </si>
  <si>
    <t>CK5-an chondrite meteorite</t>
  </si>
  <si>
    <t>CM2-an chondrite meteorite</t>
  </si>
  <si>
    <t>CR2-an chondrite meteorite</t>
  </si>
  <si>
    <t>E3-an chondrite meteorite</t>
  </si>
  <si>
    <t>E5-an chondrite meteorite</t>
  </si>
  <si>
    <t>IAB-ung iron meteorite</t>
  </si>
  <si>
    <t>Acapulcoite-lodranite meteorite</t>
  </si>
  <si>
    <t>Acapulcoite meteorite</t>
  </si>
  <si>
    <t>Angrite meteorite</t>
  </si>
  <si>
    <t>Anomalous aubrite meteorite</t>
  </si>
  <si>
    <t>Anomalous CK3 chondrite meteorite</t>
  </si>
  <si>
    <t>Anomalous CK4 chondrite meteorite</t>
  </si>
  <si>
    <t>Anomalous CK5 chondrite meteorite</t>
  </si>
  <si>
    <t>Anomalous CM2 chondrite meteorite</t>
  </si>
  <si>
    <t>Anomalous CM chondrite meteorite</t>
  </si>
  <si>
    <t>Anomalous CR2 chondrite meteorite</t>
  </si>
  <si>
    <t>Anomalous CV3 chondrite meteorite</t>
  </si>
  <si>
    <t>Anomalous diogenite meteorite</t>
  </si>
  <si>
    <t>Anomalous E3 chondrite meteorite</t>
  </si>
  <si>
    <t>Anomalous E5 chondrite meteorite</t>
  </si>
  <si>
    <t>Anomalous E chondrite meteorite</t>
  </si>
  <si>
    <t>Anomalous EH3/4 chondrite meteorite</t>
  </si>
  <si>
    <t>Anomalous EH7 chondrite meteorite</t>
  </si>
  <si>
    <t>Anomalous eucrite meteorite</t>
  </si>
  <si>
    <t>Anomalous H3.8 chondrite meteorite</t>
  </si>
  <si>
    <t>Anomalous howardite meteorite</t>
  </si>
  <si>
    <t>Anomalous IAB iron meteorite</t>
  </si>
  <si>
    <t>Anomalous IAB-sHL iron meteorite</t>
  </si>
  <si>
    <t>Anomalous IAB-sLM iron meteorite</t>
  </si>
  <si>
    <t>Anomalous IC iron meteorite</t>
  </si>
  <si>
    <t>Anomalous IIAB iron meteorite</t>
  </si>
  <si>
    <t>Anomalous IID iron meteorite</t>
  </si>
  <si>
    <t>Anomalous IIE iron meteorite</t>
  </si>
  <si>
    <t>Anomalous IIIAB iron meteorite</t>
  </si>
  <si>
    <t>Anomalous IIIE iron meteorite</t>
  </si>
  <si>
    <t>Anomalous IVA iron meteorite</t>
  </si>
  <si>
    <t>Anomalous mesosiderite meteorite</t>
  </si>
  <si>
    <t>Anomalous PMG pallasite meteorite</t>
  </si>
  <si>
    <t>Anomalous ureilite meteorite</t>
  </si>
  <si>
    <t>Anorthositic Lunar meteorite</t>
  </si>
  <si>
    <t>Asteroidal achondrite meteorite</t>
  </si>
  <si>
    <t>Aubrite meteorite</t>
  </si>
  <si>
    <t>Basaltic and anorthositic Lunar meteorite</t>
  </si>
  <si>
    <t>Basaltic and gabbroic breccia Lunar meteorite</t>
  </si>
  <si>
    <t>Basaltic breccia Lunar meteorite</t>
  </si>
  <si>
    <t>Basaltic Lunar meteorite</t>
  </si>
  <si>
    <t>Basaltic shergottite meteorite</t>
  </si>
  <si>
    <t>Brachinite meteorite</t>
  </si>
  <si>
    <t>C1 chondrite meteorite</t>
  </si>
  <si>
    <t>C2 chondrite meteorite</t>
  </si>
  <si>
    <t>C3 chondrite meteorite</t>
  </si>
  <si>
    <t>C4/5 chondrite meteorite</t>
  </si>
  <si>
    <t>C4 chondrite meteorite</t>
  </si>
  <si>
    <t>C4-ung chondrite meteorite</t>
  </si>
  <si>
    <t>C5/6-ung chondrite meteorite</t>
  </si>
  <si>
    <t>C5 chondrite meteorite</t>
  </si>
  <si>
    <t>C6 chondrite meteorite</t>
  </si>
  <si>
    <t>Carbonaceous chondrite meteorite</t>
  </si>
  <si>
    <t>CBa chondrite meteorite</t>
  </si>
  <si>
    <t>CBb chondrite meteorite</t>
  </si>
  <si>
    <t>CB chondrite meteorite</t>
  </si>
  <si>
    <t>C chondrite meteorite</t>
  </si>
  <si>
    <t>CH3 chondrite meteorite</t>
  </si>
  <si>
    <t>Chassignite meteorite</t>
  </si>
  <si>
    <t>CH/CBb chondrite meteorite</t>
  </si>
  <si>
    <t>CH chondrite meteorite</t>
  </si>
  <si>
    <t>Chondrite-fusion crust meteorite</t>
  </si>
  <si>
    <t>Chondrite meteorite</t>
  </si>
  <si>
    <t>Chondrite meteorite by petrological type</t>
  </si>
  <si>
    <t>CI1 chondrite meteorite</t>
  </si>
  <si>
    <t>CI chondrite meteorite</t>
  </si>
  <si>
    <t>CK3/4 chondrite meteorite</t>
  </si>
  <si>
    <t>CK3-6 chondrite meteorite</t>
  </si>
  <si>
    <t>CK3.8 chondrite meteorite</t>
  </si>
  <si>
    <t>CK3 chondrite meteorite</t>
  </si>
  <si>
    <t>CK4/5 chondrite meteorite</t>
  </si>
  <si>
    <t>CK4 chondrite meteorite</t>
  </si>
  <si>
    <t>CK5/6 chondrite meteorite</t>
  </si>
  <si>
    <t>CK5 chondrite meteorite</t>
  </si>
  <si>
    <t>CK6 chondrite meteorite</t>
  </si>
  <si>
    <t>CK chondrite meteorite</t>
  </si>
  <si>
    <t>CM1/2 chondrite meteorite</t>
  </si>
  <si>
    <t>CM1-2 chondrite meteorite</t>
  </si>
  <si>
    <t>CM1 chondrite meteorite</t>
  </si>
  <si>
    <t>CM2 chondrite meteorite</t>
  </si>
  <si>
    <t>CM chondrite meteorite</t>
  </si>
  <si>
    <t>CO3.0 chondrite meteorite</t>
  </si>
  <si>
    <t>CO3.1 chondrite meteorite</t>
  </si>
  <si>
    <t>CO3.2 chondrite meteorite</t>
  </si>
  <si>
    <t>CO3.3 chondrite meteorite</t>
  </si>
  <si>
    <t>CO3.4 chondrite meteorite</t>
  </si>
  <si>
    <t>CO3.5 chondrite meteorite</t>
  </si>
  <si>
    <t>CO3.6 chondrite meteorite</t>
  </si>
  <si>
    <t>CO3.7 chondrite meteorite</t>
  </si>
  <si>
    <t>CO3.8 chondrite meteorite</t>
  </si>
  <si>
    <t>CO3.9 chondrite meteorite</t>
  </si>
  <si>
    <t>CO3 chondrite meteorite</t>
  </si>
  <si>
    <t>CO3-melt breccia chondrite meteorite</t>
  </si>
  <si>
    <t>CO chondrite meteorite</t>
  </si>
  <si>
    <t>CR1 chondrite meteorite</t>
  </si>
  <si>
    <t>CR2 chondrite meteorite</t>
  </si>
  <si>
    <t>CR6 chondrite meteorite</t>
  </si>
  <si>
    <t>CR7 chondrite meteorite</t>
  </si>
  <si>
    <t>CR chondrite meteorite</t>
  </si>
  <si>
    <t>CV2 chondrite meteorite</t>
  </si>
  <si>
    <t>CV3 carbonaceous chondrite meteorite</t>
  </si>
  <si>
    <t>CV3 chondrite meteorite</t>
  </si>
  <si>
    <t>CV carbonaceous chondrite meteorite</t>
  </si>
  <si>
    <t>CV chondrite meteorite</t>
  </si>
  <si>
    <t>Differentiated achondrite meteorite</t>
  </si>
  <si>
    <t>Diogenite meteorite</t>
  </si>
  <si>
    <t>Dunitic diogenite meteorite</t>
  </si>
  <si>
    <t>E3 chondrite meteorite</t>
  </si>
  <si>
    <t>E4 chondrite meteorite</t>
  </si>
  <si>
    <t>E5 chondrite meteorite</t>
  </si>
  <si>
    <t>E6 chondrite meteorite</t>
  </si>
  <si>
    <t>E chondrite meteorite</t>
  </si>
  <si>
    <t>EH3 chondrite meteorite</t>
  </si>
  <si>
    <t>EH4/5 chondrite meteorite</t>
  </si>
  <si>
    <t>EH4 chondrite meteorite</t>
  </si>
  <si>
    <t>EH5 chondrite meteorite</t>
  </si>
  <si>
    <t>EH6 chondrite meteorite</t>
  </si>
  <si>
    <t>EH6-melt breccia chondrite meteorite</t>
  </si>
  <si>
    <t>EH7 chondrite meteorite</t>
  </si>
  <si>
    <t>EH chondrite meteorite</t>
  </si>
  <si>
    <t>EH-melt rock chondrite meteorite</t>
  </si>
  <si>
    <t>EL3 chondrite meteorite</t>
  </si>
  <si>
    <t>EL4 chondrite meteorite</t>
  </si>
  <si>
    <t>EL5 chondrite meteorite</t>
  </si>
  <si>
    <t>EL5-melt breccia chondrite meteorite</t>
  </si>
  <si>
    <t>EL6/7 chondrite meteorite</t>
  </si>
  <si>
    <t>EL6 chondrite meteorite</t>
  </si>
  <si>
    <t>EL7 chondrite meteorite</t>
  </si>
  <si>
    <t>EL chondrite meteorite</t>
  </si>
  <si>
    <t>EL-melt rock chondrite meteorite</t>
  </si>
  <si>
    <t>E-melt breccia chondrite meteorite</t>
  </si>
  <si>
    <t>Enstatite chondrite meteorite</t>
  </si>
  <si>
    <t>Eucrite breccia meteorite</t>
  </si>
  <si>
    <t>Eucrite cumulate meteorite</t>
  </si>
  <si>
    <t>Eucrite melt breccia meteorite</t>
  </si>
  <si>
    <t>Eucrite meteorite</t>
  </si>
  <si>
    <t>Eucrite monomict breccia meteorite</t>
  </si>
  <si>
    <t>Eucrite polymict breccia meteorite</t>
  </si>
  <si>
    <t>Feldspathic breccia Lunar meteorite</t>
  </si>
  <si>
    <t>Gabbroic Lunar meteorite</t>
  </si>
  <si>
    <t>glass meteorite</t>
  </si>
  <si>
    <t>H3.0-3.4 chondrite meteorite</t>
  </si>
  <si>
    <t>H.3.05 chondrite meteorite</t>
  </si>
  <si>
    <t>H3.0 chondrite meteorite</t>
  </si>
  <si>
    <t>H.3.10 chondrite meteorite</t>
  </si>
  <si>
    <t>H3.15 chondrite meteorite</t>
  </si>
  <si>
    <t>H3.1 chondrite meteorite</t>
  </si>
  <si>
    <t>H3.2-3.7 chondrite meteorite</t>
  </si>
  <si>
    <t>H3.2-6 chondrite meteorite</t>
  </si>
  <si>
    <t>H3.2 chondrite meteorite</t>
  </si>
  <si>
    <t>H3.3 chondrite meteorite</t>
  </si>
  <si>
    <t>H3/4 chondrite meteorite</t>
  </si>
  <si>
    <t>H3-4 chondrite meteorite</t>
  </si>
  <si>
    <t>H3.4 chondrite meteorite</t>
  </si>
  <si>
    <t>H3-5 chondrite meteorite</t>
  </si>
  <si>
    <t>H3.5 chondrite meteorite</t>
  </si>
  <si>
    <t>H3-6 chondrite meteorite</t>
  </si>
  <si>
    <t>H3.6 chondrite meteorite</t>
  </si>
  <si>
    <t>H3.7 chondrite meteorite</t>
  </si>
  <si>
    <t>H3.8 chondrite meteorite</t>
  </si>
  <si>
    <t>H3.9-5 chondrite meteorite</t>
  </si>
  <si>
    <t>H3.9-6 chondrite meteorite</t>
  </si>
  <si>
    <t>H3.9 chondrite meteorite</t>
  </si>
  <si>
    <t>H3-an chondrite meteorite</t>
  </si>
  <si>
    <t>H3 chondrite meteorite</t>
  </si>
  <si>
    <t>H4/5 chondrite meteorite</t>
  </si>
  <si>
    <t>H4-5 chondrite meteorite</t>
  </si>
  <si>
    <t>H4-6 chondrite meteorite</t>
  </si>
  <si>
    <t>H4/6 chondrite meteorite</t>
  </si>
  <si>
    <t>H4-an chondrite meteorite</t>
  </si>
  <si>
    <t>H4 chondrite meteorite</t>
  </si>
  <si>
    <t>H4(?) chondrite meteorite</t>
  </si>
  <si>
    <t>H(?)4 chondrite meteorite</t>
  </si>
  <si>
    <t>H4-melt breccia chondrite meteorite</t>
  </si>
  <si>
    <t>H5-6 chondrite meteorite</t>
  </si>
  <si>
    <t>H5-7 chondrite meteorite</t>
  </si>
  <si>
    <t>H5-an chondrite meteorite</t>
  </si>
  <si>
    <t>H5 chondrite meteorite</t>
  </si>
  <si>
    <t>H(5?) chondrite meteorite</t>
  </si>
  <si>
    <t>H5-melt breccia chondrite meteorite</t>
  </si>
  <si>
    <t>H6-an chondrite meteorite</t>
  </si>
  <si>
    <t>H6 chondrite meteorite</t>
  </si>
  <si>
    <t>H6-melt breccia chondrite meteorite</t>
  </si>
  <si>
    <t>H7 chondrite meteorite</t>
  </si>
  <si>
    <t>H-an chondrite meteorite</t>
  </si>
  <si>
    <t>Harzburgitic diogenite meteorite</t>
  </si>
  <si>
    <t>H chondrite meteorite</t>
  </si>
  <si>
    <t>H? chondrite meteorite</t>
  </si>
  <si>
    <t>HED achondrite meteorite</t>
  </si>
  <si>
    <t>H-imp melt chondrite meteorite</t>
  </si>
  <si>
    <t>H(L)3.1 chondrite meteorite</t>
  </si>
  <si>
    <t>H/L3-4 chondrite meteorite</t>
  </si>
  <si>
    <t>H/L3.5 chondrite meteorite</t>
  </si>
  <si>
    <t>H/L3.6 chondrite meteorite</t>
  </si>
  <si>
    <t>H/L3.7 chondrite meteorite</t>
  </si>
  <si>
    <t>H/L3.9 chondrite meteorite</t>
  </si>
  <si>
    <t>H(L)3-an chondrite meteorite</t>
  </si>
  <si>
    <t>H(L)3 chondrite meteorite</t>
  </si>
  <si>
    <t>H/L3 chondrite meteorite</t>
  </si>
  <si>
    <t>H/L4/5 chondrite meteorite</t>
  </si>
  <si>
    <t>H/L4-5 chondrite meteorite</t>
  </si>
  <si>
    <t>H/L4 chondrite meteorite</t>
  </si>
  <si>
    <t>H/L5 chondrite meteorite</t>
  </si>
  <si>
    <t>H(L)6 chondrite meteorite</t>
  </si>
  <si>
    <t>H/L6 chondrite meteorite</t>
  </si>
  <si>
    <t>H/L6-melt rock chondrite meteorite</t>
  </si>
  <si>
    <t>H/L~4 chondrite meteorite</t>
  </si>
  <si>
    <t>H-melt breccia chondrite meteorite</t>
  </si>
  <si>
    <t>H-melt rock chondrite meteorite</t>
  </si>
  <si>
    <t>H-metal chondrite meteorite</t>
  </si>
  <si>
    <t>Howardite meteorite</t>
  </si>
  <si>
    <t>H~4/5 chondrite meteorite</t>
  </si>
  <si>
    <t>H~4 chondrite meteorite</t>
  </si>
  <si>
    <t>H~5 chondrite meteorite</t>
  </si>
  <si>
    <t>H~6 chondrite meteorite</t>
  </si>
  <si>
    <t>IAB complex iron meteorite</t>
  </si>
  <si>
    <t>IAB-MG iron meteorite</t>
  </si>
  <si>
    <t>IAB-sHH iron meteorite</t>
  </si>
  <si>
    <t>IAB-sHL iron meteorite</t>
  </si>
  <si>
    <t>IAB-sLH iron meteorite</t>
  </si>
  <si>
    <t>IAB-sLL iron meteorite</t>
  </si>
  <si>
    <t>IAB-sLM iron meteorite</t>
  </si>
  <si>
    <t>IC iron meteorite</t>
  </si>
  <si>
    <t>IIAB iron meteorite</t>
  </si>
  <si>
    <t>IIC iron meteorite</t>
  </si>
  <si>
    <t>IID iron meteorite</t>
  </si>
  <si>
    <t>IIE iron meteorite</t>
  </si>
  <si>
    <t>IIF iron meteorite</t>
  </si>
  <si>
    <t>IIG iron meteorite</t>
  </si>
  <si>
    <t>IIIAB iron meteorite</t>
  </si>
  <si>
    <t>IIICD iron meteorite</t>
  </si>
  <si>
    <t>IIIE iron meteorite</t>
  </si>
  <si>
    <t>IIIF iron meteorite</t>
  </si>
  <si>
    <t>Impact melted EH chondrite meteorite</t>
  </si>
  <si>
    <t>Iron group meteorite</t>
  </si>
  <si>
    <t>Iron meteorite</t>
  </si>
  <si>
    <t>IVA iron meteorite</t>
  </si>
  <si>
    <t>IVB iron meteorite</t>
  </si>
  <si>
    <t>K3 chondrite meteorite</t>
  </si>
  <si>
    <t>K4 chondrite meteorite</t>
  </si>
  <si>
    <t>Kakangari chondrite meteorite</t>
  </si>
  <si>
    <t>K chondrite meteorite</t>
  </si>
  <si>
    <t>L3.00 chondrite meteorite</t>
  </si>
  <si>
    <t>L3.0-3.7 chondrite meteorite</t>
  </si>
  <si>
    <t>L3.0-3.9 chondrite meteorite</t>
  </si>
  <si>
    <t>L3.05 chondrite meteorite</t>
  </si>
  <si>
    <t>L3.0 chondrite meteorite</t>
  </si>
  <si>
    <t>L3.10 chondrite meteorite</t>
  </si>
  <si>
    <t>L3.15 chondrite meteorite</t>
  </si>
  <si>
    <t>L3.1 chondrite meteorite</t>
  </si>
  <si>
    <t>L3.2-3.5 chondrite meteorite</t>
  </si>
  <si>
    <t>L3.2-3.6 chondrite meteorite</t>
  </si>
  <si>
    <t>L3.2 chondrite meteorite</t>
  </si>
  <si>
    <t>L3.3-3.5 chondrite meteorite</t>
  </si>
  <si>
    <t>L3.3-3.6 chondrite meteorite</t>
  </si>
  <si>
    <t>L3.3-3.7 chondrite meteorite</t>
  </si>
  <si>
    <t>L3.3 chondrite meteorite</t>
  </si>
  <si>
    <t>L3-4 chondrite meteorite</t>
  </si>
  <si>
    <t>L3.4 chondrite meteorite</t>
  </si>
  <si>
    <t>L3/4 chondrite meteorite</t>
  </si>
  <si>
    <t>L3.5-3.7 chondrite meteorite</t>
  </si>
  <si>
    <t>L3.5-3.8 chondrite meteorite</t>
  </si>
  <si>
    <t>L3.5-3.9 chondrite meteorite</t>
  </si>
  <si>
    <t>L3.5-5 chondrite meteorite</t>
  </si>
  <si>
    <t>L3.5 chondrite meteorite</t>
  </si>
  <si>
    <t>L3-5 chondrite meteorite</t>
  </si>
  <si>
    <t>L3.6-4 chondrite meteorite</t>
  </si>
  <si>
    <t>L3.6 chondrite meteorite</t>
  </si>
  <si>
    <t>L3-6 chondrite meteorite</t>
  </si>
  <si>
    <t>L3.7/3.8 chondrite meteorite</t>
  </si>
  <si>
    <t>L3.7-3.9 chondrite meteorite</t>
  </si>
  <si>
    <t>L3.7-4 chondrite meteorite</t>
  </si>
  <si>
    <t>L3.7-6 chondrite meteorite</t>
  </si>
  <si>
    <t>L3.7 chondrite meteorite</t>
  </si>
  <si>
    <t>L3-7 chondrite meteorite</t>
  </si>
  <si>
    <t>L3.8-5 chondrite meteorite</t>
  </si>
  <si>
    <t>L3.8-6 chondrite meteorite</t>
  </si>
  <si>
    <t>L3.8-an chondrite meteorite</t>
  </si>
  <si>
    <t>L3.8 chondrite meteorite</t>
  </si>
  <si>
    <t>L3.9/4 chondrite meteorite</t>
  </si>
  <si>
    <t>L3.9 chondrite meteorite</t>
  </si>
  <si>
    <t>L3 chondrite meteorite</t>
  </si>
  <si>
    <t>L(?)3 chondrite meteorite</t>
  </si>
  <si>
    <t>L3-melt breccia chondrite meteorite</t>
  </si>
  <si>
    <t>L4/5 chondrite meteorite</t>
  </si>
  <si>
    <t>L4-5 chondrite meteorite</t>
  </si>
  <si>
    <t>L4-6 chondrite meteorite</t>
  </si>
  <si>
    <t>L4-an chondrite meteorite</t>
  </si>
  <si>
    <t>L4 chondrite meteorite</t>
  </si>
  <si>
    <t>L4-melt breccia chondrite meteorite</t>
  </si>
  <si>
    <t>L4-melt rock chondrite meteorite</t>
  </si>
  <si>
    <t>L5/6 chondrite meteorite</t>
  </si>
  <si>
    <t>L5-7 chondrite meteorite</t>
  </si>
  <si>
    <t>L5 chondrite meteorite</t>
  </si>
  <si>
    <t>L5-melt breccia chondrite meteorite</t>
  </si>
  <si>
    <t>L6/7 chondrite meteorite</t>
  </si>
  <si>
    <t>L6 chondrite meteorite</t>
  </si>
  <si>
    <t>L6-melt breccia chondrite meteorite</t>
  </si>
  <si>
    <t>L6-melt rock chondrite meteorite</t>
  </si>
  <si>
    <t>L7 chondrite meteorite</t>
  </si>
  <si>
    <t>L chondrite meteorite</t>
  </si>
  <si>
    <t>L(H)3 chondrite meteorite</t>
  </si>
  <si>
    <t>Lherzolitic shergottite meteorite</t>
  </si>
  <si>
    <t>L-imp melt chondrite meteorite</t>
  </si>
  <si>
    <t>LL3.00 chondrite meteorite</t>
  </si>
  <si>
    <t>LL3.05 chondrite meteorite</t>
  </si>
  <si>
    <t>LL3.0 chondrite meteorite</t>
  </si>
  <si>
    <t>LL3.10 chondrite meteorite</t>
  </si>
  <si>
    <t>LL3.15 chondrite meteorite</t>
  </si>
  <si>
    <t>LL3.1 chondrite meteorite</t>
  </si>
  <si>
    <t>LL3.2 chondrite meteorite</t>
  </si>
  <si>
    <t>LL3.3 chondrite meteorite</t>
  </si>
  <si>
    <t>LL3/4 chondrite meteorite</t>
  </si>
  <si>
    <t>LL3-4 chondrite meteorite</t>
  </si>
  <si>
    <t>LL3.4 chondrite meteorite</t>
  </si>
  <si>
    <t>LL3.5 chondrite meteorite</t>
  </si>
  <si>
    <t>LL3-5 chondrite meteorite</t>
  </si>
  <si>
    <t>LL3.6/3.7 chondrite meteorite</t>
  </si>
  <si>
    <t>LL3.6 chondrite meteorite</t>
  </si>
  <si>
    <t>LL3-6 chondrite meteorite</t>
  </si>
  <si>
    <t>LL3.7-6 chondrite meteorite</t>
  </si>
  <si>
    <t>LL3.7 chondrite meteorite</t>
  </si>
  <si>
    <t>LL3.8-4 chondrite meteorite</t>
  </si>
  <si>
    <t>LL3.8-6 chondrite meteorite</t>
  </si>
  <si>
    <t>LL3.8 chondrite meteorite</t>
  </si>
  <si>
    <t>LL3.9/4 chondrite meteorite</t>
  </si>
  <si>
    <t>LL3.9 chondrite meteorite</t>
  </si>
  <si>
    <t>LL3 chondrite meteorite</t>
  </si>
  <si>
    <t>LL4/5 chondrite meteorite</t>
  </si>
  <si>
    <t>LL4-5 chondrite meteorite</t>
  </si>
  <si>
    <t>LL4-6 chondrite meteorite</t>
  </si>
  <si>
    <t>LL4/6 chondrite meteorite</t>
  </si>
  <si>
    <t>LL4-7 chondrite meteorite</t>
  </si>
  <si>
    <t>LL4 chondrite meteorite</t>
  </si>
  <si>
    <t>LL4-melt breccia chondrite meteorite</t>
  </si>
  <si>
    <t>LL5/6 chondrite meteorite</t>
  </si>
  <si>
    <t>LL5-6 chondrite meteorite</t>
  </si>
  <si>
    <t>LL5 chondrite meteorite</t>
  </si>
  <si>
    <t>LL5-melt breccia chondrite meteorite</t>
  </si>
  <si>
    <t>LL6/7 chondrite meteorite</t>
  </si>
  <si>
    <t>LL6-an chondrite meteorite</t>
  </si>
  <si>
    <t>LL6 chondrite meteorite</t>
  </si>
  <si>
    <t>LL6(?) chondrite meteorite</t>
  </si>
  <si>
    <t>LL6-melt breccia chondrite meteorite</t>
  </si>
  <si>
    <t>LL7(?) chondrite meteorite</t>
  </si>
  <si>
    <t>LL7 chondrite meteorite</t>
  </si>
  <si>
    <t>LL&lt;3.5 chondrite meteorite</t>
  </si>
  <si>
    <t>LL chondrite meteorite</t>
  </si>
  <si>
    <t>LL? chondrite meteorite</t>
  </si>
  <si>
    <t>LL-imp melt chondrite meteorite</t>
  </si>
  <si>
    <t>L(LL)3.05 chondrite meteorite</t>
  </si>
  <si>
    <t>L(LL)3.0 chondrite meteorite</t>
  </si>
  <si>
    <t>L/LL3.10 chondrite meteorite</t>
  </si>
  <si>
    <t>LL(L)3.1 chondrite meteorite</t>
  </si>
  <si>
    <t>L/LL3.1 chondrite meteorite</t>
  </si>
  <si>
    <t>LL(L)3.2 chondrite meteorite</t>
  </si>
  <si>
    <t>L/LL3.2 chondrite meteorite</t>
  </si>
  <si>
    <t>L/LL3.4 chondrite meteorite</t>
  </si>
  <si>
    <t>L(LL)3.5-3.7 chondrite meteorite</t>
  </si>
  <si>
    <t>L/LL3.5 chondrite meteorite</t>
  </si>
  <si>
    <t>L/LL3-5 chondrite meteorite</t>
  </si>
  <si>
    <t>L/LL3.6/3.7 chondrite meteorite</t>
  </si>
  <si>
    <t>L/LL3-6 chondrite meteorite</t>
  </si>
  <si>
    <t>LL(L)3 chondrite meteorite</t>
  </si>
  <si>
    <t>L/LL(?)3 chondrite meteorite</t>
  </si>
  <si>
    <t>L(LL)3 chondrite meteorite</t>
  </si>
  <si>
    <t>L/LL3 chondrite meteorite</t>
  </si>
  <si>
    <t>L/LL4 chondrite meteorite</t>
  </si>
  <si>
    <t>L/LL5/6 chondrite meteorite</t>
  </si>
  <si>
    <t>L/LL5-6 chondrite meteorite</t>
  </si>
  <si>
    <t>L/LL5 chondrite meteorite</t>
  </si>
  <si>
    <t>L(LL)5 chondrite meteorite</t>
  </si>
  <si>
    <t>L/LL6-an chondrite meteorite</t>
  </si>
  <si>
    <t>L/LL6 chondrite meteorite</t>
  </si>
  <si>
    <t>L(LL)6 chondrite meteorite</t>
  </si>
  <si>
    <t>L/LL-melt rock chondrite meteorite</t>
  </si>
  <si>
    <t>L(LL)~4 chondrite meteorite</t>
  </si>
  <si>
    <t>L/LL~4 chondrite meteorite</t>
  </si>
  <si>
    <t>L/LL~5 chondrite meteorite</t>
  </si>
  <si>
    <t>L/LL~6 chondrite meteorite</t>
  </si>
  <si>
    <t>LL-melt breccia chondrite meteorite</t>
  </si>
  <si>
    <t>LL-melt rock chondrite meteorite</t>
  </si>
  <si>
    <t>LL~3 chondrite meteorite</t>
  </si>
  <si>
    <t>LL~4/5 chondrite meteorite</t>
  </si>
  <si>
    <t>LL~4 chondrite meteorite</t>
  </si>
  <si>
    <t>LL~5 chondrite meteorite</t>
  </si>
  <si>
    <t>LL~6 chondrite meteorite</t>
  </si>
  <si>
    <t>L-melt breccia chondrite meteorite</t>
  </si>
  <si>
    <t>L-melt rock chondrite meteorite</t>
  </si>
  <si>
    <t>L-metal chondrite meteorite</t>
  </si>
  <si>
    <t>Lodranite-an meteorite</t>
  </si>
  <si>
    <t>Lodranite meteorite</t>
  </si>
  <si>
    <t>Lunar achondrite meteorite</t>
  </si>
  <si>
    <t>L~3 chondrite meteorite</t>
  </si>
  <si>
    <t>L~4-6 chondrite meteorite</t>
  </si>
  <si>
    <t>L~4 chondrite meteorite</t>
  </si>
  <si>
    <t>L~5 chondrite meteorite</t>
  </si>
  <si>
    <t>L~6 chondrite meteorite</t>
  </si>
  <si>
    <t>Magmatic iron meteorite</t>
  </si>
  <si>
    <t>Martian achrondite meteorite</t>
  </si>
  <si>
    <t>Martian (basaltic breccia) meteorite</t>
  </si>
  <si>
    <t>Mesosiderite-A1 meteorite</t>
  </si>
  <si>
    <t>Mesosiderite-A2 meteorite</t>
  </si>
  <si>
    <t>Mesosiderite-A3/4 meteorite</t>
  </si>
  <si>
    <t>Mesosiderite-A3 meteorite</t>
  </si>
  <si>
    <t>Mesosiderite-A4 meteorite</t>
  </si>
  <si>
    <t>Mesosiderite-A meteorite</t>
  </si>
  <si>
    <t>Mesosiderite-B1 meteorite</t>
  </si>
  <si>
    <t>Mesosiderite-B2 meteorite</t>
  </si>
  <si>
    <t>Mesosiderite-B3 meteorite</t>
  </si>
  <si>
    <t>Mesosiderite-B4 meteorite</t>
  </si>
  <si>
    <t>Mesosiderite-B meteorite</t>
  </si>
  <si>
    <t>Mesosiderite-C2 meteorite</t>
  </si>
  <si>
    <t>Mesosiderite-C meteorite</t>
  </si>
  <si>
    <t>Mesosiderite meteorite</t>
  </si>
  <si>
    <t>Mg-rich eucrite meteorite</t>
  </si>
  <si>
    <t>Nakhlite meteorite</t>
  </si>
  <si>
    <t>Noritic diogenite meteorite</t>
  </si>
  <si>
    <t>Noritic Lunar meteorite</t>
  </si>
  <si>
    <t>OC3 chondrite meteorite</t>
  </si>
  <si>
    <t>OC chondrite meteorite</t>
  </si>
  <si>
    <t>O chondrite meteorite</t>
  </si>
  <si>
    <t>Olivine-bearing gabbroic Lunar meteorite</t>
  </si>
  <si>
    <t>Olivine orthopyroxenitic diogenite meteorite</t>
  </si>
  <si>
    <t>Olivine-phyric shergottite meteorite</t>
  </si>
  <si>
    <t>Ordinary chondrite meteorite</t>
  </si>
  <si>
    <t>Orthopyroxene-rich Martian meteorite</t>
  </si>
  <si>
    <t>Orthopyroxenitic diogenite meteorite</t>
  </si>
  <si>
    <t>Pallasite meteorite</t>
  </si>
  <si>
    <t>PES pallasite meteorite</t>
  </si>
  <si>
    <t>Petrologic Type 1 chondrite meteorite</t>
  </si>
  <si>
    <t>Petrologic Type 2 chondrite meteorite</t>
  </si>
  <si>
    <t>Petrologic Type 3 chondrite meteorite</t>
  </si>
  <si>
    <t>Petrologic Type 4 chondrite meteorite</t>
  </si>
  <si>
    <t>Petrologic Type 5 chondrite meteorite</t>
  </si>
  <si>
    <t>Petrologic Type 6 chondrite meteorite</t>
  </si>
  <si>
    <t>Petrologic Type 7 chondrite meteorite</t>
  </si>
  <si>
    <t>PMG pallasite meteorite</t>
  </si>
  <si>
    <t>Polymict breccia diogenite meteorite</t>
  </si>
  <si>
    <t>Polymict ureilite meteorite</t>
  </si>
  <si>
    <t>Possible IAB complex iron meteorite</t>
  </si>
  <si>
    <t>Possible iron meteorite</t>
  </si>
  <si>
    <t>Primitive achondrite meteorite</t>
  </si>
  <si>
    <t>Primitive iron meteorite</t>
  </si>
  <si>
    <t>Pyroxene pallasite meteorite</t>
  </si>
  <si>
    <t>R3-4 chondrite meteorite</t>
  </si>
  <si>
    <t>R3.4 chondrite meteorite</t>
  </si>
  <si>
    <t>R3/4 chondrite meteorite</t>
  </si>
  <si>
    <t>R3.5-4 chondrite meteorite</t>
  </si>
  <si>
    <t>R3.5-6 chondrite meteorite</t>
  </si>
  <si>
    <t>R3-5 chondrite meteorite</t>
  </si>
  <si>
    <t>R3-6 chondrite meteorite</t>
  </si>
  <si>
    <t>R3.6 chondrite meteorite</t>
  </si>
  <si>
    <t>R3.7 chondrite meteorite</t>
  </si>
  <si>
    <t>R3.8-5 chondrite meteorite</t>
  </si>
  <si>
    <t>R3.8-6 chondrite meteorite</t>
  </si>
  <si>
    <t>R3.8 chondrite meteorite</t>
  </si>
  <si>
    <t>R3.9 chondrite meteorite</t>
  </si>
  <si>
    <t>R3 chondrite meteorite</t>
  </si>
  <si>
    <t>R4-5 chondrite meteorite</t>
  </si>
  <si>
    <t>R4/5 chondrite meteorite</t>
  </si>
  <si>
    <t>R4-6 chondrite meteorite</t>
  </si>
  <si>
    <t>R4 chondrite meteorite</t>
  </si>
  <si>
    <t>R5 chondrite meteorite</t>
  </si>
  <si>
    <t>R6 chondrite meteorite</t>
  </si>
  <si>
    <t>R chondrite meteorite</t>
  </si>
  <si>
    <t>Relict H meteorite</t>
  </si>
  <si>
    <t>Relict iron meteorite</t>
  </si>
  <si>
    <t>Relict meteorite</t>
  </si>
  <si>
    <t>Relict OC meteorite</t>
  </si>
  <si>
    <t>Relict ureilite meteorite</t>
  </si>
  <si>
    <t>Rumuruti chondrite meteorite</t>
  </si>
  <si>
    <t>Shergottite meteorite</t>
  </si>
  <si>
    <t>Stony-iron meteorite</t>
  </si>
  <si>
    <t>Trocolitic anorthositic Lunar meteorite</t>
  </si>
  <si>
    <t>Unbrecciated eucrite meteorite</t>
  </si>
  <si>
    <t>Unclassified stony meteorite</t>
  </si>
  <si>
    <t>Ungrouped Achondrite meteorite</t>
  </si>
  <si>
    <t>Ungrouped C1/2 chondrite meteorite</t>
  </si>
  <si>
    <t>Ungrouped C1 chondrite meteorite</t>
  </si>
  <si>
    <t>Ungrouped C2 chondrite meteorite</t>
  </si>
  <si>
    <t>Ungrouped C3.0 chondrite meteorite</t>
  </si>
  <si>
    <t>Ungrouped C3/4 chondrite meteorite</t>
  </si>
  <si>
    <t>Ungrouped C3 chondrite meteorite</t>
  </si>
  <si>
    <t>Ungrouped C chondrite meteorite</t>
  </si>
  <si>
    <t>Ungrouped chondrite meteorite</t>
  </si>
  <si>
    <t>Ungrouped enstatite-rich achondrite meteorite</t>
  </si>
  <si>
    <t>Ungrouped IAB iron meteorite</t>
  </si>
  <si>
    <t>Ungrouped iron meteorite</t>
  </si>
  <si>
    <t>Ungrouped pallasite meteorite</t>
  </si>
  <si>
    <t>Ureilite meteorite</t>
  </si>
  <si>
    <t>Winonaite meteorite</t>
  </si>
  <si>
    <t>Ataxite</t>
  </si>
  <si>
    <t>Catarinite</t>
  </si>
  <si>
    <t>Feldspathic breccia</t>
  </si>
  <si>
    <t>Hexahedrite</t>
  </si>
  <si>
    <t>Highland rock</t>
  </si>
  <si>
    <t>Lunar breccia</t>
  </si>
  <si>
    <t>Lunar fragmental rock and sediment</t>
  </si>
  <si>
    <t>Lunar granophyric granite</t>
  </si>
  <si>
    <t>Lunar highland regolith</t>
  </si>
  <si>
    <t>Lunar igneous rock</t>
  </si>
  <si>
    <t>Lunar mare regolith</t>
  </si>
  <si>
    <t>Lunar regolith</t>
  </si>
  <si>
    <t>Mare basalt</t>
  </si>
  <si>
    <t>Martian basaltic breccia</t>
  </si>
  <si>
    <t>Meteorite</t>
  </si>
  <si>
    <t>Octahedrite (meteorite)</t>
  </si>
  <si>
    <t>Shock lithified impact regolith</t>
  </si>
  <si>
    <t>Shock lithified impact regolith breccia</t>
  </si>
  <si>
    <t>NameHasMeteorite</t>
  </si>
  <si>
    <t>recno</t>
  </si>
  <si>
    <t>test</t>
  </si>
  <si>
    <t>L5-6 chrondite</t>
  </si>
  <si>
    <t>match</t>
  </si>
  <si>
    <t>49582 | 49583</t>
  </si>
  <si>
    <t>49601 | 49602</t>
  </si>
  <si>
    <t>name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</si>
</sst>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 applyAlignment="1">
      <alignment vertical="center"/>
    </xf>
    <xf numFmtId="0" fontId="0" fillId="0" borderId="0" xfId="0" applyAlignment="1">
      <alignment horizontal="center" vertical="top"/>
    </xf>
    <xf numFmtId="0" fontId="18" fillId="0" borderId="0" xfId="42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ithubC\mindat\How-to-Use-Mindat-API\meteoriteQuery.csv" TargetMode="External"/><Relationship Id="rId1" Type="http://schemas.openxmlformats.org/officeDocument/2006/relationships/externalLinkPath" Target="meteoriteQuery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ithubC\mindat\How-to-Use-Mindat-API\meteoriteAndLunarClasses.xlsm" TargetMode="External"/><Relationship Id="rId1" Type="http://schemas.openxmlformats.org/officeDocument/2006/relationships/externalLinkPath" Target="meteoriteAndLunarClasses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ithubC\mindat\How-to-Use-Mindat-API\meteoriteclasses.xlsx" TargetMode="External"/><Relationship Id="rId1" Type="http://schemas.openxmlformats.org/officeDocument/2006/relationships/externalLinkPath" Target="meteoritecla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eoriteQuery"/>
    </sheetNames>
    <sheetDataSet>
      <sheetData sheetId="0">
        <row r="2">
          <cell r="B2">
            <v>11263</v>
          </cell>
          <cell r="C2" t="str">
            <v>Lodranite meteorite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49515</v>
          </cell>
          <cell r="C3" t="str">
            <v>Chondrite meteorite</v>
          </cell>
          <cell r="D3">
            <v>0</v>
          </cell>
          <cell r="E3">
            <v>0</v>
          </cell>
          <cell r="F3">
            <v>0</v>
          </cell>
        </row>
        <row r="4">
          <cell r="B4">
            <v>49517</v>
          </cell>
          <cell r="C4" t="str">
            <v>Chondrite-fusion crust meteorite</v>
          </cell>
          <cell r="D4">
            <v>0</v>
          </cell>
          <cell r="E4">
            <v>0</v>
          </cell>
          <cell r="F4">
            <v>0</v>
          </cell>
        </row>
        <row r="5">
          <cell r="B5">
            <v>49518</v>
          </cell>
          <cell r="C5" t="str">
            <v>Ungrouped chondrite meteorite</v>
          </cell>
          <cell r="D5">
            <v>0</v>
          </cell>
          <cell r="E5">
            <v>0</v>
          </cell>
          <cell r="F5">
            <v>0</v>
          </cell>
        </row>
        <row r="6">
          <cell r="B6">
            <v>49519</v>
          </cell>
          <cell r="C6" t="str">
            <v>Carbonaceous chondrite meteorite</v>
          </cell>
          <cell r="D6">
            <v>0</v>
          </cell>
          <cell r="E6">
            <v>0</v>
          </cell>
          <cell r="F6">
            <v>0</v>
          </cell>
        </row>
        <row r="7">
          <cell r="B7">
            <v>49520</v>
          </cell>
          <cell r="C7" t="str">
            <v>C chondrite meteorite</v>
          </cell>
          <cell r="D7">
            <v>0</v>
          </cell>
          <cell r="E7">
            <v>0</v>
          </cell>
          <cell r="F7">
            <v>0</v>
          </cell>
        </row>
        <row r="8">
          <cell r="B8">
            <v>49521</v>
          </cell>
          <cell r="C8" t="str">
            <v>C1 chondrite meteorite</v>
          </cell>
          <cell r="D8">
            <v>0</v>
          </cell>
          <cell r="E8">
            <v>0</v>
          </cell>
          <cell r="F8">
            <v>0</v>
          </cell>
        </row>
        <row r="9">
          <cell r="B9">
            <v>49522</v>
          </cell>
          <cell r="C9" t="str">
            <v>Ungrouped C1 chondrite meteorite</v>
          </cell>
          <cell r="D9">
            <v>0</v>
          </cell>
          <cell r="E9">
            <v>0</v>
          </cell>
          <cell r="F9">
            <v>0</v>
          </cell>
        </row>
        <row r="10">
          <cell r="B10">
            <v>49523</v>
          </cell>
          <cell r="C10" t="str">
            <v>Ungrouped C1/2 chondrite meteorite</v>
          </cell>
          <cell r="D10">
            <v>0</v>
          </cell>
          <cell r="E10">
            <v>0</v>
          </cell>
          <cell r="F10">
            <v>0</v>
          </cell>
        </row>
        <row r="11">
          <cell r="B11">
            <v>49524</v>
          </cell>
          <cell r="C11" t="str">
            <v>C2 chondrite meteorite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49525</v>
          </cell>
          <cell r="C12" t="str">
            <v>Ungrouped C2 chondrite meteorite</v>
          </cell>
          <cell r="D12">
            <v>0</v>
          </cell>
          <cell r="E12">
            <v>0</v>
          </cell>
          <cell r="F12">
            <v>0</v>
          </cell>
        </row>
        <row r="13">
          <cell r="B13">
            <v>49526</v>
          </cell>
          <cell r="C13" t="str">
            <v>C3 chondrite meteorite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49527</v>
          </cell>
          <cell r="C14" t="str">
            <v>Ungrouped C3 chondrite meteorite</v>
          </cell>
          <cell r="D14">
            <v>0</v>
          </cell>
          <cell r="E14">
            <v>0</v>
          </cell>
          <cell r="F14">
            <v>0</v>
          </cell>
        </row>
        <row r="15">
          <cell r="B15">
            <v>49528</v>
          </cell>
          <cell r="C15" t="str">
            <v>Ungrouped C3.0 chondrite meteorite</v>
          </cell>
          <cell r="D15">
            <v>0</v>
          </cell>
          <cell r="E15">
            <v>0</v>
          </cell>
          <cell r="F15">
            <v>0</v>
          </cell>
        </row>
        <row r="16">
          <cell r="B16">
            <v>49529</v>
          </cell>
          <cell r="C16" t="str">
            <v>Ungrouped C3/4 chondrite meteorite</v>
          </cell>
          <cell r="D16">
            <v>0</v>
          </cell>
          <cell r="E16">
            <v>0</v>
          </cell>
          <cell r="F16">
            <v>0</v>
          </cell>
        </row>
        <row r="17">
          <cell r="B17">
            <v>49530</v>
          </cell>
          <cell r="C17" t="str">
            <v>C4 chondrite meteorite</v>
          </cell>
          <cell r="D17">
            <v>0</v>
          </cell>
          <cell r="E17">
            <v>0</v>
          </cell>
          <cell r="F17">
            <v>0</v>
          </cell>
        </row>
        <row r="18">
          <cell r="B18">
            <v>49531</v>
          </cell>
          <cell r="C18" t="str">
            <v>C4-ung chondrite meteorite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49532</v>
          </cell>
          <cell r="C19" t="str">
            <v>C4/5 chondrite meteorite</v>
          </cell>
          <cell r="D19">
            <v>0</v>
          </cell>
          <cell r="E19">
            <v>0</v>
          </cell>
          <cell r="F19">
            <v>0</v>
          </cell>
        </row>
        <row r="20">
          <cell r="B20">
            <v>49533</v>
          </cell>
          <cell r="C20" t="str">
            <v>C5 chondrite meteorite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49534</v>
          </cell>
          <cell r="C21" t="str">
            <v>C5/6-ung chondrite meteorite</v>
          </cell>
          <cell r="D21">
            <v>0</v>
          </cell>
          <cell r="E21">
            <v>0</v>
          </cell>
          <cell r="F21">
            <v>0</v>
          </cell>
        </row>
        <row r="22">
          <cell r="B22">
            <v>49535</v>
          </cell>
          <cell r="C22" t="str">
            <v>C6 chondrite meteorite</v>
          </cell>
          <cell r="D22">
            <v>0</v>
          </cell>
          <cell r="E22">
            <v>0</v>
          </cell>
          <cell r="F22">
            <v>0</v>
          </cell>
        </row>
        <row r="23">
          <cell r="B23">
            <v>49536</v>
          </cell>
          <cell r="C23" t="str">
            <v>CB chondrite meteorite</v>
          </cell>
          <cell r="D23">
            <v>0</v>
          </cell>
          <cell r="E23">
            <v>0</v>
          </cell>
          <cell r="F23">
            <v>0</v>
          </cell>
        </row>
        <row r="24">
          <cell r="B24">
            <v>49537</v>
          </cell>
          <cell r="C24" t="str">
            <v>CBa chondrite meteorite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49538</v>
          </cell>
          <cell r="C25" t="str">
            <v>CBb chondrite meteorite</v>
          </cell>
          <cell r="D25">
            <v>0</v>
          </cell>
          <cell r="E25">
            <v>0</v>
          </cell>
          <cell r="F25">
            <v>0</v>
          </cell>
        </row>
        <row r="26">
          <cell r="B26">
            <v>49539</v>
          </cell>
          <cell r="C26" t="str">
            <v>CH chondrite meteorite</v>
          </cell>
          <cell r="D26">
            <v>0</v>
          </cell>
          <cell r="E26">
            <v>0</v>
          </cell>
          <cell r="F26">
            <v>0</v>
          </cell>
        </row>
        <row r="27">
          <cell r="B27">
            <v>49540</v>
          </cell>
          <cell r="C27" t="str">
            <v>CH3 chondrite meteorite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49541</v>
          </cell>
          <cell r="C28" t="str">
            <v>CI chondrite meteorite</v>
          </cell>
          <cell r="D28">
            <v>0</v>
          </cell>
          <cell r="E28">
            <v>0</v>
          </cell>
          <cell r="F28">
            <v>0</v>
          </cell>
        </row>
        <row r="29">
          <cell r="B29">
            <v>49542</v>
          </cell>
          <cell r="C29" t="str">
            <v>CI1 chondrite meteorite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49543</v>
          </cell>
          <cell r="C30" t="str">
            <v>CK chondrite meteorite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49544</v>
          </cell>
          <cell r="C31" t="str">
            <v>CK3 chondrite meteorite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49545</v>
          </cell>
          <cell r="C32" t="str">
            <v>Anomalous CK3 chondrite meteorite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49546</v>
          </cell>
          <cell r="C33" t="str">
            <v>CK3.8 chondrite meteorite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49547</v>
          </cell>
          <cell r="C34" t="str">
            <v>CK3/4 chondrite meteorite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49548</v>
          </cell>
          <cell r="C35" t="str">
            <v>CK4 chondrite meteorite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49549</v>
          </cell>
          <cell r="C36" t="str">
            <v>Anomalous CK4 chondrite meteorite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49550</v>
          </cell>
          <cell r="C37" t="str">
            <v>CK5 chondrite meteorite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49551</v>
          </cell>
          <cell r="C38" t="str">
            <v>CK6 chondrite meteorite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49552</v>
          </cell>
          <cell r="C39" t="str">
            <v>CM chondrite meteorite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49553</v>
          </cell>
          <cell r="C40" t="str">
            <v>CM1 chondrite meteorite</v>
          </cell>
          <cell r="D40">
            <v>0</v>
          </cell>
          <cell r="E40">
            <v>0</v>
          </cell>
          <cell r="F40">
            <v>0</v>
          </cell>
        </row>
        <row r="41">
          <cell r="B41">
            <v>49554</v>
          </cell>
          <cell r="C41" t="str">
            <v>CM1/2 chondrite meteorite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49556</v>
          </cell>
          <cell r="C42" t="str">
            <v>Anomalous CM chondrite meteorite</v>
          </cell>
          <cell r="D42">
            <v>0</v>
          </cell>
          <cell r="E42">
            <v>0</v>
          </cell>
          <cell r="F42">
            <v>0</v>
          </cell>
        </row>
        <row r="43">
          <cell r="B43">
            <v>49557</v>
          </cell>
          <cell r="C43" t="str">
            <v>CM2 chondrite meteorite</v>
          </cell>
          <cell r="D43">
            <v>0</v>
          </cell>
          <cell r="E43">
            <v>0</v>
          </cell>
          <cell r="F43">
            <v>0</v>
          </cell>
        </row>
        <row r="44">
          <cell r="B44">
            <v>49558</v>
          </cell>
          <cell r="C44" t="str">
            <v>Anomalous CM2 chondrite meteorite</v>
          </cell>
          <cell r="D44">
            <v>0</v>
          </cell>
          <cell r="E44">
            <v>0</v>
          </cell>
          <cell r="F44">
            <v>0</v>
          </cell>
        </row>
        <row r="45">
          <cell r="B45">
            <v>49559</v>
          </cell>
          <cell r="C45" t="str">
            <v>CO chondrite meteorite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49560</v>
          </cell>
          <cell r="C46" t="str">
            <v>CO3 chondrite meteorite</v>
          </cell>
          <cell r="D46">
            <v>0</v>
          </cell>
          <cell r="E46">
            <v>0</v>
          </cell>
          <cell r="F46">
            <v>0</v>
          </cell>
        </row>
        <row r="47">
          <cell r="B47">
            <v>49561</v>
          </cell>
          <cell r="C47" t="str">
            <v>CO3.0 chondrite meteorite</v>
          </cell>
          <cell r="D47">
            <v>0</v>
          </cell>
          <cell r="E47">
            <v>0</v>
          </cell>
          <cell r="F47">
            <v>0</v>
          </cell>
        </row>
        <row r="48">
          <cell r="B48">
            <v>49562</v>
          </cell>
          <cell r="C48" t="str">
            <v>CO3.1 chondrite meteorite</v>
          </cell>
          <cell r="D48">
            <v>0</v>
          </cell>
          <cell r="E48">
            <v>0</v>
          </cell>
          <cell r="F48">
            <v>0</v>
          </cell>
        </row>
        <row r="49">
          <cell r="B49">
            <v>49563</v>
          </cell>
          <cell r="C49" t="str">
            <v>CO3.2 chondrite meteorite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49564</v>
          </cell>
          <cell r="C50" t="str">
            <v>CO3.3 chondrite meteorite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49565</v>
          </cell>
          <cell r="C51" t="str">
            <v>CO3.4 chondrite meteorite</v>
          </cell>
          <cell r="D51">
            <v>0</v>
          </cell>
          <cell r="E51">
            <v>0</v>
          </cell>
          <cell r="F51">
            <v>0</v>
          </cell>
        </row>
        <row r="52">
          <cell r="B52">
            <v>49566</v>
          </cell>
          <cell r="C52" t="str">
            <v>CO3.5 chondrite meteorite</v>
          </cell>
          <cell r="D52">
            <v>0</v>
          </cell>
          <cell r="E52">
            <v>0</v>
          </cell>
          <cell r="F52">
            <v>0</v>
          </cell>
        </row>
        <row r="53">
          <cell r="B53">
            <v>49567</v>
          </cell>
          <cell r="C53" t="str">
            <v>CO3.6 chondrite meteorite</v>
          </cell>
          <cell r="D53">
            <v>0</v>
          </cell>
          <cell r="E53">
            <v>0</v>
          </cell>
          <cell r="F53">
            <v>0</v>
          </cell>
        </row>
        <row r="54">
          <cell r="B54">
            <v>49568</v>
          </cell>
          <cell r="C54" t="str">
            <v>CO3.7 chondrite meteorite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49569</v>
          </cell>
          <cell r="C55" t="str">
            <v>CO3.8 chondrite meteorite</v>
          </cell>
          <cell r="D55">
            <v>0</v>
          </cell>
          <cell r="E55">
            <v>0</v>
          </cell>
          <cell r="F55">
            <v>0</v>
          </cell>
        </row>
        <row r="56">
          <cell r="B56">
            <v>49570</v>
          </cell>
          <cell r="C56" t="str">
            <v>CO3.9 chondrite meteorite</v>
          </cell>
          <cell r="D56">
            <v>0</v>
          </cell>
          <cell r="E56">
            <v>0</v>
          </cell>
          <cell r="F56">
            <v>0</v>
          </cell>
        </row>
        <row r="57">
          <cell r="B57">
            <v>49571</v>
          </cell>
          <cell r="C57" t="str">
            <v>CR chondrite meteorite</v>
          </cell>
          <cell r="D57">
            <v>0</v>
          </cell>
          <cell r="E57">
            <v>0</v>
          </cell>
          <cell r="F57">
            <v>0</v>
          </cell>
        </row>
        <row r="58">
          <cell r="B58">
            <v>49572</v>
          </cell>
          <cell r="C58" t="str">
            <v>CR1 chondrite meteorite</v>
          </cell>
          <cell r="D58">
            <v>0</v>
          </cell>
          <cell r="E58">
            <v>0</v>
          </cell>
          <cell r="F58">
            <v>0</v>
          </cell>
        </row>
        <row r="59">
          <cell r="B59">
            <v>49573</v>
          </cell>
          <cell r="C59" t="str">
            <v>CR2 chondrite meteorite</v>
          </cell>
          <cell r="D59">
            <v>0</v>
          </cell>
          <cell r="E59">
            <v>0</v>
          </cell>
          <cell r="F59">
            <v>0</v>
          </cell>
        </row>
        <row r="60">
          <cell r="B60">
            <v>49574</v>
          </cell>
          <cell r="C60" t="str">
            <v>Anomalous CR2 chondrite meteorite</v>
          </cell>
          <cell r="D60">
            <v>0</v>
          </cell>
          <cell r="E60">
            <v>0</v>
          </cell>
          <cell r="F60">
            <v>0</v>
          </cell>
        </row>
        <row r="61">
          <cell r="B61">
            <v>49575</v>
          </cell>
          <cell r="C61" t="str">
            <v>CR6 chondrite meteorite</v>
          </cell>
          <cell r="D61">
            <v>0</v>
          </cell>
          <cell r="E61">
            <v>0</v>
          </cell>
          <cell r="F61">
            <v>0</v>
          </cell>
        </row>
        <row r="62">
          <cell r="B62">
            <v>49576</v>
          </cell>
          <cell r="C62" t="str">
            <v>CR7 chondrite meteorite</v>
          </cell>
          <cell r="D62">
            <v>0</v>
          </cell>
          <cell r="E62">
            <v>0</v>
          </cell>
          <cell r="F62">
            <v>0</v>
          </cell>
        </row>
        <row r="63">
          <cell r="B63">
            <v>49577</v>
          </cell>
          <cell r="C63" t="str">
            <v>CV chondrite meteorite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49578</v>
          </cell>
          <cell r="C64" t="str">
            <v>CV2 chondrite meteorite</v>
          </cell>
          <cell r="D64">
            <v>0</v>
          </cell>
          <cell r="E64">
            <v>0</v>
          </cell>
          <cell r="F64">
            <v>0</v>
          </cell>
        </row>
        <row r="65">
          <cell r="B65">
            <v>49579</v>
          </cell>
          <cell r="C65" t="str">
            <v>CV3 chondrite meteorite</v>
          </cell>
          <cell r="D65">
            <v>0</v>
          </cell>
          <cell r="E65">
            <v>0</v>
          </cell>
          <cell r="F65">
            <v>0</v>
          </cell>
        </row>
        <row r="66">
          <cell r="B66">
            <v>49580</v>
          </cell>
          <cell r="C66" t="str">
            <v>Anomalous CV3 chondrite meteorite</v>
          </cell>
          <cell r="D66">
            <v>0</v>
          </cell>
          <cell r="E66">
            <v>0</v>
          </cell>
          <cell r="F66">
            <v>0</v>
          </cell>
        </row>
        <row r="67">
          <cell r="B67">
            <v>49581</v>
          </cell>
          <cell r="C67" t="str">
            <v>Ordinary chondrite meteorite</v>
          </cell>
          <cell r="D67">
            <v>0</v>
          </cell>
          <cell r="E67">
            <v>0</v>
          </cell>
          <cell r="F67">
            <v>0</v>
          </cell>
        </row>
        <row r="68">
          <cell r="B68">
            <v>49582</v>
          </cell>
          <cell r="C68" t="str">
            <v>O chondrite meteorite</v>
          </cell>
          <cell r="D68">
            <v>49581</v>
          </cell>
          <cell r="E68">
            <v>0</v>
          </cell>
          <cell r="F68">
            <v>0</v>
          </cell>
        </row>
        <row r="69">
          <cell r="B69">
            <v>49583</v>
          </cell>
          <cell r="C69" t="str">
            <v>OC chondrite meteorite</v>
          </cell>
          <cell r="D69">
            <v>49581</v>
          </cell>
          <cell r="E69">
            <v>0</v>
          </cell>
          <cell r="F69">
            <v>0</v>
          </cell>
        </row>
        <row r="70">
          <cell r="B70">
            <v>49584</v>
          </cell>
          <cell r="C70" t="str">
            <v>H chondrite meteorite</v>
          </cell>
          <cell r="D70">
            <v>0</v>
          </cell>
          <cell r="E70">
            <v>0</v>
          </cell>
          <cell r="F70">
            <v>0</v>
          </cell>
        </row>
        <row r="71">
          <cell r="B71">
            <v>49585</v>
          </cell>
          <cell r="C71" t="str">
            <v>H3 chondrite meteorite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49586</v>
          </cell>
          <cell r="C72" t="str">
            <v>H(L)3 chondrite meteorite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49587</v>
          </cell>
          <cell r="C73" t="str">
            <v>H/L3.5 chondrite meteorite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49588</v>
          </cell>
          <cell r="C74" t="str">
            <v>H/L3.6 chondrite meteorite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49589</v>
          </cell>
          <cell r="C75" t="str">
            <v>H/L3.7 chondrite meteorite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49590</v>
          </cell>
          <cell r="C76" t="str">
            <v>H/L3.9 chondrite meteorite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49591</v>
          </cell>
          <cell r="C77" t="str">
            <v>H/L3-4 chondrite meteorite</v>
          </cell>
          <cell r="D77">
            <v>0</v>
          </cell>
          <cell r="E77">
            <v>0</v>
          </cell>
          <cell r="F77">
            <v>0</v>
          </cell>
        </row>
        <row r="78">
          <cell r="B78">
            <v>49592</v>
          </cell>
          <cell r="C78" t="str">
            <v>H3/4 chondrite meteorite</v>
          </cell>
          <cell r="D78">
            <v>0</v>
          </cell>
          <cell r="E78">
            <v>0</v>
          </cell>
          <cell r="F78">
            <v>0</v>
          </cell>
        </row>
        <row r="79">
          <cell r="B79">
            <v>49593</v>
          </cell>
          <cell r="C79" t="str">
            <v>H3-an chondrite meteorite</v>
          </cell>
          <cell r="D79">
            <v>0</v>
          </cell>
          <cell r="E79">
            <v>0</v>
          </cell>
          <cell r="F79">
            <v>0</v>
          </cell>
        </row>
        <row r="80">
          <cell r="B80">
            <v>49595</v>
          </cell>
          <cell r="C80" t="str">
            <v>H(L)3-an chondrite meteorite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49596</v>
          </cell>
          <cell r="C81" t="str">
            <v>H(L)3.1 chondrite meteorite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49597</v>
          </cell>
          <cell r="C82" t="str">
            <v>H3.0 chondrite meteorite</v>
          </cell>
          <cell r="D82">
            <v>0</v>
          </cell>
          <cell r="E82">
            <v>0</v>
          </cell>
          <cell r="F82">
            <v>0</v>
          </cell>
        </row>
        <row r="83">
          <cell r="B83">
            <v>49598</v>
          </cell>
          <cell r="C83" t="str">
            <v>H.3.05 chondrite meteorite</v>
          </cell>
          <cell r="D83">
            <v>49597</v>
          </cell>
          <cell r="E83">
            <v>0</v>
          </cell>
          <cell r="F83">
            <v>0</v>
          </cell>
        </row>
        <row r="84">
          <cell r="B84">
            <v>49599</v>
          </cell>
          <cell r="C84" t="str">
            <v>H3.0-3.4 chondrite meteorite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49600</v>
          </cell>
          <cell r="C85" t="str">
            <v>H3.1 chondrite meteorite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49601</v>
          </cell>
          <cell r="C86" t="str">
            <v>H.3.10 chondrite meteorite</v>
          </cell>
          <cell r="D86">
            <v>49600</v>
          </cell>
          <cell r="E86">
            <v>0</v>
          </cell>
          <cell r="F86">
            <v>0</v>
          </cell>
        </row>
        <row r="87">
          <cell r="B87">
            <v>49602</v>
          </cell>
          <cell r="C87" t="str">
            <v>H3.15 chondrite meteorite</v>
          </cell>
          <cell r="D87">
            <v>49600</v>
          </cell>
          <cell r="E87">
            <v>0</v>
          </cell>
          <cell r="F87">
            <v>0</v>
          </cell>
        </row>
        <row r="88">
          <cell r="B88">
            <v>49603</v>
          </cell>
          <cell r="C88" t="str">
            <v>H3.2 chondrite meteorite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49604</v>
          </cell>
          <cell r="C89" t="str">
            <v>H3.2-3.7 chondrite meteorite</v>
          </cell>
          <cell r="D89">
            <v>0</v>
          </cell>
          <cell r="E89">
            <v>0</v>
          </cell>
          <cell r="F89">
            <v>0</v>
          </cell>
        </row>
        <row r="90">
          <cell r="B90">
            <v>49606</v>
          </cell>
          <cell r="C90" t="str">
            <v>H4 chondrite meteorite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49607</v>
          </cell>
          <cell r="C91" t="str">
            <v>H4-melt breccia chondrite meteorite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49608</v>
          </cell>
          <cell r="C92" t="str">
            <v>H4-an chondrite meteorite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49609</v>
          </cell>
          <cell r="C93" t="str">
            <v>H/L4 chondrite meteorite</v>
          </cell>
          <cell r="D93">
            <v>0</v>
          </cell>
          <cell r="E93">
            <v>0</v>
          </cell>
          <cell r="F93">
            <v>0</v>
          </cell>
        </row>
        <row r="94">
          <cell r="B94">
            <v>49610</v>
          </cell>
          <cell r="C94" t="str">
            <v>H/L4/5 chondrite meteorite</v>
          </cell>
          <cell r="D94">
            <v>0</v>
          </cell>
          <cell r="E94">
            <v>0</v>
          </cell>
          <cell r="F94">
            <v>0</v>
          </cell>
        </row>
        <row r="95">
          <cell r="B95">
            <v>49612</v>
          </cell>
          <cell r="C95" t="str">
            <v>H4/5 chondrite meteorite</v>
          </cell>
          <cell r="D95">
            <v>0</v>
          </cell>
          <cell r="E95">
            <v>0</v>
          </cell>
          <cell r="F95">
            <v>0</v>
          </cell>
        </row>
        <row r="96">
          <cell r="B96">
            <v>49614</v>
          </cell>
          <cell r="C96" t="str">
            <v>H5 chondrite meteorite</v>
          </cell>
          <cell r="D96">
            <v>0</v>
          </cell>
          <cell r="E96">
            <v>0</v>
          </cell>
          <cell r="F96">
            <v>0</v>
          </cell>
        </row>
        <row r="97">
          <cell r="B97">
            <v>49615</v>
          </cell>
          <cell r="C97" t="str">
            <v>H5-an chondrite meteorite</v>
          </cell>
          <cell r="D97">
            <v>0</v>
          </cell>
          <cell r="E97">
            <v>0</v>
          </cell>
          <cell r="F97">
            <v>0</v>
          </cell>
        </row>
        <row r="98">
          <cell r="B98">
            <v>49616</v>
          </cell>
          <cell r="C98" t="str">
            <v>H5-melt breccia chondrite meteorite</v>
          </cell>
          <cell r="D98">
            <v>0</v>
          </cell>
          <cell r="E98">
            <v>0</v>
          </cell>
          <cell r="F98">
            <v>0</v>
          </cell>
        </row>
        <row r="99">
          <cell r="B99">
            <v>49617</v>
          </cell>
          <cell r="C99" t="str">
            <v>H/L5 chondrite meteorite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49618</v>
          </cell>
          <cell r="C100" t="str">
            <v>H5-6 chondrite meteorite</v>
          </cell>
          <cell r="D100">
            <v>0</v>
          </cell>
          <cell r="E100">
            <v>0</v>
          </cell>
          <cell r="F100">
            <v>0</v>
          </cell>
        </row>
        <row r="101">
          <cell r="B101">
            <v>49619</v>
          </cell>
          <cell r="C101" t="str">
            <v>H6 chondrite meteorite</v>
          </cell>
          <cell r="D101">
            <v>0</v>
          </cell>
          <cell r="E101">
            <v>0</v>
          </cell>
          <cell r="F101">
            <v>0</v>
          </cell>
        </row>
        <row r="102">
          <cell r="B102">
            <v>49620</v>
          </cell>
          <cell r="C102" t="str">
            <v>H6-an chondrite meteorite</v>
          </cell>
          <cell r="D102">
            <v>0</v>
          </cell>
          <cell r="E102">
            <v>0</v>
          </cell>
          <cell r="F102">
            <v>0</v>
          </cell>
        </row>
        <row r="103">
          <cell r="B103">
            <v>49621</v>
          </cell>
          <cell r="C103" t="str">
            <v>H6-melt breccia chondrite meteorite</v>
          </cell>
          <cell r="D103">
            <v>0</v>
          </cell>
          <cell r="E103">
            <v>0</v>
          </cell>
          <cell r="F103">
            <v>0</v>
          </cell>
        </row>
        <row r="104">
          <cell r="B104">
            <v>49622</v>
          </cell>
          <cell r="C104" t="str">
            <v>H(L)6 chondrite meteorite</v>
          </cell>
          <cell r="D104">
            <v>0</v>
          </cell>
          <cell r="E104">
            <v>0</v>
          </cell>
          <cell r="F104">
            <v>0</v>
          </cell>
        </row>
        <row r="105">
          <cell r="B105">
            <v>49623</v>
          </cell>
          <cell r="C105" t="str">
            <v>H/L6-melt rock chondrite meteorite</v>
          </cell>
          <cell r="D105">
            <v>0</v>
          </cell>
          <cell r="E105">
            <v>0</v>
          </cell>
          <cell r="F105">
            <v>0</v>
          </cell>
        </row>
        <row r="106">
          <cell r="B106">
            <v>49625</v>
          </cell>
          <cell r="C106" t="str">
            <v>H7 chondrite meteorite</v>
          </cell>
          <cell r="D106">
            <v>0</v>
          </cell>
          <cell r="E106">
            <v>0</v>
          </cell>
          <cell r="F106">
            <v>0</v>
          </cell>
        </row>
        <row r="107">
          <cell r="B107">
            <v>49626</v>
          </cell>
          <cell r="C107" t="str">
            <v>H-an chondrite meteorite</v>
          </cell>
          <cell r="D107">
            <v>0</v>
          </cell>
          <cell r="E107">
            <v>0</v>
          </cell>
          <cell r="F107">
            <v>0</v>
          </cell>
        </row>
        <row r="108">
          <cell r="B108">
            <v>49627</v>
          </cell>
          <cell r="C108" t="str">
            <v>H-imp melt chondrite meteorite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49628</v>
          </cell>
          <cell r="C109" t="str">
            <v>H-melt breccia chondrite meteorite</v>
          </cell>
          <cell r="D109">
            <v>0</v>
          </cell>
          <cell r="E109">
            <v>0</v>
          </cell>
          <cell r="F109">
            <v>0</v>
          </cell>
        </row>
        <row r="110">
          <cell r="B110">
            <v>49629</v>
          </cell>
          <cell r="C110" t="str">
            <v>H-melt rock chondrite meteorite</v>
          </cell>
          <cell r="D110">
            <v>0</v>
          </cell>
          <cell r="E110">
            <v>0</v>
          </cell>
          <cell r="F110">
            <v>0</v>
          </cell>
        </row>
        <row r="111">
          <cell r="B111">
            <v>49630</v>
          </cell>
          <cell r="C111" t="str">
            <v>H-metal chondrite meteorite</v>
          </cell>
          <cell r="D111">
            <v>0</v>
          </cell>
          <cell r="E111">
            <v>0</v>
          </cell>
          <cell r="F111">
            <v>0</v>
          </cell>
        </row>
        <row r="112">
          <cell r="B112">
            <v>49631</v>
          </cell>
          <cell r="C112" t="str">
            <v>H? chondrite meteorite</v>
          </cell>
          <cell r="D112">
            <v>0</v>
          </cell>
          <cell r="E112">
            <v>0</v>
          </cell>
          <cell r="F112">
            <v>0</v>
          </cell>
        </row>
        <row r="113">
          <cell r="B113">
            <v>49632</v>
          </cell>
          <cell r="C113" t="str">
            <v>H~4 chondrite meteorite</v>
          </cell>
          <cell r="D113">
            <v>0</v>
          </cell>
          <cell r="E113">
            <v>0</v>
          </cell>
          <cell r="F113">
            <v>0</v>
          </cell>
        </row>
        <row r="114">
          <cell r="B114">
            <v>49633</v>
          </cell>
          <cell r="C114" t="str">
            <v>H~4/5 chondrite meteorite</v>
          </cell>
          <cell r="D114">
            <v>0</v>
          </cell>
          <cell r="E114">
            <v>0</v>
          </cell>
          <cell r="F114">
            <v>0</v>
          </cell>
        </row>
        <row r="115">
          <cell r="B115">
            <v>49634</v>
          </cell>
          <cell r="C115" t="str">
            <v>H~5 chondrite meteorite</v>
          </cell>
          <cell r="D115">
            <v>0</v>
          </cell>
          <cell r="E115">
            <v>0</v>
          </cell>
          <cell r="F115">
            <v>0</v>
          </cell>
        </row>
        <row r="116">
          <cell r="B116">
            <v>49635</v>
          </cell>
          <cell r="C116" t="str">
            <v>H~6 chondrite meteorite</v>
          </cell>
          <cell r="D116">
            <v>0</v>
          </cell>
          <cell r="E116">
            <v>0</v>
          </cell>
          <cell r="F116">
            <v>0</v>
          </cell>
        </row>
        <row r="117">
          <cell r="B117">
            <v>49636</v>
          </cell>
          <cell r="C117" t="str">
            <v>H(5?) chondrite meteorite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49637</v>
          </cell>
          <cell r="C118" t="str">
            <v>H5-7 chondrite meteorite</v>
          </cell>
          <cell r="D118">
            <v>0</v>
          </cell>
          <cell r="E118">
            <v>0</v>
          </cell>
          <cell r="F118">
            <v>0</v>
          </cell>
        </row>
        <row r="119">
          <cell r="B119">
            <v>49638</v>
          </cell>
          <cell r="C119" t="str">
            <v>H/L~4 chondrite meteorite</v>
          </cell>
          <cell r="D119">
            <v>0</v>
          </cell>
          <cell r="E119">
            <v>0</v>
          </cell>
          <cell r="F119">
            <v>0</v>
          </cell>
        </row>
        <row r="120">
          <cell r="B120">
            <v>49639</v>
          </cell>
          <cell r="C120" t="str">
            <v>H4(?) chondrite meteorite</v>
          </cell>
          <cell r="D120">
            <v>0</v>
          </cell>
          <cell r="E120">
            <v>0</v>
          </cell>
          <cell r="F120">
            <v>0</v>
          </cell>
        </row>
        <row r="121">
          <cell r="B121">
            <v>49640</v>
          </cell>
          <cell r="C121" t="str">
            <v>H(?)4 chondrite meteorite</v>
          </cell>
          <cell r="D121">
            <v>0</v>
          </cell>
          <cell r="E121">
            <v>0</v>
          </cell>
          <cell r="F121">
            <v>0</v>
          </cell>
        </row>
        <row r="122">
          <cell r="B122">
            <v>49641</v>
          </cell>
          <cell r="C122" t="str">
            <v>H3-5 chondrite meteorite</v>
          </cell>
          <cell r="D122">
            <v>0</v>
          </cell>
          <cell r="E122">
            <v>0</v>
          </cell>
          <cell r="F122">
            <v>0</v>
          </cell>
        </row>
        <row r="123">
          <cell r="B123">
            <v>49642</v>
          </cell>
          <cell r="C123" t="str">
            <v>H3-6 chondrite meteorite</v>
          </cell>
          <cell r="D123">
            <v>0</v>
          </cell>
          <cell r="E123">
            <v>0</v>
          </cell>
          <cell r="F123">
            <v>0</v>
          </cell>
        </row>
        <row r="124">
          <cell r="B124">
            <v>49643</v>
          </cell>
          <cell r="C124" t="str">
            <v>H3.2-6 chondrite meteorite</v>
          </cell>
          <cell r="D124">
            <v>0</v>
          </cell>
          <cell r="E124">
            <v>0</v>
          </cell>
          <cell r="F124">
            <v>0</v>
          </cell>
        </row>
        <row r="125">
          <cell r="B125">
            <v>49644</v>
          </cell>
          <cell r="C125" t="str">
            <v>H3.9-5 chondrite meteorite</v>
          </cell>
          <cell r="D125">
            <v>0</v>
          </cell>
          <cell r="E125">
            <v>0</v>
          </cell>
          <cell r="F125">
            <v>0</v>
          </cell>
        </row>
        <row r="126">
          <cell r="B126">
            <v>49645</v>
          </cell>
          <cell r="C126" t="str">
            <v>H3.9-6 chondrite meteorite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49646</v>
          </cell>
          <cell r="C127" t="str">
            <v>H4-6 chondrite meteorite</v>
          </cell>
          <cell r="D127">
            <v>0</v>
          </cell>
          <cell r="E127">
            <v>0</v>
          </cell>
          <cell r="F127">
            <v>0</v>
          </cell>
        </row>
        <row r="128">
          <cell r="B128">
            <v>49647</v>
          </cell>
          <cell r="C128" t="str">
            <v>H4/6 chondrite meteorite</v>
          </cell>
          <cell r="D128">
            <v>0</v>
          </cell>
          <cell r="E128">
            <v>0</v>
          </cell>
          <cell r="F128">
            <v>0</v>
          </cell>
        </row>
        <row r="129">
          <cell r="B129">
            <v>49648</v>
          </cell>
          <cell r="C129" t="str">
            <v>L chondrite meteorite</v>
          </cell>
          <cell r="D129">
            <v>0</v>
          </cell>
          <cell r="E129">
            <v>0</v>
          </cell>
          <cell r="F129">
            <v>0</v>
          </cell>
        </row>
        <row r="130">
          <cell r="B130">
            <v>49649</v>
          </cell>
          <cell r="C130" t="str">
            <v>L3 chondrite meteorite</v>
          </cell>
          <cell r="D130">
            <v>0</v>
          </cell>
          <cell r="E130">
            <v>0</v>
          </cell>
          <cell r="F130">
            <v>0</v>
          </cell>
        </row>
        <row r="131">
          <cell r="B131">
            <v>49650</v>
          </cell>
          <cell r="C131" t="str">
            <v>L3.0-3.9 chondrite meteorite</v>
          </cell>
          <cell r="D131">
            <v>0</v>
          </cell>
          <cell r="E131">
            <v>0</v>
          </cell>
          <cell r="F131">
            <v>0</v>
          </cell>
        </row>
        <row r="132">
          <cell r="B132">
            <v>49651</v>
          </cell>
          <cell r="C132" t="str">
            <v>L3-melt breccia chondrite meteorite</v>
          </cell>
          <cell r="D132">
            <v>0</v>
          </cell>
          <cell r="E132">
            <v>0</v>
          </cell>
          <cell r="F132">
            <v>0</v>
          </cell>
        </row>
        <row r="133">
          <cell r="B133">
            <v>49652</v>
          </cell>
          <cell r="C133" t="str">
            <v>L3.0 chondrite meteorite</v>
          </cell>
          <cell r="D133">
            <v>0</v>
          </cell>
          <cell r="E133">
            <v>0</v>
          </cell>
          <cell r="F133">
            <v>0</v>
          </cell>
        </row>
        <row r="134">
          <cell r="B134">
            <v>49653</v>
          </cell>
          <cell r="C134" t="str">
            <v>L3.00 chondrite meteorite</v>
          </cell>
          <cell r="D134">
            <v>0</v>
          </cell>
          <cell r="E134">
            <v>0</v>
          </cell>
          <cell r="F134">
            <v>0</v>
          </cell>
        </row>
        <row r="135">
          <cell r="B135">
            <v>49654</v>
          </cell>
          <cell r="C135" t="str">
            <v>L3.05 chondrite meteorite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49655</v>
          </cell>
          <cell r="C136" t="str">
            <v>L3.0-3.7 chondrite meteorite</v>
          </cell>
          <cell r="D136">
            <v>0</v>
          </cell>
          <cell r="E136">
            <v>0</v>
          </cell>
          <cell r="F136">
            <v>0</v>
          </cell>
        </row>
        <row r="137">
          <cell r="B137">
            <v>49656</v>
          </cell>
          <cell r="C137" t="str">
            <v>L3.1 chondrite meteorite</v>
          </cell>
          <cell r="D137">
            <v>0</v>
          </cell>
          <cell r="E137">
            <v>0</v>
          </cell>
          <cell r="F137">
            <v>0</v>
          </cell>
        </row>
        <row r="138">
          <cell r="B138">
            <v>49657</v>
          </cell>
          <cell r="C138" t="str">
            <v>L3.10 chondrite meteorite</v>
          </cell>
          <cell r="D138">
            <v>0</v>
          </cell>
          <cell r="E138">
            <v>0</v>
          </cell>
          <cell r="F138">
            <v>0</v>
          </cell>
        </row>
        <row r="139">
          <cell r="B139">
            <v>49658</v>
          </cell>
          <cell r="C139" t="str">
            <v>L3.15 chondrite meteorite</v>
          </cell>
          <cell r="D139">
            <v>0</v>
          </cell>
          <cell r="E139">
            <v>0</v>
          </cell>
          <cell r="F139">
            <v>0</v>
          </cell>
        </row>
        <row r="140">
          <cell r="B140">
            <v>49659</v>
          </cell>
          <cell r="C140" t="str">
            <v>L3.2 chondrite meteorite</v>
          </cell>
          <cell r="D140">
            <v>0</v>
          </cell>
          <cell r="E140">
            <v>0</v>
          </cell>
          <cell r="F140">
            <v>0</v>
          </cell>
        </row>
        <row r="141">
          <cell r="B141">
            <v>49660</v>
          </cell>
          <cell r="C141" t="str">
            <v>L3.2-3.5 chondrite meteorite</v>
          </cell>
          <cell r="D141">
            <v>0</v>
          </cell>
          <cell r="E141">
            <v>0</v>
          </cell>
          <cell r="F141">
            <v>0</v>
          </cell>
        </row>
        <row r="142">
          <cell r="B142">
            <v>49661</v>
          </cell>
          <cell r="C142" t="str">
            <v>L3.2-3.6 chondrite meteorite</v>
          </cell>
          <cell r="D142">
            <v>0</v>
          </cell>
          <cell r="E142">
            <v>0</v>
          </cell>
          <cell r="F142">
            <v>0</v>
          </cell>
        </row>
        <row r="143">
          <cell r="B143">
            <v>49662</v>
          </cell>
          <cell r="C143" t="str">
            <v>L3.3 chondrite meteorite</v>
          </cell>
          <cell r="D143">
            <v>0</v>
          </cell>
          <cell r="E143">
            <v>0</v>
          </cell>
          <cell r="F143">
            <v>0</v>
          </cell>
        </row>
        <row r="144">
          <cell r="B144">
            <v>49663</v>
          </cell>
          <cell r="C144" t="str">
            <v>L3.3-3.5 chondrite meteorite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49664</v>
          </cell>
          <cell r="C145" t="str">
            <v>L3.3-3.6 chondrite meteorite</v>
          </cell>
          <cell r="D145">
            <v>0</v>
          </cell>
          <cell r="E145">
            <v>0</v>
          </cell>
          <cell r="F145">
            <v>0</v>
          </cell>
        </row>
        <row r="146">
          <cell r="B146">
            <v>49665</v>
          </cell>
          <cell r="C146" t="str">
            <v>L3.3-3.7 chondrite meteorite</v>
          </cell>
          <cell r="D146">
            <v>0</v>
          </cell>
          <cell r="E146">
            <v>0</v>
          </cell>
          <cell r="F146">
            <v>0</v>
          </cell>
        </row>
        <row r="147">
          <cell r="B147">
            <v>49666</v>
          </cell>
          <cell r="C147" t="str">
            <v>L3-4 chondrite meteorite</v>
          </cell>
          <cell r="D147">
            <v>0</v>
          </cell>
          <cell r="E147">
            <v>0</v>
          </cell>
          <cell r="F147">
            <v>0</v>
          </cell>
        </row>
        <row r="148">
          <cell r="B148">
            <v>49667</v>
          </cell>
          <cell r="C148" t="str">
            <v>L3.5 chondrite meteorite</v>
          </cell>
          <cell r="D148">
            <v>0</v>
          </cell>
          <cell r="E148">
            <v>0</v>
          </cell>
          <cell r="F148">
            <v>0</v>
          </cell>
        </row>
        <row r="149">
          <cell r="B149">
            <v>49668</v>
          </cell>
          <cell r="C149" t="str">
            <v>L3.5-3.7 chondrite meteorite</v>
          </cell>
          <cell r="D149">
            <v>0</v>
          </cell>
          <cell r="E149">
            <v>0</v>
          </cell>
          <cell r="F149">
            <v>0</v>
          </cell>
        </row>
        <row r="150">
          <cell r="B150">
            <v>49669</v>
          </cell>
          <cell r="C150" t="str">
            <v>L3.5-3.8 chondrite meteorite</v>
          </cell>
          <cell r="D150">
            <v>0</v>
          </cell>
          <cell r="E150">
            <v>0</v>
          </cell>
          <cell r="F150">
            <v>0</v>
          </cell>
        </row>
        <row r="151">
          <cell r="B151">
            <v>49670</v>
          </cell>
          <cell r="C151" t="str">
            <v>L3.5-3.9 chondrite meteorite</v>
          </cell>
          <cell r="D151">
            <v>0</v>
          </cell>
          <cell r="E151">
            <v>0</v>
          </cell>
          <cell r="F151">
            <v>0</v>
          </cell>
        </row>
        <row r="152">
          <cell r="B152">
            <v>49671</v>
          </cell>
          <cell r="C152" t="str">
            <v>L3.6 chondrite meteorite</v>
          </cell>
          <cell r="D152">
            <v>0</v>
          </cell>
          <cell r="E152">
            <v>0</v>
          </cell>
          <cell r="F152">
            <v>0</v>
          </cell>
        </row>
        <row r="153">
          <cell r="B153">
            <v>49672</v>
          </cell>
          <cell r="C153" t="str">
            <v>L3.6-4 chondrite meteorite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49673</v>
          </cell>
          <cell r="C154" t="str">
            <v>L3.7 chondrite meteorite</v>
          </cell>
          <cell r="D154">
            <v>0</v>
          </cell>
          <cell r="E154">
            <v>0</v>
          </cell>
          <cell r="F154">
            <v>0</v>
          </cell>
        </row>
        <row r="155">
          <cell r="B155">
            <v>49674</v>
          </cell>
          <cell r="C155" t="str">
            <v>L3.7/3.8 chondrite meteorite</v>
          </cell>
          <cell r="D155">
            <v>0</v>
          </cell>
          <cell r="E155">
            <v>0</v>
          </cell>
          <cell r="F155">
            <v>0</v>
          </cell>
        </row>
        <row r="156">
          <cell r="B156">
            <v>49675</v>
          </cell>
          <cell r="C156" t="str">
            <v>L3.7-3.9 chondrite meteorite</v>
          </cell>
          <cell r="D156">
            <v>0</v>
          </cell>
          <cell r="E156">
            <v>0</v>
          </cell>
          <cell r="F156">
            <v>0</v>
          </cell>
        </row>
        <row r="157">
          <cell r="B157">
            <v>49676</v>
          </cell>
          <cell r="C157" t="str">
            <v>L3.7-4 chondrite meteorite</v>
          </cell>
          <cell r="D157">
            <v>0</v>
          </cell>
          <cell r="E157">
            <v>0</v>
          </cell>
          <cell r="F157">
            <v>0</v>
          </cell>
        </row>
        <row r="158">
          <cell r="B158">
            <v>49677</v>
          </cell>
          <cell r="C158" t="str">
            <v>L3.8 chondrite meteorite</v>
          </cell>
          <cell r="D158">
            <v>0</v>
          </cell>
          <cell r="E158">
            <v>0</v>
          </cell>
          <cell r="F158">
            <v>0</v>
          </cell>
        </row>
        <row r="159">
          <cell r="B159">
            <v>49678</v>
          </cell>
          <cell r="C159" t="str">
            <v>L3.8-an chondrite meteorite</v>
          </cell>
          <cell r="D159">
            <v>0</v>
          </cell>
          <cell r="E159">
            <v>0</v>
          </cell>
          <cell r="F159">
            <v>0</v>
          </cell>
        </row>
        <row r="160">
          <cell r="B160">
            <v>49679</v>
          </cell>
          <cell r="C160" t="str">
            <v>L3.9 chondrite meteorite</v>
          </cell>
          <cell r="D160">
            <v>0</v>
          </cell>
          <cell r="E160">
            <v>0</v>
          </cell>
          <cell r="F160">
            <v>0</v>
          </cell>
        </row>
        <row r="161">
          <cell r="B161">
            <v>49680</v>
          </cell>
          <cell r="C161" t="str">
            <v>L3.9/4 chondrite meteorite</v>
          </cell>
          <cell r="D161">
            <v>0</v>
          </cell>
          <cell r="E161">
            <v>0</v>
          </cell>
          <cell r="F161">
            <v>0</v>
          </cell>
        </row>
        <row r="162">
          <cell r="B162">
            <v>49682</v>
          </cell>
          <cell r="C162" t="str">
            <v>L(H)3 chondrite meteorite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49683</v>
          </cell>
          <cell r="C163" t="str">
            <v>LL(L)3 chondrite meteorite</v>
          </cell>
          <cell r="D163">
            <v>0</v>
          </cell>
          <cell r="E163">
            <v>0</v>
          </cell>
          <cell r="F163">
            <v>0</v>
          </cell>
        </row>
        <row r="164">
          <cell r="B164">
            <v>49684</v>
          </cell>
          <cell r="C164" t="str">
            <v>L(LL)3.0 chondrite meteorite</v>
          </cell>
          <cell r="D164">
            <v>0</v>
          </cell>
          <cell r="E164">
            <v>0</v>
          </cell>
          <cell r="F164">
            <v>0</v>
          </cell>
        </row>
        <row r="165">
          <cell r="B165">
            <v>49685</v>
          </cell>
          <cell r="C165" t="str">
            <v>L(LL)3.05 chondrite meteorite</v>
          </cell>
          <cell r="D165">
            <v>0</v>
          </cell>
          <cell r="E165">
            <v>0</v>
          </cell>
          <cell r="F165">
            <v>0</v>
          </cell>
        </row>
        <row r="166">
          <cell r="B166">
            <v>49686</v>
          </cell>
          <cell r="C166" t="str">
            <v>L(LL)3.5-3.7 chondrite meteorite</v>
          </cell>
          <cell r="D166">
            <v>0</v>
          </cell>
          <cell r="E166">
            <v>0</v>
          </cell>
          <cell r="F166">
            <v>0</v>
          </cell>
        </row>
        <row r="167">
          <cell r="B167">
            <v>49688</v>
          </cell>
          <cell r="C167" t="str">
            <v>LL(L)3.1 chondrite meteorite</v>
          </cell>
          <cell r="D167">
            <v>0</v>
          </cell>
          <cell r="E167">
            <v>0</v>
          </cell>
          <cell r="F167">
            <v>0</v>
          </cell>
        </row>
        <row r="168">
          <cell r="B168">
            <v>49689</v>
          </cell>
          <cell r="C168" t="str">
            <v>LL(L)3.2 chondrite meteorite</v>
          </cell>
          <cell r="D168">
            <v>0</v>
          </cell>
          <cell r="E168">
            <v>0</v>
          </cell>
          <cell r="F168">
            <v>0</v>
          </cell>
        </row>
        <row r="169">
          <cell r="B169">
            <v>49690</v>
          </cell>
          <cell r="C169" t="str">
            <v>L/LL3.4 chondrite meteorite</v>
          </cell>
          <cell r="D169">
            <v>0</v>
          </cell>
          <cell r="E169">
            <v>0</v>
          </cell>
          <cell r="F169">
            <v>0</v>
          </cell>
        </row>
        <row r="170">
          <cell r="B170">
            <v>49691</v>
          </cell>
          <cell r="C170" t="str">
            <v>L/LL3.10 chondrite meteorite</v>
          </cell>
          <cell r="D170">
            <v>0</v>
          </cell>
          <cell r="E170">
            <v>0</v>
          </cell>
          <cell r="F170">
            <v>0</v>
          </cell>
        </row>
        <row r="171">
          <cell r="B171">
            <v>49692</v>
          </cell>
          <cell r="C171" t="str">
            <v>L/LL3.5 chondrite meteorite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49693</v>
          </cell>
          <cell r="C172" t="str">
            <v>L/LL3.6/3.7 chondrite meteorite</v>
          </cell>
          <cell r="D172">
            <v>0</v>
          </cell>
          <cell r="E172">
            <v>0</v>
          </cell>
          <cell r="F172">
            <v>0</v>
          </cell>
        </row>
        <row r="173">
          <cell r="B173">
            <v>49695</v>
          </cell>
          <cell r="C173" t="str">
            <v>L4 chondrite meteorite</v>
          </cell>
          <cell r="D173">
            <v>0</v>
          </cell>
          <cell r="E173">
            <v>0</v>
          </cell>
          <cell r="F173">
            <v>0</v>
          </cell>
        </row>
        <row r="174">
          <cell r="B174">
            <v>49696</v>
          </cell>
          <cell r="C174" t="str">
            <v>L4-an chondrite meteorite</v>
          </cell>
          <cell r="D174">
            <v>0</v>
          </cell>
          <cell r="E174">
            <v>0</v>
          </cell>
          <cell r="F174">
            <v>0</v>
          </cell>
        </row>
        <row r="175">
          <cell r="B175">
            <v>49697</v>
          </cell>
          <cell r="C175" t="str">
            <v>L4-melt breccia chondrite meteorite</v>
          </cell>
          <cell r="D175">
            <v>0</v>
          </cell>
          <cell r="E175">
            <v>0</v>
          </cell>
          <cell r="F175">
            <v>0</v>
          </cell>
        </row>
        <row r="176">
          <cell r="B176">
            <v>49698</v>
          </cell>
          <cell r="C176" t="str">
            <v>L4-melt rock chondrite meteorite</v>
          </cell>
          <cell r="D176">
            <v>0</v>
          </cell>
          <cell r="E176">
            <v>0</v>
          </cell>
          <cell r="F176">
            <v>0</v>
          </cell>
        </row>
        <row r="177">
          <cell r="B177">
            <v>49699</v>
          </cell>
          <cell r="C177" t="str">
            <v>L/LL4 chondrite meteorite</v>
          </cell>
          <cell r="D177">
            <v>0</v>
          </cell>
          <cell r="E177">
            <v>0</v>
          </cell>
          <cell r="F177">
            <v>0</v>
          </cell>
        </row>
        <row r="178">
          <cell r="B178">
            <v>49700</v>
          </cell>
          <cell r="C178" t="str">
            <v>L4/5 chondrite meteorite</v>
          </cell>
          <cell r="D178">
            <v>0</v>
          </cell>
          <cell r="E178">
            <v>0</v>
          </cell>
          <cell r="F178">
            <v>0</v>
          </cell>
        </row>
        <row r="179">
          <cell r="B179">
            <v>49702</v>
          </cell>
          <cell r="C179" t="str">
            <v>L5 chondrite meteorite</v>
          </cell>
          <cell r="D179">
            <v>0</v>
          </cell>
          <cell r="E179">
            <v>0</v>
          </cell>
          <cell r="F179">
            <v>0</v>
          </cell>
        </row>
        <row r="180">
          <cell r="B180">
            <v>49703</v>
          </cell>
          <cell r="C180" t="str">
            <v>L/LL5 chondrite meteorite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49705</v>
          </cell>
          <cell r="C181" t="str">
            <v>L/LL5/6 chondrite meteorite</v>
          </cell>
          <cell r="D181">
            <v>0</v>
          </cell>
          <cell r="E181">
            <v>0</v>
          </cell>
          <cell r="F181">
            <v>0</v>
          </cell>
        </row>
        <row r="182">
          <cell r="B182">
            <v>49708</v>
          </cell>
          <cell r="C182" t="str">
            <v>L5/6 chondrite meteorite</v>
          </cell>
          <cell r="D182">
            <v>0</v>
          </cell>
          <cell r="E182">
            <v>0</v>
          </cell>
          <cell r="F182">
            <v>0</v>
          </cell>
        </row>
        <row r="183">
          <cell r="B183">
            <v>49709</v>
          </cell>
          <cell r="C183" t="str">
            <v>L5-melt breccia chondrite meteorite</v>
          </cell>
          <cell r="D183">
            <v>0</v>
          </cell>
          <cell r="E183">
            <v>0</v>
          </cell>
          <cell r="F183">
            <v>0</v>
          </cell>
        </row>
        <row r="184">
          <cell r="B184">
            <v>49710</v>
          </cell>
          <cell r="C184" t="str">
            <v>L6 chondrite meteorite</v>
          </cell>
          <cell r="D184">
            <v>0</v>
          </cell>
          <cell r="E184">
            <v>0</v>
          </cell>
          <cell r="F184">
            <v>0</v>
          </cell>
        </row>
        <row r="185">
          <cell r="B185">
            <v>49711</v>
          </cell>
          <cell r="C185" t="str">
            <v>L6-melt breccia chondrite meteorite</v>
          </cell>
          <cell r="D185">
            <v>0</v>
          </cell>
          <cell r="E185">
            <v>0</v>
          </cell>
          <cell r="F185">
            <v>0</v>
          </cell>
        </row>
        <row r="186">
          <cell r="B186">
            <v>49712</v>
          </cell>
          <cell r="C186" t="str">
            <v>L6-melt rock chondrite meteorite</v>
          </cell>
          <cell r="D186">
            <v>0</v>
          </cell>
          <cell r="E186">
            <v>0</v>
          </cell>
          <cell r="F186">
            <v>0</v>
          </cell>
        </row>
        <row r="187">
          <cell r="B187">
            <v>49713</v>
          </cell>
          <cell r="C187" t="str">
            <v>L/LL6 chondrite meteorite</v>
          </cell>
          <cell r="D187">
            <v>0</v>
          </cell>
          <cell r="E187">
            <v>0</v>
          </cell>
          <cell r="F187">
            <v>0</v>
          </cell>
        </row>
        <row r="188">
          <cell r="B188">
            <v>49715</v>
          </cell>
          <cell r="C188" t="str">
            <v>L/LL6-an chondrite meteorite</v>
          </cell>
          <cell r="D188">
            <v>0</v>
          </cell>
          <cell r="E188">
            <v>0</v>
          </cell>
          <cell r="F188">
            <v>0</v>
          </cell>
        </row>
        <row r="189">
          <cell r="B189">
            <v>49716</v>
          </cell>
          <cell r="C189" t="str">
            <v>L6/7 chondrite meteorite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49717</v>
          </cell>
          <cell r="C190" t="str">
            <v>L7 chondrite meteorite</v>
          </cell>
          <cell r="D190">
            <v>0</v>
          </cell>
          <cell r="E190">
            <v>0</v>
          </cell>
          <cell r="F190">
            <v>0</v>
          </cell>
        </row>
        <row r="191">
          <cell r="B191">
            <v>49718</v>
          </cell>
          <cell r="C191" t="str">
            <v>L-imp melt chondrite meteorite</v>
          </cell>
          <cell r="D191">
            <v>0</v>
          </cell>
          <cell r="E191">
            <v>0</v>
          </cell>
          <cell r="F191">
            <v>0</v>
          </cell>
        </row>
        <row r="192">
          <cell r="B192">
            <v>49719</v>
          </cell>
          <cell r="C192" t="str">
            <v>L-melt breccia chondrite meteorite</v>
          </cell>
          <cell r="D192">
            <v>0</v>
          </cell>
          <cell r="E192">
            <v>0</v>
          </cell>
          <cell r="F192">
            <v>0</v>
          </cell>
        </row>
        <row r="193">
          <cell r="B193">
            <v>49720</v>
          </cell>
          <cell r="C193" t="str">
            <v>L-melt rock chondrite meteorite</v>
          </cell>
          <cell r="D193">
            <v>0</v>
          </cell>
          <cell r="E193">
            <v>0</v>
          </cell>
          <cell r="F193">
            <v>0</v>
          </cell>
        </row>
        <row r="194">
          <cell r="B194">
            <v>49721</v>
          </cell>
          <cell r="C194" t="str">
            <v>L-metal chondrite meteorite</v>
          </cell>
          <cell r="D194">
            <v>0</v>
          </cell>
          <cell r="E194">
            <v>0</v>
          </cell>
          <cell r="F194">
            <v>0</v>
          </cell>
        </row>
        <row r="195">
          <cell r="B195">
            <v>49722</v>
          </cell>
          <cell r="C195" t="str">
            <v>L/LL-melt rock chondrite meteorite</v>
          </cell>
          <cell r="D195">
            <v>0</v>
          </cell>
          <cell r="E195">
            <v>0</v>
          </cell>
          <cell r="F195">
            <v>0</v>
          </cell>
        </row>
        <row r="196">
          <cell r="B196">
            <v>49723</v>
          </cell>
          <cell r="C196" t="str">
            <v>L/LL3-6 chondrite meteorite</v>
          </cell>
          <cell r="D196">
            <v>0</v>
          </cell>
          <cell r="E196">
            <v>0</v>
          </cell>
          <cell r="F196">
            <v>0</v>
          </cell>
        </row>
        <row r="197">
          <cell r="B197">
            <v>49724</v>
          </cell>
          <cell r="C197" t="str">
            <v>L/LL3-5 chondrite meteorite</v>
          </cell>
          <cell r="D197">
            <v>0</v>
          </cell>
          <cell r="E197">
            <v>0</v>
          </cell>
          <cell r="F197">
            <v>0</v>
          </cell>
        </row>
        <row r="198">
          <cell r="B198">
            <v>49725</v>
          </cell>
          <cell r="C198" t="str">
            <v>L/LL(?)3 chondrite meteorite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49726</v>
          </cell>
          <cell r="C199" t="str">
            <v>L(?)3 chondrite meteorite</v>
          </cell>
          <cell r="D199">
            <v>0</v>
          </cell>
          <cell r="E199">
            <v>0</v>
          </cell>
          <cell r="F199">
            <v>0</v>
          </cell>
        </row>
        <row r="200">
          <cell r="B200">
            <v>49727</v>
          </cell>
          <cell r="C200" t="str">
            <v>L(LL)~4 chondrite meteorite</v>
          </cell>
          <cell r="D200">
            <v>0</v>
          </cell>
          <cell r="E200">
            <v>0</v>
          </cell>
          <cell r="F200">
            <v>0</v>
          </cell>
        </row>
        <row r="201">
          <cell r="B201">
            <v>49728</v>
          </cell>
          <cell r="C201" t="str">
            <v>L/LL~4 chondrite meteorite</v>
          </cell>
          <cell r="D201">
            <v>0</v>
          </cell>
          <cell r="E201">
            <v>0</v>
          </cell>
          <cell r="F201">
            <v>0</v>
          </cell>
        </row>
        <row r="202">
          <cell r="B202">
            <v>49729</v>
          </cell>
          <cell r="C202" t="str">
            <v>L/LL~5 chondrite meteorite</v>
          </cell>
          <cell r="D202">
            <v>0</v>
          </cell>
          <cell r="E202">
            <v>0</v>
          </cell>
          <cell r="F202">
            <v>0</v>
          </cell>
        </row>
        <row r="203">
          <cell r="B203">
            <v>49730</v>
          </cell>
          <cell r="C203" t="str">
            <v>L/LL~6 chondrite meteorite</v>
          </cell>
          <cell r="D203">
            <v>0</v>
          </cell>
          <cell r="E203">
            <v>0</v>
          </cell>
          <cell r="F203">
            <v>0</v>
          </cell>
        </row>
        <row r="204">
          <cell r="B204">
            <v>49731</v>
          </cell>
          <cell r="C204" t="str">
            <v>L3-5 chondrite meteorite</v>
          </cell>
          <cell r="D204">
            <v>0</v>
          </cell>
          <cell r="E204">
            <v>0</v>
          </cell>
          <cell r="F204">
            <v>0</v>
          </cell>
        </row>
        <row r="205">
          <cell r="B205">
            <v>49732</v>
          </cell>
          <cell r="C205" t="str">
            <v>L3-6 chondrite meteorite</v>
          </cell>
          <cell r="D205">
            <v>0</v>
          </cell>
          <cell r="E205">
            <v>0</v>
          </cell>
          <cell r="F205">
            <v>0</v>
          </cell>
        </row>
        <row r="206">
          <cell r="B206">
            <v>49733</v>
          </cell>
          <cell r="C206" t="str">
            <v>L3-7 chondrite meteorite</v>
          </cell>
          <cell r="D206">
            <v>0</v>
          </cell>
          <cell r="E206">
            <v>0</v>
          </cell>
          <cell r="F206">
            <v>0</v>
          </cell>
        </row>
        <row r="207">
          <cell r="B207">
            <v>49734</v>
          </cell>
          <cell r="C207" t="str">
            <v>L3.5-5 chondrite meteorite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49735</v>
          </cell>
          <cell r="C208" t="str">
            <v>L3.7-6 chondrite meteorite</v>
          </cell>
          <cell r="D208">
            <v>0</v>
          </cell>
          <cell r="E208">
            <v>0</v>
          </cell>
          <cell r="F208">
            <v>0</v>
          </cell>
        </row>
        <row r="209">
          <cell r="B209">
            <v>49736</v>
          </cell>
          <cell r="C209" t="str">
            <v>L3.8-5 chondrite meteorite</v>
          </cell>
          <cell r="D209">
            <v>0</v>
          </cell>
          <cell r="E209">
            <v>0</v>
          </cell>
          <cell r="F209">
            <v>0</v>
          </cell>
        </row>
        <row r="210">
          <cell r="B210">
            <v>49737</v>
          </cell>
          <cell r="C210" t="str">
            <v>L3.8-6 chondrite meteorite</v>
          </cell>
          <cell r="D210">
            <v>0</v>
          </cell>
          <cell r="E210">
            <v>0</v>
          </cell>
          <cell r="F210">
            <v>0</v>
          </cell>
        </row>
        <row r="211">
          <cell r="B211">
            <v>49738</v>
          </cell>
          <cell r="C211" t="str">
            <v>L4-6 chondrite meteorite</v>
          </cell>
          <cell r="D211">
            <v>0</v>
          </cell>
          <cell r="E211">
            <v>0</v>
          </cell>
          <cell r="F211">
            <v>0</v>
          </cell>
        </row>
        <row r="212">
          <cell r="B212">
            <v>49739</v>
          </cell>
          <cell r="C212" t="str">
            <v>L5-7 chondrite meteorite</v>
          </cell>
          <cell r="D212">
            <v>0</v>
          </cell>
          <cell r="E212">
            <v>0</v>
          </cell>
          <cell r="F212">
            <v>0</v>
          </cell>
        </row>
        <row r="213">
          <cell r="B213">
            <v>49740</v>
          </cell>
          <cell r="C213" t="str">
            <v>L~3 chondrite meteorite</v>
          </cell>
          <cell r="D213">
            <v>0</v>
          </cell>
          <cell r="E213">
            <v>0</v>
          </cell>
          <cell r="F213">
            <v>0</v>
          </cell>
        </row>
        <row r="214">
          <cell r="B214">
            <v>49741</v>
          </cell>
          <cell r="C214" t="str">
            <v>L~4 chondrite meteorite</v>
          </cell>
          <cell r="D214">
            <v>0</v>
          </cell>
          <cell r="E214">
            <v>0</v>
          </cell>
          <cell r="F214">
            <v>0</v>
          </cell>
        </row>
        <row r="215">
          <cell r="B215">
            <v>49742</v>
          </cell>
          <cell r="C215" t="str">
            <v>L~4-6 chondrite meteorite</v>
          </cell>
          <cell r="D215">
            <v>0</v>
          </cell>
          <cell r="E215">
            <v>0</v>
          </cell>
          <cell r="F215">
            <v>0</v>
          </cell>
        </row>
        <row r="216">
          <cell r="B216">
            <v>49743</v>
          </cell>
          <cell r="C216" t="str">
            <v>L~5 chondrite meteorite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49744</v>
          </cell>
          <cell r="C217" t="str">
            <v>L~6 chondrite meteorite</v>
          </cell>
          <cell r="D217">
            <v>0</v>
          </cell>
          <cell r="E217">
            <v>0</v>
          </cell>
          <cell r="F217">
            <v>0</v>
          </cell>
        </row>
        <row r="218">
          <cell r="B218">
            <v>49745</v>
          </cell>
          <cell r="C218" t="str">
            <v>LL chondrite meteorite</v>
          </cell>
          <cell r="D218">
            <v>0</v>
          </cell>
          <cell r="E218">
            <v>0</v>
          </cell>
          <cell r="F218">
            <v>0</v>
          </cell>
        </row>
        <row r="219">
          <cell r="B219">
            <v>49746</v>
          </cell>
          <cell r="C219" t="str">
            <v>LL3 chondrite meteorite</v>
          </cell>
          <cell r="D219">
            <v>0</v>
          </cell>
          <cell r="E219">
            <v>0</v>
          </cell>
          <cell r="F219">
            <v>0</v>
          </cell>
        </row>
        <row r="220">
          <cell r="B220">
            <v>49750</v>
          </cell>
          <cell r="C220" t="str">
            <v>LL3/4 chondrite meteorite</v>
          </cell>
          <cell r="D220">
            <v>0</v>
          </cell>
          <cell r="E220">
            <v>0</v>
          </cell>
          <cell r="F220">
            <v>0</v>
          </cell>
        </row>
        <row r="221">
          <cell r="B221">
            <v>49751</v>
          </cell>
          <cell r="C221" t="str">
            <v>LL3.0 chondrite meteorite</v>
          </cell>
          <cell r="D221">
            <v>0</v>
          </cell>
          <cell r="E221">
            <v>0</v>
          </cell>
          <cell r="F221">
            <v>0</v>
          </cell>
        </row>
        <row r="222">
          <cell r="B222">
            <v>49752</v>
          </cell>
          <cell r="C222" t="str">
            <v>LL3.00 chondrite meteorite</v>
          </cell>
          <cell r="D222">
            <v>0</v>
          </cell>
          <cell r="E222">
            <v>0</v>
          </cell>
          <cell r="F222">
            <v>0</v>
          </cell>
        </row>
        <row r="223">
          <cell r="B223">
            <v>49753</v>
          </cell>
          <cell r="C223" t="str">
            <v>LL3.05 chondrite meteorite</v>
          </cell>
          <cell r="D223">
            <v>0</v>
          </cell>
          <cell r="E223">
            <v>0</v>
          </cell>
          <cell r="F223">
            <v>0</v>
          </cell>
        </row>
        <row r="224">
          <cell r="B224">
            <v>49754</v>
          </cell>
          <cell r="C224" t="str">
            <v>LL3.1 chondrite meteorite</v>
          </cell>
          <cell r="D224">
            <v>0</v>
          </cell>
          <cell r="E224">
            <v>0</v>
          </cell>
          <cell r="F224">
            <v>0</v>
          </cell>
        </row>
        <row r="225">
          <cell r="B225">
            <v>49755</v>
          </cell>
          <cell r="C225" t="str">
            <v>LL3.10 chondrite meteorite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49756</v>
          </cell>
          <cell r="C226" t="str">
            <v>LL3.15 chondrite meteorite</v>
          </cell>
          <cell r="D226">
            <v>0</v>
          </cell>
          <cell r="E226">
            <v>0</v>
          </cell>
          <cell r="F226">
            <v>0</v>
          </cell>
        </row>
        <row r="227">
          <cell r="B227">
            <v>49757</v>
          </cell>
          <cell r="C227" t="str">
            <v>LL3.2 chondrite meteorite</v>
          </cell>
          <cell r="D227">
            <v>0</v>
          </cell>
          <cell r="E227">
            <v>0</v>
          </cell>
          <cell r="F227">
            <v>0</v>
          </cell>
        </row>
        <row r="228">
          <cell r="B228">
            <v>49758</v>
          </cell>
          <cell r="C228" t="str">
            <v>LL3.3 chondrite meteorite</v>
          </cell>
          <cell r="D228">
            <v>0</v>
          </cell>
          <cell r="E228">
            <v>0</v>
          </cell>
          <cell r="F228">
            <v>0</v>
          </cell>
        </row>
        <row r="229">
          <cell r="B229">
            <v>49760</v>
          </cell>
          <cell r="C229" t="str">
            <v>LL3.5 chondrite meteorite</v>
          </cell>
          <cell r="D229">
            <v>0</v>
          </cell>
          <cell r="E229">
            <v>0</v>
          </cell>
          <cell r="F229">
            <v>0</v>
          </cell>
        </row>
        <row r="230">
          <cell r="B230">
            <v>49761</v>
          </cell>
          <cell r="C230" t="str">
            <v>LL3.6 chondrite meteorite</v>
          </cell>
          <cell r="D230">
            <v>0</v>
          </cell>
          <cell r="E230">
            <v>0</v>
          </cell>
          <cell r="F230">
            <v>0</v>
          </cell>
        </row>
        <row r="231">
          <cell r="B231">
            <v>49762</v>
          </cell>
          <cell r="C231" t="str">
            <v>LL3.6/3.7 chondrite meteorite</v>
          </cell>
          <cell r="D231">
            <v>0</v>
          </cell>
          <cell r="E231">
            <v>0</v>
          </cell>
          <cell r="F231">
            <v>0</v>
          </cell>
        </row>
        <row r="232">
          <cell r="B232">
            <v>49763</v>
          </cell>
          <cell r="C232" t="str">
            <v>LL3.7 chondrite meteorite</v>
          </cell>
          <cell r="D232">
            <v>0</v>
          </cell>
          <cell r="E232">
            <v>0</v>
          </cell>
          <cell r="F232">
            <v>0</v>
          </cell>
        </row>
        <row r="233">
          <cell r="B233">
            <v>49764</v>
          </cell>
          <cell r="C233" t="str">
            <v>LL3.8 chondrite meteorite</v>
          </cell>
          <cell r="D233">
            <v>0</v>
          </cell>
          <cell r="E233">
            <v>0</v>
          </cell>
          <cell r="F233">
            <v>0</v>
          </cell>
        </row>
        <row r="234">
          <cell r="B234">
            <v>49765</v>
          </cell>
          <cell r="C234" t="str">
            <v>LL3.9 chondrite meteorite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49767</v>
          </cell>
          <cell r="C235" t="str">
            <v>LL3.9/4 chondrite meteorite</v>
          </cell>
          <cell r="D235">
            <v>0</v>
          </cell>
          <cell r="E235">
            <v>0</v>
          </cell>
          <cell r="F235">
            <v>0</v>
          </cell>
        </row>
        <row r="236">
          <cell r="B236">
            <v>49768</v>
          </cell>
          <cell r="C236" t="str">
            <v>LL4 chondrite meteorite</v>
          </cell>
          <cell r="D236">
            <v>0</v>
          </cell>
          <cell r="E236">
            <v>0</v>
          </cell>
          <cell r="F236">
            <v>0</v>
          </cell>
        </row>
        <row r="237">
          <cell r="B237">
            <v>49769</v>
          </cell>
          <cell r="C237" t="str">
            <v>LL4/5 chondrite meteorite</v>
          </cell>
          <cell r="D237">
            <v>0</v>
          </cell>
          <cell r="E237">
            <v>0</v>
          </cell>
          <cell r="F237">
            <v>0</v>
          </cell>
        </row>
        <row r="238">
          <cell r="B238">
            <v>49770</v>
          </cell>
          <cell r="C238" t="str">
            <v>LL4-melt breccia chondrite meteorite</v>
          </cell>
          <cell r="D238">
            <v>0</v>
          </cell>
          <cell r="E238">
            <v>0</v>
          </cell>
          <cell r="F238">
            <v>0</v>
          </cell>
        </row>
        <row r="239">
          <cell r="B239">
            <v>49772</v>
          </cell>
          <cell r="C239" t="str">
            <v>LL5 chondrite meteorite</v>
          </cell>
          <cell r="D239">
            <v>0</v>
          </cell>
          <cell r="E239">
            <v>0</v>
          </cell>
          <cell r="F239">
            <v>0</v>
          </cell>
        </row>
        <row r="240">
          <cell r="B240">
            <v>49773</v>
          </cell>
          <cell r="C240" t="str">
            <v>LL5/6 chondrite meteorite</v>
          </cell>
          <cell r="D240">
            <v>0</v>
          </cell>
          <cell r="E240">
            <v>0</v>
          </cell>
          <cell r="F240">
            <v>0</v>
          </cell>
        </row>
        <row r="241">
          <cell r="B241">
            <v>49774</v>
          </cell>
          <cell r="C241" t="str">
            <v>LL5-melt breccia chondrite meteorite</v>
          </cell>
          <cell r="D241">
            <v>0</v>
          </cell>
          <cell r="E241">
            <v>0</v>
          </cell>
          <cell r="F241">
            <v>0</v>
          </cell>
        </row>
        <row r="242">
          <cell r="B242">
            <v>49776</v>
          </cell>
          <cell r="C242" t="str">
            <v>LL6 chondrite meteorite</v>
          </cell>
          <cell r="D242">
            <v>0</v>
          </cell>
          <cell r="E242">
            <v>0</v>
          </cell>
          <cell r="F242">
            <v>0</v>
          </cell>
        </row>
        <row r="243">
          <cell r="B243">
            <v>49777</v>
          </cell>
          <cell r="C243" t="str">
            <v>LL6-an chondrite meteorite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49778</v>
          </cell>
          <cell r="C244" t="str">
            <v>LL6-melt breccia chondrite meteorite</v>
          </cell>
          <cell r="D244">
            <v>0</v>
          </cell>
          <cell r="E244">
            <v>0</v>
          </cell>
          <cell r="F244">
            <v>0</v>
          </cell>
        </row>
        <row r="245">
          <cell r="B245">
            <v>49779</v>
          </cell>
          <cell r="C245" t="str">
            <v>LL6/7 chondrite meteorite</v>
          </cell>
          <cell r="D245">
            <v>0</v>
          </cell>
          <cell r="E245">
            <v>0</v>
          </cell>
          <cell r="F245">
            <v>0</v>
          </cell>
        </row>
        <row r="246">
          <cell r="B246">
            <v>49780</v>
          </cell>
          <cell r="C246" t="str">
            <v>LL-imp melt chondrite meteorite</v>
          </cell>
          <cell r="D246">
            <v>0</v>
          </cell>
          <cell r="E246">
            <v>0</v>
          </cell>
          <cell r="F246">
            <v>0</v>
          </cell>
        </row>
        <row r="247">
          <cell r="B247">
            <v>49781</v>
          </cell>
          <cell r="C247" t="str">
            <v>LL-melt breccia chondrite meteorite</v>
          </cell>
          <cell r="D247">
            <v>0</v>
          </cell>
          <cell r="E247">
            <v>0</v>
          </cell>
          <cell r="F247">
            <v>0</v>
          </cell>
        </row>
        <row r="248">
          <cell r="B248">
            <v>49782</v>
          </cell>
          <cell r="C248" t="str">
            <v>LL-melt rock chondrite meteorite</v>
          </cell>
          <cell r="D248">
            <v>0</v>
          </cell>
          <cell r="E248">
            <v>0</v>
          </cell>
          <cell r="F248">
            <v>0</v>
          </cell>
        </row>
        <row r="249">
          <cell r="B249">
            <v>49783</v>
          </cell>
          <cell r="C249" t="str">
            <v>LL3-5 chondrite meteorite</v>
          </cell>
          <cell r="D249">
            <v>0</v>
          </cell>
          <cell r="E249">
            <v>0</v>
          </cell>
          <cell r="F249">
            <v>0</v>
          </cell>
        </row>
        <row r="250">
          <cell r="B250">
            <v>49784</v>
          </cell>
          <cell r="C250" t="str">
            <v>LL3-6 chondrite meteorite</v>
          </cell>
          <cell r="D250">
            <v>0</v>
          </cell>
          <cell r="E250">
            <v>0</v>
          </cell>
          <cell r="F250">
            <v>0</v>
          </cell>
        </row>
        <row r="251">
          <cell r="B251">
            <v>49785</v>
          </cell>
          <cell r="C251" t="str">
            <v>LL3.7-6 chondrite meteorite</v>
          </cell>
          <cell r="D251">
            <v>0</v>
          </cell>
          <cell r="E251">
            <v>0</v>
          </cell>
          <cell r="F251">
            <v>0</v>
          </cell>
        </row>
        <row r="252">
          <cell r="B252">
            <v>49786</v>
          </cell>
          <cell r="C252" t="str">
            <v>LL3.8-4 chondrite meteorite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49787</v>
          </cell>
          <cell r="C253" t="str">
            <v>LL3.8-6 chondrite meteorite</v>
          </cell>
          <cell r="D253">
            <v>0</v>
          </cell>
          <cell r="E253">
            <v>0</v>
          </cell>
          <cell r="F253">
            <v>0</v>
          </cell>
        </row>
        <row r="254">
          <cell r="B254">
            <v>49788</v>
          </cell>
          <cell r="C254" t="str">
            <v>LL4-6 chondrite meteorite</v>
          </cell>
          <cell r="D254">
            <v>0</v>
          </cell>
          <cell r="E254">
            <v>0</v>
          </cell>
          <cell r="F254">
            <v>0</v>
          </cell>
        </row>
        <row r="255">
          <cell r="B255">
            <v>49789</v>
          </cell>
          <cell r="C255" t="str">
            <v>LL4-7 chondrite meteorite</v>
          </cell>
          <cell r="D255">
            <v>0</v>
          </cell>
          <cell r="E255">
            <v>0</v>
          </cell>
          <cell r="F255">
            <v>0</v>
          </cell>
        </row>
        <row r="256">
          <cell r="B256">
            <v>49790</v>
          </cell>
          <cell r="C256" t="str">
            <v>LL4/6 chondrite meteorite</v>
          </cell>
          <cell r="D256">
            <v>0</v>
          </cell>
          <cell r="E256">
            <v>0</v>
          </cell>
          <cell r="F256">
            <v>0</v>
          </cell>
        </row>
        <row r="257">
          <cell r="B257">
            <v>49791</v>
          </cell>
          <cell r="C257" t="str">
            <v>LL6(?) chondrite meteorite</v>
          </cell>
          <cell r="D257">
            <v>0</v>
          </cell>
          <cell r="E257">
            <v>0</v>
          </cell>
          <cell r="F257">
            <v>0</v>
          </cell>
        </row>
        <row r="258">
          <cell r="B258">
            <v>49792</v>
          </cell>
          <cell r="C258" t="str">
            <v>LL7(?) chondrite meteorite</v>
          </cell>
          <cell r="D258">
            <v>0</v>
          </cell>
          <cell r="E258">
            <v>0</v>
          </cell>
          <cell r="F258">
            <v>0</v>
          </cell>
        </row>
        <row r="259">
          <cell r="B259">
            <v>49793</v>
          </cell>
          <cell r="C259" t="str">
            <v>LL&lt;3.5 chondrite meteorite</v>
          </cell>
          <cell r="D259">
            <v>0</v>
          </cell>
          <cell r="E259">
            <v>0</v>
          </cell>
          <cell r="F259">
            <v>0</v>
          </cell>
        </row>
        <row r="260">
          <cell r="B260">
            <v>49794</v>
          </cell>
          <cell r="C260" t="str">
            <v>LL~3 chondrite meteorite</v>
          </cell>
          <cell r="D260">
            <v>0</v>
          </cell>
          <cell r="E260">
            <v>0</v>
          </cell>
          <cell r="F260">
            <v>0</v>
          </cell>
        </row>
        <row r="261">
          <cell r="B261">
            <v>49795</v>
          </cell>
          <cell r="C261" t="str">
            <v>LL~4 chondrite meteorite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49796</v>
          </cell>
          <cell r="C262" t="str">
            <v>LL~4/5 chondrite meteorite</v>
          </cell>
          <cell r="D262">
            <v>0</v>
          </cell>
          <cell r="E262">
            <v>0</v>
          </cell>
          <cell r="F262">
            <v>0</v>
          </cell>
        </row>
        <row r="263">
          <cell r="B263">
            <v>49797</v>
          </cell>
          <cell r="C263" t="str">
            <v>LL~5 chondrite meteorite</v>
          </cell>
          <cell r="D263">
            <v>0</v>
          </cell>
          <cell r="E263">
            <v>0</v>
          </cell>
          <cell r="F263">
            <v>0</v>
          </cell>
        </row>
        <row r="264">
          <cell r="B264">
            <v>49798</v>
          </cell>
          <cell r="C264" t="str">
            <v>LL~6 chondrite meteorite</v>
          </cell>
          <cell r="D264">
            <v>0</v>
          </cell>
          <cell r="E264">
            <v>0</v>
          </cell>
          <cell r="F264">
            <v>0</v>
          </cell>
        </row>
        <row r="265">
          <cell r="B265">
            <v>49799</v>
          </cell>
          <cell r="C265" t="str">
            <v>LL? chondrite meteorite</v>
          </cell>
          <cell r="D265">
            <v>0</v>
          </cell>
          <cell r="E265">
            <v>0</v>
          </cell>
          <cell r="F265">
            <v>0</v>
          </cell>
        </row>
        <row r="266">
          <cell r="B266">
            <v>49800</v>
          </cell>
          <cell r="C266" t="str">
            <v>Enstatite chondrite meteorite</v>
          </cell>
          <cell r="D266">
            <v>0</v>
          </cell>
          <cell r="E266">
            <v>0</v>
          </cell>
          <cell r="F266">
            <v>0</v>
          </cell>
        </row>
        <row r="267">
          <cell r="B267">
            <v>49801</v>
          </cell>
          <cell r="C267" t="str">
            <v>E chondrite meteorite</v>
          </cell>
          <cell r="D267">
            <v>49800</v>
          </cell>
          <cell r="E267">
            <v>0</v>
          </cell>
          <cell r="F267">
            <v>0</v>
          </cell>
        </row>
        <row r="268">
          <cell r="B268">
            <v>49802</v>
          </cell>
          <cell r="C268" t="str">
            <v>Anomalous E chondrite meteorite</v>
          </cell>
          <cell r="D268">
            <v>0</v>
          </cell>
          <cell r="E268">
            <v>0</v>
          </cell>
          <cell r="F268">
            <v>0</v>
          </cell>
        </row>
        <row r="269">
          <cell r="B269">
            <v>49803</v>
          </cell>
          <cell r="C269" t="str">
            <v>E-melt breccia chondrite meteorite</v>
          </cell>
          <cell r="D269">
            <v>0</v>
          </cell>
          <cell r="E269">
            <v>0</v>
          </cell>
          <cell r="F269">
            <v>0</v>
          </cell>
        </row>
        <row r="270">
          <cell r="B270">
            <v>49804</v>
          </cell>
          <cell r="C270" t="str">
            <v>E3 chondrite meteorite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49805</v>
          </cell>
          <cell r="C271" t="str">
            <v>Anomalous E3 chondrite meteorite</v>
          </cell>
          <cell r="D271">
            <v>0</v>
          </cell>
          <cell r="E271">
            <v>0</v>
          </cell>
          <cell r="F271">
            <v>0</v>
          </cell>
        </row>
        <row r="272">
          <cell r="B272">
            <v>49806</v>
          </cell>
          <cell r="C272" t="str">
            <v>E4 chondrite meteorite</v>
          </cell>
          <cell r="D272">
            <v>0</v>
          </cell>
          <cell r="E272">
            <v>0</v>
          </cell>
          <cell r="F272">
            <v>0</v>
          </cell>
        </row>
        <row r="273">
          <cell r="B273">
            <v>49807</v>
          </cell>
          <cell r="C273" t="str">
            <v>E5 chondrite meteorite</v>
          </cell>
          <cell r="D273">
            <v>0</v>
          </cell>
          <cell r="E273">
            <v>0</v>
          </cell>
          <cell r="F273">
            <v>0</v>
          </cell>
        </row>
        <row r="274">
          <cell r="B274">
            <v>49808</v>
          </cell>
          <cell r="C274" t="str">
            <v>Anomalous E5 chondrite meteorite</v>
          </cell>
          <cell r="D274">
            <v>0</v>
          </cell>
          <cell r="E274">
            <v>0</v>
          </cell>
          <cell r="F274">
            <v>0</v>
          </cell>
        </row>
        <row r="275">
          <cell r="B275">
            <v>49809</v>
          </cell>
          <cell r="C275" t="str">
            <v>E6 chondrite meteorite</v>
          </cell>
          <cell r="D275">
            <v>0</v>
          </cell>
          <cell r="E275">
            <v>0</v>
          </cell>
          <cell r="F275">
            <v>0</v>
          </cell>
        </row>
        <row r="276">
          <cell r="B276">
            <v>49810</v>
          </cell>
          <cell r="C276" t="str">
            <v>EH chondrite meteorite</v>
          </cell>
          <cell r="D276">
            <v>0</v>
          </cell>
          <cell r="E276">
            <v>0</v>
          </cell>
          <cell r="F276">
            <v>0</v>
          </cell>
        </row>
        <row r="277">
          <cell r="B277">
            <v>49811</v>
          </cell>
          <cell r="C277" t="str">
            <v>EH3 chondrite meteorite</v>
          </cell>
          <cell r="D277">
            <v>0</v>
          </cell>
          <cell r="E277">
            <v>0</v>
          </cell>
          <cell r="F277">
            <v>0</v>
          </cell>
        </row>
        <row r="278">
          <cell r="B278">
            <v>49812</v>
          </cell>
          <cell r="C278" t="str">
            <v>Anomalous EH3/4 chondrite meteorite</v>
          </cell>
          <cell r="D278">
            <v>0</v>
          </cell>
          <cell r="E278">
            <v>0</v>
          </cell>
          <cell r="F278">
            <v>0</v>
          </cell>
        </row>
        <row r="279">
          <cell r="B279">
            <v>49813</v>
          </cell>
          <cell r="C279" t="str">
            <v>EH4 chondrite meteorite</v>
          </cell>
          <cell r="D279">
            <v>0</v>
          </cell>
          <cell r="E279">
            <v>0</v>
          </cell>
          <cell r="F279">
            <v>0</v>
          </cell>
        </row>
        <row r="280">
          <cell r="B280">
            <v>49814</v>
          </cell>
          <cell r="C280" t="str">
            <v>EH5 chondrite meteorite</v>
          </cell>
          <cell r="D280">
            <v>0</v>
          </cell>
          <cell r="E280">
            <v>0</v>
          </cell>
          <cell r="F280">
            <v>0</v>
          </cell>
        </row>
        <row r="281">
          <cell r="B281">
            <v>49815</v>
          </cell>
          <cell r="C281" t="str">
            <v>EH6 chondrite meteorite</v>
          </cell>
          <cell r="D281">
            <v>0</v>
          </cell>
          <cell r="E281">
            <v>0</v>
          </cell>
          <cell r="F281">
            <v>0</v>
          </cell>
        </row>
        <row r="282">
          <cell r="B282">
            <v>49816</v>
          </cell>
          <cell r="C282" t="str">
            <v>EH6-melt breccia chondrite meteorite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49817</v>
          </cell>
          <cell r="C283" t="str">
            <v>Impact melted EH chondrite meteorite</v>
          </cell>
          <cell r="D283">
            <v>0</v>
          </cell>
          <cell r="E283">
            <v>0</v>
          </cell>
          <cell r="F283">
            <v>0</v>
          </cell>
        </row>
        <row r="284">
          <cell r="B284">
            <v>49818</v>
          </cell>
          <cell r="C284" t="str">
            <v>EH-melt rock chondrite meteorite</v>
          </cell>
          <cell r="D284">
            <v>0</v>
          </cell>
          <cell r="E284">
            <v>0</v>
          </cell>
          <cell r="F284">
            <v>0</v>
          </cell>
        </row>
        <row r="285">
          <cell r="B285">
            <v>49819</v>
          </cell>
          <cell r="C285" t="str">
            <v>EH7 chondrite meteorite</v>
          </cell>
          <cell r="D285">
            <v>0</v>
          </cell>
          <cell r="E285">
            <v>0</v>
          </cell>
          <cell r="F285">
            <v>0</v>
          </cell>
        </row>
        <row r="286">
          <cell r="B286">
            <v>49820</v>
          </cell>
          <cell r="C286" t="str">
            <v>EL chondrite meteorite</v>
          </cell>
          <cell r="D286">
            <v>0</v>
          </cell>
          <cell r="E286">
            <v>0</v>
          </cell>
          <cell r="F286">
            <v>0</v>
          </cell>
        </row>
        <row r="287">
          <cell r="B287">
            <v>49821</v>
          </cell>
          <cell r="C287" t="str">
            <v>EL-melt rock chondrite meteorite</v>
          </cell>
          <cell r="D287">
            <v>0</v>
          </cell>
          <cell r="E287">
            <v>0</v>
          </cell>
          <cell r="F287">
            <v>0</v>
          </cell>
        </row>
        <row r="288">
          <cell r="B288">
            <v>49822</v>
          </cell>
          <cell r="C288" t="str">
            <v>EL3 chondrite meteorite</v>
          </cell>
          <cell r="D288">
            <v>0</v>
          </cell>
          <cell r="E288">
            <v>0</v>
          </cell>
          <cell r="F288">
            <v>0</v>
          </cell>
        </row>
        <row r="289">
          <cell r="B289">
            <v>49823</v>
          </cell>
          <cell r="C289" t="str">
            <v>EL4 chondrite meteorite</v>
          </cell>
          <cell r="D289">
            <v>0</v>
          </cell>
          <cell r="E289">
            <v>0</v>
          </cell>
          <cell r="F289">
            <v>0</v>
          </cell>
        </row>
        <row r="290">
          <cell r="B290">
            <v>49824</v>
          </cell>
          <cell r="C290" t="str">
            <v>EL5 chondrite meteorite</v>
          </cell>
          <cell r="D290">
            <v>0</v>
          </cell>
          <cell r="E290">
            <v>0</v>
          </cell>
          <cell r="F290">
            <v>0</v>
          </cell>
        </row>
        <row r="291">
          <cell r="B291">
            <v>49825</v>
          </cell>
          <cell r="C291" t="str">
            <v>EL5-melt breccia chondrite meteorite</v>
          </cell>
          <cell r="D291">
            <v>0</v>
          </cell>
          <cell r="E291">
            <v>0</v>
          </cell>
          <cell r="F291">
            <v>0</v>
          </cell>
        </row>
        <row r="292">
          <cell r="B292">
            <v>49826</v>
          </cell>
          <cell r="C292" t="str">
            <v>EL6 chondrite meteorite</v>
          </cell>
          <cell r="D292">
            <v>0</v>
          </cell>
          <cell r="E292">
            <v>0</v>
          </cell>
          <cell r="F292">
            <v>0</v>
          </cell>
        </row>
        <row r="293">
          <cell r="B293">
            <v>49827</v>
          </cell>
          <cell r="C293" t="str">
            <v>EL6/7 chondrite meteorite</v>
          </cell>
          <cell r="D293">
            <v>0</v>
          </cell>
          <cell r="E293">
            <v>0</v>
          </cell>
          <cell r="F293">
            <v>0</v>
          </cell>
        </row>
        <row r="294">
          <cell r="B294">
            <v>49828</v>
          </cell>
          <cell r="C294" t="str">
            <v>EL7 chondrite meteorite</v>
          </cell>
          <cell r="D294">
            <v>0</v>
          </cell>
          <cell r="E294">
            <v>0</v>
          </cell>
          <cell r="F294">
            <v>0</v>
          </cell>
        </row>
        <row r="295">
          <cell r="B295">
            <v>49829</v>
          </cell>
          <cell r="C295" t="str">
            <v>K chondrite meteorite</v>
          </cell>
          <cell r="D295">
            <v>0</v>
          </cell>
          <cell r="E295">
            <v>0</v>
          </cell>
          <cell r="F295">
            <v>0</v>
          </cell>
        </row>
        <row r="296">
          <cell r="B296">
            <v>49830</v>
          </cell>
          <cell r="C296" t="str">
            <v>Kakangari chondrite meteorite</v>
          </cell>
          <cell r="D296">
            <v>49829</v>
          </cell>
          <cell r="E296">
            <v>0</v>
          </cell>
          <cell r="F296">
            <v>0</v>
          </cell>
        </row>
        <row r="297">
          <cell r="B297">
            <v>49831</v>
          </cell>
          <cell r="C297" t="str">
            <v>K3 chondrite meteorite</v>
          </cell>
          <cell r="D297">
            <v>0</v>
          </cell>
          <cell r="E297">
            <v>0</v>
          </cell>
          <cell r="F297">
            <v>0</v>
          </cell>
        </row>
        <row r="298">
          <cell r="B298">
            <v>49832</v>
          </cell>
          <cell r="C298" t="str">
            <v>K4 chondrite meteorite</v>
          </cell>
          <cell r="D298">
            <v>0</v>
          </cell>
          <cell r="E298">
            <v>0</v>
          </cell>
          <cell r="F298">
            <v>0</v>
          </cell>
        </row>
        <row r="299">
          <cell r="B299">
            <v>49833</v>
          </cell>
          <cell r="C299" t="str">
            <v>R chondrite meteorite</v>
          </cell>
          <cell r="D299">
            <v>0</v>
          </cell>
          <cell r="E299">
            <v>0</v>
          </cell>
          <cell r="F299">
            <v>0</v>
          </cell>
        </row>
        <row r="300">
          <cell r="B300">
            <v>49834</v>
          </cell>
          <cell r="C300" t="str">
            <v>Rumuruti chondrite meteorite</v>
          </cell>
          <cell r="D300">
            <v>49833</v>
          </cell>
          <cell r="E300">
            <v>0</v>
          </cell>
          <cell r="F300">
            <v>0</v>
          </cell>
        </row>
        <row r="301">
          <cell r="B301">
            <v>49835</v>
          </cell>
          <cell r="C301" t="str">
            <v>R3 chondrite meteorite</v>
          </cell>
          <cell r="D301">
            <v>0</v>
          </cell>
          <cell r="E301">
            <v>0</v>
          </cell>
          <cell r="F301">
            <v>0</v>
          </cell>
        </row>
        <row r="302">
          <cell r="B302">
            <v>49836</v>
          </cell>
          <cell r="C302" t="str">
            <v>R4 chondrite meteorite</v>
          </cell>
          <cell r="D302">
            <v>0</v>
          </cell>
          <cell r="E302">
            <v>0</v>
          </cell>
          <cell r="F302">
            <v>0</v>
          </cell>
        </row>
        <row r="303">
          <cell r="B303">
            <v>49837</v>
          </cell>
          <cell r="C303" t="str">
            <v>R5 chondrite meteorite</v>
          </cell>
          <cell r="D303">
            <v>0</v>
          </cell>
          <cell r="E303">
            <v>0</v>
          </cell>
          <cell r="F303">
            <v>0</v>
          </cell>
        </row>
        <row r="304">
          <cell r="B304">
            <v>49838</v>
          </cell>
          <cell r="C304" t="str">
            <v>R6 chondrite meteorite</v>
          </cell>
          <cell r="D304">
            <v>0</v>
          </cell>
          <cell r="E304">
            <v>0</v>
          </cell>
          <cell r="F304">
            <v>0</v>
          </cell>
        </row>
        <row r="305">
          <cell r="B305">
            <v>49839</v>
          </cell>
          <cell r="C305" t="str">
            <v>Chondrite meteorite by petrological type</v>
          </cell>
          <cell r="D305">
            <v>0</v>
          </cell>
          <cell r="E305">
            <v>0</v>
          </cell>
          <cell r="F305">
            <v>0</v>
          </cell>
        </row>
        <row r="306">
          <cell r="B306">
            <v>49840</v>
          </cell>
          <cell r="C306" t="str">
            <v>Petrologic Type 1 chondrite meteorite</v>
          </cell>
          <cell r="D306">
            <v>0</v>
          </cell>
          <cell r="E306">
            <v>0</v>
          </cell>
          <cell r="F306">
            <v>0</v>
          </cell>
        </row>
        <row r="307">
          <cell r="B307">
            <v>49841</v>
          </cell>
          <cell r="C307" t="str">
            <v>Petrologic Type 2 chondrite meteorite</v>
          </cell>
          <cell r="D307">
            <v>0</v>
          </cell>
          <cell r="E307">
            <v>0</v>
          </cell>
          <cell r="F307">
            <v>0</v>
          </cell>
        </row>
        <row r="308">
          <cell r="B308">
            <v>49842</v>
          </cell>
          <cell r="C308" t="str">
            <v>Petrologic Type 3 chondrite meteorite</v>
          </cell>
          <cell r="D308">
            <v>0</v>
          </cell>
          <cell r="E308">
            <v>0</v>
          </cell>
          <cell r="F308">
            <v>0</v>
          </cell>
        </row>
        <row r="309">
          <cell r="B309">
            <v>49843</v>
          </cell>
          <cell r="C309" t="str">
            <v>Petrologic Type 4 chondrite meteorite</v>
          </cell>
          <cell r="D309">
            <v>0</v>
          </cell>
          <cell r="E309">
            <v>0</v>
          </cell>
          <cell r="F309">
            <v>0</v>
          </cell>
        </row>
        <row r="310">
          <cell r="B310">
            <v>49844</v>
          </cell>
          <cell r="C310" t="str">
            <v>Petrologic Type 5 chondrite meteorite</v>
          </cell>
          <cell r="D310">
            <v>0</v>
          </cell>
          <cell r="E310">
            <v>0</v>
          </cell>
          <cell r="F310">
            <v>0</v>
          </cell>
        </row>
        <row r="311">
          <cell r="B311">
            <v>49845</v>
          </cell>
          <cell r="C311" t="str">
            <v>Petrologic Type 6 chondrite meteorite</v>
          </cell>
          <cell r="D311">
            <v>0</v>
          </cell>
          <cell r="E311">
            <v>0</v>
          </cell>
          <cell r="F311">
            <v>0</v>
          </cell>
        </row>
        <row r="312">
          <cell r="B312">
            <v>49846</v>
          </cell>
          <cell r="C312" t="str">
            <v>Petrologic Type 7 chondrite meteorite</v>
          </cell>
          <cell r="D312">
            <v>0</v>
          </cell>
          <cell r="E312">
            <v>0</v>
          </cell>
          <cell r="F312">
            <v>0</v>
          </cell>
        </row>
        <row r="313">
          <cell r="B313">
            <v>49847</v>
          </cell>
          <cell r="C313" t="str">
            <v>Primitive achondrite meteorite</v>
          </cell>
          <cell r="D313">
            <v>0</v>
          </cell>
          <cell r="E313">
            <v>0</v>
          </cell>
          <cell r="F313">
            <v>0</v>
          </cell>
        </row>
        <row r="314">
          <cell r="B314">
            <v>49848</v>
          </cell>
          <cell r="C314" t="str">
            <v>Acapulcoite meteorite</v>
          </cell>
          <cell r="D314">
            <v>0</v>
          </cell>
          <cell r="E314">
            <v>0</v>
          </cell>
          <cell r="F314">
            <v>0</v>
          </cell>
        </row>
        <row r="315">
          <cell r="B315">
            <v>49849</v>
          </cell>
          <cell r="C315" t="str">
            <v>Acapulcoite-lodranite meteorite</v>
          </cell>
          <cell r="D315">
            <v>0</v>
          </cell>
          <cell r="E315">
            <v>0</v>
          </cell>
          <cell r="F315">
            <v>0</v>
          </cell>
        </row>
        <row r="316">
          <cell r="B316">
            <v>49850</v>
          </cell>
          <cell r="C316" t="str">
            <v>Brachinite meteorite</v>
          </cell>
          <cell r="D316">
            <v>0</v>
          </cell>
          <cell r="E316">
            <v>0</v>
          </cell>
          <cell r="F316">
            <v>0</v>
          </cell>
        </row>
        <row r="317">
          <cell r="B317">
            <v>49851</v>
          </cell>
          <cell r="C317" t="str">
            <v>IAB complex iron meteorite</v>
          </cell>
          <cell r="D317">
            <v>0</v>
          </cell>
          <cell r="E317">
            <v>0</v>
          </cell>
          <cell r="F317">
            <v>0</v>
          </cell>
        </row>
        <row r="318">
          <cell r="B318">
            <v>49852</v>
          </cell>
          <cell r="C318" t="str">
            <v>IAB-MG iron meteorite</v>
          </cell>
          <cell r="D318">
            <v>0</v>
          </cell>
          <cell r="E318">
            <v>0</v>
          </cell>
          <cell r="F318">
            <v>0</v>
          </cell>
        </row>
        <row r="319">
          <cell r="B319">
            <v>49853</v>
          </cell>
          <cell r="C319" t="str">
            <v>IAB-sLL iron meteorite</v>
          </cell>
          <cell r="D319">
            <v>0</v>
          </cell>
          <cell r="E319">
            <v>0</v>
          </cell>
          <cell r="F319">
            <v>0</v>
          </cell>
        </row>
        <row r="320">
          <cell r="B320">
            <v>49854</v>
          </cell>
          <cell r="C320" t="str">
            <v>IAB-sLM iron meteorite</v>
          </cell>
          <cell r="D320">
            <v>0</v>
          </cell>
          <cell r="E320">
            <v>0</v>
          </cell>
          <cell r="F320">
            <v>0</v>
          </cell>
        </row>
        <row r="321">
          <cell r="B321">
            <v>49856</v>
          </cell>
          <cell r="C321" t="str">
            <v>Anomalous IAB-sLM iron meteorite</v>
          </cell>
          <cell r="D321">
            <v>0</v>
          </cell>
          <cell r="E321">
            <v>0</v>
          </cell>
          <cell r="F321">
            <v>0</v>
          </cell>
        </row>
        <row r="322">
          <cell r="B322">
            <v>49857</v>
          </cell>
          <cell r="C322" t="str">
            <v>IAB-sLH iron meteorite</v>
          </cell>
          <cell r="D322">
            <v>0</v>
          </cell>
          <cell r="E322">
            <v>0</v>
          </cell>
          <cell r="F322">
            <v>0</v>
          </cell>
        </row>
        <row r="323">
          <cell r="B323">
            <v>49859</v>
          </cell>
          <cell r="C323" t="str">
            <v>IAB-sHL iron meteorite</v>
          </cell>
          <cell r="D323">
            <v>0</v>
          </cell>
          <cell r="E323">
            <v>0</v>
          </cell>
          <cell r="F323">
            <v>0</v>
          </cell>
        </row>
        <row r="324">
          <cell r="B324">
            <v>49860</v>
          </cell>
          <cell r="C324" t="str">
            <v>Anomalous IAB-sHL iron meteorite</v>
          </cell>
          <cell r="D324">
            <v>0</v>
          </cell>
          <cell r="E324">
            <v>0</v>
          </cell>
          <cell r="F324">
            <v>0</v>
          </cell>
        </row>
        <row r="325">
          <cell r="B325">
            <v>49861</v>
          </cell>
          <cell r="C325" t="str">
            <v>IAB-sHH iron meteorite</v>
          </cell>
          <cell r="D325">
            <v>0</v>
          </cell>
          <cell r="E325">
            <v>0</v>
          </cell>
          <cell r="F325">
            <v>0</v>
          </cell>
        </row>
        <row r="326">
          <cell r="B326">
            <v>49862</v>
          </cell>
          <cell r="C326" t="str">
            <v>Ungrouped IAB iron meteorite</v>
          </cell>
          <cell r="D326">
            <v>0</v>
          </cell>
          <cell r="E326">
            <v>0</v>
          </cell>
          <cell r="F326">
            <v>0</v>
          </cell>
        </row>
        <row r="327">
          <cell r="B327">
            <v>49863</v>
          </cell>
          <cell r="C327" t="str">
            <v>Anomalous IAB iron meteorite</v>
          </cell>
          <cell r="D327">
            <v>0</v>
          </cell>
          <cell r="E327">
            <v>0</v>
          </cell>
          <cell r="F327">
            <v>0</v>
          </cell>
        </row>
        <row r="328">
          <cell r="B328">
            <v>49864</v>
          </cell>
          <cell r="C328" t="str">
            <v>IIICD iron meteorite</v>
          </cell>
          <cell r="D328">
            <v>0</v>
          </cell>
          <cell r="E328">
            <v>0</v>
          </cell>
          <cell r="F328">
            <v>0</v>
          </cell>
        </row>
        <row r="329">
          <cell r="B329">
            <v>49865</v>
          </cell>
          <cell r="C329" t="str">
            <v>Lodranite-an meteorite</v>
          </cell>
          <cell r="D329">
            <v>0</v>
          </cell>
          <cell r="E329">
            <v>0</v>
          </cell>
          <cell r="F329">
            <v>0</v>
          </cell>
        </row>
        <row r="330">
          <cell r="B330">
            <v>49866</v>
          </cell>
          <cell r="C330" t="str">
            <v>Ureilite meteorite</v>
          </cell>
          <cell r="D330">
            <v>0</v>
          </cell>
          <cell r="E330">
            <v>0</v>
          </cell>
          <cell r="F330">
            <v>0</v>
          </cell>
        </row>
        <row r="331">
          <cell r="B331">
            <v>49867</v>
          </cell>
          <cell r="C331" t="str">
            <v>Anomalous ureilite meteorite</v>
          </cell>
          <cell r="D331">
            <v>0</v>
          </cell>
          <cell r="E331">
            <v>0</v>
          </cell>
          <cell r="F331">
            <v>0</v>
          </cell>
        </row>
        <row r="332">
          <cell r="B332">
            <v>49868</v>
          </cell>
          <cell r="C332" t="str">
            <v>Polymict ureilite meteorite</v>
          </cell>
          <cell r="D332">
            <v>0</v>
          </cell>
          <cell r="E332">
            <v>0</v>
          </cell>
          <cell r="F332">
            <v>0</v>
          </cell>
        </row>
        <row r="333">
          <cell r="B333">
            <v>49869</v>
          </cell>
          <cell r="C333" t="str">
            <v>Winonaite meteorite</v>
          </cell>
          <cell r="D333">
            <v>0</v>
          </cell>
          <cell r="E333">
            <v>0</v>
          </cell>
          <cell r="F333">
            <v>0</v>
          </cell>
        </row>
        <row r="334">
          <cell r="B334">
            <v>49872</v>
          </cell>
          <cell r="C334" t="str">
            <v>Angrite meteorite</v>
          </cell>
          <cell r="D334">
            <v>0</v>
          </cell>
          <cell r="E334">
            <v>0</v>
          </cell>
          <cell r="F334">
            <v>0</v>
          </cell>
        </row>
        <row r="335">
          <cell r="B335">
            <v>49873</v>
          </cell>
          <cell r="C335" t="str">
            <v>Aubrite meteorite</v>
          </cell>
          <cell r="D335">
            <v>0</v>
          </cell>
          <cell r="E335">
            <v>0</v>
          </cell>
          <cell r="F335">
            <v>0</v>
          </cell>
        </row>
        <row r="336">
          <cell r="B336">
            <v>49876</v>
          </cell>
          <cell r="C336" t="str">
            <v>Ungrouped enstatite-rich achondrite meteorite</v>
          </cell>
          <cell r="D336">
            <v>0</v>
          </cell>
          <cell r="E336">
            <v>0</v>
          </cell>
          <cell r="F336">
            <v>0</v>
          </cell>
        </row>
        <row r="337">
          <cell r="B337">
            <v>49877</v>
          </cell>
          <cell r="C337" t="str">
            <v>HED achondrite meteorite</v>
          </cell>
          <cell r="D337">
            <v>0</v>
          </cell>
          <cell r="E337">
            <v>0</v>
          </cell>
          <cell r="F337">
            <v>0</v>
          </cell>
        </row>
        <row r="338">
          <cell r="B338">
            <v>49878</v>
          </cell>
          <cell r="C338" t="str">
            <v>Howardite meteorite</v>
          </cell>
          <cell r="D338">
            <v>0</v>
          </cell>
          <cell r="E338">
            <v>0</v>
          </cell>
          <cell r="F338">
            <v>0</v>
          </cell>
        </row>
        <row r="339">
          <cell r="B339">
            <v>49879</v>
          </cell>
          <cell r="C339" t="str">
            <v>Anomalous howardite meteorite</v>
          </cell>
          <cell r="D339">
            <v>0</v>
          </cell>
          <cell r="E339">
            <v>0</v>
          </cell>
          <cell r="F339">
            <v>0</v>
          </cell>
        </row>
        <row r="340">
          <cell r="B340">
            <v>49880</v>
          </cell>
          <cell r="C340" t="str">
            <v>Eucrite meteorite</v>
          </cell>
          <cell r="D340">
            <v>0</v>
          </cell>
          <cell r="E340">
            <v>0</v>
          </cell>
          <cell r="F340">
            <v>0</v>
          </cell>
        </row>
        <row r="341">
          <cell r="B341">
            <v>49881</v>
          </cell>
          <cell r="C341" t="str">
            <v>Anomalous eucrite meteorite</v>
          </cell>
          <cell r="D341">
            <v>0</v>
          </cell>
          <cell r="E341">
            <v>0</v>
          </cell>
          <cell r="F341">
            <v>0</v>
          </cell>
        </row>
        <row r="342">
          <cell r="B342">
            <v>49882</v>
          </cell>
          <cell r="C342" t="str">
            <v>Eucrite breccia meteorite</v>
          </cell>
          <cell r="D342">
            <v>0</v>
          </cell>
          <cell r="E342">
            <v>0</v>
          </cell>
          <cell r="F342">
            <v>0</v>
          </cell>
        </row>
        <row r="343">
          <cell r="B343">
            <v>49883</v>
          </cell>
          <cell r="C343" t="str">
            <v>Eucrite cumulate meteorite</v>
          </cell>
          <cell r="D343">
            <v>0</v>
          </cell>
          <cell r="E343">
            <v>0</v>
          </cell>
          <cell r="F343">
            <v>0</v>
          </cell>
        </row>
        <row r="344">
          <cell r="B344">
            <v>49884</v>
          </cell>
          <cell r="C344" t="str">
            <v>Eucrite melt breccia meteorite</v>
          </cell>
          <cell r="D344">
            <v>0</v>
          </cell>
          <cell r="E344">
            <v>0</v>
          </cell>
          <cell r="F344">
            <v>0</v>
          </cell>
        </row>
        <row r="345">
          <cell r="B345">
            <v>49885</v>
          </cell>
          <cell r="C345" t="str">
            <v>Mg-rich eucrite meteorite</v>
          </cell>
          <cell r="D345">
            <v>0</v>
          </cell>
          <cell r="E345">
            <v>0</v>
          </cell>
          <cell r="F345">
            <v>0</v>
          </cell>
        </row>
        <row r="346">
          <cell r="B346">
            <v>49886</v>
          </cell>
          <cell r="C346" t="str">
            <v>Eucrite monomict breccia meteorite</v>
          </cell>
          <cell r="D346">
            <v>0</v>
          </cell>
          <cell r="E346">
            <v>0</v>
          </cell>
          <cell r="F346">
            <v>0</v>
          </cell>
        </row>
        <row r="347">
          <cell r="B347">
            <v>49887</v>
          </cell>
          <cell r="C347" t="str">
            <v>Eucrite polymict breccia meteorite</v>
          </cell>
          <cell r="D347">
            <v>0</v>
          </cell>
          <cell r="E347">
            <v>0</v>
          </cell>
          <cell r="F347">
            <v>0</v>
          </cell>
        </row>
        <row r="348">
          <cell r="B348">
            <v>49888</v>
          </cell>
          <cell r="C348" t="str">
            <v>Unbrecciated eucrite meteorite</v>
          </cell>
          <cell r="D348">
            <v>0</v>
          </cell>
          <cell r="E348">
            <v>0</v>
          </cell>
          <cell r="F348">
            <v>0</v>
          </cell>
        </row>
        <row r="349">
          <cell r="B349">
            <v>49889</v>
          </cell>
          <cell r="C349" t="str">
            <v>Diogenite meteorite</v>
          </cell>
          <cell r="D349">
            <v>0</v>
          </cell>
          <cell r="E349">
            <v>0</v>
          </cell>
          <cell r="F349">
            <v>0</v>
          </cell>
        </row>
        <row r="350">
          <cell r="B350">
            <v>49890</v>
          </cell>
          <cell r="C350" t="str">
            <v>Polymict breccia diogenite meteorite</v>
          </cell>
          <cell r="D350">
            <v>0</v>
          </cell>
          <cell r="E350">
            <v>0</v>
          </cell>
          <cell r="F350">
            <v>0</v>
          </cell>
        </row>
        <row r="351">
          <cell r="B351">
            <v>49891</v>
          </cell>
          <cell r="C351" t="str">
            <v>Anomalous diogenite meteorite</v>
          </cell>
          <cell r="D351">
            <v>0</v>
          </cell>
          <cell r="E351">
            <v>0</v>
          </cell>
          <cell r="F351">
            <v>0</v>
          </cell>
        </row>
        <row r="352">
          <cell r="B352">
            <v>49892</v>
          </cell>
          <cell r="C352" t="str">
            <v>Orthopyroxenitic diogenite meteorite</v>
          </cell>
          <cell r="D352">
            <v>0</v>
          </cell>
          <cell r="E352">
            <v>0</v>
          </cell>
          <cell r="F352">
            <v>0</v>
          </cell>
        </row>
        <row r="353">
          <cell r="B353">
            <v>49893</v>
          </cell>
          <cell r="C353" t="str">
            <v>Olivine orthopyroxenitic diogenite meteorite</v>
          </cell>
          <cell r="D353">
            <v>0</v>
          </cell>
          <cell r="E353">
            <v>0</v>
          </cell>
          <cell r="F353">
            <v>0</v>
          </cell>
        </row>
        <row r="354">
          <cell r="B354">
            <v>49894</v>
          </cell>
          <cell r="C354" t="str">
            <v>Harzburgitic diogenite meteorite</v>
          </cell>
          <cell r="D354">
            <v>0</v>
          </cell>
          <cell r="E354">
            <v>0</v>
          </cell>
          <cell r="F354">
            <v>0</v>
          </cell>
        </row>
        <row r="355">
          <cell r="B355">
            <v>49895</v>
          </cell>
          <cell r="C355" t="str">
            <v>Noritic diogenite meteorite</v>
          </cell>
          <cell r="D355">
            <v>0</v>
          </cell>
          <cell r="E355">
            <v>0</v>
          </cell>
          <cell r="F355">
            <v>0</v>
          </cell>
        </row>
        <row r="356">
          <cell r="B356">
            <v>49896</v>
          </cell>
          <cell r="C356" t="str">
            <v>Dunitic diogenite meteorite</v>
          </cell>
          <cell r="D356">
            <v>0</v>
          </cell>
          <cell r="E356">
            <v>0</v>
          </cell>
          <cell r="F356">
            <v>0</v>
          </cell>
        </row>
        <row r="357">
          <cell r="B357">
            <v>49898</v>
          </cell>
          <cell r="C357" t="str">
            <v>Pallasite meteorite</v>
          </cell>
          <cell r="D357">
            <v>0</v>
          </cell>
          <cell r="E357">
            <v>0</v>
          </cell>
          <cell r="F357">
            <v>0</v>
          </cell>
        </row>
        <row r="358">
          <cell r="B358">
            <v>49899</v>
          </cell>
          <cell r="C358" t="str">
            <v>PMG pallasite meteorite</v>
          </cell>
          <cell r="D358">
            <v>0</v>
          </cell>
          <cell r="E358">
            <v>0</v>
          </cell>
          <cell r="F358">
            <v>0</v>
          </cell>
        </row>
        <row r="359">
          <cell r="B359">
            <v>49901</v>
          </cell>
          <cell r="C359" t="str">
            <v>Anomalous PMG pallasite meteorite</v>
          </cell>
          <cell r="D359">
            <v>0</v>
          </cell>
          <cell r="E359">
            <v>0</v>
          </cell>
          <cell r="F359">
            <v>0</v>
          </cell>
        </row>
        <row r="360">
          <cell r="B360">
            <v>49902</v>
          </cell>
          <cell r="C360" t="str">
            <v>PES pallasite meteorite</v>
          </cell>
          <cell r="D360">
            <v>0</v>
          </cell>
          <cell r="E360">
            <v>0</v>
          </cell>
          <cell r="F360">
            <v>0</v>
          </cell>
        </row>
        <row r="361">
          <cell r="B361">
            <v>49904</v>
          </cell>
          <cell r="C361" t="str">
            <v>Pyroxene pallasite meteorite</v>
          </cell>
          <cell r="D361">
            <v>0</v>
          </cell>
          <cell r="E361">
            <v>0</v>
          </cell>
          <cell r="F361">
            <v>0</v>
          </cell>
        </row>
        <row r="362">
          <cell r="B362">
            <v>49905</v>
          </cell>
          <cell r="C362" t="str">
            <v>Mesosiderite meteorite</v>
          </cell>
          <cell r="D362">
            <v>0</v>
          </cell>
          <cell r="E362">
            <v>0</v>
          </cell>
          <cell r="F362">
            <v>0</v>
          </cell>
        </row>
        <row r="363">
          <cell r="B363">
            <v>49906</v>
          </cell>
          <cell r="C363" t="str">
            <v>Mesosiderite-A meteorite</v>
          </cell>
          <cell r="D363">
            <v>0</v>
          </cell>
          <cell r="E363">
            <v>0</v>
          </cell>
          <cell r="F363">
            <v>0</v>
          </cell>
        </row>
        <row r="364">
          <cell r="B364">
            <v>49907</v>
          </cell>
          <cell r="C364" t="str">
            <v>Mesosiderite-A1 meteorite</v>
          </cell>
          <cell r="D364">
            <v>0</v>
          </cell>
          <cell r="E364">
            <v>0</v>
          </cell>
          <cell r="F364">
            <v>0</v>
          </cell>
        </row>
        <row r="365">
          <cell r="B365">
            <v>49908</v>
          </cell>
          <cell r="C365" t="str">
            <v>Mesosiderite-A2 meteorite</v>
          </cell>
          <cell r="D365">
            <v>0</v>
          </cell>
          <cell r="E365">
            <v>0</v>
          </cell>
          <cell r="F365">
            <v>0</v>
          </cell>
        </row>
        <row r="366">
          <cell r="B366">
            <v>49909</v>
          </cell>
          <cell r="C366" t="str">
            <v>Mesosiderite-A3 meteorite</v>
          </cell>
          <cell r="D366">
            <v>0</v>
          </cell>
          <cell r="E366">
            <v>0</v>
          </cell>
          <cell r="F366">
            <v>0</v>
          </cell>
        </row>
        <row r="367">
          <cell r="B367">
            <v>49910</v>
          </cell>
          <cell r="C367" t="str">
            <v>Mesosiderite-A4 meteorite</v>
          </cell>
          <cell r="D367">
            <v>0</v>
          </cell>
          <cell r="E367">
            <v>0</v>
          </cell>
          <cell r="F367">
            <v>0</v>
          </cell>
        </row>
        <row r="368">
          <cell r="B368">
            <v>49911</v>
          </cell>
          <cell r="C368" t="str">
            <v>Anomalous mesosiderite meteorite</v>
          </cell>
          <cell r="D368">
            <v>0</v>
          </cell>
          <cell r="E368">
            <v>0</v>
          </cell>
          <cell r="F368">
            <v>0</v>
          </cell>
        </row>
        <row r="369">
          <cell r="B369">
            <v>49912</v>
          </cell>
          <cell r="C369" t="str">
            <v>Mesosiderite-B meteorite</v>
          </cell>
          <cell r="D369">
            <v>0</v>
          </cell>
          <cell r="E369">
            <v>0</v>
          </cell>
          <cell r="F369">
            <v>0</v>
          </cell>
        </row>
        <row r="370">
          <cell r="B370">
            <v>49913</v>
          </cell>
          <cell r="C370" t="str">
            <v>Mesosiderite-B1 meteorite</v>
          </cell>
          <cell r="D370">
            <v>0</v>
          </cell>
          <cell r="E370">
            <v>0</v>
          </cell>
          <cell r="F370">
            <v>0</v>
          </cell>
        </row>
        <row r="371">
          <cell r="B371">
            <v>49914</v>
          </cell>
          <cell r="C371" t="str">
            <v>Mesosiderite-B2 meteorite</v>
          </cell>
          <cell r="D371">
            <v>0</v>
          </cell>
          <cell r="E371">
            <v>0</v>
          </cell>
          <cell r="F371">
            <v>0</v>
          </cell>
        </row>
        <row r="372">
          <cell r="B372">
            <v>49915</v>
          </cell>
          <cell r="C372" t="str">
            <v>Mesosiderite-B3 meteorite</v>
          </cell>
          <cell r="D372">
            <v>0</v>
          </cell>
          <cell r="E372">
            <v>0</v>
          </cell>
          <cell r="F372">
            <v>0</v>
          </cell>
        </row>
        <row r="373">
          <cell r="B373">
            <v>49916</v>
          </cell>
          <cell r="C373" t="str">
            <v>Mesosiderite-B4 meteorite</v>
          </cell>
          <cell r="D373">
            <v>0</v>
          </cell>
          <cell r="E373">
            <v>0</v>
          </cell>
          <cell r="F373">
            <v>0</v>
          </cell>
        </row>
        <row r="374">
          <cell r="B374">
            <v>49917</v>
          </cell>
          <cell r="C374" t="str">
            <v>Mesosiderite-C meteorite</v>
          </cell>
          <cell r="D374">
            <v>0</v>
          </cell>
          <cell r="E374">
            <v>0</v>
          </cell>
          <cell r="F374">
            <v>0</v>
          </cell>
        </row>
        <row r="375">
          <cell r="B375">
            <v>49918</v>
          </cell>
          <cell r="C375" t="str">
            <v>Mesosiderite-C2 meteorite</v>
          </cell>
          <cell r="D375">
            <v>0</v>
          </cell>
          <cell r="E375">
            <v>0</v>
          </cell>
          <cell r="F375">
            <v>0</v>
          </cell>
        </row>
        <row r="376">
          <cell r="B376">
            <v>49919</v>
          </cell>
          <cell r="C376" t="str">
            <v>Iron group meteorite</v>
          </cell>
          <cell r="D376">
            <v>0</v>
          </cell>
          <cell r="E376">
            <v>0</v>
          </cell>
          <cell r="F376">
            <v>0</v>
          </cell>
        </row>
        <row r="377">
          <cell r="B377">
            <v>49920</v>
          </cell>
          <cell r="C377" t="str">
            <v>IC iron meteorite</v>
          </cell>
          <cell r="D377">
            <v>0</v>
          </cell>
          <cell r="E377">
            <v>0</v>
          </cell>
          <cell r="F377">
            <v>0</v>
          </cell>
        </row>
        <row r="378">
          <cell r="B378">
            <v>49921</v>
          </cell>
          <cell r="C378" t="str">
            <v>Anomalous IC iron meteorite</v>
          </cell>
          <cell r="D378">
            <v>0</v>
          </cell>
          <cell r="E378">
            <v>0</v>
          </cell>
          <cell r="F378">
            <v>0</v>
          </cell>
        </row>
        <row r="379">
          <cell r="B379">
            <v>49922</v>
          </cell>
          <cell r="C379" t="str">
            <v>IIAB iron meteorite</v>
          </cell>
          <cell r="D379">
            <v>0</v>
          </cell>
          <cell r="E379">
            <v>0</v>
          </cell>
          <cell r="F379">
            <v>0</v>
          </cell>
        </row>
        <row r="380">
          <cell r="B380">
            <v>49923</v>
          </cell>
          <cell r="C380" t="str">
            <v>Anomalous IIAB iron meteorite</v>
          </cell>
          <cell r="D380">
            <v>0</v>
          </cell>
          <cell r="E380">
            <v>0</v>
          </cell>
          <cell r="F380">
            <v>0</v>
          </cell>
        </row>
        <row r="381">
          <cell r="B381">
            <v>49924</v>
          </cell>
          <cell r="C381" t="str">
            <v>IIC iron meteorite</v>
          </cell>
          <cell r="D381">
            <v>0</v>
          </cell>
          <cell r="E381">
            <v>0</v>
          </cell>
          <cell r="F381">
            <v>0</v>
          </cell>
        </row>
        <row r="382">
          <cell r="B382">
            <v>49925</v>
          </cell>
          <cell r="C382" t="str">
            <v>IID iron meteorite</v>
          </cell>
          <cell r="D382">
            <v>0</v>
          </cell>
          <cell r="E382">
            <v>0</v>
          </cell>
          <cell r="F382">
            <v>0</v>
          </cell>
        </row>
        <row r="383">
          <cell r="B383">
            <v>49926</v>
          </cell>
          <cell r="C383" t="str">
            <v>Anomalous IID iron meteorite</v>
          </cell>
          <cell r="D383">
            <v>0</v>
          </cell>
          <cell r="E383">
            <v>0</v>
          </cell>
          <cell r="F383">
            <v>0</v>
          </cell>
        </row>
        <row r="384">
          <cell r="B384">
            <v>49927</v>
          </cell>
          <cell r="C384" t="str">
            <v>IIE iron meteorite</v>
          </cell>
          <cell r="D384">
            <v>0</v>
          </cell>
          <cell r="E384">
            <v>0</v>
          </cell>
          <cell r="F384">
            <v>0</v>
          </cell>
        </row>
        <row r="385">
          <cell r="B385">
            <v>49928</v>
          </cell>
          <cell r="C385" t="str">
            <v>Anomalous IIE iron meteorite</v>
          </cell>
          <cell r="D385">
            <v>0</v>
          </cell>
          <cell r="E385">
            <v>0</v>
          </cell>
          <cell r="F385">
            <v>0</v>
          </cell>
        </row>
        <row r="386">
          <cell r="B386">
            <v>49929</v>
          </cell>
          <cell r="C386" t="str">
            <v>IIF iron meteorite</v>
          </cell>
          <cell r="D386">
            <v>0</v>
          </cell>
          <cell r="E386">
            <v>0</v>
          </cell>
          <cell r="F386">
            <v>0</v>
          </cell>
        </row>
        <row r="387">
          <cell r="B387">
            <v>49930</v>
          </cell>
          <cell r="C387" t="str">
            <v>IIIAB iron meteorite</v>
          </cell>
          <cell r="D387">
            <v>0</v>
          </cell>
          <cell r="E387">
            <v>0</v>
          </cell>
          <cell r="F387">
            <v>0</v>
          </cell>
        </row>
        <row r="388">
          <cell r="B388">
            <v>49931</v>
          </cell>
          <cell r="C388" t="str">
            <v>Anomalous IIIAB iron meteorite</v>
          </cell>
          <cell r="D388">
            <v>0</v>
          </cell>
          <cell r="E388">
            <v>0</v>
          </cell>
          <cell r="F388">
            <v>0</v>
          </cell>
        </row>
        <row r="389">
          <cell r="B389">
            <v>49932</v>
          </cell>
          <cell r="C389" t="str">
            <v>IIIE iron meteorite</v>
          </cell>
          <cell r="D389">
            <v>0</v>
          </cell>
          <cell r="E389">
            <v>0</v>
          </cell>
          <cell r="F389">
            <v>0</v>
          </cell>
        </row>
        <row r="390">
          <cell r="B390">
            <v>49933</v>
          </cell>
          <cell r="C390" t="str">
            <v>Anomalous IIIE iron meteorite</v>
          </cell>
          <cell r="D390">
            <v>0</v>
          </cell>
          <cell r="E390">
            <v>0</v>
          </cell>
          <cell r="F390">
            <v>0</v>
          </cell>
        </row>
        <row r="391">
          <cell r="B391">
            <v>49934</v>
          </cell>
          <cell r="C391" t="str">
            <v>IIIF iron meteorite</v>
          </cell>
          <cell r="D391">
            <v>0</v>
          </cell>
          <cell r="E391">
            <v>0</v>
          </cell>
          <cell r="F391">
            <v>0</v>
          </cell>
        </row>
        <row r="392">
          <cell r="B392">
            <v>49935</v>
          </cell>
          <cell r="C392" t="str">
            <v>IVA iron meteorite</v>
          </cell>
          <cell r="D392">
            <v>0</v>
          </cell>
          <cell r="E392">
            <v>0</v>
          </cell>
          <cell r="F392">
            <v>0</v>
          </cell>
        </row>
        <row r="393">
          <cell r="B393">
            <v>49936</v>
          </cell>
          <cell r="C393" t="str">
            <v>Anomalous IVA iron meteorite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49937</v>
          </cell>
          <cell r="C394" t="str">
            <v>IVB iron meteorite</v>
          </cell>
          <cell r="D394">
            <v>0</v>
          </cell>
          <cell r="E394">
            <v>0</v>
          </cell>
          <cell r="F394">
            <v>0</v>
          </cell>
        </row>
        <row r="395">
          <cell r="B395">
            <v>49938</v>
          </cell>
          <cell r="C395" t="str">
            <v>Martian achrondite meteorite</v>
          </cell>
          <cell r="D395">
            <v>0</v>
          </cell>
          <cell r="E395">
            <v>0</v>
          </cell>
          <cell r="F395">
            <v>0</v>
          </cell>
        </row>
        <row r="396">
          <cell r="B396">
            <v>49939</v>
          </cell>
          <cell r="C396" t="str">
            <v>Shergottite meteorite</v>
          </cell>
          <cell r="D396">
            <v>0</v>
          </cell>
          <cell r="E396">
            <v>0</v>
          </cell>
          <cell r="F396">
            <v>0</v>
          </cell>
        </row>
        <row r="397">
          <cell r="B397">
            <v>49941</v>
          </cell>
          <cell r="C397" t="str">
            <v>Basaltic shergottite meteorite</v>
          </cell>
          <cell r="D397">
            <v>0</v>
          </cell>
          <cell r="E397">
            <v>0</v>
          </cell>
          <cell r="F397">
            <v>0</v>
          </cell>
        </row>
        <row r="398">
          <cell r="B398">
            <v>49942</v>
          </cell>
          <cell r="C398" t="str">
            <v>Olivine-phyric shergottite meteorite</v>
          </cell>
          <cell r="D398">
            <v>0</v>
          </cell>
          <cell r="E398">
            <v>0</v>
          </cell>
          <cell r="F398">
            <v>0</v>
          </cell>
        </row>
        <row r="399">
          <cell r="B399">
            <v>49944</v>
          </cell>
          <cell r="C399" t="str">
            <v>Lherzolitic shergottite meteorite</v>
          </cell>
          <cell r="D399">
            <v>0</v>
          </cell>
          <cell r="E399">
            <v>0</v>
          </cell>
          <cell r="F399">
            <v>0</v>
          </cell>
        </row>
        <row r="400">
          <cell r="B400">
            <v>49945</v>
          </cell>
          <cell r="C400" t="str">
            <v>Nakhlite meteorite</v>
          </cell>
          <cell r="D400">
            <v>0</v>
          </cell>
          <cell r="E400">
            <v>0</v>
          </cell>
          <cell r="F400">
            <v>0</v>
          </cell>
        </row>
        <row r="401">
          <cell r="B401">
            <v>49947</v>
          </cell>
          <cell r="C401" t="str">
            <v>Chassignite meteorite</v>
          </cell>
          <cell r="D401">
            <v>0</v>
          </cell>
          <cell r="E401">
            <v>0</v>
          </cell>
          <cell r="F401">
            <v>0</v>
          </cell>
        </row>
        <row r="402">
          <cell r="B402">
            <v>49950</v>
          </cell>
          <cell r="C402" t="str">
            <v>Anorthositic Lunar meteorite</v>
          </cell>
          <cell r="D402">
            <v>0</v>
          </cell>
          <cell r="E402">
            <v>0</v>
          </cell>
          <cell r="F402">
            <v>0</v>
          </cell>
        </row>
        <row r="403">
          <cell r="B403">
            <v>49951</v>
          </cell>
          <cell r="C403" t="str">
            <v>Basaltic breccia Lunar meteorite</v>
          </cell>
          <cell r="D403">
            <v>0</v>
          </cell>
          <cell r="E403">
            <v>0</v>
          </cell>
          <cell r="F403">
            <v>0</v>
          </cell>
        </row>
        <row r="404">
          <cell r="B404">
            <v>49952</v>
          </cell>
          <cell r="C404" t="str">
            <v>Basaltic and anorthositic Lunar meteorite</v>
          </cell>
          <cell r="D404">
            <v>0</v>
          </cell>
          <cell r="E404">
            <v>0</v>
          </cell>
          <cell r="F404">
            <v>0</v>
          </cell>
        </row>
        <row r="405">
          <cell r="B405">
            <v>49953</v>
          </cell>
          <cell r="C405" t="str">
            <v>Basaltic and gabbroic breccia Lunar meteorite</v>
          </cell>
          <cell r="D405">
            <v>0</v>
          </cell>
          <cell r="E405">
            <v>0</v>
          </cell>
          <cell r="F405">
            <v>0</v>
          </cell>
        </row>
        <row r="406">
          <cell r="B406">
            <v>49954</v>
          </cell>
          <cell r="C406" t="str">
            <v>Feldspathic breccia Lunar meteorite</v>
          </cell>
          <cell r="D406">
            <v>0</v>
          </cell>
          <cell r="E406">
            <v>0</v>
          </cell>
          <cell r="F406">
            <v>0</v>
          </cell>
        </row>
        <row r="407">
          <cell r="B407">
            <v>49955</v>
          </cell>
          <cell r="C407" t="str">
            <v>Basaltic Lunar meteorite</v>
          </cell>
          <cell r="D407">
            <v>0</v>
          </cell>
          <cell r="E407">
            <v>0</v>
          </cell>
          <cell r="F407">
            <v>0</v>
          </cell>
        </row>
        <row r="408">
          <cell r="B408">
            <v>49956</v>
          </cell>
          <cell r="C408" t="str">
            <v>Gabbroic Lunar meteorite</v>
          </cell>
          <cell r="D408">
            <v>0</v>
          </cell>
          <cell r="E408">
            <v>0</v>
          </cell>
          <cell r="F408">
            <v>0</v>
          </cell>
        </row>
        <row r="409">
          <cell r="B409">
            <v>49957</v>
          </cell>
          <cell r="C409" t="str">
            <v>Noritic Lunar meteorite</v>
          </cell>
          <cell r="D409">
            <v>0</v>
          </cell>
          <cell r="E409">
            <v>0</v>
          </cell>
          <cell r="F409">
            <v>0</v>
          </cell>
        </row>
        <row r="410">
          <cell r="B410">
            <v>49958</v>
          </cell>
          <cell r="C410" t="str">
            <v>Olivine-bearing gabbroic Lunar meteorite</v>
          </cell>
          <cell r="D410">
            <v>0</v>
          </cell>
          <cell r="E410">
            <v>0</v>
          </cell>
          <cell r="F410">
            <v>0</v>
          </cell>
        </row>
        <row r="411">
          <cell r="B411">
            <v>49959</v>
          </cell>
          <cell r="C411" t="str">
            <v>Trocolitic anorthositic Lunar meteorite</v>
          </cell>
          <cell r="D411">
            <v>0</v>
          </cell>
          <cell r="E411">
            <v>0</v>
          </cell>
          <cell r="F411">
            <v>0</v>
          </cell>
        </row>
        <row r="412">
          <cell r="B412">
            <v>49960</v>
          </cell>
          <cell r="C412" t="str">
            <v>Iron meteorite</v>
          </cell>
          <cell r="D412">
            <v>0</v>
          </cell>
          <cell r="E412">
            <v>0</v>
          </cell>
          <cell r="F412">
            <v>0</v>
          </cell>
        </row>
        <row r="413">
          <cell r="B413">
            <v>49961</v>
          </cell>
          <cell r="C413" t="str">
            <v>Magmatic iron meteorite</v>
          </cell>
          <cell r="D413">
            <v>0</v>
          </cell>
          <cell r="E413">
            <v>0</v>
          </cell>
          <cell r="F413">
            <v>0</v>
          </cell>
        </row>
        <row r="414">
          <cell r="B414">
            <v>49962</v>
          </cell>
          <cell r="C414" t="str">
            <v>Primitive iron meteorite</v>
          </cell>
          <cell r="D414">
            <v>0</v>
          </cell>
          <cell r="E414">
            <v>0</v>
          </cell>
          <cell r="F414">
            <v>0</v>
          </cell>
        </row>
        <row r="415">
          <cell r="B415">
            <v>49963</v>
          </cell>
          <cell r="C415" t="str">
            <v>Stony-iron meteorite</v>
          </cell>
          <cell r="D415">
            <v>0</v>
          </cell>
          <cell r="E415">
            <v>0</v>
          </cell>
          <cell r="F415">
            <v>0</v>
          </cell>
        </row>
        <row r="416">
          <cell r="B416">
            <v>50269</v>
          </cell>
          <cell r="C416" t="str">
            <v>Differentiated achondrite meteorite</v>
          </cell>
          <cell r="D416">
            <v>0</v>
          </cell>
          <cell r="E416">
            <v>0</v>
          </cell>
          <cell r="F416">
            <v>0</v>
          </cell>
        </row>
        <row r="417">
          <cell r="B417">
            <v>50270</v>
          </cell>
          <cell r="C417" t="str">
            <v>Asteroidal achondrite meteorite</v>
          </cell>
          <cell r="D417">
            <v>0</v>
          </cell>
          <cell r="E417">
            <v>0</v>
          </cell>
          <cell r="F417">
            <v>0</v>
          </cell>
        </row>
        <row r="418">
          <cell r="B418">
            <v>50275</v>
          </cell>
          <cell r="C418" t="str">
            <v>Lunar achondrite meteorite</v>
          </cell>
          <cell r="D418">
            <v>0</v>
          </cell>
          <cell r="E418">
            <v>0</v>
          </cell>
          <cell r="F418">
            <v>0</v>
          </cell>
        </row>
        <row r="419">
          <cell r="B419">
            <v>50444</v>
          </cell>
          <cell r="C419" t="str">
            <v>CM1-2 chondrite meteorite</v>
          </cell>
          <cell r="D419">
            <v>0</v>
          </cell>
          <cell r="E419">
            <v>0</v>
          </cell>
          <cell r="F419">
            <v>0</v>
          </cell>
        </row>
        <row r="420">
          <cell r="B420">
            <v>50445</v>
          </cell>
          <cell r="C420" t="str">
            <v>H/L3 chondrite meteorite</v>
          </cell>
          <cell r="D420">
            <v>0</v>
          </cell>
          <cell r="E420">
            <v>0</v>
          </cell>
          <cell r="F420">
            <v>0</v>
          </cell>
        </row>
        <row r="421">
          <cell r="B421">
            <v>50446</v>
          </cell>
          <cell r="C421" t="str">
            <v>H3-4 chondrite meteorite</v>
          </cell>
          <cell r="D421">
            <v>0</v>
          </cell>
          <cell r="E421">
            <v>0</v>
          </cell>
          <cell r="F421">
            <v>0</v>
          </cell>
        </row>
        <row r="422">
          <cell r="B422">
            <v>50447</v>
          </cell>
          <cell r="C422" t="str">
            <v>H/L4-5 chondrite meteorite</v>
          </cell>
          <cell r="D422">
            <v>0</v>
          </cell>
          <cell r="E422">
            <v>0</v>
          </cell>
          <cell r="F422">
            <v>0</v>
          </cell>
        </row>
        <row r="423">
          <cell r="B423">
            <v>50448</v>
          </cell>
          <cell r="C423" t="str">
            <v>H4-5 chondrite meteorite</v>
          </cell>
          <cell r="D423">
            <v>0</v>
          </cell>
          <cell r="E423">
            <v>0</v>
          </cell>
          <cell r="F423">
            <v>0</v>
          </cell>
        </row>
        <row r="424">
          <cell r="B424">
            <v>50449</v>
          </cell>
          <cell r="C424" t="str">
            <v>H/L6 chondrite meteorite</v>
          </cell>
          <cell r="D424">
            <v>0</v>
          </cell>
          <cell r="E424">
            <v>0</v>
          </cell>
          <cell r="F424">
            <v>0</v>
          </cell>
        </row>
        <row r="425">
          <cell r="B425">
            <v>50450</v>
          </cell>
          <cell r="C425" t="str">
            <v>L3.4 chondrite meteorite</v>
          </cell>
          <cell r="D425">
            <v>0</v>
          </cell>
          <cell r="E425">
            <v>0</v>
          </cell>
          <cell r="F425">
            <v>0</v>
          </cell>
        </row>
        <row r="426">
          <cell r="B426">
            <v>50451</v>
          </cell>
          <cell r="C426" t="str">
            <v>L3/4 chondrite meteorite</v>
          </cell>
          <cell r="D426">
            <v>0</v>
          </cell>
          <cell r="E426">
            <v>0</v>
          </cell>
          <cell r="F426">
            <v>0</v>
          </cell>
        </row>
        <row r="427">
          <cell r="B427">
            <v>50452</v>
          </cell>
          <cell r="C427" t="str">
            <v>L(LL)3 chondrite meteorite</v>
          </cell>
          <cell r="D427">
            <v>0</v>
          </cell>
          <cell r="E427">
            <v>0</v>
          </cell>
          <cell r="F427">
            <v>0</v>
          </cell>
        </row>
        <row r="428">
          <cell r="B428">
            <v>50453</v>
          </cell>
          <cell r="C428" t="str">
            <v>L/LL3 chondrite meteorite</v>
          </cell>
          <cell r="D428">
            <v>0</v>
          </cell>
          <cell r="E428">
            <v>0</v>
          </cell>
          <cell r="F428">
            <v>0</v>
          </cell>
        </row>
        <row r="429">
          <cell r="B429">
            <v>50454</v>
          </cell>
          <cell r="C429" t="str">
            <v>L/LL3.1 chondrite meteorite</v>
          </cell>
          <cell r="D429">
            <v>0</v>
          </cell>
          <cell r="E429">
            <v>0</v>
          </cell>
          <cell r="F429">
            <v>0</v>
          </cell>
        </row>
        <row r="430">
          <cell r="B430">
            <v>50455</v>
          </cell>
          <cell r="C430" t="str">
            <v>L/LL3.2 chondrite meteorite</v>
          </cell>
          <cell r="D430">
            <v>0</v>
          </cell>
          <cell r="E430">
            <v>0</v>
          </cell>
          <cell r="F430">
            <v>0</v>
          </cell>
        </row>
        <row r="431">
          <cell r="B431">
            <v>50456</v>
          </cell>
          <cell r="C431" t="str">
            <v>L4-5 chondrite meteorite</v>
          </cell>
          <cell r="D431">
            <v>0</v>
          </cell>
          <cell r="E431">
            <v>0</v>
          </cell>
          <cell r="F431">
            <v>0</v>
          </cell>
        </row>
        <row r="432">
          <cell r="B432">
            <v>50457</v>
          </cell>
          <cell r="C432" t="str">
            <v>L(LL)5 chondrite meteorite</v>
          </cell>
          <cell r="D432">
            <v>0</v>
          </cell>
          <cell r="E432">
            <v>0</v>
          </cell>
          <cell r="F432">
            <v>0</v>
          </cell>
        </row>
        <row r="433">
          <cell r="B433">
            <v>50458</v>
          </cell>
          <cell r="C433" t="str">
            <v>L/LL5-6 chondrite meteorite</v>
          </cell>
          <cell r="D433">
            <v>0</v>
          </cell>
          <cell r="E433">
            <v>0</v>
          </cell>
          <cell r="F433">
            <v>0</v>
          </cell>
        </row>
        <row r="434">
          <cell r="B434">
            <v>50459</v>
          </cell>
          <cell r="C434" t="str">
            <v>L(LL)6 chondrite meteorite</v>
          </cell>
          <cell r="D434">
            <v>0</v>
          </cell>
          <cell r="E434">
            <v>0</v>
          </cell>
          <cell r="F434">
            <v>0</v>
          </cell>
        </row>
        <row r="435">
          <cell r="B435">
            <v>50460</v>
          </cell>
          <cell r="C435" t="str">
            <v>LL3-4 chondrite meteorite</v>
          </cell>
          <cell r="D435">
            <v>0</v>
          </cell>
          <cell r="E435">
            <v>0</v>
          </cell>
          <cell r="F435">
            <v>0</v>
          </cell>
        </row>
        <row r="436">
          <cell r="B436">
            <v>50461</v>
          </cell>
          <cell r="C436" t="str">
            <v>LL3.4 chondrite meteorite</v>
          </cell>
          <cell r="D436">
            <v>0</v>
          </cell>
          <cell r="E436">
            <v>0</v>
          </cell>
          <cell r="F436">
            <v>0</v>
          </cell>
        </row>
        <row r="437">
          <cell r="B437">
            <v>50462</v>
          </cell>
          <cell r="C437" t="str">
            <v>LL4-5 chondrite meteorite</v>
          </cell>
          <cell r="D437">
            <v>0</v>
          </cell>
          <cell r="E437">
            <v>0</v>
          </cell>
          <cell r="F437">
            <v>0</v>
          </cell>
        </row>
        <row r="438">
          <cell r="B438">
            <v>50463</v>
          </cell>
          <cell r="C438" t="str">
            <v>LL5-6 chondrite meteorite</v>
          </cell>
          <cell r="D438">
            <v>0</v>
          </cell>
          <cell r="E438">
            <v>0</v>
          </cell>
          <cell r="F438">
            <v>0</v>
          </cell>
        </row>
        <row r="439">
          <cell r="B439">
            <v>51872</v>
          </cell>
          <cell r="C439" t="str">
            <v>CV3 carbonaceous chondrite meteorite</v>
          </cell>
          <cell r="D439">
            <v>49579</v>
          </cell>
          <cell r="E439">
            <v>0</v>
          </cell>
          <cell r="F439">
            <v>0</v>
          </cell>
        </row>
        <row r="440">
          <cell r="B440">
            <v>51873</v>
          </cell>
          <cell r="C440" t="str">
            <v>CV carbonaceous chondrite meteorite</v>
          </cell>
          <cell r="D440">
            <v>49577</v>
          </cell>
          <cell r="E440">
            <v>0</v>
          </cell>
          <cell r="F440">
            <v>0</v>
          </cell>
        </row>
        <row r="441">
          <cell r="B441">
            <v>52197</v>
          </cell>
          <cell r="C441" t="str">
            <v>Orthopyroxene-rich Martian meteorite</v>
          </cell>
          <cell r="D441">
            <v>0</v>
          </cell>
          <cell r="E441">
            <v>0</v>
          </cell>
          <cell r="F441">
            <v>0</v>
          </cell>
        </row>
        <row r="442">
          <cell r="B442">
            <v>52198</v>
          </cell>
          <cell r="C442" t="str">
            <v>Martian (basaltic breccia) meteorite</v>
          </cell>
          <cell r="D442">
            <v>0</v>
          </cell>
          <cell r="E442">
            <v>0</v>
          </cell>
          <cell r="F442">
            <v>0</v>
          </cell>
        </row>
        <row r="443">
          <cell r="B443">
            <v>52199</v>
          </cell>
          <cell r="C443" t="str">
            <v>H3.5 chondrite meteorite</v>
          </cell>
          <cell r="D443">
            <v>0</v>
          </cell>
          <cell r="E443">
            <v>0</v>
          </cell>
          <cell r="F443">
            <v>0</v>
          </cell>
        </row>
        <row r="444">
          <cell r="B444">
            <v>52200</v>
          </cell>
          <cell r="C444" t="str">
            <v>H3.4 chondrite meteorite</v>
          </cell>
          <cell r="D444">
            <v>0</v>
          </cell>
          <cell r="E444">
            <v>0</v>
          </cell>
          <cell r="F444">
            <v>0</v>
          </cell>
        </row>
        <row r="445">
          <cell r="B445">
            <v>52201</v>
          </cell>
          <cell r="C445" t="str">
            <v>Ungrouped Achondrite meteorite</v>
          </cell>
          <cell r="D445">
            <v>0</v>
          </cell>
          <cell r="E445">
            <v>0</v>
          </cell>
          <cell r="F445">
            <v>0</v>
          </cell>
        </row>
        <row r="446">
          <cell r="B446">
            <v>52202</v>
          </cell>
          <cell r="C446" t="str">
            <v>Ungrouped C chondrite meteorite</v>
          </cell>
          <cell r="D446">
            <v>0</v>
          </cell>
          <cell r="E446">
            <v>0</v>
          </cell>
          <cell r="F446">
            <v>0</v>
          </cell>
        </row>
        <row r="447">
          <cell r="B447">
            <v>52203</v>
          </cell>
          <cell r="C447" t="str">
            <v>CK3-6 chondrite meteorite</v>
          </cell>
          <cell r="D447">
            <v>0</v>
          </cell>
          <cell r="E447">
            <v>0</v>
          </cell>
          <cell r="F447">
            <v>0</v>
          </cell>
        </row>
        <row r="448">
          <cell r="B448">
            <v>52204</v>
          </cell>
          <cell r="C448" t="str">
            <v>CH/CBb chondrite meteorite</v>
          </cell>
          <cell r="D448">
            <v>0</v>
          </cell>
          <cell r="E448">
            <v>0</v>
          </cell>
          <cell r="F448">
            <v>0</v>
          </cell>
        </row>
        <row r="449">
          <cell r="B449">
            <v>52205</v>
          </cell>
          <cell r="C449" t="str">
            <v>CK4/5 chondrite meteorite</v>
          </cell>
          <cell r="D449">
            <v>0</v>
          </cell>
          <cell r="E449">
            <v>0</v>
          </cell>
          <cell r="F449">
            <v>0</v>
          </cell>
        </row>
        <row r="450">
          <cell r="B450">
            <v>52206</v>
          </cell>
          <cell r="C450" t="str">
            <v>Anomalous CK5 chondrite meteorite</v>
          </cell>
          <cell r="D450">
            <v>0</v>
          </cell>
          <cell r="E450">
            <v>0</v>
          </cell>
          <cell r="F450">
            <v>0</v>
          </cell>
        </row>
        <row r="451">
          <cell r="B451">
            <v>52207</v>
          </cell>
          <cell r="C451" t="str">
            <v>CK5/6 chondrite meteorite</v>
          </cell>
          <cell r="D451">
            <v>0</v>
          </cell>
          <cell r="E451">
            <v>0</v>
          </cell>
          <cell r="F451">
            <v>0</v>
          </cell>
        </row>
        <row r="452">
          <cell r="B452">
            <v>52208</v>
          </cell>
          <cell r="C452" t="str">
            <v>EH4/5 chondrite meteorite</v>
          </cell>
          <cell r="D452">
            <v>0</v>
          </cell>
          <cell r="E452">
            <v>0</v>
          </cell>
          <cell r="F452">
            <v>0</v>
          </cell>
        </row>
        <row r="453">
          <cell r="B453">
            <v>52209</v>
          </cell>
          <cell r="C453" t="str">
            <v>R3-4 chondrite meteorite</v>
          </cell>
          <cell r="D453">
            <v>0</v>
          </cell>
          <cell r="E453">
            <v>0</v>
          </cell>
          <cell r="F453">
            <v>0</v>
          </cell>
        </row>
        <row r="454">
          <cell r="B454">
            <v>52210</v>
          </cell>
          <cell r="C454" t="str">
            <v>R3-5 chondrite meteorite</v>
          </cell>
          <cell r="D454">
            <v>0</v>
          </cell>
          <cell r="E454">
            <v>0</v>
          </cell>
          <cell r="F454">
            <v>0</v>
          </cell>
        </row>
        <row r="455">
          <cell r="B455">
            <v>52211</v>
          </cell>
          <cell r="C455" t="str">
            <v>R3-6 chondrite meteorite</v>
          </cell>
          <cell r="D455">
            <v>0</v>
          </cell>
          <cell r="E455">
            <v>0</v>
          </cell>
          <cell r="F455">
            <v>0</v>
          </cell>
        </row>
        <row r="456">
          <cell r="B456">
            <v>52212</v>
          </cell>
          <cell r="C456" t="str">
            <v>R3.4 chondrite meteorite</v>
          </cell>
          <cell r="D456">
            <v>0</v>
          </cell>
          <cell r="E456">
            <v>0</v>
          </cell>
          <cell r="F456">
            <v>0</v>
          </cell>
        </row>
        <row r="457">
          <cell r="B457">
            <v>52213</v>
          </cell>
          <cell r="C457" t="str">
            <v>R3.5-4 chondrite meteorite</v>
          </cell>
          <cell r="D457">
            <v>0</v>
          </cell>
          <cell r="E457">
            <v>0</v>
          </cell>
          <cell r="F457">
            <v>0</v>
          </cell>
        </row>
        <row r="458">
          <cell r="B458">
            <v>52214</v>
          </cell>
          <cell r="C458" t="str">
            <v>R3.5-6 chondrite meteorite</v>
          </cell>
          <cell r="D458">
            <v>0</v>
          </cell>
          <cell r="E458">
            <v>0</v>
          </cell>
          <cell r="F458">
            <v>0</v>
          </cell>
        </row>
        <row r="459">
          <cell r="B459">
            <v>52215</v>
          </cell>
          <cell r="C459" t="str">
            <v>R3.6 chondrite meteorite</v>
          </cell>
          <cell r="D459">
            <v>0</v>
          </cell>
          <cell r="E459">
            <v>0</v>
          </cell>
          <cell r="F459">
            <v>0</v>
          </cell>
        </row>
        <row r="460">
          <cell r="B460">
            <v>52216</v>
          </cell>
          <cell r="C460" t="str">
            <v>R3.7 chondrite meteorite</v>
          </cell>
          <cell r="D460">
            <v>0</v>
          </cell>
          <cell r="E460">
            <v>0</v>
          </cell>
          <cell r="F460">
            <v>0</v>
          </cell>
        </row>
        <row r="461">
          <cell r="B461">
            <v>52217</v>
          </cell>
          <cell r="C461" t="str">
            <v>R3.8 chondrite meteorite</v>
          </cell>
          <cell r="D461">
            <v>0</v>
          </cell>
          <cell r="E461">
            <v>0</v>
          </cell>
          <cell r="F461">
            <v>0</v>
          </cell>
        </row>
        <row r="462">
          <cell r="B462">
            <v>52218</v>
          </cell>
          <cell r="C462" t="str">
            <v>R3.8-5 chondrite meteorite</v>
          </cell>
          <cell r="D462">
            <v>0</v>
          </cell>
          <cell r="E462">
            <v>0</v>
          </cell>
          <cell r="F462">
            <v>0</v>
          </cell>
        </row>
        <row r="463">
          <cell r="B463">
            <v>52219</v>
          </cell>
          <cell r="C463" t="str">
            <v>R3.8-6 chondrite meteorite</v>
          </cell>
          <cell r="D463">
            <v>0</v>
          </cell>
          <cell r="E463">
            <v>0</v>
          </cell>
          <cell r="F463">
            <v>0</v>
          </cell>
        </row>
        <row r="464">
          <cell r="B464">
            <v>52220</v>
          </cell>
          <cell r="C464" t="str">
            <v>R3.9 chondrite meteorite</v>
          </cell>
          <cell r="D464">
            <v>0</v>
          </cell>
          <cell r="E464">
            <v>0</v>
          </cell>
          <cell r="F464">
            <v>0</v>
          </cell>
        </row>
        <row r="465">
          <cell r="B465">
            <v>52221</v>
          </cell>
          <cell r="C465" t="str">
            <v>R3/4 chondrite meteorite</v>
          </cell>
          <cell r="D465">
            <v>0</v>
          </cell>
          <cell r="E465">
            <v>0</v>
          </cell>
          <cell r="F465">
            <v>0</v>
          </cell>
        </row>
        <row r="466">
          <cell r="B466">
            <v>52222</v>
          </cell>
          <cell r="C466" t="str">
            <v>R4-5 chondrite meteorite</v>
          </cell>
          <cell r="D466">
            <v>0</v>
          </cell>
          <cell r="E466">
            <v>0</v>
          </cell>
          <cell r="F466">
            <v>0</v>
          </cell>
        </row>
        <row r="467">
          <cell r="B467">
            <v>52223</v>
          </cell>
          <cell r="C467" t="str">
            <v>R4-6 chondrite meteorite</v>
          </cell>
          <cell r="D467">
            <v>0</v>
          </cell>
          <cell r="E467">
            <v>0</v>
          </cell>
          <cell r="F467">
            <v>0</v>
          </cell>
        </row>
        <row r="468">
          <cell r="B468">
            <v>52224</v>
          </cell>
          <cell r="C468" t="str">
            <v>R4/5 chondrite meteorite</v>
          </cell>
          <cell r="D468">
            <v>0</v>
          </cell>
          <cell r="E468">
            <v>0</v>
          </cell>
          <cell r="F468">
            <v>0</v>
          </cell>
        </row>
        <row r="469">
          <cell r="B469">
            <v>52225</v>
          </cell>
          <cell r="C469" t="str">
            <v>Mesosiderite-A3/4 meteorite</v>
          </cell>
          <cell r="D469">
            <v>0</v>
          </cell>
          <cell r="E469">
            <v>0</v>
          </cell>
          <cell r="F469">
            <v>0</v>
          </cell>
        </row>
        <row r="470">
          <cell r="B470">
            <v>52226</v>
          </cell>
          <cell r="C470" t="str">
            <v>H3.8 chondrite meteorite</v>
          </cell>
          <cell r="D470">
            <v>0</v>
          </cell>
          <cell r="E470">
            <v>0</v>
          </cell>
          <cell r="F470">
            <v>0</v>
          </cell>
        </row>
        <row r="471">
          <cell r="B471">
            <v>52227</v>
          </cell>
          <cell r="C471" t="str">
            <v>H3.9 chondrite meteorite</v>
          </cell>
          <cell r="D471">
            <v>0</v>
          </cell>
          <cell r="E471">
            <v>0</v>
          </cell>
          <cell r="F471">
            <v>0</v>
          </cell>
        </row>
        <row r="472">
          <cell r="B472">
            <v>52228</v>
          </cell>
          <cell r="C472" t="str">
            <v>H3.6 chondrite meteorite</v>
          </cell>
          <cell r="D472">
            <v>0</v>
          </cell>
          <cell r="E472">
            <v>0</v>
          </cell>
          <cell r="F472">
            <v>0</v>
          </cell>
        </row>
        <row r="473">
          <cell r="B473">
            <v>52229</v>
          </cell>
          <cell r="C473" t="str">
            <v>H3.7 chondrite meteorite</v>
          </cell>
          <cell r="D473">
            <v>0</v>
          </cell>
          <cell r="E473">
            <v>0</v>
          </cell>
          <cell r="F473">
            <v>0</v>
          </cell>
        </row>
        <row r="474">
          <cell r="B474">
            <v>52231</v>
          </cell>
          <cell r="C474" t="str">
            <v>Ungrouped iron meteorite</v>
          </cell>
          <cell r="D474">
            <v>0</v>
          </cell>
          <cell r="E474">
            <v>0</v>
          </cell>
          <cell r="F474">
            <v>0</v>
          </cell>
        </row>
        <row r="475">
          <cell r="B475">
            <v>52237</v>
          </cell>
          <cell r="C475" t="str">
            <v>Relict meteorite</v>
          </cell>
          <cell r="D475">
            <v>0</v>
          </cell>
          <cell r="E475">
            <v>0</v>
          </cell>
          <cell r="F475">
            <v>0</v>
          </cell>
        </row>
        <row r="476">
          <cell r="B476">
            <v>52238</v>
          </cell>
          <cell r="C476" t="str">
            <v>Relict H meteorite</v>
          </cell>
          <cell r="D476">
            <v>0</v>
          </cell>
          <cell r="E476">
            <v>0</v>
          </cell>
          <cell r="F476">
            <v>0</v>
          </cell>
        </row>
        <row r="477">
          <cell r="B477">
            <v>52239</v>
          </cell>
          <cell r="C477" t="str">
            <v>Relict iron meteorite</v>
          </cell>
          <cell r="D477">
            <v>0</v>
          </cell>
          <cell r="E477">
            <v>0</v>
          </cell>
          <cell r="F477">
            <v>0</v>
          </cell>
        </row>
        <row r="478">
          <cell r="B478">
            <v>52240</v>
          </cell>
          <cell r="C478" t="str">
            <v>Relict OC meteorite</v>
          </cell>
          <cell r="D478">
            <v>0</v>
          </cell>
          <cell r="E478">
            <v>0</v>
          </cell>
          <cell r="F478">
            <v>0</v>
          </cell>
        </row>
        <row r="479">
          <cell r="B479">
            <v>52241</v>
          </cell>
          <cell r="C479" t="str">
            <v>Relict ureilite meteorite</v>
          </cell>
          <cell r="D479">
            <v>0</v>
          </cell>
          <cell r="E479">
            <v>0</v>
          </cell>
          <cell r="F479">
            <v>0</v>
          </cell>
        </row>
        <row r="480">
          <cell r="B480">
            <v>52338</v>
          </cell>
          <cell r="C480" t="str">
            <v>Ureilite-pmict meteorite</v>
          </cell>
          <cell r="D480">
            <v>49868</v>
          </cell>
          <cell r="E480">
            <v>0</v>
          </cell>
          <cell r="F480">
            <v>0</v>
          </cell>
        </row>
        <row r="481">
          <cell r="B481">
            <v>52360</v>
          </cell>
          <cell r="C481" t="str">
            <v>Anomalous EH7 chondrite meteorite</v>
          </cell>
          <cell r="D481">
            <v>0</v>
          </cell>
          <cell r="E481">
            <v>0</v>
          </cell>
          <cell r="F481">
            <v>0</v>
          </cell>
        </row>
        <row r="482">
          <cell r="B482">
            <v>52363</v>
          </cell>
          <cell r="C482" t="str">
            <v>C-ung chondrite meteorite</v>
          </cell>
          <cell r="D482">
            <v>52202</v>
          </cell>
          <cell r="E482">
            <v>0</v>
          </cell>
          <cell r="F482">
            <v>0</v>
          </cell>
        </row>
        <row r="483">
          <cell r="B483">
            <v>52364</v>
          </cell>
          <cell r="C483" t="str">
            <v>C1-ung chondrite meteorite</v>
          </cell>
          <cell r="D483">
            <v>49522</v>
          </cell>
          <cell r="E483">
            <v>0</v>
          </cell>
          <cell r="F483">
            <v>0</v>
          </cell>
        </row>
        <row r="484">
          <cell r="B484">
            <v>52365</v>
          </cell>
          <cell r="C484" t="str">
            <v>C1/2-ung chondrite meteorite</v>
          </cell>
          <cell r="D484">
            <v>49523</v>
          </cell>
          <cell r="E484">
            <v>0</v>
          </cell>
          <cell r="F484">
            <v>0</v>
          </cell>
        </row>
        <row r="485">
          <cell r="B485">
            <v>52366</v>
          </cell>
          <cell r="C485" t="str">
            <v>C2-ung chondrite meteorite</v>
          </cell>
          <cell r="D485">
            <v>49525</v>
          </cell>
          <cell r="E485">
            <v>0</v>
          </cell>
          <cell r="F485">
            <v>0</v>
          </cell>
        </row>
        <row r="486">
          <cell r="B486">
            <v>52367</v>
          </cell>
          <cell r="C486" t="str">
            <v>C3-ung chondrite meteorite</v>
          </cell>
          <cell r="D486">
            <v>49527</v>
          </cell>
          <cell r="E486">
            <v>0</v>
          </cell>
          <cell r="F486">
            <v>0</v>
          </cell>
        </row>
        <row r="487">
          <cell r="B487">
            <v>52368</v>
          </cell>
          <cell r="C487" t="str">
            <v>H3.3 chondrite meteorite</v>
          </cell>
          <cell r="D487">
            <v>0</v>
          </cell>
          <cell r="E487">
            <v>0</v>
          </cell>
          <cell r="F487">
            <v>0</v>
          </cell>
        </row>
        <row r="488">
          <cell r="B488">
            <v>52369</v>
          </cell>
          <cell r="C488" t="str">
            <v>Unclassified stony meteorite</v>
          </cell>
          <cell r="D488">
            <v>0</v>
          </cell>
          <cell r="E488">
            <v>0</v>
          </cell>
          <cell r="F488">
            <v>0</v>
          </cell>
        </row>
        <row r="489">
          <cell r="B489">
            <v>52370</v>
          </cell>
          <cell r="C489" t="str">
            <v>IIG iron meteorite</v>
          </cell>
          <cell r="D489">
            <v>0</v>
          </cell>
          <cell r="E489">
            <v>0</v>
          </cell>
          <cell r="F489">
            <v>0</v>
          </cell>
        </row>
        <row r="490">
          <cell r="B490">
            <v>52371</v>
          </cell>
          <cell r="C490" t="str">
            <v>Ungrouped pallasite meteorite</v>
          </cell>
          <cell r="D490">
            <v>0</v>
          </cell>
          <cell r="E490">
            <v>0</v>
          </cell>
          <cell r="F490">
            <v>0</v>
          </cell>
        </row>
        <row r="491">
          <cell r="B491">
            <v>52372</v>
          </cell>
          <cell r="C491" t="str">
            <v>Anomalous aubrite meteorite</v>
          </cell>
          <cell r="D491">
            <v>0</v>
          </cell>
          <cell r="E491">
            <v>0</v>
          </cell>
          <cell r="F491">
            <v>0</v>
          </cell>
        </row>
        <row r="492">
          <cell r="B492">
            <v>52373</v>
          </cell>
          <cell r="C492" t="str">
            <v>Possible iron meteorite</v>
          </cell>
          <cell r="D492">
            <v>0</v>
          </cell>
          <cell r="E492">
            <v>0</v>
          </cell>
          <cell r="F492">
            <v>0</v>
          </cell>
        </row>
        <row r="493">
          <cell r="B493">
            <v>52374</v>
          </cell>
          <cell r="C493" t="str">
            <v>OC3 chondrite meteorite</v>
          </cell>
          <cell r="D493">
            <v>0</v>
          </cell>
          <cell r="E493">
            <v>0</v>
          </cell>
          <cell r="F493">
            <v>0</v>
          </cell>
        </row>
        <row r="494">
          <cell r="B494">
            <v>52375</v>
          </cell>
          <cell r="C494" t="str">
            <v>CK4-an chondrite meteorite</v>
          </cell>
          <cell r="D494">
            <v>49549</v>
          </cell>
          <cell r="E494">
            <v>0</v>
          </cell>
          <cell r="F494">
            <v>0</v>
          </cell>
        </row>
        <row r="495">
          <cell r="B495">
            <v>52376</v>
          </cell>
          <cell r="C495" t="str">
            <v>CK3-an chondrite meteorite</v>
          </cell>
          <cell r="D495">
            <v>49545</v>
          </cell>
          <cell r="E495">
            <v>0</v>
          </cell>
          <cell r="F495">
            <v>0</v>
          </cell>
        </row>
        <row r="496">
          <cell r="B496">
            <v>52377</v>
          </cell>
          <cell r="C496" t="str">
            <v>CM-an chondrite meteorite</v>
          </cell>
          <cell r="D496">
            <v>49556</v>
          </cell>
          <cell r="E496">
            <v>0</v>
          </cell>
          <cell r="F496">
            <v>0</v>
          </cell>
        </row>
        <row r="497">
          <cell r="B497">
            <v>52378</v>
          </cell>
          <cell r="C497" t="str">
            <v>C3.0-ung chondrite meteorite</v>
          </cell>
          <cell r="D497">
            <v>49528</v>
          </cell>
          <cell r="E497">
            <v>0</v>
          </cell>
          <cell r="F497">
            <v>0</v>
          </cell>
        </row>
        <row r="498">
          <cell r="B498">
            <v>52379</v>
          </cell>
          <cell r="C498" t="str">
            <v>C3/4-ung chondrite meteorite</v>
          </cell>
          <cell r="D498">
            <v>49529</v>
          </cell>
          <cell r="E498">
            <v>0</v>
          </cell>
          <cell r="F498">
            <v>0</v>
          </cell>
        </row>
        <row r="499">
          <cell r="B499">
            <v>52380</v>
          </cell>
          <cell r="C499" t="str">
            <v>IAB-sHL-an iron meteorite</v>
          </cell>
          <cell r="D499">
            <v>49860</v>
          </cell>
          <cell r="E499">
            <v>0</v>
          </cell>
          <cell r="F499">
            <v>0</v>
          </cell>
        </row>
        <row r="500">
          <cell r="B500">
            <v>52381</v>
          </cell>
          <cell r="C500" t="str">
            <v>IC-an iron meteorite</v>
          </cell>
          <cell r="D500">
            <v>49921</v>
          </cell>
          <cell r="E500">
            <v>0</v>
          </cell>
          <cell r="F500">
            <v>0</v>
          </cell>
        </row>
        <row r="501">
          <cell r="B501">
            <v>52382</v>
          </cell>
          <cell r="C501" t="str">
            <v>IIAB-an iron meteorite</v>
          </cell>
          <cell r="D501">
            <v>49923</v>
          </cell>
          <cell r="E501">
            <v>0</v>
          </cell>
          <cell r="F501">
            <v>0</v>
          </cell>
        </row>
        <row r="502">
          <cell r="B502">
            <v>52383</v>
          </cell>
          <cell r="C502" t="str">
            <v>IIE-an iron meteorite</v>
          </cell>
          <cell r="D502">
            <v>49928</v>
          </cell>
          <cell r="E502">
            <v>0</v>
          </cell>
          <cell r="F502">
            <v>0</v>
          </cell>
        </row>
        <row r="503">
          <cell r="B503">
            <v>52384</v>
          </cell>
          <cell r="C503" t="str">
            <v>IIIAB-an iron meteorite</v>
          </cell>
          <cell r="D503">
            <v>49931</v>
          </cell>
          <cell r="E503">
            <v>0</v>
          </cell>
          <cell r="F503">
            <v>0</v>
          </cell>
        </row>
        <row r="504">
          <cell r="B504">
            <v>52385</v>
          </cell>
          <cell r="C504" t="str">
            <v>IIIE-an iron meteorite</v>
          </cell>
          <cell r="D504">
            <v>49933</v>
          </cell>
          <cell r="E504">
            <v>0</v>
          </cell>
          <cell r="F504">
            <v>0</v>
          </cell>
        </row>
        <row r="505">
          <cell r="B505">
            <v>52386</v>
          </cell>
          <cell r="C505" t="str">
            <v>IVA-an iron meteorite</v>
          </cell>
          <cell r="D505">
            <v>49936</v>
          </cell>
          <cell r="E505">
            <v>0</v>
          </cell>
          <cell r="F505">
            <v>0</v>
          </cell>
        </row>
        <row r="506">
          <cell r="B506">
            <v>52387</v>
          </cell>
          <cell r="C506" t="str">
            <v>CK5-an chondrite meteorite</v>
          </cell>
          <cell r="D506">
            <v>52206</v>
          </cell>
          <cell r="E506">
            <v>0</v>
          </cell>
          <cell r="F506">
            <v>0</v>
          </cell>
        </row>
        <row r="507">
          <cell r="B507">
            <v>52388</v>
          </cell>
          <cell r="C507" t="str">
            <v>CM2-an chondrite meteorite</v>
          </cell>
          <cell r="D507">
            <v>49558</v>
          </cell>
          <cell r="E507">
            <v>0</v>
          </cell>
          <cell r="F507">
            <v>0</v>
          </cell>
        </row>
        <row r="508">
          <cell r="B508">
            <v>52389</v>
          </cell>
          <cell r="C508" t="str">
            <v>CR2-an chondrite meteorite</v>
          </cell>
          <cell r="D508">
            <v>49574</v>
          </cell>
          <cell r="E508">
            <v>0</v>
          </cell>
          <cell r="F508">
            <v>0</v>
          </cell>
        </row>
        <row r="509">
          <cell r="B509">
            <v>52390</v>
          </cell>
          <cell r="C509" t="str">
            <v>E3-an chondrite meteorite</v>
          </cell>
          <cell r="D509">
            <v>49805</v>
          </cell>
          <cell r="E509">
            <v>0</v>
          </cell>
          <cell r="F509">
            <v>0</v>
          </cell>
        </row>
        <row r="510">
          <cell r="B510">
            <v>52391</v>
          </cell>
          <cell r="C510" t="str">
            <v>E5-an chondrite meteorite</v>
          </cell>
          <cell r="D510">
            <v>49808</v>
          </cell>
          <cell r="E510">
            <v>0</v>
          </cell>
          <cell r="F510">
            <v>0</v>
          </cell>
        </row>
        <row r="511">
          <cell r="B511">
            <v>52392</v>
          </cell>
          <cell r="C511" t="str">
            <v>IAB-ung iron meteorite</v>
          </cell>
          <cell r="D511">
            <v>49862</v>
          </cell>
          <cell r="E511">
            <v>0</v>
          </cell>
          <cell r="F511">
            <v>0</v>
          </cell>
        </row>
        <row r="512">
          <cell r="B512">
            <v>52393</v>
          </cell>
          <cell r="C512" t="str">
            <v>Possible IAB complex iron meteorite</v>
          </cell>
          <cell r="D512">
            <v>0</v>
          </cell>
          <cell r="E512">
            <v>0</v>
          </cell>
          <cell r="F512">
            <v>0</v>
          </cell>
        </row>
        <row r="513">
          <cell r="B513">
            <v>52394</v>
          </cell>
          <cell r="C513" t="str">
            <v>LL7 chondrite meteorite</v>
          </cell>
          <cell r="D513">
            <v>0</v>
          </cell>
          <cell r="E513">
            <v>0</v>
          </cell>
          <cell r="F513">
            <v>0</v>
          </cell>
        </row>
        <row r="514">
          <cell r="B514">
            <v>52395</v>
          </cell>
          <cell r="C514" t="str">
            <v>Anomalous H3.8 chondrite meteorite</v>
          </cell>
          <cell r="D514">
            <v>0</v>
          </cell>
          <cell r="E514">
            <v>0</v>
          </cell>
          <cell r="F514">
            <v>0</v>
          </cell>
        </row>
        <row r="515">
          <cell r="B515">
            <v>52396</v>
          </cell>
          <cell r="C515" t="str">
            <v>CO3-melt breccia chondrite meteorite</v>
          </cell>
          <cell r="D515">
            <v>0</v>
          </cell>
          <cell r="E515">
            <v>0</v>
          </cell>
          <cell r="F515">
            <v>0</v>
          </cell>
        </row>
        <row r="516">
          <cell r="B516">
            <v>52895</v>
          </cell>
          <cell r="C516" t="str">
            <v>glass meteorite</v>
          </cell>
          <cell r="D516">
            <v>10860</v>
          </cell>
          <cell r="E516">
            <v>0</v>
          </cell>
          <cell r="F5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eoritical_code_exists"/>
      <sheetName val="Sheet1"/>
    </sheetNames>
    <sheetDataSet>
      <sheetData sheetId="0">
        <row r="2">
          <cell r="B2" t="str">
            <v>Lodranite meteorite</v>
          </cell>
          <cell r="C2">
            <v>11263</v>
          </cell>
        </row>
        <row r="3">
          <cell r="B3" t="str">
            <v>Lunar granophyric granite</v>
          </cell>
          <cell r="C3">
            <v>48145</v>
          </cell>
        </row>
        <row r="4">
          <cell r="B4" t="str">
            <v>Multiple impact impactite</v>
          </cell>
          <cell r="C4">
            <v>49089</v>
          </cell>
        </row>
        <row r="5">
          <cell r="B5" t="str">
            <v>Shock lithified impact regolith</v>
          </cell>
          <cell r="C5">
            <v>49091</v>
          </cell>
        </row>
        <row r="6">
          <cell r="B6" t="str">
            <v>Martian basaltic breccia</v>
          </cell>
          <cell r="C6">
            <v>49093</v>
          </cell>
        </row>
        <row r="7">
          <cell r="B7" t="str">
            <v>Meteorite and other extra-terrestrial rock and sediment</v>
          </cell>
          <cell r="C7">
            <v>49504</v>
          </cell>
        </row>
        <row r="8">
          <cell r="B8" t="str">
            <v>Lunar igneous rock</v>
          </cell>
          <cell r="C8">
            <v>49505</v>
          </cell>
        </row>
        <row r="9">
          <cell r="B9" t="str">
            <v>Mare basalt</v>
          </cell>
          <cell r="C9">
            <v>49506</v>
          </cell>
        </row>
        <row r="10">
          <cell r="B10" t="str">
            <v>Highland rock</v>
          </cell>
          <cell r="C10">
            <v>49507</v>
          </cell>
        </row>
        <row r="11">
          <cell r="B11" t="str">
            <v>Lunar fragmental rock and sediment</v>
          </cell>
          <cell r="C11">
            <v>49508</v>
          </cell>
        </row>
        <row r="12">
          <cell r="B12" t="str">
            <v>Lunar breccia</v>
          </cell>
          <cell r="C12">
            <v>49509</v>
          </cell>
        </row>
        <row r="13">
          <cell r="B13" t="str">
            <v>Feldspathic breccia</v>
          </cell>
          <cell r="C13">
            <v>49510</v>
          </cell>
        </row>
        <row r="14">
          <cell r="B14" t="str">
            <v>Lunar regolith</v>
          </cell>
          <cell r="C14">
            <v>49511</v>
          </cell>
        </row>
        <row r="15">
          <cell r="B15" t="str">
            <v>Lunar highland regolith</v>
          </cell>
          <cell r="C15">
            <v>49512</v>
          </cell>
        </row>
        <row r="16">
          <cell r="B16" t="str">
            <v>Lunar mare regolith</v>
          </cell>
          <cell r="C16">
            <v>49513</v>
          </cell>
        </row>
        <row r="17">
          <cell r="B17" t="str">
            <v>Meteorite</v>
          </cell>
          <cell r="C17">
            <v>49514</v>
          </cell>
        </row>
        <row r="18">
          <cell r="B18" t="str">
            <v>Chondrite meteorite</v>
          </cell>
          <cell r="C18">
            <v>49515</v>
          </cell>
        </row>
        <row r="19">
          <cell r="B19" t="str">
            <v>Chondrite-fusion crust meteorite</v>
          </cell>
          <cell r="C19">
            <v>49517</v>
          </cell>
        </row>
        <row r="20">
          <cell r="B20" t="str">
            <v>Ungrouped chondrite meteorite</v>
          </cell>
          <cell r="C20">
            <v>49518</v>
          </cell>
        </row>
        <row r="21">
          <cell r="B21" t="str">
            <v>Carbonaceous chondrite meteorite</v>
          </cell>
          <cell r="C21">
            <v>49519</v>
          </cell>
        </row>
        <row r="22">
          <cell r="B22" t="str">
            <v>C chondrite meteorite</v>
          </cell>
          <cell r="C22">
            <v>49520</v>
          </cell>
        </row>
        <row r="23">
          <cell r="B23" t="str">
            <v>C1 chondrite meteorite</v>
          </cell>
          <cell r="C23">
            <v>49521</v>
          </cell>
        </row>
        <row r="24">
          <cell r="B24" t="str">
            <v>Ungrouped C1 chondrite meteorite</v>
          </cell>
          <cell r="C24">
            <v>49522</v>
          </cell>
        </row>
        <row r="25">
          <cell r="B25" t="str">
            <v>Ungrouped C1/2 chondrite meteorite</v>
          </cell>
          <cell r="C25">
            <v>49523</v>
          </cell>
        </row>
        <row r="26">
          <cell r="B26" t="str">
            <v>C2 chondrite meteorite</v>
          </cell>
          <cell r="C26">
            <v>49524</v>
          </cell>
        </row>
        <row r="27">
          <cell r="B27" t="str">
            <v>Ungrouped C2 chondrite meteorite</v>
          </cell>
          <cell r="C27">
            <v>49525</v>
          </cell>
        </row>
        <row r="28">
          <cell r="B28" t="str">
            <v>C3 chondrite meteorite</v>
          </cell>
          <cell r="C28">
            <v>49526</v>
          </cell>
        </row>
        <row r="29">
          <cell r="B29" t="str">
            <v>Ungrouped C3 chondrite meteorite</v>
          </cell>
          <cell r="C29">
            <v>49527</v>
          </cell>
        </row>
        <row r="30">
          <cell r="B30" t="str">
            <v>Ungrouped C3.0 chondrite meteorite</v>
          </cell>
          <cell r="C30">
            <v>49528</v>
          </cell>
        </row>
        <row r="31">
          <cell r="B31" t="str">
            <v>Ungrouped C3/4 chondrite meteorite</v>
          </cell>
          <cell r="C31">
            <v>49529</v>
          </cell>
        </row>
        <row r="32">
          <cell r="B32" t="str">
            <v>C4 chondrite meteorite</v>
          </cell>
          <cell r="C32">
            <v>49530</v>
          </cell>
        </row>
        <row r="33">
          <cell r="B33" t="str">
            <v>C4-ung chondrite meteorite</v>
          </cell>
          <cell r="C33">
            <v>49531</v>
          </cell>
        </row>
        <row r="34">
          <cell r="B34" t="str">
            <v>C4/5 chondrite meteorite</v>
          </cell>
          <cell r="C34">
            <v>49532</v>
          </cell>
        </row>
        <row r="35">
          <cell r="B35" t="str">
            <v>C5 chondrite meteorite</v>
          </cell>
          <cell r="C35">
            <v>49533</v>
          </cell>
        </row>
        <row r="36">
          <cell r="B36" t="str">
            <v>C5/6-ung chondrite meteorite</v>
          </cell>
          <cell r="C36">
            <v>49534</v>
          </cell>
        </row>
        <row r="37">
          <cell r="B37" t="str">
            <v>C6 chondrite meteorite</v>
          </cell>
          <cell r="C37">
            <v>49535</v>
          </cell>
        </row>
        <row r="38">
          <cell r="B38" t="str">
            <v>CB chondrite meteorite</v>
          </cell>
          <cell r="C38">
            <v>49536</v>
          </cell>
        </row>
        <row r="39">
          <cell r="B39" t="str">
            <v>CBa chondrite meteorite</v>
          </cell>
          <cell r="C39">
            <v>49537</v>
          </cell>
        </row>
        <row r="40">
          <cell r="B40" t="str">
            <v>CBb chondrite meteorite</v>
          </cell>
          <cell r="C40">
            <v>49538</v>
          </cell>
        </row>
        <row r="41">
          <cell r="B41" t="str">
            <v>CH chondrite meteorite</v>
          </cell>
          <cell r="C41">
            <v>49539</v>
          </cell>
        </row>
        <row r="42">
          <cell r="B42" t="str">
            <v>CH3 chondrite meteorite</v>
          </cell>
          <cell r="C42">
            <v>49540</v>
          </cell>
        </row>
        <row r="43">
          <cell r="B43" t="str">
            <v>CI chondrite meteorite</v>
          </cell>
          <cell r="C43">
            <v>49541</v>
          </cell>
        </row>
        <row r="44">
          <cell r="B44" t="str">
            <v>CI1 chondrite meteorite</v>
          </cell>
          <cell r="C44">
            <v>49542</v>
          </cell>
        </row>
        <row r="45">
          <cell r="B45" t="str">
            <v>CK chondrite meteorite</v>
          </cell>
          <cell r="C45">
            <v>49543</v>
          </cell>
        </row>
        <row r="46">
          <cell r="B46" t="str">
            <v>CK3 chondrite meteorite</v>
          </cell>
          <cell r="C46">
            <v>49544</v>
          </cell>
        </row>
        <row r="47">
          <cell r="B47" t="str">
            <v>Anomalous CK3 chondrite meteorite</v>
          </cell>
          <cell r="C47">
            <v>49545</v>
          </cell>
        </row>
        <row r="48">
          <cell r="B48" t="str">
            <v>CK3.8 chondrite meteorite</v>
          </cell>
          <cell r="C48">
            <v>49546</v>
          </cell>
        </row>
        <row r="49">
          <cell r="B49" t="str">
            <v>CK3/4 chondrite meteorite</v>
          </cell>
          <cell r="C49">
            <v>49547</v>
          </cell>
        </row>
        <row r="50">
          <cell r="B50" t="str">
            <v>CK4 chondrite meteorite</v>
          </cell>
          <cell r="C50">
            <v>49548</v>
          </cell>
        </row>
        <row r="51">
          <cell r="B51" t="str">
            <v>Anomalous CK4 chondrite meteorite</v>
          </cell>
          <cell r="C51">
            <v>49549</v>
          </cell>
        </row>
        <row r="52">
          <cell r="B52" t="str">
            <v>CK5 chondrite meteorite</v>
          </cell>
          <cell r="C52">
            <v>49550</v>
          </cell>
        </row>
        <row r="53">
          <cell r="B53" t="str">
            <v>CK6 chondrite meteorite</v>
          </cell>
          <cell r="C53">
            <v>49551</v>
          </cell>
        </row>
        <row r="54">
          <cell r="B54" t="str">
            <v>CM chondrite meteorite</v>
          </cell>
          <cell r="C54">
            <v>49552</v>
          </cell>
        </row>
        <row r="55">
          <cell r="B55" t="str">
            <v>CM1 chondrite meteorite</v>
          </cell>
          <cell r="C55">
            <v>49553</v>
          </cell>
        </row>
        <row r="56">
          <cell r="B56" t="str">
            <v>CM1/2 chondrite meteorite</v>
          </cell>
          <cell r="C56">
            <v>49554</v>
          </cell>
        </row>
        <row r="57">
          <cell r="B57" t="str">
            <v>Anomalous CM chondrite meteorite</v>
          </cell>
          <cell r="C57">
            <v>49556</v>
          </cell>
        </row>
        <row r="58">
          <cell r="B58" t="str">
            <v>CM2 chondrite meteorite</v>
          </cell>
          <cell r="C58">
            <v>49557</v>
          </cell>
        </row>
        <row r="59">
          <cell r="B59" t="str">
            <v>Anomalous CM2 chondrite meteorite</v>
          </cell>
          <cell r="C59">
            <v>49558</v>
          </cell>
        </row>
        <row r="60">
          <cell r="B60" t="str">
            <v>CO chondrite meteorite</v>
          </cell>
          <cell r="C60">
            <v>49559</v>
          </cell>
        </row>
        <row r="61">
          <cell r="B61" t="str">
            <v>CO3 chondrite meteorite</v>
          </cell>
          <cell r="C61">
            <v>49560</v>
          </cell>
        </row>
        <row r="62">
          <cell r="B62" t="str">
            <v>CO3.0 chondrite meteorite</v>
          </cell>
          <cell r="C62">
            <v>49561</v>
          </cell>
        </row>
        <row r="63">
          <cell r="B63" t="str">
            <v>CO3.1 chondrite meteorite</v>
          </cell>
          <cell r="C63">
            <v>49562</v>
          </cell>
        </row>
        <row r="64">
          <cell r="B64" t="str">
            <v>CO3.2 chondrite meteorite</v>
          </cell>
          <cell r="C64">
            <v>49563</v>
          </cell>
        </row>
        <row r="65">
          <cell r="B65" t="str">
            <v>CO3.3 chondrite meteorite</v>
          </cell>
          <cell r="C65">
            <v>49564</v>
          </cell>
        </row>
        <row r="66">
          <cell r="B66" t="str">
            <v>CO3.4 chondrite meteorite</v>
          </cell>
          <cell r="C66">
            <v>49565</v>
          </cell>
        </row>
        <row r="67">
          <cell r="B67" t="str">
            <v>CO3.5 chondrite meteorite</v>
          </cell>
          <cell r="C67">
            <v>49566</v>
          </cell>
        </row>
        <row r="68">
          <cell r="B68" t="str">
            <v>CO3.6 chondrite meteorite</v>
          </cell>
          <cell r="C68">
            <v>49567</v>
          </cell>
        </row>
        <row r="69">
          <cell r="B69" t="str">
            <v>CO3.7 chondrite meteorite</v>
          </cell>
          <cell r="C69">
            <v>49568</v>
          </cell>
        </row>
        <row r="70">
          <cell r="B70" t="str">
            <v>CO3.8 chondrite meteorite</v>
          </cell>
          <cell r="C70">
            <v>49569</v>
          </cell>
        </row>
        <row r="71">
          <cell r="B71" t="str">
            <v>CO3.9 chondrite meteorite</v>
          </cell>
          <cell r="C71">
            <v>49570</v>
          </cell>
        </row>
        <row r="72">
          <cell r="B72" t="str">
            <v>CR chondrite meteorite</v>
          </cell>
          <cell r="C72">
            <v>49571</v>
          </cell>
        </row>
        <row r="73">
          <cell r="B73" t="str">
            <v>CR1 chondrite meteorite</v>
          </cell>
          <cell r="C73">
            <v>49572</v>
          </cell>
        </row>
        <row r="74">
          <cell r="B74" t="str">
            <v>CR2 chondrite meteorite</v>
          </cell>
          <cell r="C74">
            <v>49573</v>
          </cell>
        </row>
        <row r="75">
          <cell r="B75" t="str">
            <v>Anomalous CR2 chondrite meteorite</v>
          </cell>
          <cell r="C75">
            <v>49574</v>
          </cell>
        </row>
        <row r="76">
          <cell r="B76" t="str">
            <v>CR6 chondrite meteorite</v>
          </cell>
          <cell r="C76">
            <v>49575</v>
          </cell>
        </row>
        <row r="77">
          <cell r="B77" t="str">
            <v>CR7 chondrite meteorite</v>
          </cell>
          <cell r="C77">
            <v>49576</v>
          </cell>
        </row>
        <row r="78">
          <cell r="B78" t="str">
            <v>CV chondrite meteorite</v>
          </cell>
          <cell r="C78">
            <v>49577</v>
          </cell>
        </row>
        <row r="79">
          <cell r="B79" t="str">
            <v>CV2 chondrite meteorite</v>
          </cell>
          <cell r="C79">
            <v>49578</v>
          </cell>
        </row>
        <row r="80">
          <cell r="B80" t="str">
            <v>CV3 chondrite meteorite</v>
          </cell>
          <cell r="C80">
            <v>49579</v>
          </cell>
        </row>
        <row r="81">
          <cell r="B81" t="str">
            <v>Anomalous CV3 chondrite meteorite</v>
          </cell>
          <cell r="C81">
            <v>49580</v>
          </cell>
        </row>
        <row r="82">
          <cell r="B82" t="str">
            <v>Ordinary chondrite meteorite</v>
          </cell>
          <cell r="C82">
            <v>49581</v>
          </cell>
        </row>
        <row r="83">
          <cell r="B83" t="str">
            <v>H chondrite meteorite</v>
          </cell>
          <cell r="C83">
            <v>49584</v>
          </cell>
        </row>
        <row r="84">
          <cell r="B84" t="str">
            <v>H3 chondrite meteorite</v>
          </cell>
          <cell r="C84">
            <v>49585</v>
          </cell>
        </row>
        <row r="85">
          <cell r="B85" t="str">
            <v>H(L)3 chondrite meteorite</v>
          </cell>
          <cell r="C85">
            <v>49586</v>
          </cell>
        </row>
        <row r="86">
          <cell r="B86" t="str">
            <v>H/L3.5 chondrite meteorite</v>
          </cell>
          <cell r="C86">
            <v>49587</v>
          </cell>
        </row>
        <row r="87">
          <cell r="B87" t="str">
            <v>H/L3.6 chondrite meteorite</v>
          </cell>
          <cell r="C87">
            <v>49588</v>
          </cell>
        </row>
        <row r="88">
          <cell r="B88" t="str">
            <v>H/L3.7 chondrite meteorite</v>
          </cell>
          <cell r="C88">
            <v>49589</v>
          </cell>
        </row>
        <row r="89">
          <cell r="B89" t="str">
            <v>H/L3.9 chondrite meteorite</v>
          </cell>
          <cell r="C89">
            <v>49590</v>
          </cell>
        </row>
        <row r="90">
          <cell r="B90" t="str">
            <v>H/L3-4 chondrite meteorite</v>
          </cell>
          <cell r="C90">
            <v>49591</v>
          </cell>
        </row>
        <row r="91">
          <cell r="B91" t="str">
            <v>H3/4 chondrite meteorite</v>
          </cell>
          <cell r="C91">
            <v>49592</v>
          </cell>
        </row>
        <row r="92">
          <cell r="B92" t="str">
            <v>H3-an chondrite meteorite</v>
          </cell>
          <cell r="C92">
            <v>49593</v>
          </cell>
        </row>
        <row r="93">
          <cell r="B93" t="str">
            <v>H(L)3-an chondrite meteorite</v>
          </cell>
          <cell r="C93">
            <v>49595</v>
          </cell>
        </row>
        <row r="94">
          <cell r="B94" t="str">
            <v>H(L)3.1 chondrite meteorite</v>
          </cell>
          <cell r="C94">
            <v>49596</v>
          </cell>
        </row>
        <row r="95">
          <cell r="B95" t="str">
            <v>H3.0 chondrite meteorite</v>
          </cell>
          <cell r="C95">
            <v>49597</v>
          </cell>
        </row>
        <row r="96">
          <cell r="B96" t="str">
            <v>H3.0-3.4 chondrite meteorite</v>
          </cell>
          <cell r="C96">
            <v>49599</v>
          </cell>
        </row>
        <row r="97">
          <cell r="B97" t="str">
            <v>H3.1 chondrite meteorite</v>
          </cell>
          <cell r="C97">
            <v>49600</v>
          </cell>
        </row>
        <row r="98">
          <cell r="B98" t="str">
            <v>H3.2 chondrite meteorite</v>
          </cell>
          <cell r="C98">
            <v>49603</v>
          </cell>
        </row>
        <row r="99">
          <cell r="B99" t="str">
            <v>H3.2-3.7 chondrite meteorite</v>
          </cell>
          <cell r="C99">
            <v>49604</v>
          </cell>
        </row>
        <row r="100">
          <cell r="B100" t="str">
            <v>H4 chondrite meteorite</v>
          </cell>
          <cell r="C100">
            <v>49606</v>
          </cell>
        </row>
        <row r="101">
          <cell r="B101" t="str">
            <v>H4-melt breccia chondrite meteorite</v>
          </cell>
          <cell r="C101">
            <v>49607</v>
          </cell>
        </row>
        <row r="102">
          <cell r="B102" t="str">
            <v>H4-an chondrite meteorite</v>
          </cell>
          <cell r="C102">
            <v>49608</v>
          </cell>
        </row>
        <row r="103">
          <cell r="B103" t="str">
            <v>H/L4 chondrite meteorite</v>
          </cell>
          <cell r="C103">
            <v>49609</v>
          </cell>
        </row>
        <row r="104">
          <cell r="B104" t="str">
            <v>H/L4/5 chondrite meteorite</v>
          </cell>
          <cell r="C104">
            <v>49610</v>
          </cell>
        </row>
        <row r="105">
          <cell r="B105" t="str">
            <v>H4/5 chondrite meteorite</v>
          </cell>
          <cell r="C105">
            <v>49612</v>
          </cell>
        </row>
        <row r="106">
          <cell r="B106" t="str">
            <v>H5 chondrite meteorite</v>
          </cell>
          <cell r="C106">
            <v>49614</v>
          </cell>
        </row>
        <row r="107">
          <cell r="B107" t="str">
            <v>H5-an chondrite meteorite</v>
          </cell>
          <cell r="C107">
            <v>49615</v>
          </cell>
        </row>
        <row r="108">
          <cell r="B108" t="str">
            <v>H5-melt breccia chondrite meteorite</v>
          </cell>
          <cell r="C108">
            <v>49616</v>
          </cell>
        </row>
        <row r="109">
          <cell r="B109" t="str">
            <v>H/L5 chondrite meteorite</v>
          </cell>
          <cell r="C109">
            <v>49617</v>
          </cell>
        </row>
        <row r="110">
          <cell r="B110" t="str">
            <v>H5-6 chondrite meteorite</v>
          </cell>
          <cell r="C110">
            <v>49618</v>
          </cell>
        </row>
        <row r="111">
          <cell r="B111" t="str">
            <v>H6 chondrite meteorite</v>
          </cell>
          <cell r="C111">
            <v>49619</v>
          </cell>
        </row>
        <row r="112">
          <cell r="B112" t="str">
            <v>H6-an chondrite meteorite</v>
          </cell>
          <cell r="C112">
            <v>49620</v>
          </cell>
        </row>
        <row r="113">
          <cell r="B113" t="str">
            <v>H6-melt breccia chondrite meteorite</v>
          </cell>
          <cell r="C113">
            <v>49621</v>
          </cell>
        </row>
        <row r="114">
          <cell r="B114" t="str">
            <v>H(L)6 chondrite meteorite</v>
          </cell>
          <cell r="C114">
            <v>49622</v>
          </cell>
        </row>
        <row r="115">
          <cell r="B115" t="str">
            <v>H/L6-melt rock chondrite meteorite</v>
          </cell>
          <cell r="C115">
            <v>49623</v>
          </cell>
        </row>
        <row r="116">
          <cell r="B116" t="str">
            <v>H7 chondrite meteorite</v>
          </cell>
          <cell r="C116">
            <v>49625</v>
          </cell>
        </row>
        <row r="117">
          <cell r="B117" t="str">
            <v>H-an chondrite meteorite</v>
          </cell>
          <cell r="C117">
            <v>49626</v>
          </cell>
        </row>
        <row r="118">
          <cell r="B118" t="str">
            <v>H-imp melt chondrite meteorite</v>
          </cell>
          <cell r="C118">
            <v>49627</v>
          </cell>
        </row>
        <row r="119">
          <cell r="B119" t="str">
            <v>H-melt breccia chondrite meteorite</v>
          </cell>
          <cell r="C119">
            <v>49628</v>
          </cell>
        </row>
        <row r="120">
          <cell r="B120" t="str">
            <v>H-melt rock chondrite meteorite</v>
          </cell>
          <cell r="C120">
            <v>49629</v>
          </cell>
        </row>
        <row r="121">
          <cell r="B121" t="str">
            <v>H-metal chondrite meteorite</v>
          </cell>
          <cell r="C121">
            <v>49630</v>
          </cell>
        </row>
        <row r="122">
          <cell r="B122" t="str">
            <v>H? chondrite meteorite</v>
          </cell>
          <cell r="C122">
            <v>49631</v>
          </cell>
        </row>
        <row r="123">
          <cell r="B123" t="str">
            <v>H~4 chondrite meteorite</v>
          </cell>
          <cell r="C123">
            <v>49632</v>
          </cell>
        </row>
        <row r="124">
          <cell r="B124" t="str">
            <v>H~4/5 chondrite meteorite</v>
          </cell>
          <cell r="C124">
            <v>49633</v>
          </cell>
        </row>
        <row r="125">
          <cell r="B125" t="str">
            <v>H~5 chondrite meteorite</v>
          </cell>
          <cell r="C125">
            <v>49634</v>
          </cell>
        </row>
        <row r="126">
          <cell r="B126" t="str">
            <v>H~6 chondrite meteorite</v>
          </cell>
          <cell r="C126">
            <v>49635</v>
          </cell>
        </row>
        <row r="127">
          <cell r="B127" t="str">
            <v>H(5?) chondrite meteorite</v>
          </cell>
          <cell r="C127">
            <v>49636</v>
          </cell>
        </row>
        <row r="128">
          <cell r="B128" t="str">
            <v>H5-7 chondrite meteorite</v>
          </cell>
          <cell r="C128">
            <v>49637</v>
          </cell>
        </row>
        <row r="129">
          <cell r="B129" t="str">
            <v>H/L~4 chondrite meteorite</v>
          </cell>
          <cell r="C129">
            <v>49638</v>
          </cell>
        </row>
        <row r="130">
          <cell r="B130" t="str">
            <v>H4(?) chondrite meteorite</v>
          </cell>
          <cell r="C130">
            <v>49639</v>
          </cell>
        </row>
        <row r="131">
          <cell r="B131" t="str">
            <v>H(?)4 chondrite meteorite</v>
          </cell>
          <cell r="C131">
            <v>49640</v>
          </cell>
        </row>
        <row r="132">
          <cell r="B132" t="str">
            <v>H3-5 chondrite meteorite</v>
          </cell>
          <cell r="C132">
            <v>49641</v>
          </cell>
        </row>
        <row r="133">
          <cell r="B133" t="str">
            <v>H3-6 chondrite meteorite</v>
          </cell>
          <cell r="C133">
            <v>49642</v>
          </cell>
        </row>
        <row r="134">
          <cell r="B134" t="str">
            <v>H3.2-6 chondrite meteorite</v>
          </cell>
          <cell r="C134">
            <v>49643</v>
          </cell>
        </row>
        <row r="135">
          <cell r="B135" t="str">
            <v>H3.9-5 chondrite meteorite</v>
          </cell>
          <cell r="C135">
            <v>49644</v>
          </cell>
        </row>
        <row r="136">
          <cell r="B136" t="str">
            <v>H3.9-6 chondrite meteorite</v>
          </cell>
          <cell r="C136">
            <v>49645</v>
          </cell>
        </row>
        <row r="137">
          <cell r="B137" t="str">
            <v>H4-6 chondrite meteorite</v>
          </cell>
          <cell r="C137">
            <v>49646</v>
          </cell>
        </row>
        <row r="138">
          <cell r="B138" t="str">
            <v>H4/6 chondrite meteorite</v>
          </cell>
          <cell r="C138">
            <v>49647</v>
          </cell>
        </row>
        <row r="139">
          <cell r="B139" t="str">
            <v>L chondrite meteorite</v>
          </cell>
          <cell r="C139">
            <v>49648</v>
          </cell>
        </row>
        <row r="140">
          <cell r="B140" t="str">
            <v>L3 chondrite meteorite</v>
          </cell>
          <cell r="C140">
            <v>49649</v>
          </cell>
        </row>
        <row r="141">
          <cell r="B141" t="str">
            <v>L3.0-3.9 chondrite meteorite</v>
          </cell>
          <cell r="C141">
            <v>49650</v>
          </cell>
        </row>
        <row r="142">
          <cell r="B142" t="str">
            <v>L3-melt breccia chondrite meteorite</v>
          </cell>
          <cell r="C142">
            <v>49651</v>
          </cell>
        </row>
        <row r="143">
          <cell r="B143" t="str">
            <v>L3.0 chondrite meteorite</v>
          </cell>
          <cell r="C143">
            <v>49652</v>
          </cell>
        </row>
        <row r="144">
          <cell r="B144" t="str">
            <v>L3.00 chondrite meteorite</v>
          </cell>
          <cell r="C144">
            <v>49653</v>
          </cell>
        </row>
        <row r="145">
          <cell r="B145" t="str">
            <v>L3.05 chondrite meteorite</v>
          </cell>
          <cell r="C145">
            <v>49654</v>
          </cell>
        </row>
        <row r="146">
          <cell r="B146" t="str">
            <v>L3.0-3.7 chondrite meteorite</v>
          </cell>
          <cell r="C146">
            <v>49655</v>
          </cell>
        </row>
        <row r="147">
          <cell r="B147" t="str">
            <v>L3.1 chondrite meteorite</v>
          </cell>
          <cell r="C147">
            <v>49656</v>
          </cell>
        </row>
        <row r="148">
          <cell r="B148" t="str">
            <v>L3.10 chondrite meteorite</v>
          </cell>
          <cell r="C148">
            <v>49657</v>
          </cell>
        </row>
        <row r="149">
          <cell r="B149" t="str">
            <v>L3.15 chondrite meteorite</v>
          </cell>
          <cell r="C149">
            <v>49658</v>
          </cell>
        </row>
        <row r="150">
          <cell r="B150" t="str">
            <v>L3.2 chondrite meteorite</v>
          </cell>
          <cell r="C150">
            <v>49659</v>
          </cell>
        </row>
        <row r="151">
          <cell r="B151" t="str">
            <v>L3.2-3.5 chondrite meteorite</v>
          </cell>
          <cell r="C151">
            <v>49660</v>
          </cell>
        </row>
        <row r="152">
          <cell r="B152" t="str">
            <v>L3.2-3.6 chondrite meteorite</v>
          </cell>
          <cell r="C152">
            <v>49661</v>
          </cell>
        </row>
        <row r="153">
          <cell r="B153" t="str">
            <v>L3.3 chondrite meteorite</v>
          </cell>
          <cell r="C153">
            <v>49662</v>
          </cell>
        </row>
        <row r="154">
          <cell r="B154" t="str">
            <v>L3.3-3.5 chondrite meteorite</v>
          </cell>
          <cell r="C154">
            <v>49663</v>
          </cell>
        </row>
        <row r="155">
          <cell r="B155" t="str">
            <v>L3.3-3.6 chondrite meteorite</v>
          </cell>
          <cell r="C155">
            <v>49664</v>
          </cell>
        </row>
        <row r="156">
          <cell r="B156" t="str">
            <v>L3.3-3.7 chondrite meteorite</v>
          </cell>
          <cell r="C156">
            <v>49665</v>
          </cell>
        </row>
        <row r="157">
          <cell r="B157" t="str">
            <v>L3-4 chondrite meteorite</v>
          </cell>
          <cell r="C157">
            <v>49666</v>
          </cell>
        </row>
        <row r="158">
          <cell r="B158" t="str">
            <v>L3.5 chondrite meteorite</v>
          </cell>
          <cell r="C158">
            <v>49667</v>
          </cell>
        </row>
        <row r="159">
          <cell r="B159" t="str">
            <v>L3.5-3.7 chondrite meteorite</v>
          </cell>
          <cell r="C159">
            <v>49668</v>
          </cell>
        </row>
        <row r="160">
          <cell r="B160" t="str">
            <v>L3.5-3.8 chondrite meteorite</v>
          </cell>
          <cell r="C160">
            <v>49669</v>
          </cell>
        </row>
        <row r="161">
          <cell r="B161" t="str">
            <v>L3.5-3.9 chondrite meteorite</v>
          </cell>
          <cell r="C161">
            <v>49670</v>
          </cell>
        </row>
        <row r="162">
          <cell r="B162" t="str">
            <v>L3.6 chondrite meteorite</v>
          </cell>
          <cell r="C162">
            <v>49671</v>
          </cell>
        </row>
        <row r="163">
          <cell r="B163" t="str">
            <v>L3.6-4 chondrite meteorite</v>
          </cell>
          <cell r="C163">
            <v>49672</v>
          </cell>
        </row>
        <row r="164">
          <cell r="B164" t="str">
            <v>L3.7 chondrite meteorite</v>
          </cell>
          <cell r="C164">
            <v>49673</v>
          </cell>
        </row>
        <row r="165">
          <cell r="B165" t="str">
            <v>L3.7/3.8 chondrite meteorite</v>
          </cell>
          <cell r="C165">
            <v>49674</v>
          </cell>
        </row>
        <row r="166">
          <cell r="B166" t="str">
            <v>L3.7-3.9 chondrite meteorite</v>
          </cell>
          <cell r="C166">
            <v>49675</v>
          </cell>
        </row>
        <row r="167">
          <cell r="B167" t="str">
            <v>L3.7-4 chondrite meteorite</v>
          </cell>
          <cell r="C167">
            <v>49676</v>
          </cell>
        </row>
        <row r="168">
          <cell r="B168" t="str">
            <v>L3.8 chondrite meteorite</v>
          </cell>
          <cell r="C168">
            <v>49677</v>
          </cell>
        </row>
        <row r="169">
          <cell r="B169" t="str">
            <v>L3.8-an chondrite meteorite</v>
          </cell>
          <cell r="C169">
            <v>49678</v>
          </cell>
        </row>
        <row r="170">
          <cell r="B170" t="str">
            <v>L3.9 chondrite meteorite</v>
          </cell>
          <cell r="C170">
            <v>49679</v>
          </cell>
        </row>
        <row r="171">
          <cell r="B171" t="str">
            <v>L3.9/4 chondrite meteorite</v>
          </cell>
          <cell r="C171">
            <v>49680</v>
          </cell>
        </row>
        <row r="172">
          <cell r="B172" t="str">
            <v>L(H)3 chondrite meteorite</v>
          </cell>
          <cell r="C172">
            <v>49682</v>
          </cell>
        </row>
        <row r="173">
          <cell r="B173" t="str">
            <v>LL(L)3 chondrite meteorite</v>
          </cell>
          <cell r="C173">
            <v>49683</v>
          </cell>
        </row>
        <row r="174">
          <cell r="B174" t="str">
            <v>L(LL)3.0 chondrite meteorite</v>
          </cell>
          <cell r="C174">
            <v>49684</v>
          </cell>
        </row>
        <row r="175">
          <cell r="B175" t="str">
            <v>L(LL)3.05 chondrite meteorite</v>
          </cell>
          <cell r="C175">
            <v>49685</v>
          </cell>
        </row>
        <row r="176">
          <cell r="B176" t="str">
            <v>L(LL)3.5-3.7 chondrite meteorite</v>
          </cell>
          <cell r="C176">
            <v>49686</v>
          </cell>
        </row>
        <row r="177">
          <cell r="B177" t="str">
            <v>LL(L)3.1 chondrite meteorite</v>
          </cell>
          <cell r="C177">
            <v>49688</v>
          </cell>
        </row>
        <row r="178">
          <cell r="B178" t="str">
            <v>LL(L)3.2 chondrite meteorite</v>
          </cell>
          <cell r="C178">
            <v>49689</v>
          </cell>
        </row>
        <row r="179">
          <cell r="B179" t="str">
            <v>L/LL3.4 chondrite meteorite</v>
          </cell>
          <cell r="C179">
            <v>49690</v>
          </cell>
        </row>
        <row r="180">
          <cell r="B180" t="str">
            <v>L/LL3.10 chondrite meteorite</v>
          </cell>
          <cell r="C180">
            <v>49691</v>
          </cell>
        </row>
        <row r="181">
          <cell r="B181" t="str">
            <v>L/LL3.5 chondrite meteorite</v>
          </cell>
          <cell r="C181">
            <v>49692</v>
          </cell>
        </row>
        <row r="182">
          <cell r="B182" t="str">
            <v>L/LL3.6/3.7 chondrite meteorite</v>
          </cell>
          <cell r="C182">
            <v>49693</v>
          </cell>
        </row>
        <row r="183">
          <cell r="B183" t="str">
            <v>L4 chondrite meteorite</v>
          </cell>
          <cell r="C183">
            <v>49695</v>
          </cell>
        </row>
        <row r="184">
          <cell r="B184" t="str">
            <v>L4-an chondrite meteorite</v>
          </cell>
          <cell r="C184">
            <v>49696</v>
          </cell>
        </row>
        <row r="185">
          <cell r="B185" t="str">
            <v>L4-melt breccia chondrite meteorite</v>
          </cell>
          <cell r="C185">
            <v>49697</v>
          </cell>
        </row>
        <row r="186">
          <cell r="B186" t="str">
            <v>L4-melt rock chondrite meteorite</v>
          </cell>
          <cell r="C186">
            <v>49698</v>
          </cell>
        </row>
        <row r="187">
          <cell r="B187" t="str">
            <v>L/LL4 chondrite meteorite</v>
          </cell>
          <cell r="C187">
            <v>49699</v>
          </cell>
        </row>
        <row r="188">
          <cell r="B188" t="str">
            <v>L4/5 chondrite meteorite</v>
          </cell>
          <cell r="C188">
            <v>49700</v>
          </cell>
        </row>
        <row r="189">
          <cell r="B189" t="str">
            <v>L5 chondrite meteorite</v>
          </cell>
          <cell r="C189">
            <v>49702</v>
          </cell>
        </row>
        <row r="190">
          <cell r="B190" t="str">
            <v>L/LL5 chondrite meteorite</v>
          </cell>
          <cell r="C190">
            <v>49703</v>
          </cell>
        </row>
        <row r="191">
          <cell r="B191" t="str">
            <v>L/LL5/6 chondrite meteorite</v>
          </cell>
          <cell r="C191">
            <v>49705</v>
          </cell>
        </row>
        <row r="192">
          <cell r="B192" t="str">
            <v>L5-6 chrondite</v>
          </cell>
          <cell r="C192">
            <v>49707</v>
          </cell>
        </row>
        <row r="193">
          <cell r="B193" t="str">
            <v>L5/6 chondrite meteorite</v>
          </cell>
          <cell r="C193">
            <v>49708</v>
          </cell>
        </row>
        <row r="194">
          <cell r="B194" t="str">
            <v>L5-melt breccia chondrite meteorite</v>
          </cell>
          <cell r="C194">
            <v>49709</v>
          </cell>
        </row>
        <row r="195">
          <cell r="B195" t="str">
            <v>L6 chondrite meteorite</v>
          </cell>
          <cell r="C195">
            <v>49710</v>
          </cell>
        </row>
        <row r="196">
          <cell r="B196" t="str">
            <v>L6-melt breccia chondrite meteorite</v>
          </cell>
          <cell r="C196">
            <v>49711</v>
          </cell>
        </row>
        <row r="197">
          <cell r="B197" t="str">
            <v>L6-melt rock chondrite meteorite</v>
          </cell>
          <cell r="C197">
            <v>49712</v>
          </cell>
        </row>
        <row r="198">
          <cell r="B198" t="str">
            <v>L/LL6 chondrite meteorite</v>
          </cell>
          <cell r="C198">
            <v>49713</v>
          </cell>
        </row>
        <row r="199">
          <cell r="B199" t="str">
            <v>L/LL6-an chondrite meteorite</v>
          </cell>
          <cell r="C199">
            <v>49715</v>
          </cell>
        </row>
        <row r="200">
          <cell r="B200" t="str">
            <v>L6/7 chondrite meteorite</v>
          </cell>
          <cell r="C200">
            <v>49716</v>
          </cell>
        </row>
        <row r="201">
          <cell r="B201" t="str">
            <v>L7 chondrite meteorite</v>
          </cell>
          <cell r="C201">
            <v>49717</v>
          </cell>
        </row>
        <row r="202">
          <cell r="B202" t="str">
            <v>L-imp melt chondrite meteorite</v>
          </cell>
          <cell r="C202">
            <v>49718</v>
          </cell>
        </row>
        <row r="203">
          <cell r="B203" t="str">
            <v>L-melt breccia chondrite meteorite</v>
          </cell>
          <cell r="C203">
            <v>49719</v>
          </cell>
        </row>
        <row r="204">
          <cell r="B204" t="str">
            <v>L-melt rock chondrite meteorite</v>
          </cell>
          <cell r="C204">
            <v>49720</v>
          </cell>
        </row>
        <row r="205">
          <cell r="B205" t="str">
            <v>L-metal chondrite meteorite</v>
          </cell>
          <cell r="C205">
            <v>49721</v>
          </cell>
        </row>
        <row r="206">
          <cell r="B206" t="str">
            <v>L/LL-melt rock chondrite meteorite</v>
          </cell>
          <cell r="C206">
            <v>49722</v>
          </cell>
        </row>
        <row r="207">
          <cell r="B207" t="str">
            <v>L/LL3-6 chondrite meteorite</v>
          </cell>
          <cell r="C207">
            <v>49723</v>
          </cell>
        </row>
        <row r="208">
          <cell r="B208" t="str">
            <v>L/LL3-5 chondrite meteorite</v>
          </cell>
          <cell r="C208">
            <v>49724</v>
          </cell>
        </row>
        <row r="209">
          <cell r="B209" t="str">
            <v>L/LL(?)3 chondrite meteorite</v>
          </cell>
          <cell r="C209">
            <v>49725</v>
          </cell>
        </row>
        <row r="210">
          <cell r="B210" t="str">
            <v>L(?)3 chondrite meteorite</v>
          </cell>
          <cell r="C210">
            <v>49726</v>
          </cell>
        </row>
        <row r="211">
          <cell r="B211" t="str">
            <v>L(LL)~4 chondrite meteorite</v>
          </cell>
          <cell r="C211">
            <v>49727</v>
          </cell>
        </row>
        <row r="212">
          <cell r="B212" t="str">
            <v>L/LL~4 chondrite meteorite</v>
          </cell>
          <cell r="C212">
            <v>49728</v>
          </cell>
        </row>
        <row r="213">
          <cell r="B213" t="str">
            <v>L/LL~5 chondrite meteorite</v>
          </cell>
          <cell r="C213">
            <v>49729</v>
          </cell>
        </row>
        <row r="214">
          <cell r="B214" t="str">
            <v>L/LL~6 chondrite meteorite</v>
          </cell>
          <cell r="C214">
            <v>49730</v>
          </cell>
        </row>
        <row r="215">
          <cell r="B215" t="str">
            <v>L3-5 chondrite meteorite</v>
          </cell>
          <cell r="C215">
            <v>49731</v>
          </cell>
        </row>
        <row r="216">
          <cell r="B216" t="str">
            <v>L3-6 chondrite meteorite</v>
          </cell>
          <cell r="C216">
            <v>49732</v>
          </cell>
        </row>
        <row r="217">
          <cell r="B217" t="str">
            <v>L3-7 chondrite meteorite</v>
          </cell>
          <cell r="C217">
            <v>49733</v>
          </cell>
        </row>
        <row r="218">
          <cell r="B218" t="str">
            <v>L3.5-5 chondrite meteorite</v>
          </cell>
          <cell r="C218">
            <v>49734</v>
          </cell>
        </row>
        <row r="219">
          <cell r="B219" t="str">
            <v>L3.7-6 chondrite meteorite</v>
          </cell>
          <cell r="C219">
            <v>49735</v>
          </cell>
        </row>
        <row r="220">
          <cell r="B220" t="str">
            <v>L3.8-5 chondrite meteorite</v>
          </cell>
          <cell r="C220">
            <v>49736</v>
          </cell>
        </row>
        <row r="221">
          <cell r="B221" t="str">
            <v>L3.8-6 chondrite meteorite</v>
          </cell>
          <cell r="C221">
            <v>49737</v>
          </cell>
        </row>
        <row r="222">
          <cell r="B222" t="str">
            <v>L4-6 chondrite meteorite</v>
          </cell>
          <cell r="C222">
            <v>49738</v>
          </cell>
        </row>
        <row r="223">
          <cell r="B223" t="str">
            <v>L5-7 chondrite meteorite</v>
          </cell>
          <cell r="C223">
            <v>49739</v>
          </cell>
        </row>
        <row r="224">
          <cell r="B224" t="str">
            <v>L~3 chondrite meteorite</v>
          </cell>
          <cell r="C224">
            <v>49740</v>
          </cell>
        </row>
        <row r="225">
          <cell r="B225" t="str">
            <v>L~4 chondrite meteorite</v>
          </cell>
          <cell r="C225">
            <v>49741</v>
          </cell>
        </row>
        <row r="226">
          <cell r="B226" t="str">
            <v>L~4-6 chondrite meteorite</v>
          </cell>
          <cell r="C226">
            <v>49742</v>
          </cell>
        </row>
        <row r="227">
          <cell r="B227" t="str">
            <v>L~5 chondrite meteorite</v>
          </cell>
          <cell r="C227">
            <v>49743</v>
          </cell>
        </row>
        <row r="228">
          <cell r="B228" t="str">
            <v>L~6 chondrite meteorite</v>
          </cell>
          <cell r="C228">
            <v>49744</v>
          </cell>
        </row>
        <row r="229">
          <cell r="B229" t="str">
            <v>LL chondrite meteorite</v>
          </cell>
          <cell r="C229">
            <v>49745</v>
          </cell>
        </row>
        <row r="230">
          <cell r="B230" t="str">
            <v>LL3 chondrite meteorite</v>
          </cell>
          <cell r="C230">
            <v>49746</v>
          </cell>
        </row>
        <row r="231">
          <cell r="B231" t="str">
            <v>LL3/4 chondrite meteorite</v>
          </cell>
          <cell r="C231">
            <v>49750</v>
          </cell>
        </row>
        <row r="232">
          <cell r="B232" t="str">
            <v>LL3.0 chondrite meteorite</v>
          </cell>
          <cell r="C232">
            <v>49751</v>
          </cell>
        </row>
        <row r="233">
          <cell r="B233" t="str">
            <v>LL3.00 chondrite meteorite</v>
          </cell>
          <cell r="C233">
            <v>49752</v>
          </cell>
        </row>
        <row r="234">
          <cell r="B234" t="str">
            <v>LL3.05 chondrite meteorite</v>
          </cell>
          <cell r="C234">
            <v>49753</v>
          </cell>
        </row>
        <row r="235">
          <cell r="B235" t="str">
            <v>LL3.1 chondrite meteorite</v>
          </cell>
          <cell r="C235">
            <v>49754</v>
          </cell>
        </row>
        <row r="236">
          <cell r="B236" t="str">
            <v>LL3.10 chondrite meteorite</v>
          </cell>
          <cell r="C236">
            <v>49755</v>
          </cell>
        </row>
        <row r="237">
          <cell r="B237" t="str">
            <v>LL3.15 chondrite meteorite</v>
          </cell>
          <cell r="C237">
            <v>49756</v>
          </cell>
        </row>
        <row r="238">
          <cell r="B238" t="str">
            <v>LL3.2 chondrite meteorite</v>
          </cell>
          <cell r="C238">
            <v>49757</v>
          </cell>
        </row>
        <row r="239">
          <cell r="B239" t="str">
            <v>LL3.3 chondrite meteorite</v>
          </cell>
          <cell r="C239">
            <v>49758</v>
          </cell>
        </row>
        <row r="240">
          <cell r="B240" t="str">
            <v>LL3.5 chondrite meteorite</v>
          </cell>
          <cell r="C240">
            <v>49760</v>
          </cell>
        </row>
        <row r="241">
          <cell r="B241" t="str">
            <v>LL3.6 chondrite meteorite</v>
          </cell>
          <cell r="C241">
            <v>49761</v>
          </cell>
        </row>
        <row r="242">
          <cell r="B242" t="str">
            <v>LL3.6/3.7 chondrite meteorite</v>
          </cell>
          <cell r="C242">
            <v>49762</v>
          </cell>
        </row>
        <row r="243">
          <cell r="B243" t="str">
            <v>LL3.7 chondrite meteorite</v>
          </cell>
          <cell r="C243">
            <v>49763</v>
          </cell>
        </row>
        <row r="244">
          <cell r="B244" t="str">
            <v>LL3.8 chondrite meteorite</v>
          </cell>
          <cell r="C244">
            <v>49764</v>
          </cell>
        </row>
        <row r="245">
          <cell r="B245" t="str">
            <v>LL3.9 chondrite meteorite</v>
          </cell>
          <cell r="C245">
            <v>49765</v>
          </cell>
        </row>
        <row r="246">
          <cell r="B246" t="str">
            <v>LL3.9/4 chondrite meteorite</v>
          </cell>
          <cell r="C246">
            <v>49767</v>
          </cell>
        </row>
        <row r="247">
          <cell r="B247" t="str">
            <v>LL4 chondrite meteorite</v>
          </cell>
          <cell r="C247">
            <v>49768</v>
          </cell>
        </row>
        <row r="248">
          <cell r="B248" t="str">
            <v>LL4/5 chondrite meteorite</v>
          </cell>
          <cell r="C248">
            <v>49769</v>
          </cell>
        </row>
        <row r="249">
          <cell r="B249" t="str">
            <v>LL4-melt breccia chondrite meteorite</v>
          </cell>
          <cell r="C249">
            <v>49770</v>
          </cell>
        </row>
        <row r="250">
          <cell r="B250" t="str">
            <v>LL5 chondrite meteorite</v>
          </cell>
          <cell r="C250">
            <v>49772</v>
          </cell>
        </row>
        <row r="251">
          <cell r="B251" t="str">
            <v>LL5/6 chondrite meteorite</v>
          </cell>
          <cell r="C251">
            <v>49773</v>
          </cell>
        </row>
        <row r="252">
          <cell r="B252" t="str">
            <v>LL5-melt breccia chondrite meteorite</v>
          </cell>
          <cell r="C252">
            <v>49774</v>
          </cell>
        </row>
        <row r="253">
          <cell r="B253" t="str">
            <v>LL6 chondrite meteorite</v>
          </cell>
          <cell r="C253">
            <v>49776</v>
          </cell>
        </row>
        <row r="254">
          <cell r="B254" t="str">
            <v>LL6-an chondrite meteorite</v>
          </cell>
          <cell r="C254">
            <v>49777</v>
          </cell>
        </row>
        <row r="255">
          <cell r="B255" t="str">
            <v>LL6-melt breccia chondrite meteorite</v>
          </cell>
          <cell r="C255">
            <v>49778</v>
          </cell>
        </row>
        <row r="256">
          <cell r="B256" t="str">
            <v>LL6/7 chondrite meteorite</v>
          </cell>
          <cell r="C256">
            <v>49779</v>
          </cell>
        </row>
        <row r="257">
          <cell r="B257" t="str">
            <v>LL-imp melt chondrite meteorite</v>
          </cell>
          <cell r="C257">
            <v>49780</v>
          </cell>
        </row>
        <row r="258">
          <cell r="B258" t="str">
            <v>LL-melt breccia chondrite meteorite</v>
          </cell>
          <cell r="C258">
            <v>49781</v>
          </cell>
        </row>
        <row r="259">
          <cell r="B259" t="str">
            <v>LL-melt rock chondrite meteorite</v>
          </cell>
          <cell r="C259">
            <v>49782</v>
          </cell>
        </row>
        <row r="260">
          <cell r="B260" t="str">
            <v>LL3-5 chondrite meteorite</v>
          </cell>
          <cell r="C260">
            <v>49783</v>
          </cell>
        </row>
        <row r="261">
          <cell r="B261" t="str">
            <v>LL3-6 chondrite meteorite</v>
          </cell>
          <cell r="C261">
            <v>49784</v>
          </cell>
        </row>
        <row r="262">
          <cell r="B262" t="str">
            <v>LL3.7-6 chondrite meteorite</v>
          </cell>
          <cell r="C262">
            <v>49785</v>
          </cell>
        </row>
        <row r="263">
          <cell r="B263" t="str">
            <v>LL3.8-4 chondrite meteorite</v>
          </cell>
          <cell r="C263">
            <v>49786</v>
          </cell>
        </row>
        <row r="264">
          <cell r="B264" t="str">
            <v>LL3.8-6 chondrite meteorite</v>
          </cell>
          <cell r="C264">
            <v>49787</v>
          </cell>
        </row>
        <row r="265">
          <cell r="B265" t="str">
            <v>LL4-6 chondrite meteorite</v>
          </cell>
          <cell r="C265">
            <v>49788</v>
          </cell>
        </row>
        <row r="266">
          <cell r="B266" t="str">
            <v>LL4-7 chondrite meteorite</v>
          </cell>
          <cell r="C266">
            <v>49789</v>
          </cell>
        </row>
        <row r="267">
          <cell r="B267" t="str">
            <v>LL4/6 chondrite meteorite</v>
          </cell>
          <cell r="C267">
            <v>49790</v>
          </cell>
        </row>
        <row r="268">
          <cell r="B268" t="str">
            <v>LL6(?) chondrite meteorite</v>
          </cell>
          <cell r="C268">
            <v>49791</v>
          </cell>
        </row>
        <row r="269">
          <cell r="B269" t="str">
            <v>LL7(?) chondrite meteorite</v>
          </cell>
          <cell r="C269">
            <v>49792</v>
          </cell>
        </row>
        <row r="270">
          <cell r="B270" t="str">
            <v>LL&lt;3.5 chondrite meteorite</v>
          </cell>
          <cell r="C270">
            <v>49793</v>
          </cell>
        </row>
        <row r="271">
          <cell r="B271" t="str">
            <v>LL~3 chondrite meteorite</v>
          </cell>
          <cell r="C271">
            <v>49794</v>
          </cell>
        </row>
        <row r="272">
          <cell r="B272" t="str">
            <v>LL~4 chondrite meteorite</v>
          </cell>
          <cell r="C272">
            <v>49795</v>
          </cell>
        </row>
        <row r="273">
          <cell r="B273" t="str">
            <v>LL~4/5 chondrite meteorite</v>
          </cell>
          <cell r="C273">
            <v>49796</v>
          </cell>
        </row>
        <row r="274">
          <cell r="B274" t="str">
            <v>LL~5 chondrite meteorite</v>
          </cell>
          <cell r="C274">
            <v>49797</v>
          </cell>
        </row>
        <row r="275">
          <cell r="B275" t="str">
            <v>LL~6 chondrite meteorite</v>
          </cell>
          <cell r="C275">
            <v>49798</v>
          </cell>
        </row>
        <row r="276">
          <cell r="B276" t="str">
            <v>LL? chondrite meteorite</v>
          </cell>
          <cell r="C276">
            <v>49799</v>
          </cell>
        </row>
        <row r="277">
          <cell r="B277" t="str">
            <v>Enstatite chondrite meteorite</v>
          </cell>
          <cell r="C277">
            <v>49800</v>
          </cell>
        </row>
        <row r="278">
          <cell r="B278" t="str">
            <v>Anomalous E chondrite meteorite</v>
          </cell>
          <cell r="C278">
            <v>49802</v>
          </cell>
        </row>
        <row r="279">
          <cell r="B279" t="str">
            <v>E-melt breccia chondrite meteorite</v>
          </cell>
          <cell r="C279">
            <v>49803</v>
          </cell>
        </row>
        <row r="280">
          <cell r="B280" t="str">
            <v>E3 chondrite meteorite</v>
          </cell>
          <cell r="C280">
            <v>49804</v>
          </cell>
        </row>
        <row r="281">
          <cell r="B281" t="str">
            <v>Anomalous E3 chondrite meteorite</v>
          </cell>
          <cell r="C281">
            <v>49805</v>
          </cell>
        </row>
        <row r="282">
          <cell r="B282" t="str">
            <v>E4 chondrite meteorite</v>
          </cell>
          <cell r="C282">
            <v>49806</v>
          </cell>
        </row>
        <row r="283">
          <cell r="B283" t="str">
            <v>E5 chondrite meteorite</v>
          </cell>
          <cell r="C283">
            <v>49807</v>
          </cell>
        </row>
        <row r="284">
          <cell r="B284" t="str">
            <v>Anomalous E5 chondrite meteorite</v>
          </cell>
          <cell r="C284">
            <v>49808</v>
          </cell>
        </row>
        <row r="285">
          <cell r="B285" t="str">
            <v>E6 chondrite meteorite</v>
          </cell>
          <cell r="C285">
            <v>49809</v>
          </cell>
        </row>
        <row r="286">
          <cell r="B286" t="str">
            <v>EH chondrite meteorite</v>
          </cell>
          <cell r="C286">
            <v>49810</v>
          </cell>
        </row>
        <row r="287">
          <cell r="B287" t="str">
            <v>EH3 chondrite meteorite</v>
          </cell>
          <cell r="C287">
            <v>49811</v>
          </cell>
        </row>
        <row r="288">
          <cell r="B288" t="str">
            <v>Anomalous EH3/4 chondrite meteorite</v>
          </cell>
          <cell r="C288">
            <v>49812</v>
          </cell>
        </row>
        <row r="289">
          <cell r="B289" t="str">
            <v>EH4 chondrite meteorite</v>
          </cell>
          <cell r="C289">
            <v>49813</v>
          </cell>
        </row>
        <row r="290">
          <cell r="B290" t="str">
            <v>EH5 chondrite meteorite</v>
          </cell>
          <cell r="C290">
            <v>49814</v>
          </cell>
        </row>
        <row r="291">
          <cell r="B291" t="str">
            <v>EH6 chondrite meteorite</v>
          </cell>
          <cell r="C291">
            <v>49815</v>
          </cell>
        </row>
        <row r="292">
          <cell r="B292" t="str">
            <v>EH6-melt breccia chondrite meteorite</v>
          </cell>
          <cell r="C292">
            <v>49816</v>
          </cell>
        </row>
        <row r="293">
          <cell r="B293" t="str">
            <v>Impact melted EH chondrite meteorite</v>
          </cell>
          <cell r="C293">
            <v>49817</v>
          </cell>
        </row>
        <row r="294">
          <cell r="B294" t="str">
            <v>EH-melt rock chondrite meteorite</v>
          </cell>
          <cell r="C294">
            <v>49818</v>
          </cell>
        </row>
        <row r="295">
          <cell r="B295" t="str">
            <v>EH7 chondrite meteorite</v>
          </cell>
          <cell r="C295">
            <v>49819</v>
          </cell>
        </row>
        <row r="296">
          <cell r="B296" t="str">
            <v>EL chondrite meteorite</v>
          </cell>
          <cell r="C296">
            <v>49820</v>
          </cell>
        </row>
        <row r="297">
          <cell r="B297" t="str">
            <v>EL-melt rock chondrite meteorite</v>
          </cell>
          <cell r="C297">
            <v>49821</v>
          </cell>
        </row>
        <row r="298">
          <cell r="B298" t="str">
            <v>EL3 chondrite meteorite</v>
          </cell>
          <cell r="C298">
            <v>49822</v>
          </cell>
        </row>
        <row r="299">
          <cell r="B299" t="str">
            <v>EL4 chondrite meteorite</v>
          </cell>
          <cell r="C299">
            <v>49823</v>
          </cell>
        </row>
        <row r="300">
          <cell r="B300" t="str">
            <v>EL5 chondrite meteorite</v>
          </cell>
          <cell r="C300">
            <v>49824</v>
          </cell>
        </row>
        <row r="301">
          <cell r="B301" t="str">
            <v>EL5-melt breccia chondrite meteorite</v>
          </cell>
          <cell r="C301">
            <v>49825</v>
          </cell>
        </row>
        <row r="302">
          <cell r="B302" t="str">
            <v>EL6 chondrite meteorite</v>
          </cell>
          <cell r="C302">
            <v>49826</v>
          </cell>
        </row>
        <row r="303">
          <cell r="B303" t="str">
            <v>EL6/7 chondrite meteorite</v>
          </cell>
          <cell r="C303">
            <v>49827</v>
          </cell>
        </row>
        <row r="304">
          <cell r="B304" t="str">
            <v>EL7 chondrite meteorite</v>
          </cell>
          <cell r="C304">
            <v>49828</v>
          </cell>
        </row>
        <row r="305">
          <cell r="B305" t="str">
            <v>K chondrite meteorite</v>
          </cell>
          <cell r="C305">
            <v>49829</v>
          </cell>
        </row>
        <row r="306">
          <cell r="B306" t="str">
            <v>K3 chondrite meteorite</v>
          </cell>
          <cell r="C306">
            <v>49831</v>
          </cell>
        </row>
        <row r="307">
          <cell r="B307" t="str">
            <v>K4 chondrite meteorite</v>
          </cell>
          <cell r="C307">
            <v>49832</v>
          </cell>
        </row>
        <row r="308">
          <cell r="B308" t="str">
            <v>R chondrite meteorite</v>
          </cell>
          <cell r="C308">
            <v>49833</v>
          </cell>
        </row>
        <row r="309">
          <cell r="B309" t="str">
            <v>R3 chondrite meteorite</v>
          </cell>
          <cell r="C309">
            <v>49835</v>
          </cell>
        </row>
        <row r="310">
          <cell r="B310" t="str">
            <v>R4 chondrite meteorite</v>
          </cell>
          <cell r="C310">
            <v>49836</v>
          </cell>
        </row>
        <row r="311">
          <cell r="B311" t="str">
            <v>R5 chondrite meteorite</v>
          </cell>
          <cell r="C311">
            <v>49837</v>
          </cell>
        </row>
        <row r="312">
          <cell r="B312" t="str">
            <v>R6 chondrite meteorite</v>
          </cell>
          <cell r="C312">
            <v>49838</v>
          </cell>
        </row>
        <row r="313">
          <cell r="B313" t="str">
            <v>Chondrite meteorite by petrological type</v>
          </cell>
          <cell r="C313">
            <v>49839</v>
          </cell>
        </row>
        <row r="314">
          <cell r="B314" t="str">
            <v>Petrologic Type 1 chondrite meteorite</v>
          </cell>
          <cell r="C314">
            <v>49840</v>
          </cell>
        </row>
        <row r="315">
          <cell r="B315" t="str">
            <v>Petrologic Type 2 chondrite meteorite</v>
          </cell>
          <cell r="C315">
            <v>49841</v>
          </cell>
        </row>
        <row r="316">
          <cell r="B316" t="str">
            <v>Petrologic Type 3 chondrite meteorite</v>
          </cell>
          <cell r="C316">
            <v>49842</v>
          </cell>
        </row>
        <row r="317">
          <cell r="B317" t="str">
            <v>Petrologic Type 4 chondrite meteorite</v>
          </cell>
          <cell r="C317">
            <v>49843</v>
          </cell>
        </row>
        <row r="318">
          <cell r="B318" t="str">
            <v>Petrologic Type 5 chondrite meteorite</v>
          </cell>
          <cell r="C318">
            <v>49844</v>
          </cell>
        </row>
        <row r="319">
          <cell r="B319" t="str">
            <v>Petrologic Type 6 chondrite meteorite</v>
          </cell>
          <cell r="C319">
            <v>49845</v>
          </cell>
        </row>
        <row r="320">
          <cell r="B320" t="str">
            <v>Petrologic Type 7 chondrite meteorite</v>
          </cell>
          <cell r="C320">
            <v>49846</v>
          </cell>
        </row>
        <row r="321">
          <cell r="B321" t="str">
            <v>Primitive achondrite meteorite</v>
          </cell>
          <cell r="C321">
            <v>49847</v>
          </cell>
        </row>
        <row r="322">
          <cell r="B322" t="str">
            <v>Acapulcoite meteorite</v>
          </cell>
          <cell r="C322">
            <v>49848</v>
          </cell>
        </row>
        <row r="323">
          <cell r="B323" t="str">
            <v>Acapulcoite-lodranite meteorite</v>
          </cell>
          <cell r="C323">
            <v>49849</v>
          </cell>
        </row>
        <row r="324">
          <cell r="B324" t="str">
            <v>Brachinite meteorite</v>
          </cell>
          <cell r="C324">
            <v>49850</v>
          </cell>
        </row>
        <row r="325">
          <cell r="B325" t="str">
            <v>IAB complex iron meteorite</v>
          </cell>
          <cell r="C325">
            <v>49851</v>
          </cell>
        </row>
        <row r="326">
          <cell r="B326" t="str">
            <v>IAB-MG iron meteorite</v>
          </cell>
          <cell r="C326">
            <v>49852</v>
          </cell>
        </row>
        <row r="327">
          <cell r="B327" t="str">
            <v>IAB-sLL iron meteorite</v>
          </cell>
          <cell r="C327">
            <v>49853</v>
          </cell>
        </row>
        <row r="328">
          <cell r="B328" t="str">
            <v>IAB-sLM iron meteorite</v>
          </cell>
          <cell r="C328">
            <v>49854</v>
          </cell>
        </row>
        <row r="329">
          <cell r="B329" t="str">
            <v>Anomalous IAB-sLM iron meteorite</v>
          </cell>
          <cell r="C329">
            <v>49856</v>
          </cell>
        </row>
        <row r="330">
          <cell r="B330" t="str">
            <v>IAB-sLH iron meteorite</v>
          </cell>
          <cell r="C330">
            <v>49857</v>
          </cell>
        </row>
        <row r="331">
          <cell r="B331" t="str">
            <v>IAB-sHL iron meteorite</v>
          </cell>
          <cell r="C331">
            <v>49859</v>
          </cell>
        </row>
        <row r="332">
          <cell r="B332" t="str">
            <v>Anomalous IAB-sHL iron meteorite</v>
          </cell>
          <cell r="C332">
            <v>49860</v>
          </cell>
        </row>
        <row r="333">
          <cell r="B333" t="str">
            <v>IAB-sHH iron meteorite</v>
          </cell>
          <cell r="C333">
            <v>49861</v>
          </cell>
        </row>
        <row r="334">
          <cell r="B334" t="str">
            <v>Ungrouped IAB iron meteorite</v>
          </cell>
          <cell r="C334">
            <v>49862</v>
          </cell>
        </row>
        <row r="335">
          <cell r="B335" t="str">
            <v>Anomalous IAB iron meteorite</v>
          </cell>
          <cell r="C335">
            <v>49863</v>
          </cell>
        </row>
        <row r="336">
          <cell r="B336" t="str">
            <v>IIICD iron meteorite</v>
          </cell>
          <cell r="C336">
            <v>49864</v>
          </cell>
        </row>
        <row r="337">
          <cell r="B337" t="str">
            <v>Lodranite-an meteorite</v>
          </cell>
          <cell r="C337">
            <v>49865</v>
          </cell>
        </row>
        <row r="338">
          <cell r="B338" t="str">
            <v>Ureilite meteorite</v>
          </cell>
          <cell r="C338">
            <v>49866</v>
          </cell>
        </row>
        <row r="339">
          <cell r="B339" t="str">
            <v>Anomalous ureilite meteorite</v>
          </cell>
          <cell r="C339">
            <v>49867</v>
          </cell>
        </row>
        <row r="340">
          <cell r="B340" t="str">
            <v>Polymict ureilite meteorite</v>
          </cell>
          <cell r="C340">
            <v>49868</v>
          </cell>
        </row>
        <row r="341">
          <cell r="B341" t="str">
            <v>Winonaite meteorite</v>
          </cell>
          <cell r="C341">
            <v>49869</v>
          </cell>
        </row>
        <row r="342">
          <cell r="B342" t="str">
            <v>Angrite meteorite</v>
          </cell>
          <cell r="C342">
            <v>49872</v>
          </cell>
        </row>
        <row r="343">
          <cell r="B343" t="str">
            <v>Aubrite meteorite</v>
          </cell>
          <cell r="C343">
            <v>49873</v>
          </cell>
        </row>
        <row r="344">
          <cell r="B344" t="str">
            <v>Ungrouped enstatite-rich achondrite meteorite</v>
          </cell>
          <cell r="C344">
            <v>49876</v>
          </cell>
        </row>
        <row r="345">
          <cell r="B345" t="str">
            <v>HED achondrite meteorite</v>
          </cell>
          <cell r="C345">
            <v>49877</v>
          </cell>
        </row>
        <row r="346">
          <cell r="B346" t="str">
            <v>Howardite meteorite</v>
          </cell>
          <cell r="C346">
            <v>49878</v>
          </cell>
        </row>
        <row r="347">
          <cell r="B347" t="str">
            <v>Anomalous howardite meteorite</v>
          </cell>
          <cell r="C347">
            <v>49879</v>
          </cell>
        </row>
        <row r="348">
          <cell r="B348" t="str">
            <v>Eucrite meteorite</v>
          </cell>
          <cell r="C348">
            <v>49880</v>
          </cell>
        </row>
        <row r="349">
          <cell r="B349" t="str">
            <v>Anomalous eucrite meteorite</v>
          </cell>
          <cell r="C349">
            <v>49881</v>
          </cell>
        </row>
        <row r="350">
          <cell r="B350" t="str">
            <v>Eucrite breccia meteorite</v>
          </cell>
          <cell r="C350">
            <v>49882</v>
          </cell>
        </row>
        <row r="351">
          <cell r="B351" t="str">
            <v>Eucrite cumulate meteorite</v>
          </cell>
          <cell r="C351">
            <v>49883</v>
          </cell>
        </row>
        <row r="352">
          <cell r="B352" t="str">
            <v>Eucrite melt breccia meteorite</v>
          </cell>
          <cell r="C352">
            <v>49884</v>
          </cell>
        </row>
        <row r="353">
          <cell r="B353" t="str">
            <v>Mg-rich eucrite meteorite</v>
          </cell>
          <cell r="C353">
            <v>49885</v>
          </cell>
        </row>
        <row r="354">
          <cell r="B354" t="str">
            <v>Eucrite monomict breccia meteorite</v>
          </cell>
          <cell r="C354">
            <v>49886</v>
          </cell>
        </row>
        <row r="355">
          <cell r="B355" t="str">
            <v>Eucrite polymict breccia meteorite</v>
          </cell>
          <cell r="C355">
            <v>49887</v>
          </cell>
        </row>
        <row r="356">
          <cell r="B356" t="str">
            <v>Unbrecciated eucrite meteorite</v>
          </cell>
          <cell r="C356">
            <v>49888</v>
          </cell>
        </row>
        <row r="357">
          <cell r="B357" t="str">
            <v>Diogenite meteorite</v>
          </cell>
          <cell r="C357">
            <v>49889</v>
          </cell>
        </row>
        <row r="358">
          <cell r="B358" t="str">
            <v>Polymict breccia diogenite meteorite</v>
          </cell>
          <cell r="C358">
            <v>49890</v>
          </cell>
        </row>
        <row r="359">
          <cell r="B359" t="str">
            <v>Anomalous diogenite meteorite</v>
          </cell>
          <cell r="C359">
            <v>49891</v>
          </cell>
        </row>
        <row r="360">
          <cell r="B360" t="str">
            <v>Orthopyroxenitic diogenite meteorite</v>
          </cell>
          <cell r="C360">
            <v>49892</v>
          </cell>
        </row>
        <row r="361">
          <cell r="B361" t="str">
            <v>Olivine orthopyroxenitic diogenite meteorite</v>
          </cell>
          <cell r="C361">
            <v>49893</v>
          </cell>
        </row>
        <row r="362">
          <cell r="B362" t="str">
            <v>Harzburgitic diogenite meteorite</v>
          </cell>
          <cell r="C362">
            <v>49894</v>
          </cell>
        </row>
        <row r="363">
          <cell r="B363" t="str">
            <v>Noritic diogenite meteorite</v>
          </cell>
          <cell r="C363">
            <v>49895</v>
          </cell>
        </row>
        <row r="364">
          <cell r="B364" t="str">
            <v>Dunitic diogenite meteorite</v>
          </cell>
          <cell r="C364">
            <v>49896</v>
          </cell>
        </row>
        <row r="365">
          <cell r="B365" t="str">
            <v>Pallasite meteorite</v>
          </cell>
          <cell r="C365">
            <v>49898</v>
          </cell>
        </row>
        <row r="366">
          <cell r="B366" t="str">
            <v>PMG pallasite meteorite</v>
          </cell>
          <cell r="C366">
            <v>49899</v>
          </cell>
        </row>
        <row r="367">
          <cell r="B367" t="str">
            <v>Anomalous PMG pallasite meteorite</v>
          </cell>
          <cell r="C367">
            <v>49901</v>
          </cell>
        </row>
        <row r="368">
          <cell r="B368" t="str">
            <v>PES pallasite meteorite</v>
          </cell>
          <cell r="C368">
            <v>49902</v>
          </cell>
        </row>
        <row r="369">
          <cell r="B369" t="str">
            <v>Pyroxene pallasite meteorite</v>
          </cell>
          <cell r="C369">
            <v>49904</v>
          </cell>
        </row>
        <row r="370">
          <cell r="B370" t="str">
            <v>Mesosiderite meteorite</v>
          </cell>
          <cell r="C370">
            <v>49905</v>
          </cell>
        </row>
        <row r="371">
          <cell r="B371" t="str">
            <v>Mesosiderite-A meteorite</v>
          </cell>
          <cell r="C371">
            <v>49906</v>
          </cell>
        </row>
        <row r="372">
          <cell r="B372" t="str">
            <v>Mesosiderite-A1 meteorite</v>
          </cell>
          <cell r="C372">
            <v>49907</v>
          </cell>
        </row>
        <row r="373">
          <cell r="B373" t="str">
            <v>Mesosiderite-A2 meteorite</v>
          </cell>
          <cell r="C373">
            <v>49908</v>
          </cell>
        </row>
        <row r="374">
          <cell r="B374" t="str">
            <v>Mesosiderite-A3 meteorite</v>
          </cell>
          <cell r="C374">
            <v>49909</v>
          </cell>
        </row>
        <row r="375">
          <cell r="B375" t="str">
            <v>Mesosiderite-A4 meteorite</v>
          </cell>
          <cell r="C375">
            <v>49910</v>
          </cell>
        </row>
        <row r="376">
          <cell r="B376" t="str">
            <v>Anomalous mesosiderite meteorite</v>
          </cell>
          <cell r="C376">
            <v>49911</v>
          </cell>
        </row>
        <row r="377">
          <cell r="B377" t="str">
            <v>Mesosiderite-B meteorite</v>
          </cell>
          <cell r="C377">
            <v>49912</v>
          </cell>
        </row>
        <row r="378">
          <cell r="B378" t="str">
            <v>Mesosiderite-B1 meteorite</v>
          </cell>
          <cell r="C378">
            <v>49913</v>
          </cell>
        </row>
        <row r="379">
          <cell r="B379" t="str">
            <v>Mesosiderite-B2 meteorite</v>
          </cell>
          <cell r="C379">
            <v>49914</v>
          </cell>
        </row>
        <row r="380">
          <cell r="B380" t="str">
            <v>Mesosiderite-B3 meteorite</v>
          </cell>
          <cell r="C380">
            <v>49915</v>
          </cell>
        </row>
        <row r="381">
          <cell r="B381" t="str">
            <v>Mesosiderite-B4 meteorite</v>
          </cell>
          <cell r="C381">
            <v>49916</v>
          </cell>
        </row>
        <row r="382">
          <cell r="B382" t="str">
            <v>Mesosiderite-C meteorite</v>
          </cell>
          <cell r="C382">
            <v>49917</v>
          </cell>
        </row>
        <row r="383">
          <cell r="B383" t="str">
            <v>Mesosiderite-C2 meteorite</v>
          </cell>
          <cell r="C383">
            <v>49918</v>
          </cell>
        </row>
        <row r="384">
          <cell r="B384" t="str">
            <v>Iron group meteorite</v>
          </cell>
          <cell r="C384">
            <v>49919</v>
          </cell>
        </row>
        <row r="385">
          <cell r="B385" t="str">
            <v>IC iron meteorite</v>
          </cell>
          <cell r="C385">
            <v>49920</v>
          </cell>
        </row>
        <row r="386">
          <cell r="B386" t="str">
            <v>Anomalous IC iron meteorite</v>
          </cell>
          <cell r="C386">
            <v>49921</v>
          </cell>
        </row>
        <row r="387">
          <cell r="B387" t="str">
            <v>IIAB iron meteorite</v>
          </cell>
          <cell r="C387">
            <v>49922</v>
          </cell>
        </row>
        <row r="388">
          <cell r="B388" t="str">
            <v>Anomalous IIAB iron meteorite</v>
          </cell>
          <cell r="C388">
            <v>49923</v>
          </cell>
        </row>
        <row r="389">
          <cell r="B389" t="str">
            <v>IIC iron meteorite</v>
          </cell>
          <cell r="C389">
            <v>49924</v>
          </cell>
        </row>
        <row r="390">
          <cell r="B390" t="str">
            <v>IID iron meteorite</v>
          </cell>
          <cell r="C390">
            <v>49925</v>
          </cell>
        </row>
        <row r="391">
          <cell r="B391" t="str">
            <v>Anomalous IID iron meteorite</v>
          </cell>
          <cell r="C391">
            <v>49926</v>
          </cell>
        </row>
        <row r="392">
          <cell r="B392" t="str">
            <v>IIE iron meteorite</v>
          </cell>
          <cell r="C392">
            <v>49927</v>
          </cell>
        </row>
        <row r="393">
          <cell r="B393" t="str">
            <v>Anomalous IIE iron meteorite</v>
          </cell>
          <cell r="C393">
            <v>49928</v>
          </cell>
        </row>
        <row r="394">
          <cell r="B394" t="str">
            <v>IIF iron meteorite</v>
          </cell>
          <cell r="C394">
            <v>49929</v>
          </cell>
        </row>
        <row r="395">
          <cell r="B395" t="str">
            <v>IIIAB iron meteorite</v>
          </cell>
          <cell r="C395">
            <v>49930</v>
          </cell>
        </row>
        <row r="396">
          <cell r="B396" t="str">
            <v>Anomalous IIIAB iron meteorite</v>
          </cell>
          <cell r="C396">
            <v>49931</v>
          </cell>
        </row>
        <row r="397">
          <cell r="B397" t="str">
            <v>IIIE iron meteorite</v>
          </cell>
          <cell r="C397">
            <v>49932</v>
          </cell>
        </row>
        <row r="398">
          <cell r="B398" t="str">
            <v>Anomalous IIIE iron meteorite</v>
          </cell>
          <cell r="C398">
            <v>49933</v>
          </cell>
        </row>
        <row r="399">
          <cell r="B399" t="str">
            <v>IIIF iron meteorite</v>
          </cell>
          <cell r="C399">
            <v>49934</v>
          </cell>
        </row>
        <row r="400">
          <cell r="B400" t="str">
            <v>IVA iron meteorite</v>
          </cell>
          <cell r="C400">
            <v>49935</v>
          </cell>
        </row>
        <row r="401">
          <cell r="B401" t="str">
            <v>Anomalous IVA iron meteorite</v>
          </cell>
          <cell r="C401">
            <v>49936</v>
          </cell>
        </row>
        <row r="402">
          <cell r="B402" t="str">
            <v>IVB iron meteorite</v>
          </cell>
          <cell r="C402">
            <v>49937</v>
          </cell>
        </row>
        <row r="403">
          <cell r="B403" t="str">
            <v>Martian achrondite meteorite</v>
          </cell>
          <cell r="C403">
            <v>49938</v>
          </cell>
        </row>
        <row r="404">
          <cell r="B404" t="str">
            <v>Shergottite meteorite</v>
          </cell>
          <cell r="C404">
            <v>49939</v>
          </cell>
        </row>
        <row r="405">
          <cell r="B405" t="str">
            <v>Basaltic shergottite meteorite</v>
          </cell>
          <cell r="C405">
            <v>49941</v>
          </cell>
        </row>
        <row r="406">
          <cell r="B406" t="str">
            <v>Olivine-phyric shergottite meteorite</v>
          </cell>
          <cell r="C406">
            <v>49942</v>
          </cell>
        </row>
        <row r="407">
          <cell r="B407" t="str">
            <v>Lherzolitic shergottite meteorite</v>
          </cell>
          <cell r="C407">
            <v>49944</v>
          </cell>
        </row>
        <row r="408">
          <cell r="B408" t="str">
            <v>Nakhlite meteorite</v>
          </cell>
          <cell r="C408">
            <v>49945</v>
          </cell>
        </row>
        <row r="409">
          <cell r="B409" t="str">
            <v>Chassignite meteorite</v>
          </cell>
          <cell r="C409">
            <v>49947</v>
          </cell>
        </row>
        <row r="410">
          <cell r="B410" t="str">
            <v>Anorthositic Lunar meteorite</v>
          </cell>
          <cell r="C410">
            <v>49950</v>
          </cell>
        </row>
        <row r="411">
          <cell r="B411" t="str">
            <v>Basaltic breccia Lunar meteorite</v>
          </cell>
          <cell r="C411">
            <v>49951</v>
          </cell>
        </row>
        <row r="412">
          <cell r="B412" t="str">
            <v>Basaltic and anorthositic Lunar meteorite</v>
          </cell>
          <cell r="C412">
            <v>49952</v>
          </cell>
        </row>
        <row r="413">
          <cell r="B413" t="str">
            <v>Basaltic and gabbroic breccia Lunar meteorite</v>
          </cell>
          <cell r="C413">
            <v>49953</v>
          </cell>
        </row>
        <row r="414">
          <cell r="B414" t="str">
            <v>Feldspathic breccia Lunar meteorite</v>
          </cell>
          <cell r="C414">
            <v>49954</v>
          </cell>
        </row>
        <row r="415">
          <cell r="B415" t="str">
            <v>Basaltic Lunar meteorite</v>
          </cell>
          <cell r="C415">
            <v>49955</v>
          </cell>
        </row>
        <row r="416">
          <cell r="B416" t="str">
            <v>Gabbroic Lunar meteorite</v>
          </cell>
          <cell r="C416">
            <v>49956</v>
          </cell>
        </row>
        <row r="417">
          <cell r="B417" t="str">
            <v>Noritic Lunar meteorite</v>
          </cell>
          <cell r="C417">
            <v>49957</v>
          </cell>
        </row>
        <row r="418">
          <cell r="B418" t="str">
            <v>Olivine-bearing gabbroic Lunar meteorite</v>
          </cell>
          <cell r="C418">
            <v>49958</v>
          </cell>
        </row>
        <row r="419">
          <cell r="B419" t="str">
            <v>Trocolitic anorthositic Lunar meteorite</v>
          </cell>
          <cell r="C419">
            <v>49959</v>
          </cell>
        </row>
        <row r="420">
          <cell r="B420" t="str">
            <v>Iron meteorite</v>
          </cell>
          <cell r="C420">
            <v>49960</v>
          </cell>
        </row>
        <row r="421">
          <cell r="B421" t="str">
            <v>Magmatic iron meteorite</v>
          </cell>
          <cell r="C421">
            <v>49961</v>
          </cell>
        </row>
        <row r="422">
          <cell r="B422" t="str">
            <v>Primitive iron meteorite</v>
          </cell>
          <cell r="C422">
            <v>49962</v>
          </cell>
        </row>
        <row r="423">
          <cell r="B423" t="str">
            <v>Stony-iron meteorite</v>
          </cell>
          <cell r="C423">
            <v>49963</v>
          </cell>
        </row>
        <row r="424">
          <cell r="B424" t="str">
            <v>Differentiated achondrite meteorite</v>
          </cell>
          <cell r="C424">
            <v>50269</v>
          </cell>
        </row>
        <row r="425">
          <cell r="B425" t="str">
            <v>Asteroidal achondrite meteorite</v>
          </cell>
          <cell r="C425">
            <v>50270</v>
          </cell>
        </row>
        <row r="426">
          <cell r="B426" t="str">
            <v>Lunar achondrite meteorite</v>
          </cell>
          <cell r="C426">
            <v>50275</v>
          </cell>
        </row>
        <row r="427">
          <cell r="B427" t="str">
            <v>CM1-2 chondrite meteorite</v>
          </cell>
          <cell r="C427">
            <v>50444</v>
          </cell>
        </row>
        <row r="428">
          <cell r="B428" t="str">
            <v>H/L3 chondrite meteorite</v>
          </cell>
          <cell r="C428">
            <v>50445</v>
          </cell>
        </row>
        <row r="429">
          <cell r="B429" t="str">
            <v>H3-4 chondrite meteorite</v>
          </cell>
          <cell r="C429">
            <v>50446</v>
          </cell>
        </row>
        <row r="430">
          <cell r="B430" t="str">
            <v>H/L4-5 chondrite meteorite</v>
          </cell>
          <cell r="C430">
            <v>50447</v>
          </cell>
        </row>
        <row r="431">
          <cell r="B431" t="str">
            <v>H4-5 chondrite meteorite</v>
          </cell>
          <cell r="C431">
            <v>50448</v>
          </cell>
        </row>
        <row r="432">
          <cell r="B432" t="str">
            <v>H/L6 chondrite meteorite</v>
          </cell>
          <cell r="C432">
            <v>50449</v>
          </cell>
        </row>
        <row r="433">
          <cell r="B433" t="str">
            <v>L3.4 chondrite meteorite</v>
          </cell>
          <cell r="C433">
            <v>50450</v>
          </cell>
        </row>
        <row r="434">
          <cell r="B434" t="str">
            <v>L3/4 chondrite meteorite</v>
          </cell>
          <cell r="C434">
            <v>50451</v>
          </cell>
        </row>
        <row r="435">
          <cell r="B435" t="str">
            <v>L(LL)3 chondrite meteorite</v>
          </cell>
          <cell r="C435">
            <v>50452</v>
          </cell>
        </row>
        <row r="436">
          <cell r="B436" t="str">
            <v>L/LL3 chondrite meteorite</v>
          </cell>
          <cell r="C436">
            <v>50453</v>
          </cell>
        </row>
        <row r="437">
          <cell r="B437" t="str">
            <v>L/LL3.1 chondrite meteorite</v>
          </cell>
          <cell r="C437">
            <v>50454</v>
          </cell>
        </row>
        <row r="438">
          <cell r="B438" t="str">
            <v>L/LL3.2 chondrite meteorite</v>
          </cell>
          <cell r="C438">
            <v>50455</v>
          </cell>
        </row>
        <row r="439">
          <cell r="B439" t="str">
            <v>L4-5 chondrite meteorite</v>
          </cell>
          <cell r="C439">
            <v>50456</v>
          </cell>
        </row>
        <row r="440">
          <cell r="B440" t="str">
            <v>L(LL)5 chondrite meteorite</v>
          </cell>
          <cell r="C440">
            <v>50457</v>
          </cell>
        </row>
        <row r="441">
          <cell r="B441" t="str">
            <v>L/LL5-6 chondrite meteorite</v>
          </cell>
          <cell r="C441">
            <v>50458</v>
          </cell>
        </row>
        <row r="442">
          <cell r="B442" t="str">
            <v>L(LL)6 chondrite meteorite</v>
          </cell>
          <cell r="C442">
            <v>50459</v>
          </cell>
        </row>
        <row r="443">
          <cell r="B443" t="str">
            <v>LL3-4 chondrite meteorite</v>
          </cell>
          <cell r="C443">
            <v>50460</v>
          </cell>
        </row>
        <row r="444">
          <cell r="B444" t="str">
            <v>LL3.4 chondrite meteorite</v>
          </cell>
          <cell r="C444">
            <v>50461</v>
          </cell>
        </row>
        <row r="445">
          <cell r="B445" t="str">
            <v>LL4-5 chondrite meteorite</v>
          </cell>
          <cell r="C445">
            <v>50462</v>
          </cell>
        </row>
        <row r="446">
          <cell r="B446" t="str">
            <v>LL5-6 chondrite meteorite</v>
          </cell>
          <cell r="C446">
            <v>50463</v>
          </cell>
        </row>
        <row r="447">
          <cell r="B447" t="str">
            <v>Shock lithified impact regolith breccia</v>
          </cell>
          <cell r="C447">
            <v>51453</v>
          </cell>
        </row>
        <row r="448">
          <cell r="B448" t="str">
            <v>Orthopyroxene-rich Martian meteorite</v>
          </cell>
          <cell r="C448">
            <v>52197</v>
          </cell>
        </row>
        <row r="449">
          <cell r="B449" t="str">
            <v>Martian (basaltic breccia) meteorite</v>
          </cell>
          <cell r="C449">
            <v>52198</v>
          </cell>
        </row>
        <row r="450">
          <cell r="B450" t="str">
            <v>H3.5 chondrite meteorite</v>
          </cell>
          <cell r="C450">
            <v>52199</v>
          </cell>
        </row>
        <row r="451">
          <cell r="B451" t="str">
            <v>H3.4 chondrite meteorite</v>
          </cell>
          <cell r="C451">
            <v>52200</v>
          </cell>
        </row>
        <row r="452">
          <cell r="B452" t="str">
            <v>Ungrouped Achondrite meteorite</v>
          </cell>
          <cell r="C452">
            <v>52201</v>
          </cell>
        </row>
        <row r="453">
          <cell r="B453" t="str">
            <v>Ungrouped C chondrite meteorite</v>
          </cell>
          <cell r="C453">
            <v>52202</v>
          </cell>
        </row>
        <row r="454">
          <cell r="B454" t="str">
            <v>CK3-6 chondrite meteorite</v>
          </cell>
          <cell r="C454">
            <v>52203</v>
          </cell>
        </row>
        <row r="455">
          <cell r="B455" t="str">
            <v>CH/CBb chondrite meteorite</v>
          </cell>
          <cell r="C455">
            <v>52204</v>
          </cell>
        </row>
        <row r="456">
          <cell r="B456" t="str">
            <v>CK4/5 chondrite meteorite</v>
          </cell>
          <cell r="C456">
            <v>52205</v>
          </cell>
        </row>
        <row r="457">
          <cell r="B457" t="str">
            <v>Anomalous CK5 chondrite meteorite</v>
          </cell>
          <cell r="C457">
            <v>52206</v>
          </cell>
        </row>
        <row r="458">
          <cell r="B458" t="str">
            <v>CK5/6 chondrite meteorite</v>
          </cell>
          <cell r="C458">
            <v>52207</v>
          </cell>
        </row>
        <row r="459">
          <cell r="B459" t="str">
            <v>EH4/5 chondrite meteorite</v>
          </cell>
          <cell r="C459">
            <v>52208</v>
          </cell>
        </row>
        <row r="460">
          <cell r="B460" t="str">
            <v>R3-4 chondrite meteorite</v>
          </cell>
          <cell r="C460">
            <v>52209</v>
          </cell>
        </row>
        <row r="461">
          <cell r="B461" t="str">
            <v>R3-5 chondrite meteorite</v>
          </cell>
          <cell r="C461">
            <v>52210</v>
          </cell>
        </row>
        <row r="462">
          <cell r="B462" t="str">
            <v>R3-6 chondrite meteorite</v>
          </cell>
          <cell r="C462">
            <v>52211</v>
          </cell>
        </row>
        <row r="463">
          <cell r="B463" t="str">
            <v>R3.4 chondrite meteorite</v>
          </cell>
          <cell r="C463">
            <v>52212</v>
          </cell>
        </row>
        <row r="464">
          <cell r="B464" t="str">
            <v>R3.5-4 chondrite meteorite</v>
          </cell>
          <cell r="C464">
            <v>52213</v>
          </cell>
        </row>
        <row r="465">
          <cell r="B465" t="str">
            <v>R3.5-6 chondrite meteorite</v>
          </cell>
          <cell r="C465">
            <v>52214</v>
          </cell>
        </row>
        <row r="466">
          <cell r="B466" t="str">
            <v>R3.6 chondrite meteorite</v>
          </cell>
          <cell r="C466">
            <v>52215</v>
          </cell>
        </row>
        <row r="467">
          <cell r="B467" t="str">
            <v>R3.7 chondrite meteorite</v>
          </cell>
          <cell r="C467">
            <v>52216</v>
          </cell>
        </row>
        <row r="468">
          <cell r="B468" t="str">
            <v>R3.8 chondrite meteorite</v>
          </cell>
          <cell r="C468">
            <v>52217</v>
          </cell>
        </row>
        <row r="469">
          <cell r="B469" t="str">
            <v>R3.8-5 chondrite meteorite</v>
          </cell>
          <cell r="C469">
            <v>52218</v>
          </cell>
        </row>
        <row r="470">
          <cell r="B470" t="str">
            <v>R3.8-6 chondrite meteorite</v>
          </cell>
          <cell r="C470">
            <v>52219</v>
          </cell>
        </row>
        <row r="471">
          <cell r="B471" t="str">
            <v>R3.9 chondrite meteorite</v>
          </cell>
          <cell r="C471">
            <v>52220</v>
          </cell>
        </row>
        <row r="472">
          <cell r="B472" t="str">
            <v>R3/4 chondrite meteorite</v>
          </cell>
          <cell r="C472">
            <v>52221</v>
          </cell>
        </row>
        <row r="473">
          <cell r="B473" t="str">
            <v>R4-5 chondrite meteorite</v>
          </cell>
          <cell r="C473">
            <v>52222</v>
          </cell>
        </row>
        <row r="474">
          <cell r="B474" t="str">
            <v>R4-6 chondrite meteorite</v>
          </cell>
          <cell r="C474">
            <v>52223</v>
          </cell>
        </row>
        <row r="475">
          <cell r="B475" t="str">
            <v>R4/5 chondrite meteorite</v>
          </cell>
          <cell r="C475">
            <v>52224</v>
          </cell>
        </row>
        <row r="476">
          <cell r="B476" t="str">
            <v>Mesosiderite-A3/4 meteorite</v>
          </cell>
          <cell r="C476">
            <v>52225</v>
          </cell>
        </row>
        <row r="477">
          <cell r="B477" t="str">
            <v>H3.8 chondrite meteorite</v>
          </cell>
          <cell r="C477">
            <v>52226</v>
          </cell>
        </row>
        <row r="478">
          <cell r="B478" t="str">
            <v>H3.9 chondrite meteorite</v>
          </cell>
          <cell r="C478">
            <v>52227</v>
          </cell>
        </row>
        <row r="479">
          <cell r="B479" t="str">
            <v>H3.6 chondrite meteorite</v>
          </cell>
          <cell r="C479">
            <v>52228</v>
          </cell>
        </row>
        <row r="480">
          <cell r="B480" t="str">
            <v>H3.7 chondrite meteorite</v>
          </cell>
          <cell r="C480">
            <v>52229</v>
          </cell>
        </row>
        <row r="481">
          <cell r="B481" t="str">
            <v>Ungrouped iron meteorite</v>
          </cell>
          <cell r="C481">
            <v>52231</v>
          </cell>
        </row>
        <row r="482">
          <cell r="B482" t="str">
            <v>Relict meteorite</v>
          </cell>
          <cell r="C482">
            <v>52237</v>
          </cell>
        </row>
        <row r="483">
          <cell r="B483" t="str">
            <v>Relict H meteorite</v>
          </cell>
          <cell r="C483">
            <v>52238</v>
          </cell>
        </row>
        <row r="484">
          <cell r="B484" t="str">
            <v>Relict iron meteorite</v>
          </cell>
          <cell r="C484">
            <v>52239</v>
          </cell>
        </row>
        <row r="485">
          <cell r="B485" t="str">
            <v>Relict OC meteorite</v>
          </cell>
          <cell r="C485">
            <v>52240</v>
          </cell>
        </row>
        <row r="486">
          <cell r="B486" t="str">
            <v>Relict ureilite meteorite</v>
          </cell>
          <cell r="C486">
            <v>52241</v>
          </cell>
        </row>
        <row r="487">
          <cell r="B487" t="str">
            <v>Anomalous EH7 chondrite meteorite</v>
          </cell>
          <cell r="C487">
            <v>52360</v>
          </cell>
        </row>
        <row r="488">
          <cell r="B488" t="str">
            <v>H3.3 chondrite meteorite</v>
          </cell>
          <cell r="C488">
            <v>52368</v>
          </cell>
        </row>
        <row r="489">
          <cell r="B489" t="str">
            <v>Unclassified stony meteorite</v>
          </cell>
          <cell r="C489">
            <v>52369</v>
          </cell>
        </row>
        <row r="490">
          <cell r="B490" t="str">
            <v>IIG iron meteorite</v>
          </cell>
          <cell r="C490">
            <v>52370</v>
          </cell>
        </row>
        <row r="491">
          <cell r="B491" t="str">
            <v>Ungrouped pallasite meteorite</v>
          </cell>
          <cell r="C491">
            <v>52371</v>
          </cell>
        </row>
        <row r="492">
          <cell r="B492" t="str">
            <v>Anomalous aubrite meteorite</v>
          </cell>
          <cell r="C492">
            <v>52372</v>
          </cell>
        </row>
        <row r="493">
          <cell r="B493" t="str">
            <v>Possible iron meteorite</v>
          </cell>
          <cell r="C493">
            <v>52373</v>
          </cell>
        </row>
        <row r="494">
          <cell r="B494" t="str">
            <v>OC3 chondrite meteorite</v>
          </cell>
          <cell r="C494">
            <v>52374</v>
          </cell>
        </row>
        <row r="495">
          <cell r="B495" t="str">
            <v>Possible IAB complex iron meteorite</v>
          </cell>
          <cell r="C495">
            <v>52393</v>
          </cell>
        </row>
        <row r="496">
          <cell r="B496" t="str">
            <v>LL7 chondrite meteorite</v>
          </cell>
          <cell r="C496">
            <v>52394</v>
          </cell>
        </row>
        <row r="497">
          <cell r="B497" t="str">
            <v>Anomalous H3.8 chondrite meteorite</v>
          </cell>
          <cell r="C497">
            <v>52395</v>
          </cell>
        </row>
        <row r="498">
          <cell r="B498" t="str">
            <v>CO3-melt breccia chondrite meteorite</v>
          </cell>
          <cell r="C498">
            <v>52396</v>
          </cell>
        </row>
        <row r="499">
          <cell r="B499" t="str">
            <v>Catarinite</v>
          </cell>
          <cell r="C499">
            <v>52720</v>
          </cell>
        </row>
        <row r="500">
          <cell r="B500" t="str">
            <v>Ataxite</v>
          </cell>
          <cell r="C500">
            <v>52787</v>
          </cell>
        </row>
        <row r="501">
          <cell r="B501" t="str">
            <v>Octahedrite (meteorite)</v>
          </cell>
          <cell r="C501">
            <v>54116</v>
          </cell>
        </row>
        <row r="502">
          <cell r="B502" t="str">
            <v>Hexahedrite</v>
          </cell>
          <cell r="C502">
            <v>54117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eoriteclasses"/>
    </sheetNames>
    <sheetDataSet>
      <sheetData sheetId="0">
        <row r="2">
          <cell r="B2" t="str">
            <v>Lodranite meteorite</v>
          </cell>
          <cell r="C2">
            <v>11263</v>
          </cell>
        </row>
        <row r="3">
          <cell r="B3" t="str">
            <v>Lunar granophyric granite</v>
          </cell>
          <cell r="C3">
            <v>48145</v>
          </cell>
        </row>
        <row r="4">
          <cell r="B4" t="str">
            <v>Multiple impact impactite</v>
          </cell>
          <cell r="C4">
            <v>49089</v>
          </cell>
        </row>
        <row r="5">
          <cell r="B5" t="str">
            <v>Shock lithified impact regolith</v>
          </cell>
          <cell r="C5">
            <v>49091</v>
          </cell>
        </row>
        <row r="6">
          <cell r="B6" t="str">
            <v>Martian basaltic breccia</v>
          </cell>
          <cell r="C6">
            <v>49093</v>
          </cell>
        </row>
        <row r="7">
          <cell r="B7" t="str">
            <v>Meteorite and other extra-terrestrial rock and sediment</v>
          </cell>
          <cell r="C7">
            <v>49504</v>
          </cell>
        </row>
        <row r="8">
          <cell r="B8" t="str">
            <v>Lunar igneous rock</v>
          </cell>
          <cell r="C8">
            <v>49505</v>
          </cell>
        </row>
        <row r="9">
          <cell r="B9" t="str">
            <v>Mare basalt</v>
          </cell>
          <cell r="C9">
            <v>49506</v>
          </cell>
        </row>
        <row r="10">
          <cell r="B10" t="str">
            <v>Highland rock</v>
          </cell>
          <cell r="C10">
            <v>49507</v>
          </cell>
        </row>
        <row r="11">
          <cell r="B11" t="str">
            <v>Lunar fragmental rock and sediment</v>
          </cell>
          <cell r="C11">
            <v>49508</v>
          </cell>
        </row>
        <row r="12">
          <cell r="B12" t="str">
            <v>Lunar breccia</v>
          </cell>
          <cell r="C12">
            <v>49509</v>
          </cell>
        </row>
        <row r="13">
          <cell r="B13" t="str">
            <v>Feldspathic breccia</v>
          </cell>
          <cell r="C13">
            <v>49510</v>
          </cell>
        </row>
        <row r="14">
          <cell r="B14" t="str">
            <v>Lunar regolith</v>
          </cell>
          <cell r="C14">
            <v>49511</v>
          </cell>
        </row>
        <row r="15">
          <cell r="B15" t="str">
            <v>Lunar highland regolith</v>
          </cell>
          <cell r="C15">
            <v>49512</v>
          </cell>
        </row>
        <row r="16">
          <cell r="B16" t="str">
            <v>Lunar mare regolith</v>
          </cell>
          <cell r="C16">
            <v>49513</v>
          </cell>
        </row>
        <row r="17">
          <cell r="B17" t="str">
            <v>Meteorite</v>
          </cell>
          <cell r="C17">
            <v>49514</v>
          </cell>
        </row>
        <row r="18">
          <cell r="B18" t="str">
            <v>Chondrite meteorite</v>
          </cell>
          <cell r="C18">
            <v>49515</v>
          </cell>
        </row>
        <row r="19">
          <cell r="B19" t="str">
            <v>Chondrite-fusion crust meteorite</v>
          </cell>
          <cell r="C19">
            <v>49517</v>
          </cell>
        </row>
        <row r="20">
          <cell r="B20" t="str">
            <v>Ungrouped chondrite meteorite</v>
          </cell>
          <cell r="C20">
            <v>49518</v>
          </cell>
        </row>
        <row r="21">
          <cell r="B21" t="str">
            <v>Carbonaceous chondrite meteorite</v>
          </cell>
          <cell r="C21">
            <v>49519</v>
          </cell>
        </row>
        <row r="22">
          <cell r="B22" t="str">
            <v>C chondrite meteorite</v>
          </cell>
          <cell r="C22">
            <v>49520</v>
          </cell>
        </row>
        <row r="23">
          <cell r="B23" t="str">
            <v>C1 chondrite meteorite</v>
          </cell>
          <cell r="C23">
            <v>49521</v>
          </cell>
        </row>
        <row r="24">
          <cell r="B24" t="str">
            <v>C2 chondrite meteorite</v>
          </cell>
          <cell r="C24">
            <v>49524</v>
          </cell>
        </row>
        <row r="25">
          <cell r="B25" t="str">
            <v>C3 chondrite meteorite</v>
          </cell>
          <cell r="C25">
            <v>49526</v>
          </cell>
        </row>
        <row r="26">
          <cell r="B26" t="str">
            <v>C4 chondrite meteorite</v>
          </cell>
          <cell r="C26">
            <v>49530</v>
          </cell>
        </row>
        <row r="27">
          <cell r="B27" t="str">
            <v>C5 chondrite meteorite</v>
          </cell>
          <cell r="C27">
            <v>49533</v>
          </cell>
        </row>
        <row r="28">
          <cell r="B28" t="str">
            <v>C6 chondrite meteorite</v>
          </cell>
          <cell r="C28">
            <v>49535</v>
          </cell>
        </row>
        <row r="29">
          <cell r="B29" t="str">
            <v>CB chondrite meteorite</v>
          </cell>
          <cell r="C29">
            <v>49536</v>
          </cell>
        </row>
        <row r="30">
          <cell r="B30" t="str">
            <v>CBa chondrite meteorite</v>
          </cell>
          <cell r="C30">
            <v>49537</v>
          </cell>
        </row>
        <row r="31">
          <cell r="B31" t="str">
            <v>CBb chondrite meteorite</v>
          </cell>
          <cell r="C31">
            <v>49538</v>
          </cell>
        </row>
        <row r="32">
          <cell r="B32" t="str">
            <v>CH chondrite meteorite</v>
          </cell>
          <cell r="C32">
            <v>49539</v>
          </cell>
        </row>
        <row r="33">
          <cell r="B33" t="str">
            <v>CH3 chondrite meteorite</v>
          </cell>
          <cell r="C33">
            <v>49540</v>
          </cell>
        </row>
        <row r="34">
          <cell r="B34" t="str">
            <v>CI chondrite meteorite</v>
          </cell>
          <cell r="C34">
            <v>49541</v>
          </cell>
        </row>
        <row r="35">
          <cell r="B35" t="str">
            <v>CI1 chondrite meteorite</v>
          </cell>
          <cell r="C35">
            <v>49542</v>
          </cell>
        </row>
        <row r="36">
          <cell r="B36" t="str">
            <v>CK chondrite meteorite</v>
          </cell>
          <cell r="C36">
            <v>49543</v>
          </cell>
        </row>
        <row r="37">
          <cell r="B37" t="str">
            <v>CK3 chondrite meteorite</v>
          </cell>
          <cell r="C37">
            <v>49544</v>
          </cell>
        </row>
        <row r="38">
          <cell r="B38" t="str">
            <v>CK4 chondrite meteorite</v>
          </cell>
          <cell r="C38">
            <v>49548</v>
          </cell>
        </row>
        <row r="39">
          <cell r="B39" t="str">
            <v>CK5 chondrite meteorite</v>
          </cell>
          <cell r="C39">
            <v>49550</v>
          </cell>
        </row>
        <row r="40">
          <cell r="B40" t="str">
            <v>CK6 chondrite meteorite</v>
          </cell>
          <cell r="C40">
            <v>49551</v>
          </cell>
        </row>
        <row r="41">
          <cell r="B41" t="str">
            <v>CM chondrite meteorite</v>
          </cell>
          <cell r="C41">
            <v>49552</v>
          </cell>
        </row>
        <row r="42">
          <cell r="B42" t="str">
            <v>CM1 chondrite meteorite</v>
          </cell>
          <cell r="C42">
            <v>49553</v>
          </cell>
        </row>
        <row r="43">
          <cell r="B43" t="str">
            <v>Anomalous CM chondrite meteorite</v>
          </cell>
          <cell r="C43">
            <v>49556</v>
          </cell>
        </row>
        <row r="44">
          <cell r="B44" t="str">
            <v>CM2 chondrite meteorite</v>
          </cell>
          <cell r="C44">
            <v>49557</v>
          </cell>
        </row>
        <row r="45">
          <cell r="B45" t="str">
            <v>CO chondrite meteorite</v>
          </cell>
          <cell r="C45">
            <v>49559</v>
          </cell>
        </row>
        <row r="46">
          <cell r="B46" t="str">
            <v>CO3 chondrite meteorite</v>
          </cell>
          <cell r="C46">
            <v>49560</v>
          </cell>
        </row>
        <row r="47">
          <cell r="B47" t="str">
            <v>CR chondrite meteorite</v>
          </cell>
          <cell r="C47">
            <v>49571</v>
          </cell>
        </row>
        <row r="48">
          <cell r="B48" t="str">
            <v>CR1 chondrite meteorite</v>
          </cell>
          <cell r="C48">
            <v>49572</v>
          </cell>
        </row>
        <row r="49">
          <cell r="B49" t="str">
            <v>CR2 chondrite meteorite</v>
          </cell>
          <cell r="C49">
            <v>49573</v>
          </cell>
        </row>
        <row r="50">
          <cell r="B50" t="str">
            <v>CR6 chondrite meteorite</v>
          </cell>
          <cell r="C50">
            <v>49575</v>
          </cell>
        </row>
        <row r="51">
          <cell r="B51" t="str">
            <v>CR7 chondrite meteorite</v>
          </cell>
          <cell r="C51">
            <v>49576</v>
          </cell>
        </row>
        <row r="52">
          <cell r="B52" t="str">
            <v>CV chondrite meteorite</v>
          </cell>
          <cell r="C52">
            <v>49577</v>
          </cell>
        </row>
        <row r="53">
          <cell r="B53" t="str">
            <v>CV2 chondrite meteorite</v>
          </cell>
          <cell r="C53">
            <v>49578</v>
          </cell>
        </row>
        <row r="54">
          <cell r="B54" t="str">
            <v>CV3 chondrite meteorite</v>
          </cell>
          <cell r="C54">
            <v>49579</v>
          </cell>
        </row>
        <row r="55">
          <cell r="B55" t="str">
            <v>Ordinary chondrite meteorite</v>
          </cell>
          <cell r="C55">
            <v>49581</v>
          </cell>
        </row>
        <row r="56">
          <cell r="B56" t="str">
            <v>H chondrite meteorite</v>
          </cell>
          <cell r="C56">
            <v>49584</v>
          </cell>
        </row>
        <row r="57">
          <cell r="B57" t="str">
            <v>H3 chondrite meteorite</v>
          </cell>
          <cell r="C57">
            <v>49585</v>
          </cell>
        </row>
        <row r="58">
          <cell r="B58" t="str">
            <v>H4 chondrite meteorite</v>
          </cell>
          <cell r="C58">
            <v>49606</v>
          </cell>
        </row>
        <row r="59">
          <cell r="B59" t="str">
            <v>H5 chondrite meteorite</v>
          </cell>
          <cell r="C59">
            <v>49614</v>
          </cell>
        </row>
        <row r="60">
          <cell r="B60" t="str">
            <v>H6 chondrite meteorite</v>
          </cell>
          <cell r="C60">
            <v>49619</v>
          </cell>
        </row>
        <row r="61">
          <cell r="B61" t="str">
            <v>H7 chondrite meteorite</v>
          </cell>
          <cell r="C61">
            <v>49625</v>
          </cell>
        </row>
        <row r="62">
          <cell r="B62" t="str">
            <v>H-an chondrite meteorite</v>
          </cell>
          <cell r="C62">
            <v>49626</v>
          </cell>
        </row>
        <row r="63">
          <cell r="B63" t="str">
            <v>H-imp melt chondrite meteorite</v>
          </cell>
          <cell r="C63">
            <v>49627</v>
          </cell>
        </row>
        <row r="64">
          <cell r="B64" t="str">
            <v>H-melt breccia chondrite meteorite</v>
          </cell>
          <cell r="C64">
            <v>49628</v>
          </cell>
        </row>
        <row r="65">
          <cell r="B65" t="str">
            <v>H-melt rock chondrite meteorite</v>
          </cell>
          <cell r="C65">
            <v>49629</v>
          </cell>
        </row>
        <row r="66">
          <cell r="B66" t="str">
            <v>H-metal chondrite meteorite</v>
          </cell>
          <cell r="C66">
            <v>49630</v>
          </cell>
        </row>
        <row r="67">
          <cell r="B67" t="str">
            <v>L chondrite meteorite</v>
          </cell>
          <cell r="C67">
            <v>49648</v>
          </cell>
        </row>
        <row r="68">
          <cell r="B68" t="str">
            <v>L3 chondrite meteorite</v>
          </cell>
          <cell r="C68">
            <v>49649</v>
          </cell>
        </row>
        <row r="69">
          <cell r="B69" t="str">
            <v>L4 chondrite meteorite</v>
          </cell>
          <cell r="C69">
            <v>49695</v>
          </cell>
        </row>
        <row r="70">
          <cell r="B70" t="str">
            <v>L5 chondrite meteorite</v>
          </cell>
          <cell r="C70">
            <v>49702</v>
          </cell>
        </row>
        <row r="71">
          <cell r="B71" t="str">
            <v>L6 chondrite meteorite</v>
          </cell>
          <cell r="C71">
            <v>49710</v>
          </cell>
        </row>
        <row r="72">
          <cell r="B72" t="str">
            <v>L7 chondrite meteorite</v>
          </cell>
          <cell r="C72">
            <v>49717</v>
          </cell>
        </row>
        <row r="73">
          <cell r="B73" t="str">
            <v>L-imp melt chondrite meteorite</v>
          </cell>
          <cell r="C73">
            <v>49718</v>
          </cell>
        </row>
        <row r="74">
          <cell r="B74" t="str">
            <v>L-melt breccia chondrite meteorite</v>
          </cell>
          <cell r="C74">
            <v>49719</v>
          </cell>
        </row>
        <row r="75">
          <cell r="B75" t="str">
            <v>L-melt rock chondrite meteorite</v>
          </cell>
          <cell r="C75">
            <v>49720</v>
          </cell>
        </row>
        <row r="76">
          <cell r="B76" t="str">
            <v>L-metal chondrite meteorite</v>
          </cell>
          <cell r="C76">
            <v>49721</v>
          </cell>
        </row>
        <row r="77">
          <cell r="B77" t="str">
            <v>L/LL-melt rock chondrite meteorite</v>
          </cell>
          <cell r="C77">
            <v>49722</v>
          </cell>
        </row>
        <row r="78">
          <cell r="B78" t="str">
            <v>LL chondrite meteorite</v>
          </cell>
          <cell r="C78">
            <v>49745</v>
          </cell>
        </row>
        <row r="79">
          <cell r="B79" t="str">
            <v>LL3 chondrite meteorite</v>
          </cell>
          <cell r="C79">
            <v>49746</v>
          </cell>
        </row>
        <row r="80">
          <cell r="B80" t="str">
            <v>LL4 chondrite meteorite</v>
          </cell>
          <cell r="C80">
            <v>49768</v>
          </cell>
        </row>
        <row r="81">
          <cell r="B81" t="str">
            <v>LL5 chondrite meteorite</v>
          </cell>
          <cell r="C81">
            <v>49772</v>
          </cell>
        </row>
        <row r="82">
          <cell r="B82" t="str">
            <v>LL6 chondrite meteorite</v>
          </cell>
          <cell r="C82">
            <v>49776</v>
          </cell>
        </row>
        <row r="83">
          <cell r="B83" t="str">
            <v>LL6-an chondrite meteorite</v>
          </cell>
          <cell r="C83">
            <v>49777</v>
          </cell>
        </row>
        <row r="84">
          <cell r="B84" t="str">
            <v>LL6-melt breccia chondrite meteorite</v>
          </cell>
          <cell r="C84">
            <v>49778</v>
          </cell>
        </row>
        <row r="85">
          <cell r="B85" t="str">
            <v>LL6/7 chondrite meteorite</v>
          </cell>
          <cell r="C85">
            <v>49779</v>
          </cell>
        </row>
        <row r="86">
          <cell r="B86" t="str">
            <v>LL-imp melt chondrite meteorite</v>
          </cell>
          <cell r="C86">
            <v>49780</v>
          </cell>
        </row>
        <row r="87">
          <cell r="B87" t="str">
            <v>LL-melt breccia chondrite meteorite</v>
          </cell>
          <cell r="C87">
            <v>49781</v>
          </cell>
        </row>
        <row r="88">
          <cell r="B88" t="str">
            <v>LL-melt rock chondrite meteorite</v>
          </cell>
          <cell r="C88">
            <v>49782</v>
          </cell>
        </row>
        <row r="89">
          <cell r="B89" t="str">
            <v>Enstatite chondrite meteorite</v>
          </cell>
          <cell r="C89">
            <v>49800</v>
          </cell>
        </row>
        <row r="90">
          <cell r="B90" t="str">
            <v>Anomalous E chondrite meteorite</v>
          </cell>
          <cell r="C90">
            <v>49802</v>
          </cell>
        </row>
        <row r="91">
          <cell r="B91" t="str">
            <v>E-melt breccia chondrite meteorite</v>
          </cell>
          <cell r="C91">
            <v>49803</v>
          </cell>
        </row>
        <row r="92">
          <cell r="B92" t="str">
            <v>E3 chondrite meteorite</v>
          </cell>
          <cell r="C92">
            <v>49804</v>
          </cell>
        </row>
        <row r="93">
          <cell r="B93" t="str">
            <v>Anomalous E3 chondrite meteorite</v>
          </cell>
          <cell r="C93">
            <v>49805</v>
          </cell>
        </row>
        <row r="94">
          <cell r="B94" t="str">
            <v>E4 chondrite meteorite</v>
          </cell>
          <cell r="C94">
            <v>49806</v>
          </cell>
        </row>
        <row r="95">
          <cell r="B95" t="str">
            <v>E5 chondrite meteorite</v>
          </cell>
          <cell r="C95">
            <v>49807</v>
          </cell>
        </row>
        <row r="96">
          <cell r="B96" t="str">
            <v>Anomalous E5 chondrite meteorite</v>
          </cell>
          <cell r="C96">
            <v>49808</v>
          </cell>
        </row>
        <row r="97">
          <cell r="B97" t="str">
            <v>E6 chondrite meteorite</v>
          </cell>
          <cell r="C97">
            <v>49809</v>
          </cell>
        </row>
        <row r="98">
          <cell r="B98" t="str">
            <v>EH chondrite meteorite</v>
          </cell>
          <cell r="C98">
            <v>49810</v>
          </cell>
        </row>
        <row r="99">
          <cell r="B99" t="str">
            <v>EH3 chondrite meteorite</v>
          </cell>
          <cell r="C99">
            <v>49811</v>
          </cell>
        </row>
        <row r="100">
          <cell r="B100" t="str">
            <v>EH4 chondrite meteorite</v>
          </cell>
          <cell r="C100">
            <v>49813</v>
          </cell>
        </row>
        <row r="101">
          <cell r="B101" t="str">
            <v>EH5 chondrite meteorite</v>
          </cell>
          <cell r="C101">
            <v>49814</v>
          </cell>
        </row>
        <row r="102">
          <cell r="B102" t="str">
            <v>EH6 chondrite meteorite</v>
          </cell>
          <cell r="C102">
            <v>49815</v>
          </cell>
        </row>
        <row r="103">
          <cell r="B103" t="str">
            <v>Impact melted EH chondrite meteorite</v>
          </cell>
          <cell r="C103">
            <v>49817</v>
          </cell>
        </row>
        <row r="104">
          <cell r="B104" t="str">
            <v>EH-melt rock chondrite meteorite</v>
          </cell>
          <cell r="C104">
            <v>49818</v>
          </cell>
        </row>
        <row r="105">
          <cell r="B105" t="str">
            <v>EH7 chondrite meteorite</v>
          </cell>
          <cell r="C105">
            <v>49819</v>
          </cell>
        </row>
        <row r="106">
          <cell r="B106" t="str">
            <v>EL chondrite meteorite</v>
          </cell>
          <cell r="C106">
            <v>49820</v>
          </cell>
        </row>
        <row r="107">
          <cell r="B107" t="str">
            <v>EL-melt rock chondrite meteorite</v>
          </cell>
          <cell r="C107">
            <v>49821</v>
          </cell>
        </row>
        <row r="108">
          <cell r="B108" t="str">
            <v>EL3 chondrite meteorite</v>
          </cell>
          <cell r="C108">
            <v>49822</v>
          </cell>
        </row>
        <row r="109">
          <cell r="B109" t="str">
            <v>EL4 chondrite meteorite</v>
          </cell>
          <cell r="C109">
            <v>49823</v>
          </cell>
        </row>
        <row r="110">
          <cell r="B110" t="str">
            <v>EL5 chondrite meteorite</v>
          </cell>
          <cell r="C110">
            <v>49824</v>
          </cell>
        </row>
        <row r="111">
          <cell r="B111" t="str">
            <v>EL6 chondrite meteorite</v>
          </cell>
          <cell r="C111">
            <v>49826</v>
          </cell>
        </row>
        <row r="112">
          <cell r="B112" t="str">
            <v>EL7 chondrite meteorite</v>
          </cell>
          <cell r="C112">
            <v>49828</v>
          </cell>
        </row>
        <row r="113">
          <cell r="B113" t="str">
            <v>K chondrite meteorite</v>
          </cell>
          <cell r="C113">
            <v>49829</v>
          </cell>
        </row>
        <row r="114">
          <cell r="B114" t="str">
            <v>K3 chondrite meteorite</v>
          </cell>
          <cell r="C114">
            <v>49831</v>
          </cell>
        </row>
        <row r="115">
          <cell r="B115" t="str">
            <v>K4 chondrite meteorite</v>
          </cell>
          <cell r="C115">
            <v>49832</v>
          </cell>
        </row>
        <row r="116">
          <cell r="B116" t="str">
            <v>R chondrite meteorite</v>
          </cell>
          <cell r="C116">
            <v>49833</v>
          </cell>
        </row>
        <row r="117">
          <cell r="B117" t="str">
            <v>R3 chondrite meteorite</v>
          </cell>
          <cell r="C117">
            <v>49835</v>
          </cell>
        </row>
        <row r="118">
          <cell r="B118" t="str">
            <v>R4 chondrite meteorite</v>
          </cell>
          <cell r="C118">
            <v>49836</v>
          </cell>
        </row>
        <row r="119">
          <cell r="B119" t="str">
            <v>R5 chondrite meteorite</v>
          </cell>
          <cell r="C119">
            <v>49837</v>
          </cell>
        </row>
        <row r="120">
          <cell r="B120" t="str">
            <v>R6 chondrite meteorite</v>
          </cell>
          <cell r="C120">
            <v>49838</v>
          </cell>
        </row>
        <row r="121">
          <cell r="B121" t="str">
            <v>Chondrite meteorite by petrological type</v>
          </cell>
          <cell r="C121">
            <v>49839</v>
          </cell>
        </row>
        <row r="122">
          <cell r="B122" t="str">
            <v>Petrologic Type 1 chondrite meteorite</v>
          </cell>
          <cell r="C122">
            <v>49840</v>
          </cell>
        </row>
        <row r="123">
          <cell r="B123" t="str">
            <v>Petrologic Type 2 chondrite meteorite</v>
          </cell>
          <cell r="C123">
            <v>49841</v>
          </cell>
        </row>
        <row r="124">
          <cell r="B124" t="str">
            <v>Petrologic Type 3 chondrite meteorite</v>
          </cell>
          <cell r="C124">
            <v>49842</v>
          </cell>
        </row>
        <row r="125">
          <cell r="B125" t="str">
            <v>Petrologic Type 4 chondrite meteorite</v>
          </cell>
          <cell r="C125">
            <v>49843</v>
          </cell>
        </row>
        <row r="126">
          <cell r="B126" t="str">
            <v>Petrologic Type 5 chondrite meteorite</v>
          </cell>
          <cell r="C126">
            <v>49844</v>
          </cell>
        </row>
        <row r="127">
          <cell r="B127" t="str">
            <v>Petrologic Type 6 chondrite meteorite</v>
          </cell>
          <cell r="C127">
            <v>49845</v>
          </cell>
        </row>
        <row r="128">
          <cell r="B128" t="str">
            <v>Petrologic Type 7 chondrite meteorite</v>
          </cell>
          <cell r="C128">
            <v>49846</v>
          </cell>
        </row>
        <row r="129">
          <cell r="B129" t="str">
            <v>Primitive achondrite meteorite</v>
          </cell>
          <cell r="C129">
            <v>49847</v>
          </cell>
        </row>
        <row r="130">
          <cell r="B130" t="str">
            <v>Acapulcoite meteorite</v>
          </cell>
          <cell r="C130">
            <v>49848</v>
          </cell>
        </row>
        <row r="131">
          <cell r="B131" t="str">
            <v>Acapulcoite-lodranite meteorite</v>
          </cell>
          <cell r="C131">
            <v>49849</v>
          </cell>
        </row>
        <row r="132">
          <cell r="B132" t="str">
            <v>Brachinite meteorite</v>
          </cell>
          <cell r="C132">
            <v>49850</v>
          </cell>
        </row>
        <row r="133">
          <cell r="B133" t="str">
            <v>IAB complex iron meteorite</v>
          </cell>
          <cell r="C133">
            <v>49851</v>
          </cell>
        </row>
        <row r="134">
          <cell r="B134" t="str">
            <v>IAB-MG iron meteorite</v>
          </cell>
          <cell r="C134">
            <v>49852</v>
          </cell>
        </row>
        <row r="135">
          <cell r="B135" t="str">
            <v>IAB-sLL iron meteorite</v>
          </cell>
          <cell r="C135">
            <v>49853</v>
          </cell>
        </row>
        <row r="136">
          <cell r="B136" t="str">
            <v>IAB-sLM iron meteorite</v>
          </cell>
          <cell r="C136">
            <v>49854</v>
          </cell>
        </row>
        <row r="137">
          <cell r="B137" t="str">
            <v>IAB-sLH iron meteorite</v>
          </cell>
          <cell r="C137">
            <v>49857</v>
          </cell>
        </row>
        <row r="138">
          <cell r="B138" t="str">
            <v>IAB-sHL iron meteorite</v>
          </cell>
          <cell r="C138">
            <v>49859</v>
          </cell>
        </row>
        <row r="139">
          <cell r="B139" t="str">
            <v>IAB-sHH iron meteorite</v>
          </cell>
          <cell r="C139">
            <v>49861</v>
          </cell>
        </row>
        <row r="140">
          <cell r="B140" t="str">
            <v>Ungrouped IAB iron meteorite</v>
          </cell>
          <cell r="C140">
            <v>49862</v>
          </cell>
        </row>
        <row r="141">
          <cell r="B141" t="str">
            <v>Anomalous IAB iron meteorite</v>
          </cell>
          <cell r="C141">
            <v>49863</v>
          </cell>
        </row>
        <row r="142">
          <cell r="B142" t="str">
            <v>IIICD iron meteorite</v>
          </cell>
          <cell r="C142">
            <v>49864</v>
          </cell>
        </row>
        <row r="143">
          <cell r="B143" t="str">
            <v>Lodranite-an meteorite</v>
          </cell>
          <cell r="C143">
            <v>49865</v>
          </cell>
        </row>
        <row r="144">
          <cell r="B144" t="str">
            <v>Ureilite meteorite</v>
          </cell>
          <cell r="C144">
            <v>49866</v>
          </cell>
        </row>
        <row r="145">
          <cell r="B145" t="str">
            <v>Anomalous ureilite meteorite</v>
          </cell>
          <cell r="C145">
            <v>49867</v>
          </cell>
        </row>
        <row r="146">
          <cell r="B146" t="str">
            <v>Polymict ureilite meteorite</v>
          </cell>
          <cell r="C146">
            <v>49868</v>
          </cell>
        </row>
        <row r="147">
          <cell r="B147" t="str">
            <v>Winonaite meteorite</v>
          </cell>
          <cell r="C147">
            <v>49869</v>
          </cell>
        </row>
        <row r="148">
          <cell r="B148" t="str">
            <v>Angrite meteorite</v>
          </cell>
          <cell r="C148">
            <v>49872</v>
          </cell>
        </row>
        <row r="149">
          <cell r="B149" t="str">
            <v>Aubrite meteorite</v>
          </cell>
          <cell r="C149">
            <v>49873</v>
          </cell>
        </row>
        <row r="150">
          <cell r="B150" t="str">
            <v>Ungrouped enstatite-rich achondrite meteorite</v>
          </cell>
          <cell r="C150">
            <v>49876</v>
          </cell>
        </row>
        <row r="151">
          <cell r="B151" t="str">
            <v>HED achondrite meteorite</v>
          </cell>
          <cell r="C151">
            <v>49877</v>
          </cell>
        </row>
        <row r="152">
          <cell r="B152" t="str">
            <v>Howardite meteorite</v>
          </cell>
          <cell r="C152">
            <v>49878</v>
          </cell>
        </row>
        <row r="153">
          <cell r="B153" t="str">
            <v>Eucrite meteorite</v>
          </cell>
          <cell r="C153">
            <v>49880</v>
          </cell>
        </row>
        <row r="154">
          <cell r="B154" t="str">
            <v>Unbrecciated eucrite meteorite</v>
          </cell>
          <cell r="C154">
            <v>49888</v>
          </cell>
        </row>
        <row r="155">
          <cell r="B155" t="str">
            <v>Diogenite meteorite</v>
          </cell>
          <cell r="C155">
            <v>49889</v>
          </cell>
        </row>
        <row r="156">
          <cell r="B156" t="str">
            <v>Pallasite meteorite</v>
          </cell>
          <cell r="C156">
            <v>49898</v>
          </cell>
        </row>
        <row r="157">
          <cell r="B157" t="str">
            <v>PMG pallasite meteorite</v>
          </cell>
          <cell r="C157">
            <v>49899</v>
          </cell>
        </row>
        <row r="158">
          <cell r="B158" t="str">
            <v>Anomalous PMG pallasite meteorite</v>
          </cell>
          <cell r="C158">
            <v>49901</v>
          </cell>
        </row>
        <row r="159">
          <cell r="B159" t="str">
            <v>PES pallasite meteorite</v>
          </cell>
          <cell r="C159">
            <v>49902</v>
          </cell>
        </row>
        <row r="160">
          <cell r="B160" t="str">
            <v>Pyroxene pallasite meteorite</v>
          </cell>
          <cell r="C160">
            <v>49904</v>
          </cell>
        </row>
        <row r="161">
          <cell r="B161" t="str">
            <v>Mesosiderite meteorite</v>
          </cell>
          <cell r="C161">
            <v>49905</v>
          </cell>
        </row>
        <row r="162">
          <cell r="B162" t="str">
            <v>Mesosiderite-A meteorite</v>
          </cell>
          <cell r="C162">
            <v>49906</v>
          </cell>
        </row>
        <row r="163">
          <cell r="B163" t="str">
            <v>Mesosiderite-A1 meteorite</v>
          </cell>
          <cell r="C163">
            <v>49907</v>
          </cell>
        </row>
        <row r="164">
          <cell r="B164" t="str">
            <v>Mesosiderite-A2 meteorite</v>
          </cell>
          <cell r="C164">
            <v>49908</v>
          </cell>
        </row>
        <row r="165">
          <cell r="B165" t="str">
            <v>Mesosiderite-A3 meteorite</v>
          </cell>
          <cell r="C165">
            <v>49909</v>
          </cell>
        </row>
        <row r="166">
          <cell r="B166" t="str">
            <v>Mesosiderite-A4 meteorite</v>
          </cell>
          <cell r="C166">
            <v>49910</v>
          </cell>
        </row>
        <row r="167">
          <cell r="B167" t="str">
            <v>Anomalous mesosiderite meteorite</v>
          </cell>
          <cell r="C167">
            <v>49911</v>
          </cell>
        </row>
        <row r="168">
          <cell r="B168" t="str">
            <v>Mesosiderite-B meteorite</v>
          </cell>
          <cell r="C168">
            <v>49912</v>
          </cell>
        </row>
        <row r="169">
          <cell r="B169" t="str">
            <v>Mesosiderite-B1 meteorite</v>
          </cell>
          <cell r="C169">
            <v>49913</v>
          </cell>
        </row>
        <row r="170">
          <cell r="B170" t="str">
            <v>Mesosiderite-B2 meteorite</v>
          </cell>
          <cell r="C170">
            <v>49914</v>
          </cell>
        </row>
        <row r="171">
          <cell r="B171" t="str">
            <v>Mesosiderite-B3 meteorite</v>
          </cell>
          <cell r="C171">
            <v>49915</v>
          </cell>
        </row>
        <row r="172">
          <cell r="B172" t="str">
            <v>Mesosiderite-B4 meteorite</v>
          </cell>
          <cell r="C172">
            <v>49916</v>
          </cell>
        </row>
        <row r="173">
          <cell r="B173" t="str">
            <v>Mesosiderite-C meteorite</v>
          </cell>
          <cell r="C173">
            <v>49917</v>
          </cell>
        </row>
        <row r="174">
          <cell r="B174" t="str">
            <v>Mesosiderite-C2 meteorite</v>
          </cell>
          <cell r="C174">
            <v>49918</v>
          </cell>
        </row>
        <row r="175">
          <cell r="B175" t="str">
            <v>Iron group meteorite</v>
          </cell>
          <cell r="C175">
            <v>49919</v>
          </cell>
        </row>
        <row r="176">
          <cell r="B176" t="str">
            <v>IC iron meteorite</v>
          </cell>
          <cell r="C176">
            <v>49920</v>
          </cell>
        </row>
        <row r="177">
          <cell r="B177" t="str">
            <v>Anomalous IC iron meteorite</v>
          </cell>
          <cell r="C177">
            <v>49921</v>
          </cell>
        </row>
        <row r="178">
          <cell r="B178" t="str">
            <v>IIAB iron meteorite</v>
          </cell>
          <cell r="C178">
            <v>49922</v>
          </cell>
        </row>
        <row r="179">
          <cell r="B179" t="str">
            <v>Anomalous IIAB iron meteorite</v>
          </cell>
          <cell r="C179">
            <v>49923</v>
          </cell>
        </row>
        <row r="180">
          <cell r="B180" t="str">
            <v>IIC iron meteorite</v>
          </cell>
          <cell r="C180">
            <v>49924</v>
          </cell>
        </row>
        <row r="181">
          <cell r="B181" t="str">
            <v>IID iron meteorite</v>
          </cell>
          <cell r="C181">
            <v>49925</v>
          </cell>
        </row>
        <row r="182">
          <cell r="B182" t="str">
            <v>Anomalous IID iron meteorite</v>
          </cell>
          <cell r="C182">
            <v>49926</v>
          </cell>
        </row>
        <row r="183">
          <cell r="B183" t="str">
            <v>IIE iron meteorite</v>
          </cell>
          <cell r="C183">
            <v>49927</v>
          </cell>
        </row>
        <row r="184">
          <cell r="B184" t="str">
            <v>Anomalous IIE iron meteorite</v>
          </cell>
          <cell r="C184">
            <v>49928</v>
          </cell>
        </row>
        <row r="185">
          <cell r="B185" t="str">
            <v>IIF iron meteorite</v>
          </cell>
          <cell r="C185">
            <v>49929</v>
          </cell>
        </row>
        <row r="186">
          <cell r="B186" t="str">
            <v>IIIAB iron meteorite</v>
          </cell>
          <cell r="C186">
            <v>49930</v>
          </cell>
        </row>
        <row r="187">
          <cell r="B187" t="str">
            <v>Anomalous IIIAB iron meteorite</v>
          </cell>
          <cell r="C187">
            <v>49931</v>
          </cell>
        </row>
        <row r="188">
          <cell r="B188" t="str">
            <v>IIIE iron meteorite</v>
          </cell>
          <cell r="C188">
            <v>49932</v>
          </cell>
        </row>
        <row r="189">
          <cell r="B189" t="str">
            <v>Anomalous IIIE iron meteorite</v>
          </cell>
          <cell r="C189">
            <v>49933</v>
          </cell>
        </row>
        <row r="190">
          <cell r="B190" t="str">
            <v>IIIF iron meteorite</v>
          </cell>
          <cell r="C190">
            <v>49934</v>
          </cell>
        </row>
        <row r="191">
          <cell r="B191" t="str">
            <v>IVA iron meteorite</v>
          </cell>
          <cell r="C191">
            <v>49935</v>
          </cell>
        </row>
        <row r="192">
          <cell r="B192" t="str">
            <v>Anomalous IVA iron meteorite</v>
          </cell>
          <cell r="C192">
            <v>49936</v>
          </cell>
        </row>
        <row r="193">
          <cell r="B193" t="str">
            <v>IVB iron meteorite</v>
          </cell>
          <cell r="C193">
            <v>49937</v>
          </cell>
        </row>
        <row r="194">
          <cell r="B194" t="str">
            <v>Martian achrondite meteorite</v>
          </cell>
          <cell r="C194">
            <v>49938</v>
          </cell>
        </row>
        <row r="195">
          <cell r="B195" t="str">
            <v>Shergottite meteorite</v>
          </cell>
          <cell r="C195">
            <v>49939</v>
          </cell>
        </row>
        <row r="196">
          <cell r="B196" t="str">
            <v>Basaltic shergottite meteorite</v>
          </cell>
          <cell r="C196">
            <v>49941</v>
          </cell>
        </row>
        <row r="197">
          <cell r="B197" t="str">
            <v>Olivine-phyric shergottite meteorite</v>
          </cell>
          <cell r="C197">
            <v>49942</v>
          </cell>
        </row>
        <row r="198">
          <cell r="B198" t="str">
            <v>Lherzolitic shergottite meteorite</v>
          </cell>
          <cell r="C198">
            <v>49944</v>
          </cell>
        </row>
        <row r="199">
          <cell r="B199" t="str">
            <v>Nakhlite meteorite</v>
          </cell>
          <cell r="C199">
            <v>49945</v>
          </cell>
        </row>
        <row r="200">
          <cell r="B200" t="str">
            <v>Chassignite meteorite</v>
          </cell>
          <cell r="C200">
            <v>49947</v>
          </cell>
        </row>
        <row r="201">
          <cell r="B201" t="str">
            <v>Anorthositic Lunar meteorite</v>
          </cell>
          <cell r="C201">
            <v>49950</v>
          </cell>
        </row>
        <row r="202">
          <cell r="B202" t="str">
            <v>Basaltic breccia Lunar meteorite</v>
          </cell>
          <cell r="C202">
            <v>49951</v>
          </cell>
        </row>
        <row r="203">
          <cell r="B203" t="str">
            <v>Basaltic and anorthositic Lunar meteorite</v>
          </cell>
          <cell r="C203">
            <v>49952</v>
          </cell>
        </row>
        <row r="204">
          <cell r="B204" t="str">
            <v>Basaltic and gabbroic breccia Lunar meteorite</v>
          </cell>
          <cell r="C204">
            <v>49953</v>
          </cell>
        </row>
        <row r="205">
          <cell r="B205" t="str">
            <v>Feldspathic breccia Lunar meteorite</v>
          </cell>
          <cell r="C205">
            <v>49954</v>
          </cell>
        </row>
        <row r="206">
          <cell r="B206" t="str">
            <v>Basaltic Lunar meteorite</v>
          </cell>
          <cell r="C206">
            <v>49955</v>
          </cell>
        </row>
        <row r="207">
          <cell r="B207" t="str">
            <v>Gabbroic Lunar meteorite</v>
          </cell>
          <cell r="C207">
            <v>49956</v>
          </cell>
        </row>
        <row r="208">
          <cell r="B208" t="str">
            <v>Noritic Lunar meteorite</v>
          </cell>
          <cell r="C208">
            <v>49957</v>
          </cell>
        </row>
        <row r="209">
          <cell r="B209" t="str">
            <v>Olivine-bearing gabbroic Lunar meteorite</v>
          </cell>
          <cell r="C209">
            <v>49958</v>
          </cell>
        </row>
        <row r="210">
          <cell r="B210" t="str">
            <v>Trocolitic anorthositic Lunar meteorite</v>
          </cell>
          <cell r="C210">
            <v>49959</v>
          </cell>
        </row>
        <row r="211">
          <cell r="B211" t="str">
            <v>Iron meteorite</v>
          </cell>
          <cell r="C211">
            <v>49960</v>
          </cell>
        </row>
        <row r="212">
          <cell r="B212" t="str">
            <v>Magmatic iron meteorite</v>
          </cell>
          <cell r="C212">
            <v>49961</v>
          </cell>
        </row>
        <row r="213">
          <cell r="B213" t="str">
            <v>Primitive iron meteorite</v>
          </cell>
          <cell r="C213">
            <v>49962</v>
          </cell>
        </row>
        <row r="214">
          <cell r="B214" t="str">
            <v>Stony-iron meteorite</v>
          </cell>
          <cell r="C214">
            <v>49963</v>
          </cell>
        </row>
        <row r="215">
          <cell r="B215" t="str">
            <v>Differentiated achondrite meteorite</v>
          </cell>
          <cell r="C215">
            <v>50269</v>
          </cell>
        </row>
        <row r="216">
          <cell r="B216" t="str">
            <v>Asteroidal achondrite meteorite</v>
          </cell>
          <cell r="C216">
            <v>50270</v>
          </cell>
        </row>
        <row r="217">
          <cell r="B217" t="str">
            <v>Lunar achondrite meteorite</v>
          </cell>
          <cell r="C217">
            <v>50275</v>
          </cell>
        </row>
        <row r="218">
          <cell r="B218" t="str">
            <v>Shock lithified impact regolith breccia</v>
          </cell>
          <cell r="C218">
            <v>51453</v>
          </cell>
        </row>
        <row r="219">
          <cell r="B219" t="str">
            <v>Orthopyroxene-rich Martian meteorite</v>
          </cell>
          <cell r="C219">
            <v>52197</v>
          </cell>
        </row>
        <row r="220">
          <cell r="B220" t="str">
            <v>Martian (basaltic breccia) meteorite</v>
          </cell>
          <cell r="C220">
            <v>52198</v>
          </cell>
        </row>
        <row r="221">
          <cell r="B221" t="str">
            <v>Ungrouped Achondrite meteorite</v>
          </cell>
          <cell r="C221">
            <v>52201</v>
          </cell>
        </row>
        <row r="222">
          <cell r="B222" t="str">
            <v>Ungrouped C chondrite meteorite</v>
          </cell>
          <cell r="C222">
            <v>52202</v>
          </cell>
        </row>
        <row r="223">
          <cell r="B223" t="str">
            <v>CH/CBb chondrite meteorite</v>
          </cell>
          <cell r="C223">
            <v>52204</v>
          </cell>
        </row>
        <row r="224">
          <cell r="B224" t="str">
            <v>R3-4 chondrite meteorite</v>
          </cell>
          <cell r="C224">
            <v>52209</v>
          </cell>
        </row>
        <row r="225">
          <cell r="B225" t="str">
            <v>R3-5 chondrite meteorite</v>
          </cell>
          <cell r="C225">
            <v>52210</v>
          </cell>
        </row>
        <row r="226">
          <cell r="B226" t="str">
            <v>R3-6 chondrite meteorite</v>
          </cell>
          <cell r="C226">
            <v>52211</v>
          </cell>
        </row>
        <row r="227">
          <cell r="B227" t="str">
            <v>R3.4 chondrite meteorite</v>
          </cell>
          <cell r="C227">
            <v>52212</v>
          </cell>
        </row>
        <row r="228">
          <cell r="B228" t="str">
            <v>R3.6 chondrite meteorite</v>
          </cell>
          <cell r="C228">
            <v>52215</v>
          </cell>
        </row>
        <row r="229">
          <cell r="B229" t="str">
            <v>R3.7 chondrite meteorite</v>
          </cell>
          <cell r="C229">
            <v>52216</v>
          </cell>
        </row>
        <row r="230">
          <cell r="B230" t="str">
            <v>R3.8 chondrite meteorite</v>
          </cell>
          <cell r="C230">
            <v>52217</v>
          </cell>
        </row>
        <row r="231">
          <cell r="B231" t="str">
            <v>R3.9 chondrite meteorite</v>
          </cell>
          <cell r="C231">
            <v>52220</v>
          </cell>
        </row>
        <row r="232">
          <cell r="B232" t="str">
            <v>R3/4 chondrite meteorite</v>
          </cell>
          <cell r="C232">
            <v>52221</v>
          </cell>
        </row>
        <row r="233">
          <cell r="B233" t="str">
            <v>R4-5 chondrite meteorite</v>
          </cell>
          <cell r="C233">
            <v>52222</v>
          </cell>
        </row>
        <row r="234">
          <cell r="B234" t="str">
            <v>R4-6 chondrite meteorite</v>
          </cell>
          <cell r="C234">
            <v>52223</v>
          </cell>
        </row>
        <row r="235">
          <cell r="B235" t="str">
            <v>R4/5 chondrite meteorite</v>
          </cell>
          <cell r="C235">
            <v>52224</v>
          </cell>
        </row>
        <row r="236">
          <cell r="B236" t="str">
            <v>Ungrouped iron meteorite</v>
          </cell>
          <cell r="C236">
            <v>52231</v>
          </cell>
        </row>
        <row r="237">
          <cell r="B237" t="str">
            <v>Relict meteorite</v>
          </cell>
          <cell r="C237">
            <v>52237</v>
          </cell>
        </row>
        <row r="238">
          <cell r="B238" t="str">
            <v>Relict H meteorite</v>
          </cell>
          <cell r="C238">
            <v>52238</v>
          </cell>
        </row>
        <row r="239">
          <cell r="B239" t="str">
            <v>Relict iron meteorite</v>
          </cell>
          <cell r="C239">
            <v>52239</v>
          </cell>
        </row>
        <row r="240">
          <cell r="B240" t="str">
            <v>Relict OC meteorite</v>
          </cell>
          <cell r="C240">
            <v>52240</v>
          </cell>
        </row>
        <row r="241">
          <cell r="B241" t="str">
            <v>Relict ureilite meteorite</v>
          </cell>
          <cell r="C241">
            <v>52241</v>
          </cell>
        </row>
        <row r="242">
          <cell r="B242" t="str">
            <v>Unclassified stony meteorite</v>
          </cell>
          <cell r="C242">
            <v>52369</v>
          </cell>
        </row>
        <row r="243">
          <cell r="B243" t="str">
            <v>IIG iron meteorite</v>
          </cell>
          <cell r="C243">
            <v>52370</v>
          </cell>
        </row>
        <row r="244">
          <cell r="B244" t="str">
            <v>Ungrouped pallasite meteorite</v>
          </cell>
          <cell r="C244">
            <v>52371</v>
          </cell>
        </row>
        <row r="245">
          <cell r="B245" t="str">
            <v>Anomalous aubrite meteorite</v>
          </cell>
          <cell r="C245">
            <v>52372</v>
          </cell>
        </row>
        <row r="246">
          <cell r="B246" t="str">
            <v>Possible iron meteorite</v>
          </cell>
          <cell r="C246">
            <v>52373</v>
          </cell>
        </row>
        <row r="247">
          <cell r="B247" t="str">
            <v>OC3 chondrite meteorite</v>
          </cell>
          <cell r="C247">
            <v>52374</v>
          </cell>
        </row>
        <row r="248">
          <cell r="B248" t="str">
            <v>Possible IAB complex iron meteorite</v>
          </cell>
          <cell r="C248">
            <v>52393</v>
          </cell>
        </row>
        <row r="249">
          <cell r="B249" t="str">
            <v>LL7 chondrite meteorite</v>
          </cell>
          <cell r="C249">
            <v>52394</v>
          </cell>
        </row>
        <row r="250">
          <cell r="B250" t="str">
            <v>Catarinite</v>
          </cell>
          <cell r="C250">
            <v>52720</v>
          </cell>
        </row>
        <row r="251">
          <cell r="B251" t="str">
            <v>Ataxite</v>
          </cell>
          <cell r="C251">
            <v>52787</v>
          </cell>
        </row>
        <row r="252">
          <cell r="B252" t="str">
            <v>Octahedrite (meteorite)</v>
          </cell>
          <cell r="C252">
            <v>54116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ndat.org/min-49920.html" TargetMode="External"/><Relationship Id="rId21" Type="http://schemas.openxmlformats.org/officeDocument/2006/relationships/hyperlink" Target="https://www.mindat.org/min-50270.html" TargetMode="External"/><Relationship Id="rId42" Type="http://schemas.openxmlformats.org/officeDocument/2006/relationships/hyperlink" Target="https://www.mindat.org/min-49539.html" TargetMode="External"/><Relationship Id="rId63" Type="http://schemas.openxmlformats.org/officeDocument/2006/relationships/hyperlink" Target="https://www.mindat.org/min-49573.html" TargetMode="External"/><Relationship Id="rId84" Type="http://schemas.openxmlformats.org/officeDocument/2006/relationships/hyperlink" Target="https://www.mindat.org/min-49823.html" TargetMode="External"/><Relationship Id="rId138" Type="http://schemas.openxmlformats.org/officeDocument/2006/relationships/hyperlink" Target="https://www.mindat.org/min-49649.html" TargetMode="External"/><Relationship Id="rId159" Type="http://schemas.openxmlformats.org/officeDocument/2006/relationships/hyperlink" Target="https://www.mindat.org/min-49721.html" TargetMode="External"/><Relationship Id="rId170" Type="http://schemas.openxmlformats.org/officeDocument/2006/relationships/hyperlink" Target="https://www.mindat.org/min-49961.html" TargetMode="External"/><Relationship Id="rId191" Type="http://schemas.openxmlformats.org/officeDocument/2006/relationships/hyperlink" Target="https://www.mindat.org/min-52374.html" TargetMode="External"/><Relationship Id="rId205" Type="http://schemas.openxmlformats.org/officeDocument/2006/relationships/hyperlink" Target="https://www.mindat.org/min-49846.html" TargetMode="External"/><Relationship Id="rId226" Type="http://schemas.openxmlformats.org/officeDocument/2006/relationships/hyperlink" Target="https://www.mindat.org/min-52222.html" TargetMode="External"/><Relationship Id="rId247" Type="http://schemas.openxmlformats.org/officeDocument/2006/relationships/hyperlink" Target="https://www.mindat.org/min-52231.html" TargetMode="External"/><Relationship Id="rId107" Type="http://schemas.openxmlformats.org/officeDocument/2006/relationships/hyperlink" Target="https://www.mindat.org/min-49629.html" TargetMode="External"/><Relationship Id="rId11" Type="http://schemas.openxmlformats.org/officeDocument/2006/relationships/hyperlink" Target="https://www.mindat.org/min-49923.html" TargetMode="External"/><Relationship Id="rId32" Type="http://schemas.openxmlformats.org/officeDocument/2006/relationships/hyperlink" Target="https://www.mindat.org/min-49524.html" TargetMode="External"/><Relationship Id="rId53" Type="http://schemas.openxmlformats.org/officeDocument/2006/relationships/hyperlink" Target="https://www.mindat.org/min-49548.html" TargetMode="External"/><Relationship Id="rId74" Type="http://schemas.openxmlformats.org/officeDocument/2006/relationships/hyperlink" Target="https://www.mindat.org/min-49809.html" TargetMode="External"/><Relationship Id="rId128" Type="http://schemas.openxmlformats.org/officeDocument/2006/relationships/hyperlink" Target="https://www.mindat.org/min-49817.html" TargetMode="External"/><Relationship Id="rId149" Type="http://schemas.openxmlformats.org/officeDocument/2006/relationships/hyperlink" Target="https://www.mindat.org/min-49776.html" TargetMode="External"/><Relationship Id="rId5" Type="http://schemas.openxmlformats.org/officeDocument/2006/relationships/hyperlink" Target="https://www.mindat.org/min-49556.html" TargetMode="External"/><Relationship Id="rId95" Type="http://schemas.openxmlformats.org/officeDocument/2006/relationships/hyperlink" Target="https://www.mindat.org/min-49584.html" TargetMode="External"/><Relationship Id="rId160" Type="http://schemas.openxmlformats.org/officeDocument/2006/relationships/hyperlink" Target="https://www.mindat.org/min-11263.html" TargetMode="External"/><Relationship Id="rId181" Type="http://schemas.openxmlformats.org/officeDocument/2006/relationships/hyperlink" Target="https://www.mindat.org/min-49912.html" TargetMode="External"/><Relationship Id="rId216" Type="http://schemas.openxmlformats.org/officeDocument/2006/relationships/hyperlink" Target="https://www.mindat.org/min-52215.html" TargetMode="External"/><Relationship Id="rId237" Type="http://schemas.openxmlformats.org/officeDocument/2006/relationships/hyperlink" Target="https://www.mindat.org/min-51453.html" TargetMode="External"/><Relationship Id="rId22" Type="http://schemas.openxmlformats.org/officeDocument/2006/relationships/hyperlink" Target="https://www.mindat.org/min-52787.html" TargetMode="External"/><Relationship Id="rId43" Type="http://schemas.openxmlformats.org/officeDocument/2006/relationships/hyperlink" Target="https://www.mindat.org/min-52204.html" TargetMode="External"/><Relationship Id="rId64" Type="http://schemas.openxmlformats.org/officeDocument/2006/relationships/hyperlink" Target="https://www.mindat.org/min-49575.html" TargetMode="External"/><Relationship Id="rId118" Type="http://schemas.openxmlformats.org/officeDocument/2006/relationships/hyperlink" Target="https://www.mindat.org/min-49922.html" TargetMode="External"/><Relationship Id="rId139" Type="http://schemas.openxmlformats.org/officeDocument/2006/relationships/hyperlink" Target="https://www.mindat.org/min-49695.html" TargetMode="External"/><Relationship Id="rId85" Type="http://schemas.openxmlformats.org/officeDocument/2006/relationships/hyperlink" Target="https://www.mindat.org/min-49824.html" TargetMode="External"/><Relationship Id="rId150" Type="http://schemas.openxmlformats.org/officeDocument/2006/relationships/hyperlink" Target="https://www.mindat.org/min-49779.html" TargetMode="External"/><Relationship Id="rId171" Type="http://schemas.openxmlformats.org/officeDocument/2006/relationships/hyperlink" Target="https://www.mindat.org/min-49506.html" TargetMode="External"/><Relationship Id="rId192" Type="http://schemas.openxmlformats.org/officeDocument/2006/relationships/hyperlink" Target="https://www.mindat.org/min-54116.html" TargetMode="External"/><Relationship Id="rId206" Type="http://schemas.openxmlformats.org/officeDocument/2006/relationships/hyperlink" Target="https://www.mindat.org/min-49899.html" TargetMode="External"/><Relationship Id="rId227" Type="http://schemas.openxmlformats.org/officeDocument/2006/relationships/hyperlink" Target="https://www.mindat.org/min-52223.html" TargetMode="External"/><Relationship Id="rId248" Type="http://schemas.openxmlformats.org/officeDocument/2006/relationships/hyperlink" Target="https://www.mindat.org/min-52371.html" TargetMode="External"/><Relationship Id="rId12" Type="http://schemas.openxmlformats.org/officeDocument/2006/relationships/hyperlink" Target="https://www.mindat.org/min-49926.html" TargetMode="External"/><Relationship Id="rId33" Type="http://schemas.openxmlformats.org/officeDocument/2006/relationships/hyperlink" Target="https://www.mindat.org/min-49526.html" TargetMode="External"/><Relationship Id="rId108" Type="http://schemas.openxmlformats.org/officeDocument/2006/relationships/hyperlink" Target="https://www.mindat.org/min-49630.html" TargetMode="External"/><Relationship Id="rId129" Type="http://schemas.openxmlformats.org/officeDocument/2006/relationships/hyperlink" Target="https://www.mindat.org/min-49919.html" TargetMode="External"/><Relationship Id="rId54" Type="http://schemas.openxmlformats.org/officeDocument/2006/relationships/hyperlink" Target="https://www.mindat.org/min-49550.html" TargetMode="External"/><Relationship Id="rId75" Type="http://schemas.openxmlformats.org/officeDocument/2006/relationships/hyperlink" Target="https://www.mindat.org/min-49810.html" TargetMode="External"/><Relationship Id="rId96" Type="http://schemas.openxmlformats.org/officeDocument/2006/relationships/hyperlink" Target="https://www.mindat.org/min-49585.html" TargetMode="External"/><Relationship Id="rId140" Type="http://schemas.openxmlformats.org/officeDocument/2006/relationships/hyperlink" Target="https://www.mindat.org/min-49702.html" TargetMode="External"/><Relationship Id="rId161" Type="http://schemas.openxmlformats.org/officeDocument/2006/relationships/hyperlink" Target="https://www.mindat.org/min-49865.html" TargetMode="External"/><Relationship Id="rId182" Type="http://schemas.openxmlformats.org/officeDocument/2006/relationships/hyperlink" Target="https://www.mindat.org/min-49913.html" TargetMode="External"/><Relationship Id="rId217" Type="http://schemas.openxmlformats.org/officeDocument/2006/relationships/hyperlink" Target="https://www.mindat.org/min-52216.html" TargetMode="External"/><Relationship Id="rId6" Type="http://schemas.openxmlformats.org/officeDocument/2006/relationships/hyperlink" Target="https://www.mindat.org/min-49802.html" TargetMode="External"/><Relationship Id="rId238" Type="http://schemas.openxmlformats.org/officeDocument/2006/relationships/hyperlink" Target="https://www.mindat.org/min-49963.html" TargetMode="External"/><Relationship Id="rId23" Type="http://schemas.openxmlformats.org/officeDocument/2006/relationships/hyperlink" Target="https://www.mindat.org/min-49873.html" TargetMode="External"/><Relationship Id="rId119" Type="http://schemas.openxmlformats.org/officeDocument/2006/relationships/hyperlink" Target="https://www.mindat.org/min-49924.html" TargetMode="External"/><Relationship Id="rId44" Type="http://schemas.openxmlformats.org/officeDocument/2006/relationships/hyperlink" Target="https://www.mindat.org/min-49540.html" TargetMode="External"/><Relationship Id="rId65" Type="http://schemas.openxmlformats.org/officeDocument/2006/relationships/hyperlink" Target="https://www.mindat.org/min-49576.html" TargetMode="External"/><Relationship Id="rId86" Type="http://schemas.openxmlformats.org/officeDocument/2006/relationships/hyperlink" Target="https://www.mindat.org/min-49826.html" TargetMode="External"/><Relationship Id="rId130" Type="http://schemas.openxmlformats.org/officeDocument/2006/relationships/hyperlink" Target="https://www.mindat.org/min-49960.html" TargetMode="External"/><Relationship Id="rId151" Type="http://schemas.openxmlformats.org/officeDocument/2006/relationships/hyperlink" Target="https://www.mindat.org/min-49777.html" TargetMode="External"/><Relationship Id="rId172" Type="http://schemas.openxmlformats.org/officeDocument/2006/relationships/hyperlink" Target="https://www.mindat.org/min-52198.html" TargetMode="External"/><Relationship Id="rId193" Type="http://schemas.openxmlformats.org/officeDocument/2006/relationships/hyperlink" Target="https://www.mindat.org/min-49958.html" TargetMode="External"/><Relationship Id="rId207" Type="http://schemas.openxmlformats.org/officeDocument/2006/relationships/hyperlink" Target="https://www.mindat.org/min-49868.html" TargetMode="External"/><Relationship Id="rId228" Type="http://schemas.openxmlformats.org/officeDocument/2006/relationships/hyperlink" Target="https://www.mindat.org/min-49837.html" TargetMode="External"/><Relationship Id="rId249" Type="http://schemas.openxmlformats.org/officeDocument/2006/relationships/hyperlink" Target="https://www.mindat.org/min-49866.html" TargetMode="External"/><Relationship Id="rId13" Type="http://schemas.openxmlformats.org/officeDocument/2006/relationships/hyperlink" Target="https://www.mindat.org/min-49928.html" TargetMode="External"/><Relationship Id="rId109" Type="http://schemas.openxmlformats.org/officeDocument/2006/relationships/hyperlink" Target="https://www.mindat.org/min-49878.html" TargetMode="External"/><Relationship Id="rId34" Type="http://schemas.openxmlformats.org/officeDocument/2006/relationships/hyperlink" Target="https://www.mindat.org/min-49530.html" TargetMode="External"/><Relationship Id="rId55" Type="http://schemas.openxmlformats.org/officeDocument/2006/relationships/hyperlink" Target="https://www.mindat.org/min-49551.html" TargetMode="External"/><Relationship Id="rId76" Type="http://schemas.openxmlformats.org/officeDocument/2006/relationships/hyperlink" Target="https://www.mindat.org/min-49811.html" TargetMode="External"/><Relationship Id="rId97" Type="http://schemas.openxmlformats.org/officeDocument/2006/relationships/hyperlink" Target="https://www.mindat.org/min-49606.html" TargetMode="External"/><Relationship Id="rId120" Type="http://schemas.openxmlformats.org/officeDocument/2006/relationships/hyperlink" Target="https://www.mindat.org/min-49925.html" TargetMode="External"/><Relationship Id="rId141" Type="http://schemas.openxmlformats.org/officeDocument/2006/relationships/hyperlink" Target="https://www.mindat.org/min-49710.html" TargetMode="External"/><Relationship Id="rId7" Type="http://schemas.openxmlformats.org/officeDocument/2006/relationships/hyperlink" Target="https://www.mindat.org/min-49805.html" TargetMode="External"/><Relationship Id="rId162" Type="http://schemas.openxmlformats.org/officeDocument/2006/relationships/hyperlink" Target="https://www.mindat.org/min-50275.html" TargetMode="External"/><Relationship Id="rId183" Type="http://schemas.openxmlformats.org/officeDocument/2006/relationships/hyperlink" Target="https://www.mindat.org/min-49914.html" TargetMode="External"/><Relationship Id="rId218" Type="http://schemas.openxmlformats.org/officeDocument/2006/relationships/hyperlink" Target="https://www.mindat.org/min-52217.html" TargetMode="External"/><Relationship Id="rId239" Type="http://schemas.openxmlformats.org/officeDocument/2006/relationships/hyperlink" Target="https://www.mindat.org/min-49959.html" TargetMode="External"/><Relationship Id="rId250" Type="http://schemas.openxmlformats.org/officeDocument/2006/relationships/hyperlink" Target="https://www.mindat.org/min-49869.html" TargetMode="External"/><Relationship Id="rId24" Type="http://schemas.openxmlformats.org/officeDocument/2006/relationships/hyperlink" Target="https://www.mindat.org/min-49952.html" TargetMode="External"/><Relationship Id="rId45" Type="http://schemas.openxmlformats.org/officeDocument/2006/relationships/hyperlink" Target="https://www.mindat.org/min-49947.html" TargetMode="External"/><Relationship Id="rId66" Type="http://schemas.openxmlformats.org/officeDocument/2006/relationships/hyperlink" Target="https://www.mindat.org/min-49577.html" TargetMode="External"/><Relationship Id="rId87" Type="http://schemas.openxmlformats.org/officeDocument/2006/relationships/hyperlink" Target="https://www.mindat.org/min-49828.html" TargetMode="External"/><Relationship Id="rId110" Type="http://schemas.openxmlformats.org/officeDocument/2006/relationships/hyperlink" Target="https://www.mindat.org/min-49851.html" TargetMode="External"/><Relationship Id="rId131" Type="http://schemas.openxmlformats.org/officeDocument/2006/relationships/hyperlink" Target="https://www.mindat.org/min-49935.html" TargetMode="External"/><Relationship Id="rId152" Type="http://schemas.openxmlformats.org/officeDocument/2006/relationships/hyperlink" Target="https://www.mindat.org/min-49778.html" TargetMode="External"/><Relationship Id="rId173" Type="http://schemas.openxmlformats.org/officeDocument/2006/relationships/hyperlink" Target="https://www.mindat.org/min-49938.html" TargetMode="External"/><Relationship Id="rId194" Type="http://schemas.openxmlformats.org/officeDocument/2006/relationships/hyperlink" Target="https://www.mindat.org/min-49942.html" TargetMode="External"/><Relationship Id="rId208" Type="http://schemas.openxmlformats.org/officeDocument/2006/relationships/hyperlink" Target="https://www.mindat.org/min-52393.html" TargetMode="External"/><Relationship Id="rId229" Type="http://schemas.openxmlformats.org/officeDocument/2006/relationships/hyperlink" Target="https://www.mindat.org/min-49838.html" TargetMode="External"/><Relationship Id="rId240" Type="http://schemas.openxmlformats.org/officeDocument/2006/relationships/hyperlink" Target="https://www.mindat.org/min-49888.html" TargetMode="External"/><Relationship Id="rId14" Type="http://schemas.openxmlformats.org/officeDocument/2006/relationships/hyperlink" Target="https://www.mindat.org/min-49931.html" TargetMode="External"/><Relationship Id="rId35" Type="http://schemas.openxmlformats.org/officeDocument/2006/relationships/hyperlink" Target="https://www.mindat.org/min-49533.html" TargetMode="External"/><Relationship Id="rId56" Type="http://schemas.openxmlformats.org/officeDocument/2006/relationships/hyperlink" Target="https://www.mindat.org/min-49552.html" TargetMode="External"/><Relationship Id="rId77" Type="http://schemas.openxmlformats.org/officeDocument/2006/relationships/hyperlink" Target="https://www.mindat.org/min-49813.html" TargetMode="External"/><Relationship Id="rId100" Type="http://schemas.openxmlformats.org/officeDocument/2006/relationships/hyperlink" Target="https://www.mindat.org/min-49625.html" TargetMode="External"/><Relationship Id="rId8" Type="http://schemas.openxmlformats.org/officeDocument/2006/relationships/hyperlink" Target="https://www.mindat.org/min-49808.html" TargetMode="External"/><Relationship Id="rId98" Type="http://schemas.openxmlformats.org/officeDocument/2006/relationships/hyperlink" Target="https://www.mindat.org/min-49614.html" TargetMode="External"/><Relationship Id="rId121" Type="http://schemas.openxmlformats.org/officeDocument/2006/relationships/hyperlink" Target="https://www.mindat.org/min-49927.html" TargetMode="External"/><Relationship Id="rId142" Type="http://schemas.openxmlformats.org/officeDocument/2006/relationships/hyperlink" Target="https://www.mindat.org/min-49717.html" TargetMode="External"/><Relationship Id="rId163" Type="http://schemas.openxmlformats.org/officeDocument/2006/relationships/hyperlink" Target="https://www.mindat.org/min-49509.html" TargetMode="External"/><Relationship Id="rId184" Type="http://schemas.openxmlformats.org/officeDocument/2006/relationships/hyperlink" Target="https://www.mindat.org/min-49915.html" TargetMode="External"/><Relationship Id="rId219" Type="http://schemas.openxmlformats.org/officeDocument/2006/relationships/hyperlink" Target="https://www.mindat.org/min-52220.html" TargetMode="External"/><Relationship Id="rId230" Type="http://schemas.openxmlformats.org/officeDocument/2006/relationships/hyperlink" Target="https://www.mindat.org/min-52238.html" TargetMode="External"/><Relationship Id="rId25" Type="http://schemas.openxmlformats.org/officeDocument/2006/relationships/hyperlink" Target="https://www.mindat.org/min-49953.html" TargetMode="External"/><Relationship Id="rId46" Type="http://schemas.openxmlformats.org/officeDocument/2006/relationships/hyperlink" Target="https://www.mindat.org/min-49515.html" TargetMode="External"/><Relationship Id="rId67" Type="http://schemas.openxmlformats.org/officeDocument/2006/relationships/hyperlink" Target="https://www.mindat.org/min-49578.html" TargetMode="External"/><Relationship Id="rId88" Type="http://schemas.openxmlformats.org/officeDocument/2006/relationships/hyperlink" Target="https://www.mindat.org/min-49821.html" TargetMode="External"/><Relationship Id="rId111" Type="http://schemas.openxmlformats.org/officeDocument/2006/relationships/hyperlink" Target="https://www.mindat.org/min-49852.html" TargetMode="External"/><Relationship Id="rId132" Type="http://schemas.openxmlformats.org/officeDocument/2006/relationships/hyperlink" Target="https://www.mindat.org/min-49937.html" TargetMode="External"/><Relationship Id="rId153" Type="http://schemas.openxmlformats.org/officeDocument/2006/relationships/hyperlink" Target="https://www.mindat.org/min-52394.html" TargetMode="External"/><Relationship Id="rId174" Type="http://schemas.openxmlformats.org/officeDocument/2006/relationships/hyperlink" Target="https://www.mindat.org/min-49093.html" TargetMode="External"/><Relationship Id="rId195" Type="http://schemas.openxmlformats.org/officeDocument/2006/relationships/hyperlink" Target="https://www.mindat.org/min-49581.html" TargetMode="External"/><Relationship Id="rId209" Type="http://schemas.openxmlformats.org/officeDocument/2006/relationships/hyperlink" Target="https://www.mindat.org/min-52373.html" TargetMode="External"/><Relationship Id="rId220" Type="http://schemas.openxmlformats.org/officeDocument/2006/relationships/hyperlink" Target="https://www.mindat.org/min-52221.html" TargetMode="External"/><Relationship Id="rId241" Type="http://schemas.openxmlformats.org/officeDocument/2006/relationships/hyperlink" Target="https://www.mindat.org/min-52369.html" TargetMode="External"/><Relationship Id="rId15" Type="http://schemas.openxmlformats.org/officeDocument/2006/relationships/hyperlink" Target="https://www.mindat.org/min-49933.html" TargetMode="External"/><Relationship Id="rId36" Type="http://schemas.openxmlformats.org/officeDocument/2006/relationships/hyperlink" Target="https://www.mindat.org/min-49535.html" TargetMode="External"/><Relationship Id="rId57" Type="http://schemas.openxmlformats.org/officeDocument/2006/relationships/hyperlink" Target="https://www.mindat.org/min-49553.html" TargetMode="External"/><Relationship Id="rId78" Type="http://schemas.openxmlformats.org/officeDocument/2006/relationships/hyperlink" Target="https://www.mindat.org/min-49814.html" TargetMode="External"/><Relationship Id="rId99" Type="http://schemas.openxmlformats.org/officeDocument/2006/relationships/hyperlink" Target="https://www.mindat.org/min-49619.html" TargetMode="External"/><Relationship Id="rId101" Type="http://schemas.openxmlformats.org/officeDocument/2006/relationships/hyperlink" Target="https://www.mindat.org/min-49626.html" TargetMode="External"/><Relationship Id="rId122" Type="http://schemas.openxmlformats.org/officeDocument/2006/relationships/hyperlink" Target="https://www.mindat.org/min-49929.html" TargetMode="External"/><Relationship Id="rId143" Type="http://schemas.openxmlformats.org/officeDocument/2006/relationships/hyperlink" Target="https://www.mindat.org/min-49944.html" TargetMode="External"/><Relationship Id="rId164" Type="http://schemas.openxmlformats.org/officeDocument/2006/relationships/hyperlink" Target="https://www.mindat.org/min-49508.html" TargetMode="External"/><Relationship Id="rId185" Type="http://schemas.openxmlformats.org/officeDocument/2006/relationships/hyperlink" Target="https://www.mindat.org/min-49916.html" TargetMode="External"/><Relationship Id="rId4" Type="http://schemas.openxmlformats.org/officeDocument/2006/relationships/hyperlink" Target="https://www.mindat.org/min-52372.html" TargetMode="External"/><Relationship Id="rId9" Type="http://schemas.openxmlformats.org/officeDocument/2006/relationships/hyperlink" Target="https://www.mindat.org/min-49863.html" TargetMode="External"/><Relationship Id="rId180" Type="http://schemas.openxmlformats.org/officeDocument/2006/relationships/hyperlink" Target="https://www.mindat.org/min-49910.html" TargetMode="External"/><Relationship Id="rId210" Type="http://schemas.openxmlformats.org/officeDocument/2006/relationships/hyperlink" Target="https://www.mindat.org/min-49847.html" TargetMode="External"/><Relationship Id="rId215" Type="http://schemas.openxmlformats.org/officeDocument/2006/relationships/hyperlink" Target="https://www.mindat.org/min-52212.html" TargetMode="External"/><Relationship Id="rId236" Type="http://schemas.openxmlformats.org/officeDocument/2006/relationships/hyperlink" Target="https://www.mindat.org/min-49091.html" TargetMode="External"/><Relationship Id="rId26" Type="http://schemas.openxmlformats.org/officeDocument/2006/relationships/hyperlink" Target="https://www.mindat.org/min-49951.html" TargetMode="External"/><Relationship Id="rId231" Type="http://schemas.openxmlformats.org/officeDocument/2006/relationships/hyperlink" Target="https://www.mindat.org/min-52239.html" TargetMode="External"/><Relationship Id="rId47" Type="http://schemas.openxmlformats.org/officeDocument/2006/relationships/hyperlink" Target="https://www.mindat.org/min-49839.html" TargetMode="External"/><Relationship Id="rId68" Type="http://schemas.openxmlformats.org/officeDocument/2006/relationships/hyperlink" Target="https://www.mindat.org/min-49579.html" TargetMode="External"/><Relationship Id="rId89" Type="http://schemas.openxmlformats.org/officeDocument/2006/relationships/hyperlink" Target="https://www.mindat.org/min-49803.html" TargetMode="External"/><Relationship Id="rId112" Type="http://schemas.openxmlformats.org/officeDocument/2006/relationships/hyperlink" Target="https://www.mindat.org/min-49861.html" TargetMode="External"/><Relationship Id="rId133" Type="http://schemas.openxmlformats.org/officeDocument/2006/relationships/hyperlink" Target="https://www.mindat.org/min-49829.html" TargetMode="External"/><Relationship Id="rId154" Type="http://schemas.openxmlformats.org/officeDocument/2006/relationships/hyperlink" Target="https://www.mindat.org/min-49780.html" TargetMode="External"/><Relationship Id="rId175" Type="http://schemas.openxmlformats.org/officeDocument/2006/relationships/hyperlink" Target="https://www.mindat.org/min-49905.html" TargetMode="External"/><Relationship Id="rId196" Type="http://schemas.openxmlformats.org/officeDocument/2006/relationships/hyperlink" Target="https://www.mindat.org/min-52197.html" TargetMode="External"/><Relationship Id="rId200" Type="http://schemas.openxmlformats.org/officeDocument/2006/relationships/hyperlink" Target="https://www.mindat.org/min-49841.html" TargetMode="External"/><Relationship Id="rId16" Type="http://schemas.openxmlformats.org/officeDocument/2006/relationships/hyperlink" Target="https://www.mindat.org/min-49936.html" TargetMode="External"/><Relationship Id="rId221" Type="http://schemas.openxmlformats.org/officeDocument/2006/relationships/hyperlink" Target="https://www.mindat.org/min-52209.html" TargetMode="External"/><Relationship Id="rId242" Type="http://schemas.openxmlformats.org/officeDocument/2006/relationships/hyperlink" Target="https://www.mindat.org/min-52201.html" TargetMode="External"/><Relationship Id="rId37" Type="http://schemas.openxmlformats.org/officeDocument/2006/relationships/hyperlink" Target="https://www.mindat.org/min-49519.html" TargetMode="External"/><Relationship Id="rId58" Type="http://schemas.openxmlformats.org/officeDocument/2006/relationships/hyperlink" Target="https://www.mindat.org/min-49557.html" TargetMode="External"/><Relationship Id="rId79" Type="http://schemas.openxmlformats.org/officeDocument/2006/relationships/hyperlink" Target="https://www.mindat.org/min-49815.html" TargetMode="External"/><Relationship Id="rId102" Type="http://schemas.openxmlformats.org/officeDocument/2006/relationships/hyperlink" Target="https://www.mindat.org/min-49877.html" TargetMode="External"/><Relationship Id="rId123" Type="http://schemas.openxmlformats.org/officeDocument/2006/relationships/hyperlink" Target="https://www.mindat.org/min-52370.html" TargetMode="External"/><Relationship Id="rId144" Type="http://schemas.openxmlformats.org/officeDocument/2006/relationships/hyperlink" Target="https://www.mindat.org/min-49718.html" TargetMode="External"/><Relationship Id="rId90" Type="http://schemas.openxmlformats.org/officeDocument/2006/relationships/hyperlink" Target="https://www.mindat.org/min-49800.html" TargetMode="External"/><Relationship Id="rId165" Type="http://schemas.openxmlformats.org/officeDocument/2006/relationships/hyperlink" Target="https://www.mindat.org/min-48145.html" TargetMode="External"/><Relationship Id="rId186" Type="http://schemas.openxmlformats.org/officeDocument/2006/relationships/hyperlink" Target="https://www.mindat.org/min-49917.html" TargetMode="External"/><Relationship Id="rId211" Type="http://schemas.openxmlformats.org/officeDocument/2006/relationships/hyperlink" Target="https://www.mindat.org/min-49962.html" TargetMode="External"/><Relationship Id="rId232" Type="http://schemas.openxmlformats.org/officeDocument/2006/relationships/hyperlink" Target="https://www.mindat.org/min-52237.html" TargetMode="External"/><Relationship Id="rId27" Type="http://schemas.openxmlformats.org/officeDocument/2006/relationships/hyperlink" Target="https://www.mindat.org/min-49955.html" TargetMode="External"/><Relationship Id="rId48" Type="http://schemas.openxmlformats.org/officeDocument/2006/relationships/hyperlink" Target="https://www.mindat.org/min-49517.html" TargetMode="External"/><Relationship Id="rId69" Type="http://schemas.openxmlformats.org/officeDocument/2006/relationships/hyperlink" Target="https://www.mindat.org/min-50269.html" TargetMode="External"/><Relationship Id="rId113" Type="http://schemas.openxmlformats.org/officeDocument/2006/relationships/hyperlink" Target="https://www.mindat.org/min-49859.html" TargetMode="External"/><Relationship Id="rId134" Type="http://schemas.openxmlformats.org/officeDocument/2006/relationships/hyperlink" Target="https://www.mindat.org/min-49831.html" TargetMode="External"/><Relationship Id="rId80" Type="http://schemas.openxmlformats.org/officeDocument/2006/relationships/hyperlink" Target="https://www.mindat.org/min-49819.html" TargetMode="External"/><Relationship Id="rId155" Type="http://schemas.openxmlformats.org/officeDocument/2006/relationships/hyperlink" Target="https://www.mindat.org/min-49781.html" TargetMode="External"/><Relationship Id="rId176" Type="http://schemas.openxmlformats.org/officeDocument/2006/relationships/hyperlink" Target="https://www.mindat.org/min-49906.html" TargetMode="External"/><Relationship Id="rId197" Type="http://schemas.openxmlformats.org/officeDocument/2006/relationships/hyperlink" Target="https://www.mindat.org/min-49898.html" TargetMode="External"/><Relationship Id="rId201" Type="http://schemas.openxmlformats.org/officeDocument/2006/relationships/hyperlink" Target="https://www.mindat.org/min-49842.html" TargetMode="External"/><Relationship Id="rId222" Type="http://schemas.openxmlformats.org/officeDocument/2006/relationships/hyperlink" Target="https://www.mindat.org/min-52210.html" TargetMode="External"/><Relationship Id="rId243" Type="http://schemas.openxmlformats.org/officeDocument/2006/relationships/hyperlink" Target="https://www.mindat.org/min-52202.html" TargetMode="External"/><Relationship Id="rId17" Type="http://schemas.openxmlformats.org/officeDocument/2006/relationships/hyperlink" Target="https://www.mindat.org/min-49911.html" TargetMode="External"/><Relationship Id="rId38" Type="http://schemas.openxmlformats.org/officeDocument/2006/relationships/hyperlink" Target="https://www.mindat.org/min-52720.html" TargetMode="External"/><Relationship Id="rId59" Type="http://schemas.openxmlformats.org/officeDocument/2006/relationships/hyperlink" Target="https://www.mindat.org/min-49559.html" TargetMode="External"/><Relationship Id="rId103" Type="http://schemas.openxmlformats.org/officeDocument/2006/relationships/hyperlink" Target="https://www.mindat.org/min-54117.html" TargetMode="External"/><Relationship Id="rId124" Type="http://schemas.openxmlformats.org/officeDocument/2006/relationships/hyperlink" Target="https://www.mindat.org/min-49930.html" TargetMode="External"/><Relationship Id="rId70" Type="http://schemas.openxmlformats.org/officeDocument/2006/relationships/hyperlink" Target="https://www.mindat.org/min-49889.html" TargetMode="External"/><Relationship Id="rId91" Type="http://schemas.openxmlformats.org/officeDocument/2006/relationships/hyperlink" Target="https://www.mindat.org/min-49880.html" TargetMode="External"/><Relationship Id="rId145" Type="http://schemas.openxmlformats.org/officeDocument/2006/relationships/hyperlink" Target="https://www.mindat.org/min-49745.html" TargetMode="External"/><Relationship Id="rId166" Type="http://schemas.openxmlformats.org/officeDocument/2006/relationships/hyperlink" Target="https://www.mindat.org/min-49512.html" TargetMode="External"/><Relationship Id="rId187" Type="http://schemas.openxmlformats.org/officeDocument/2006/relationships/hyperlink" Target="https://www.mindat.org/min-49918.html" TargetMode="External"/><Relationship Id="rId1" Type="http://schemas.openxmlformats.org/officeDocument/2006/relationships/hyperlink" Target="https://www.mindat.org/min-49848.html" TargetMode="External"/><Relationship Id="rId212" Type="http://schemas.openxmlformats.org/officeDocument/2006/relationships/hyperlink" Target="https://www.mindat.org/min-49904.html" TargetMode="External"/><Relationship Id="rId233" Type="http://schemas.openxmlformats.org/officeDocument/2006/relationships/hyperlink" Target="https://www.mindat.org/min-52240.html" TargetMode="External"/><Relationship Id="rId28" Type="http://schemas.openxmlformats.org/officeDocument/2006/relationships/hyperlink" Target="https://www.mindat.org/min-49941.html" TargetMode="External"/><Relationship Id="rId49" Type="http://schemas.openxmlformats.org/officeDocument/2006/relationships/hyperlink" Target="https://www.mindat.org/min-49541.html" TargetMode="External"/><Relationship Id="rId114" Type="http://schemas.openxmlformats.org/officeDocument/2006/relationships/hyperlink" Target="https://www.mindat.org/min-49857.html" TargetMode="External"/><Relationship Id="rId60" Type="http://schemas.openxmlformats.org/officeDocument/2006/relationships/hyperlink" Target="https://www.mindat.org/min-49560.html" TargetMode="External"/><Relationship Id="rId81" Type="http://schemas.openxmlformats.org/officeDocument/2006/relationships/hyperlink" Target="https://www.mindat.org/min-49818.html" TargetMode="External"/><Relationship Id="rId135" Type="http://schemas.openxmlformats.org/officeDocument/2006/relationships/hyperlink" Target="https://www.mindat.org/min-49832.html" TargetMode="External"/><Relationship Id="rId156" Type="http://schemas.openxmlformats.org/officeDocument/2006/relationships/hyperlink" Target="https://www.mindat.org/min-49782.html" TargetMode="External"/><Relationship Id="rId177" Type="http://schemas.openxmlformats.org/officeDocument/2006/relationships/hyperlink" Target="https://www.mindat.org/min-49907.html" TargetMode="External"/><Relationship Id="rId198" Type="http://schemas.openxmlformats.org/officeDocument/2006/relationships/hyperlink" Target="https://www.mindat.org/min-49902.html" TargetMode="External"/><Relationship Id="rId202" Type="http://schemas.openxmlformats.org/officeDocument/2006/relationships/hyperlink" Target="https://www.mindat.org/min-49843.html" TargetMode="External"/><Relationship Id="rId223" Type="http://schemas.openxmlformats.org/officeDocument/2006/relationships/hyperlink" Target="https://www.mindat.org/min-52211.html" TargetMode="External"/><Relationship Id="rId244" Type="http://schemas.openxmlformats.org/officeDocument/2006/relationships/hyperlink" Target="https://www.mindat.org/min-49518.html" TargetMode="External"/><Relationship Id="rId18" Type="http://schemas.openxmlformats.org/officeDocument/2006/relationships/hyperlink" Target="https://www.mindat.org/min-49901.html" TargetMode="External"/><Relationship Id="rId39" Type="http://schemas.openxmlformats.org/officeDocument/2006/relationships/hyperlink" Target="https://www.mindat.org/min-49536.html" TargetMode="External"/><Relationship Id="rId50" Type="http://schemas.openxmlformats.org/officeDocument/2006/relationships/hyperlink" Target="https://www.mindat.org/min-49542.html" TargetMode="External"/><Relationship Id="rId104" Type="http://schemas.openxmlformats.org/officeDocument/2006/relationships/hyperlink" Target="https://www.mindat.org/min-49507.html" TargetMode="External"/><Relationship Id="rId125" Type="http://schemas.openxmlformats.org/officeDocument/2006/relationships/hyperlink" Target="https://www.mindat.org/min-49864.html" TargetMode="External"/><Relationship Id="rId146" Type="http://schemas.openxmlformats.org/officeDocument/2006/relationships/hyperlink" Target="https://www.mindat.org/min-49746.html" TargetMode="External"/><Relationship Id="rId167" Type="http://schemas.openxmlformats.org/officeDocument/2006/relationships/hyperlink" Target="https://www.mindat.org/min-49505.html" TargetMode="External"/><Relationship Id="rId188" Type="http://schemas.openxmlformats.org/officeDocument/2006/relationships/hyperlink" Target="https://www.mindat.org/min-49514.html" TargetMode="External"/><Relationship Id="rId71" Type="http://schemas.openxmlformats.org/officeDocument/2006/relationships/hyperlink" Target="https://www.mindat.org/min-49804.html" TargetMode="External"/><Relationship Id="rId92" Type="http://schemas.openxmlformats.org/officeDocument/2006/relationships/hyperlink" Target="https://www.mindat.org/min-49510.html" TargetMode="External"/><Relationship Id="rId213" Type="http://schemas.openxmlformats.org/officeDocument/2006/relationships/hyperlink" Target="https://www.mindat.org/min-49833.html" TargetMode="External"/><Relationship Id="rId234" Type="http://schemas.openxmlformats.org/officeDocument/2006/relationships/hyperlink" Target="https://www.mindat.org/min-52241.html" TargetMode="External"/><Relationship Id="rId2" Type="http://schemas.openxmlformats.org/officeDocument/2006/relationships/hyperlink" Target="https://www.mindat.org/min-49849.html" TargetMode="External"/><Relationship Id="rId29" Type="http://schemas.openxmlformats.org/officeDocument/2006/relationships/hyperlink" Target="https://www.mindat.org/min-49850.html" TargetMode="External"/><Relationship Id="rId40" Type="http://schemas.openxmlformats.org/officeDocument/2006/relationships/hyperlink" Target="https://www.mindat.org/min-49537.html" TargetMode="External"/><Relationship Id="rId115" Type="http://schemas.openxmlformats.org/officeDocument/2006/relationships/hyperlink" Target="https://www.mindat.org/min-49853.html" TargetMode="External"/><Relationship Id="rId136" Type="http://schemas.openxmlformats.org/officeDocument/2006/relationships/hyperlink" Target="https://www.mindat.org/min-49648.html" TargetMode="External"/><Relationship Id="rId157" Type="http://schemas.openxmlformats.org/officeDocument/2006/relationships/hyperlink" Target="https://www.mindat.org/min-49719.html" TargetMode="External"/><Relationship Id="rId178" Type="http://schemas.openxmlformats.org/officeDocument/2006/relationships/hyperlink" Target="https://www.mindat.org/min-49908.html" TargetMode="External"/><Relationship Id="rId61" Type="http://schemas.openxmlformats.org/officeDocument/2006/relationships/hyperlink" Target="https://www.mindat.org/min-49571.html" TargetMode="External"/><Relationship Id="rId82" Type="http://schemas.openxmlformats.org/officeDocument/2006/relationships/hyperlink" Target="https://www.mindat.org/min-49820.html" TargetMode="External"/><Relationship Id="rId199" Type="http://schemas.openxmlformats.org/officeDocument/2006/relationships/hyperlink" Target="https://www.mindat.org/min-49840.html" TargetMode="External"/><Relationship Id="rId203" Type="http://schemas.openxmlformats.org/officeDocument/2006/relationships/hyperlink" Target="https://www.mindat.org/min-49844.html" TargetMode="External"/><Relationship Id="rId19" Type="http://schemas.openxmlformats.org/officeDocument/2006/relationships/hyperlink" Target="https://www.mindat.org/min-49867.html" TargetMode="External"/><Relationship Id="rId224" Type="http://schemas.openxmlformats.org/officeDocument/2006/relationships/hyperlink" Target="https://www.mindat.org/min-49836.html" TargetMode="External"/><Relationship Id="rId245" Type="http://schemas.openxmlformats.org/officeDocument/2006/relationships/hyperlink" Target="https://www.mindat.org/min-49876.html" TargetMode="External"/><Relationship Id="rId30" Type="http://schemas.openxmlformats.org/officeDocument/2006/relationships/hyperlink" Target="https://www.mindat.org/min-49520.html" TargetMode="External"/><Relationship Id="rId105" Type="http://schemas.openxmlformats.org/officeDocument/2006/relationships/hyperlink" Target="https://www.mindat.org/min-49627.html" TargetMode="External"/><Relationship Id="rId126" Type="http://schemas.openxmlformats.org/officeDocument/2006/relationships/hyperlink" Target="https://www.mindat.org/min-49932.html" TargetMode="External"/><Relationship Id="rId147" Type="http://schemas.openxmlformats.org/officeDocument/2006/relationships/hyperlink" Target="https://www.mindat.org/min-49768.html" TargetMode="External"/><Relationship Id="rId168" Type="http://schemas.openxmlformats.org/officeDocument/2006/relationships/hyperlink" Target="https://www.mindat.org/min-49513.html" TargetMode="External"/><Relationship Id="rId51" Type="http://schemas.openxmlformats.org/officeDocument/2006/relationships/hyperlink" Target="https://www.mindat.org/min-49543.html" TargetMode="External"/><Relationship Id="rId72" Type="http://schemas.openxmlformats.org/officeDocument/2006/relationships/hyperlink" Target="https://www.mindat.org/min-49806.html" TargetMode="External"/><Relationship Id="rId93" Type="http://schemas.openxmlformats.org/officeDocument/2006/relationships/hyperlink" Target="https://www.mindat.org/min-49954.html" TargetMode="External"/><Relationship Id="rId189" Type="http://schemas.openxmlformats.org/officeDocument/2006/relationships/hyperlink" Target="https://www.mindat.org/min-49945.html" TargetMode="External"/><Relationship Id="rId3" Type="http://schemas.openxmlformats.org/officeDocument/2006/relationships/hyperlink" Target="https://www.mindat.org/min-49872.html" TargetMode="External"/><Relationship Id="rId214" Type="http://schemas.openxmlformats.org/officeDocument/2006/relationships/hyperlink" Target="https://www.mindat.org/min-49835.html" TargetMode="External"/><Relationship Id="rId235" Type="http://schemas.openxmlformats.org/officeDocument/2006/relationships/hyperlink" Target="https://www.mindat.org/min-49939.html" TargetMode="External"/><Relationship Id="rId116" Type="http://schemas.openxmlformats.org/officeDocument/2006/relationships/hyperlink" Target="https://www.mindat.org/min-49854.html" TargetMode="External"/><Relationship Id="rId137" Type="http://schemas.openxmlformats.org/officeDocument/2006/relationships/hyperlink" Target="https://www.mindat.org/min-49722.html" TargetMode="External"/><Relationship Id="rId158" Type="http://schemas.openxmlformats.org/officeDocument/2006/relationships/hyperlink" Target="https://www.mindat.org/min-49720.html" TargetMode="External"/><Relationship Id="rId20" Type="http://schemas.openxmlformats.org/officeDocument/2006/relationships/hyperlink" Target="https://www.mindat.org/min-49950.html" TargetMode="External"/><Relationship Id="rId41" Type="http://schemas.openxmlformats.org/officeDocument/2006/relationships/hyperlink" Target="https://www.mindat.org/min-49538.html" TargetMode="External"/><Relationship Id="rId62" Type="http://schemas.openxmlformats.org/officeDocument/2006/relationships/hyperlink" Target="https://www.mindat.org/min-49572.html" TargetMode="External"/><Relationship Id="rId83" Type="http://schemas.openxmlformats.org/officeDocument/2006/relationships/hyperlink" Target="https://www.mindat.org/min-49822.html" TargetMode="External"/><Relationship Id="rId179" Type="http://schemas.openxmlformats.org/officeDocument/2006/relationships/hyperlink" Target="https://www.mindat.org/min-49909.html" TargetMode="External"/><Relationship Id="rId190" Type="http://schemas.openxmlformats.org/officeDocument/2006/relationships/hyperlink" Target="https://www.mindat.org/min-49957.html" TargetMode="External"/><Relationship Id="rId204" Type="http://schemas.openxmlformats.org/officeDocument/2006/relationships/hyperlink" Target="https://www.mindat.org/min-49845.html" TargetMode="External"/><Relationship Id="rId225" Type="http://schemas.openxmlformats.org/officeDocument/2006/relationships/hyperlink" Target="https://www.mindat.org/min-52224.html" TargetMode="External"/><Relationship Id="rId246" Type="http://schemas.openxmlformats.org/officeDocument/2006/relationships/hyperlink" Target="https://www.mindat.org/min-49862.html" TargetMode="External"/><Relationship Id="rId106" Type="http://schemas.openxmlformats.org/officeDocument/2006/relationships/hyperlink" Target="https://www.mindat.org/min-49628.html" TargetMode="External"/><Relationship Id="rId127" Type="http://schemas.openxmlformats.org/officeDocument/2006/relationships/hyperlink" Target="https://www.mindat.org/min-49934.html" TargetMode="External"/><Relationship Id="rId10" Type="http://schemas.openxmlformats.org/officeDocument/2006/relationships/hyperlink" Target="https://www.mindat.org/min-49921.html" TargetMode="External"/><Relationship Id="rId31" Type="http://schemas.openxmlformats.org/officeDocument/2006/relationships/hyperlink" Target="https://www.mindat.org/min-49521.html" TargetMode="External"/><Relationship Id="rId52" Type="http://schemas.openxmlformats.org/officeDocument/2006/relationships/hyperlink" Target="https://www.mindat.org/min-49544.html" TargetMode="External"/><Relationship Id="rId73" Type="http://schemas.openxmlformats.org/officeDocument/2006/relationships/hyperlink" Target="https://www.mindat.org/min-49807.html" TargetMode="External"/><Relationship Id="rId94" Type="http://schemas.openxmlformats.org/officeDocument/2006/relationships/hyperlink" Target="https://www.mindat.org/min-49956.html" TargetMode="External"/><Relationship Id="rId148" Type="http://schemas.openxmlformats.org/officeDocument/2006/relationships/hyperlink" Target="https://www.mindat.org/min-49772.html" TargetMode="External"/><Relationship Id="rId169" Type="http://schemas.openxmlformats.org/officeDocument/2006/relationships/hyperlink" Target="https://www.mindat.org/min-495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7"/>
  <sheetViews>
    <sheetView tabSelected="1" workbookViewId="0">
      <pane ySplit="1" topLeftCell="A49" activePane="bottomLeft" state="frozen"/>
      <selection pane="bottomLeft" activeCell="E100" sqref="E100"/>
    </sheetView>
  </sheetViews>
  <sheetFormatPr defaultRowHeight="15" x14ac:dyDescent="0.25"/>
  <cols>
    <col min="3" max="4" width="9.140625" customWidth="1"/>
    <col min="5" max="6" width="43.85546875" bestFit="1" customWidth="1"/>
    <col min="8" max="8" width="34.140625" customWidth="1"/>
  </cols>
  <sheetData>
    <row r="1" spans="1:8" x14ac:dyDescent="0.25">
      <c r="A1" t="s">
        <v>537</v>
      </c>
      <c r="B1" t="s">
        <v>540</v>
      </c>
      <c r="C1" t="s">
        <v>2</v>
      </c>
      <c r="D1" t="s">
        <v>0</v>
      </c>
      <c r="E1" t="s">
        <v>1</v>
      </c>
      <c r="F1" t="s">
        <v>536</v>
      </c>
      <c r="G1" t="s">
        <v>538</v>
      </c>
      <c r="H1" t="s">
        <v>543</v>
      </c>
    </row>
    <row r="2" spans="1:8" x14ac:dyDescent="0.25">
      <c r="A2">
        <v>414</v>
      </c>
      <c r="B2">
        <f>IFERROR(VLOOKUP(D2, [2]meteoritical_code_exists!$C$2:$C$450,1,FALSE),"")</f>
        <v>11263</v>
      </c>
      <c r="C2" t="str">
        <f>IF(IFERROR(VLOOKUP(D2,[1]meteoriteQuery!$B$2:$F$516,3,FALSE),0)=0,"",VLOOKUP(D2,[1]meteoriteQuery!$B$2:$F$516,3,FALSE))</f>
        <v/>
      </c>
      <c r="D2">
        <v>11263</v>
      </c>
      <c r="E2" t="s">
        <v>417</v>
      </c>
      <c r="F2" s="1" t="s">
        <v>417</v>
      </c>
      <c r="G2" t="b">
        <f>IF(OR(ISBLANK(F2),ISBLANK(E2)),"",(E2=F2))</f>
        <v>1</v>
      </c>
      <c r="H2" t="str">
        <f>IFERROR(VLOOKUP(E2,[2]meteoritical_code_exists!$B$2:$C$496,1,FALSE),"")</f>
        <v>Lodranite meteorite</v>
      </c>
    </row>
    <row r="3" spans="1:8" x14ac:dyDescent="0.25">
      <c r="B3">
        <f>IFERROR(VLOOKUP(D3, [2]meteoritical_code_exists!$C$2:$C$450,1,FALSE),"")</f>
        <v>48145</v>
      </c>
      <c r="C3" t="str">
        <f>IF(IFERROR(VLOOKUP(D3,[1]meteoriteQuery!$B$2:$F$516,3,FALSE),0)=0,"",VLOOKUP(D3,[1]meteoriteQuery!$B$2:$F$516,3,FALSE))</f>
        <v/>
      </c>
      <c r="D3">
        <f>VLOOKUP(F3,[3]meteoriteclasses!$B$2:$C$252,2,FALSE)</f>
        <v>48145</v>
      </c>
      <c r="E3" t="s">
        <v>525</v>
      </c>
      <c r="F3" s="1" t="s">
        <v>525</v>
      </c>
      <c r="G3" t="b">
        <f>IF(OR(ISBLANK(F3),ISBLANK(E3)),"",(E3=F3))</f>
        <v>1</v>
      </c>
      <c r="H3" t="str">
        <f>IFERROR(VLOOKUP(E3,[2]meteoritical_code_exists!$B$2:$C$496,1,FALSE),"")</f>
        <v>Lunar granophyric granite</v>
      </c>
    </row>
    <row r="4" spans="1:8" x14ac:dyDescent="0.25">
      <c r="B4">
        <f>IFERROR(VLOOKUP(D4, [2]meteoritical_code_exists!$C$2:$C$450,1,FALSE),"")</f>
        <v>49091</v>
      </c>
      <c r="C4" t="str">
        <f>IF(IFERROR(VLOOKUP(D4,[1]meteoriteQuery!$B$2:$F$516,3,FALSE),0)=0,"",VLOOKUP(D4,[1]meteoriteQuery!$B$2:$F$516,3,FALSE))</f>
        <v/>
      </c>
      <c r="D4">
        <f>VLOOKUP(F4,[3]meteoriteclasses!$B$2:$C$252,2,FALSE)</f>
        <v>49091</v>
      </c>
      <c r="E4" t="s">
        <v>534</v>
      </c>
      <c r="F4" s="1" t="s">
        <v>534</v>
      </c>
      <c r="G4" t="b">
        <f>IF(OR(ISBLANK(F4),ISBLANK(E4)),"",(E4=F4))</f>
        <v>1</v>
      </c>
      <c r="H4" t="str">
        <f>IFERROR(VLOOKUP(E4,[2]meteoritical_code_exists!$B$2:$C$496,1,FALSE),"")</f>
        <v>Shock lithified impact regolith</v>
      </c>
    </row>
    <row r="5" spans="1:8" x14ac:dyDescent="0.25">
      <c r="B5">
        <f>IFERROR(VLOOKUP(D5, [2]meteoritical_code_exists!$C$2:$C$450,1,FALSE),"")</f>
        <v>49093</v>
      </c>
      <c r="C5" t="str">
        <f>IF(IFERROR(VLOOKUP(D5,[1]meteoriteQuery!$B$2:$F$516,3,FALSE),0)=0,"",VLOOKUP(D5,[1]meteoriteQuery!$B$2:$F$516,3,FALSE))</f>
        <v/>
      </c>
      <c r="D5">
        <f>VLOOKUP(F5,[3]meteoriteclasses!$B$2:$C$252,2,FALSE)</f>
        <v>49093</v>
      </c>
      <c r="E5" t="s">
        <v>531</v>
      </c>
      <c r="F5" s="1" t="s">
        <v>531</v>
      </c>
      <c r="G5" t="b">
        <f>IF(OR(ISBLANK(F5),ISBLANK(E5)),"",(E5=F5))</f>
        <v>1</v>
      </c>
      <c r="H5" t="str">
        <f>IFERROR(VLOOKUP(E5,[2]meteoritical_code_exists!$B$2:$C$496,1,FALSE),"")</f>
        <v>Martian basaltic breccia</v>
      </c>
    </row>
    <row r="6" spans="1:8" x14ac:dyDescent="0.25">
      <c r="B6">
        <f>IFERROR(VLOOKUP(D6, [2]meteoritical_code_exists!$C$2:$C$450,1,FALSE),"")</f>
        <v>49505</v>
      </c>
      <c r="C6" t="str">
        <f>IF(IFERROR(VLOOKUP(D6,[1]meteoriteQuery!$B$2:$F$516,3,FALSE),0)=0,"",VLOOKUP(D6,[1]meteoriteQuery!$B$2:$F$516,3,FALSE))</f>
        <v/>
      </c>
      <c r="D6">
        <f>VLOOKUP(F6,[3]meteoriteclasses!$B$2:$C$252,2,FALSE)</f>
        <v>49505</v>
      </c>
      <c r="E6" t="s">
        <v>527</v>
      </c>
      <c r="F6" s="1" t="s">
        <v>527</v>
      </c>
      <c r="G6" t="b">
        <f>IF(OR(ISBLANK(F6),ISBLANK(E6)),"",(E6=F6))</f>
        <v>1</v>
      </c>
      <c r="H6" t="str">
        <f>IFERROR(VLOOKUP(E6,[2]meteoritical_code_exists!$B$2:$C$496,1,FALSE),"")</f>
        <v>Lunar igneous rock</v>
      </c>
    </row>
    <row r="7" spans="1:8" x14ac:dyDescent="0.25">
      <c r="B7">
        <f>IFERROR(VLOOKUP(D7, [2]meteoritical_code_exists!$C$2:$C$450,1,FALSE),"")</f>
        <v>49506</v>
      </c>
      <c r="C7" t="str">
        <f>IF(IFERROR(VLOOKUP(D7,[1]meteoriteQuery!$B$2:$F$516,3,FALSE),0)=0,"",VLOOKUP(D7,[1]meteoriteQuery!$B$2:$F$516,3,FALSE))</f>
        <v/>
      </c>
      <c r="D7">
        <f>VLOOKUP(F7,[3]meteoriteclasses!$B$2:$C$252,2,FALSE)</f>
        <v>49506</v>
      </c>
      <c r="E7" t="s">
        <v>530</v>
      </c>
      <c r="F7" s="1" t="s">
        <v>530</v>
      </c>
      <c r="G7" t="b">
        <f>IF(OR(ISBLANK(F7),ISBLANK(E7)),"",(E7=F7))</f>
        <v>1</v>
      </c>
      <c r="H7" t="str">
        <f>IFERROR(VLOOKUP(E7,[2]meteoritical_code_exists!$B$2:$C$496,1,FALSE),"")</f>
        <v>Mare basalt</v>
      </c>
    </row>
    <row r="8" spans="1:8" x14ac:dyDescent="0.25">
      <c r="B8">
        <f>IFERROR(VLOOKUP(D8, [2]meteoritical_code_exists!$C$2:$C$450,1,FALSE),"")</f>
        <v>49507</v>
      </c>
      <c r="C8" t="str">
        <f>IF(IFERROR(VLOOKUP(D8,[1]meteoriteQuery!$B$2:$F$516,3,FALSE),0)=0,"",VLOOKUP(D8,[1]meteoriteQuery!$B$2:$F$516,3,FALSE))</f>
        <v/>
      </c>
      <c r="D8">
        <f>VLOOKUP(F8,[3]meteoriteclasses!$B$2:$C$252,2,FALSE)</f>
        <v>49507</v>
      </c>
      <c r="E8" t="s">
        <v>522</v>
      </c>
      <c r="F8" s="1" t="s">
        <v>522</v>
      </c>
      <c r="G8" t="b">
        <f>IF(OR(ISBLANK(F8),ISBLANK(E8)),"",(E8=F8))</f>
        <v>1</v>
      </c>
      <c r="H8" t="str">
        <f>IFERROR(VLOOKUP(E8,[2]meteoritical_code_exists!$B$2:$C$496,1,FALSE),"")</f>
        <v>Highland rock</v>
      </c>
    </row>
    <row r="9" spans="1:8" x14ac:dyDescent="0.25">
      <c r="B9">
        <f>IFERROR(VLOOKUP(D9, [2]meteoritical_code_exists!$C$2:$C$450,1,FALSE),"")</f>
        <v>49508</v>
      </c>
      <c r="C9" t="str">
        <f>IF(IFERROR(VLOOKUP(D9,[1]meteoriteQuery!$B$2:$F$516,3,FALSE),0)=0,"",VLOOKUP(D9,[1]meteoriteQuery!$B$2:$F$516,3,FALSE))</f>
        <v/>
      </c>
      <c r="D9">
        <f>VLOOKUP(F9,[3]meteoriteclasses!$B$2:$C$252,2,FALSE)</f>
        <v>49508</v>
      </c>
      <c r="E9" t="s">
        <v>524</v>
      </c>
      <c r="F9" s="1" t="s">
        <v>524</v>
      </c>
      <c r="G9" t="b">
        <f>IF(OR(ISBLANK(F9),ISBLANK(E9)),"",(E9=F9))</f>
        <v>1</v>
      </c>
      <c r="H9" t="str">
        <f>IFERROR(VLOOKUP(E9,[2]meteoritical_code_exists!$B$2:$C$496,1,FALSE),"")</f>
        <v>Lunar fragmental rock and sediment</v>
      </c>
    </row>
    <row r="10" spans="1:8" x14ac:dyDescent="0.25">
      <c r="B10">
        <f>IFERROR(VLOOKUP(D10, [2]meteoritical_code_exists!$C$2:$C$450,1,FALSE),"")</f>
        <v>49509</v>
      </c>
      <c r="C10" t="str">
        <f>IF(IFERROR(VLOOKUP(D10,[1]meteoriteQuery!$B$2:$F$516,3,FALSE),0)=0,"",VLOOKUP(D10,[1]meteoriteQuery!$B$2:$F$516,3,FALSE))</f>
        <v/>
      </c>
      <c r="D10">
        <f>VLOOKUP(F10,[3]meteoriteclasses!$B$2:$C$252,2,FALSE)</f>
        <v>49509</v>
      </c>
      <c r="E10" t="s">
        <v>523</v>
      </c>
      <c r="F10" s="1" t="s">
        <v>523</v>
      </c>
      <c r="G10" t="b">
        <f>IF(OR(ISBLANK(F10),ISBLANK(E10)),"",(E10=F10))</f>
        <v>1</v>
      </c>
      <c r="H10" t="str">
        <f>IFERROR(VLOOKUP(E10,[2]meteoritical_code_exists!$B$2:$C$496,1,FALSE),"")</f>
        <v>Lunar breccia</v>
      </c>
    </row>
    <row r="11" spans="1:8" x14ac:dyDescent="0.25">
      <c r="B11">
        <f>IFERROR(VLOOKUP(D11, [2]meteoritical_code_exists!$C$2:$C$450,1,FALSE),"")</f>
        <v>49510</v>
      </c>
      <c r="C11" t="str">
        <f>IF(IFERROR(VLOOKUP(D11,[1]meteoriteQuery!$B$2:$F$516,3,FALSE),0)=0,"",VLOOKUP(D11,[1]meteoriteQuery!$B$2:$F$516,3,FALSE))</f>
        <v/>
      </c>
      <c r="D11">
        <f>VLOOKUP(F11,[3]meteoriteclasses!$B$2:$C$252,2,FALSE)</f>
        <v>49510</v>
      </c>
      <c r="E11" t="s">
        <v>520</v>
      </c>
      <c r="F11" s="1" t="s">
        <v>520</v>
      </c>
      <c r="G11" t="b">
        <f>IF(OR(ISBLANK(F11),ISBLANK(E11)),"",(E11=F11))</f>
        <v>1</v>
      </c>
      <c r="H11" t="str">
        <f>IFERROR(VLOOKUP(E11,[2]meteoritical_code_exists!$B$2:$C$496,1,FALSE),"")</f>
        <v>Feldspathic breccia</v>
      </c>
    </row>
    <row r="12" spans="1:8" x14ac:dyDescent="0.25">
      <c r="B12">
        <f>IFERROR(VLOOKUP(D12, [2]meteoritical_code_exists!$C$2:$C$450,1,FALSE),"")</f>
        <v>49511</v>
      </c>
      <c r="C12" t="str">
        <f>IF(IFERROR(VLOOKUP(D12,[1]meteoriteQuery!$B$2:$F$516,3,FALSE),0)=0,"",VLOOKUP(D12,[1]meteoriteQuery!$B$2:$F$516,3,FALSE))</f>
        <v/>
      </c>
      <c r="D12">
        <f>VLOOKUP(F12,[3]meteoriteclasses!$B$2:$C$252,2,FALSE)</f>
        <v>49511</v>
      </c>
      <c r="E12" t="s">
        <v>529</v>
      </c>
      <c r="F12" s="1" t="s">
        <v>529</v>
      </c>
      <c r="G12" t="b">
        <f>IF(OR(ISBLANK(F12),ISBLANK(E12)),"",(E12=F12))</f>
        <v>1</v>
      </c>
      <c r="H12" t="str">
        <f>IFERROR(VLOOKUP(E12,[2]meteoritical_code_exists!$B$2:$C$496,1,FALSE),"")</f>
        <v>Lunar regolith</v>
      </c>
    </row>
    <row r="13" spans="1:8" x14ac:dyDescent="0.25">
      <c r="B13">
        <f>IFERROR(VLOOKUP(D13, [2]meteoritical_code_exists!$C$2:$C$450,1,FALSE),"")</f>
        <v>49512</v>
      </c>
      <c r="C13" t="str">
        <f>IF(IFERROR(VLOOKUP(D13,[1]meteoriteQuery!$B$2:$F$516,3,FALSE),0)=0,"",VLOOKUP(D13,[1]meteoriteQuery!$B$2:$F$516,3,FALSE))</f>
        <v/>
      </c>
      <c r="D13">
        <f>VLOOKUP(F13,[3]meteoriteclasses!$B$2:$C$252,2,FALSE)</f>
        <v>49512</v>
      </c>
      <c r="E13" t="s">
        <v>526</v>
      </c>
      <c r="F13" s="1" t="s">
        <v>526</v>
      </c>
      <c r="G13" t="b">
        <f>IF(OR(ISBLANK(F13),ISBLANK(E13)),"",(E13=F13))</f>
        <v>1</v>
      </c>
      <c r="H13" t="str">
        <f>IFERROR(VLOOKUP(E13,[2]meteoritical_code_exists!$B$2:$C$496,1,FALSE),"")</f>
        <v>Lunar highland regolith</v>
      </c>
    </row>
    <row r="14" spans="1:8" x14ac:dyDescent="0.25">
      <c r="B14">
        <f>IFERROR(VLOOKUP(D14, [2]meteoritical_code_exists!$C$2:$C$450,1,FALSE),"")</f>
        <v>49513</v>
      </c>
      <c r="C14" t="str">
        <f>IF(IFERROR(VLOOKUP(D14,[1]meteoriteQuery!$B$2:$F$516,3,FALSE),0)=0,"",VLOOKUP(D14,[1]meteoriteQuery!$B$2:$F$516,3,FALSE))</f>
        <v/>
      </c>
      <c r="D14">
        <f>VLOOKUP(F14,[3]meteoriteclasses!$B$2:$C$252,2,FALSE)</f>
        <v>49513</v>
      </c>
      <c r="E14" t="s">
        <v>528</v>
      </c>
      <c r="F14" s="1" t="s">
        <v>528</v>
      </c>
      <c r="G14" t="b">
        <f>IF(OR(ISBLANK(F14),ISBLANK(E14)),"",(E14=F14))</f>
        <v>1</v>
      </c>
      <c r="H14" t="str">
        <f>IFERROR(VLOOKUP(E14,[2]meteoritical_code_exists!$B$2:$C$496,1,FALSE),"")</f>
        <v>Lunar mare regolith</v>
      </c>
    </row>
    <row r="15" spans="1:8" x14ac:dyDescent="0.25">
      <c r="B15">
        <f>IFERROR(VLOOKUP(D15, [2]meteoritical_code_exists!$C$2:$C$450,1,FALSE),"")</f>
        <v>49514</v>
      </c>
      <c r="C15" t="str">
        <f>IF(IFERROR(VLOOKUP(D15,[1]meteoriteQuery!$B$2:$F$516,3,FALSE),0)=0,"",VLOOKUP(D15,[1]meteoriteQuery!$B$2:$F$516,3,FALSE))</f>
        <v/>
      </c>
      <c r="D15">
        <f>VLOOKUP(F15,[3]meteoriteclasses!$B$2:$C$252,2,FALSE)</f>
        <v>49514</v>
      </c>
      <c r="E15" t="s">
        <v>532</v>
      </c>
      <c r="F15" s="1" t="s">
        <v>532</v>
      </c>
      <c r="G15" t="b">
        <f>IF(OR(ISBLANK(F15),ISBLANK(E15)),"",(E15=F15))</f>
        <v>1</v>
      </c>
      <c r="H15" t="str">
        <f>IFERROR(VLOOKUP(E15,[2]meteoritical_code_exists!$B$2:$C$496,1,FALSE),"")</f>
        <v>Meteorite</v>
      </c>
    </row>
    <row r="16" spans="1:8" x14ac:dyDescent="0.25">
      <c r="A16">
        <v>85</v>
      </c>
      <c r="B16">
        <f>IFERROR(VLOOKUP(D16, [2]meteoritical_code_exists!$C$2:$C$450,1,FALSE),"")</f>
        <v>49515</v>
      </c>
      <c r="C16" t="str">
        <f>IF(IFERROR(VLOOKUP(D16,[1]meteoriteQuery!$B$2:$F$516,3,FALSE),0)=0,"",VLOOKUP(D16,[1]meteoriteQuery!$B$2:$F$516,3,FALSE))</f>
        <v/>
      </c>
      <c r="D16">
        <v>49515</v>
      </c>
      <c r="E16" t="s">
        <v>88</v>
      </c>
      <c r="F16" s="1" t="s">
        <v>88</v>
      </c>
      <c r="G16" t="b">
        <f>IF(OR(ISBLANK(F16),ISBLANK(E16)),"",(E16=F16))</f>
        <v>1</v>
      </c>
      <c r="H16" t="str">
        <f>IFERROR(VLOOKUP(E16,[2]meteoritical_code_exists!$B$2:$C$496,1,FALSE),"")</f>
        <v>Chondrite meteorite</v>
      </c>
    </row>
    <row r="17" spans="1:8" x14ac:dyDescent="0.25">
      <c r="A17">
        <v>84</v>
      </c>
      <c r="B17">
        <f>IFERROR(VLOOKUP(D17, [2]meteoritical_code_exists!$C$2:$C$450,1,FALSE),"")</f>
        <v>49517</v>
      </c>
      <c r="C17" t="str">
        <f>IF(IFERROR(VLOOKUP(D17,[1]meteoriteQuery!$B$2:$F$516,3,FALSE),0)=0,"",VLOOKUP(D17,[1]meteoriteQuery!$B$2:$F$516,3,FALSE))</f>
        <v/>
      </c>
      <c r="D17">
        <v>49517</v>
      </c>
      <c r="E17" t="s">
        <v>87</v>
      </c>
      <c r="F17" s="1" t="s">
        <v>87</v>
      </c>
      <c r="G17" t="b">
        <f>IF(OR(ISBLANK(F17),ISBLANK(E17)),"",(E17=F17))</f>
        <v>1</v>
      </c>
      <c r="H17" t="str">
        <f>IFERROR(VLOOKUP(E17,[2]meteoritical_code_exists!$B$2:$C$496,1,FALSE),"")</f>
        <v>Chondrite-fusion crust meteorite</v>
      </c>
    </row>
    <row r="18" spans="1:8" x14ac:dyDescent="0.25">
      <c r="A18">
        <v>508</v>
      </c>
      <c r="B18">
        <f>IFERROR(VLOOKUP(D18, [2]meteoritical_code_exists!$C$2:$C$450,1,FALSE),"")</f>
        <v>49518</v>
      </c>
      <c r="C18" t="str">
        <f>IF(IFERROR(VLOOKUP(D18,[1]meteoriteQuery!$B$2:$F$516,3,FALSE),0)=0,"",VLOOKUP(D18,[1]meteoriteQuery!$B$2:$F$516,3,FALSE))</f>
        <v/>
      </c>
      <c r="D18">
        <v>49518</v>
      </c>
      <c r="E18" t="s">
        <v>511</v>
      </c>
      <c r="F18" s="1" t="s">
        <v>511</v>
      </c>
      <c r="G18" t="b">
        <f>IF(OR(ISBLANK(F18),ISBLANK(E18)),"",(E18=F18))</f>
        <v>1</v>
      </c>
      <c r="H18" t="str">
        <f>IFERROR(VLOOKUP(E18,[2]meteoritical_code_exists!$B$2:$C$496,1,FALSE),"")</f>
        <v>Ungrouped chondrite meteorite</v>
      </c>
    </row>
    <row r="19" spans="1:8" x14ac:dyDescent="0.25">
      <c r="A19">
        <v>75</v>
      </c>
      <c r="B19">
        <f>IFERROR(VLOOKUP(D19, [2]meteoritical_code_exists!$C$2:$C$450,1,FALSE),"")</f>
        <v>49519</v>
      </c>
      <c r="C19" t="str">
        <f>IF(IFERROR(VLOOKUP(D19,[1]meteoriteQuery!$B$2:$F$516,3,FALSE),0)=0,"",VLOOKUP(D19,[1]meteoriteQuery!$B$2:$F$516,3,FALSE))</f>
        <v/>
      </c>
      <c r="D19">
        <v>49519</v>
      </c>
      <c r="E19" t="s">
        <v>78</v>
      </c>
      <c r="F19" s="1" t="s">
        <v>78</v>
      </c>
      <c r="G19" t="b">
        <f>IF(OR(ISBLANK(F19),ISBLANK(E19)),"",(E19=F19))</f>
        <v>1</v>
      </c>
      <c r="H19" t="str">
        <f>IFERROR(VLOOKUP(E19,[2]meteoritical_code_exists!$B$2:$C$496,1,FALSE),"")</f>
        <v>Carbonaceous chondrite meteorite</v>
      </c>
    </row>
    <row r="20" spans="1:8" x14ac:dyDescent="0.25">
      <c r="A20">
        <v>79</v>
      </c>
      <c r="B20">
        <f>IFERROR(VLOOKUP(D20, [2]meteoritical_code_exists!$C$2:$C$450,1,FALSE),"")</f>
        <v>49520</v>
      </c>
      <c r="C20" t="str">
        <f>IF(IFERROR(VLOOKUP(D20,[1]meteoriteQuery!$B$2:$F$516,3,FALSE),0)=0,"",VLOOKUP(D20,[1]meteoriteQuery!$B$2:$F$516,3,FALSE))</f>
        <v/>
      </c>
      <c r="D20">
        <v>49520</v>
      </c>
      <c r="E20" t="s">
        <v>82</v>
      </c>
      <c r="F20" s="1" t="s">
        <v>82</v>
      </c>
      <c r="G20" t="b">
        <f>IF(OR(ISBLANK(F20),ISBLANK(E20)),"",(E20=F20))</f>
        <v>1</v>
      </c>
      <c r="H20" t="str">
        <f>IFERROR(VLOOKUP(E20,[2]meteoritical_code_exists!$B$2:$C$496,1,FALSE),"")</f>
        <v>C chondrite meteorite</v>
      </c>
    </row>
    <row r="21" spans="1:8" x14ac:dyDescent="0.25">
      <c r="A21">
        <v>66</v>
      </c>
      <c r="B21">
        <f>IFERROR(VLOOKUP(D21, [2]meteoritical_code_exists!$C$2:$C$450,1,FALSE),"")</f>
        <v>49521</v>
      </c>
      <c r="C21" t="str">
        <f>IF(IFERROR(VLOOKUP(D21,[1]meteoriteQuery!$B$2:$F$516,3,FALSE),0)=0,"",VLOOKUP(D21,[1]meteoriteQuery!$B$2:$F$516,3,FALSE))</f>
        <v/>
      </c>
      <c r="D21">
        <v>49521</v>
      </c>
      <c r="E21" t="s">
        <v>69</v>
      </c>
      <c r="F21" s="1" t="s">
        <v>69</v>
      </c>
      <c r="G21" t="b">
        <f>IF(OR(ISBLANK(F21),ISBLANK(E21)),"",(E21=F21))</f>
        <v>1</v>
      </c>
      <c r="H21" t="str">
        <f>IFERROR(VLOOKUP(E21,[2]meteoritical_code_exists!$B$2:$C$496,1,FALSE),"")</f>
        <v>C1 chondrite meteorite</v>
      </c>
    </row>
    <row r="22" spans="1:8" x14ac:dyDescent="0.25">
      <c r="A22">
        <v>502</v>
      </c>
      <c r="B22">
        <f>IFERROR(VLOOKUP(D22, [2]meteoritical_code_exists!$C$2:$C$450,1,FALSE),"")</f>
        <v>49522</v>
      </c>
      <c r="C22" t="str">
        <f>IF(IFERROR(VLOOKUP(D22,[1]meteoriteQuery!$B$2:$F$516,3,FALSE),0)=0,"",VLOOKUP(D22,[1]meteoriteQuery!$B$2:$F$516,3,FALSE))</f>
        <v/>
      </c>
      <c r="D22">
        <v>49522</v>
      </c>
      <c r="E22" t="s">
        <v>505</v>
      </c>
      <c r="F22" s="1"/>
      <c r="G22" t="str">
        <f>IF(OR(ISBLANK(F22),ISBLANK(E22)),"",(E22=F22))</f>
        <v/>
      </c>
      <c r="H22" t="str">
        <f>IFERROR(VLOOKUP(E22,[2]meteoritical_code_exists!$B$2:$C$496,1,FALSE),"")</f>
        <v>Ungrouped C1 chondrite meteorite</v>
      </c>
    </row>
    <row r="23" spans="1:8" x14ac:dyDescent="0.25">
      <c r="A23">
        <v>501</v>
      </c>
      <c r="B23">
        <f>IFERROR(VLOOKUP(D23, [2]meteoritical_code_exists!$C$2:$C$450,1,FALSE),"")</f>
        <v>49523</v>
      </c>
      <c r="C23" t="str">
        <f>IF(IFERROR(VLOOKUP(D23,[1]meteoriteQuery!$B$2:$F$516,3,FALSE),0)=0,"",VLOOKUP(D23,[1]meteoriteQuery!$B$2:$F$516,3,FALSE))</f>
        <v/>
      </c>
      <c r="D23">
        <v>49523</v>
      </c>
      <c r="E23" t="s">
        <v>504</v>
      </c>
      <c r="F23" s="1"/>
      <c r="G23" t="str">
        <f>IF(OR(ISBLANK(F23),ISBLANK(E23)),"",(E23=F23))</f>
        <v/>
      </c>
      <c r="H23" t="str">
        <f>IFERROR(VLOOKUP(E23,[2]meteoritical_code_exists!$B$2:$C$496,1,FALSE),"")</f>
        <v>Ungrouped C1/2 chondrite meteorite</v>
      </c>
    </row>
    <row r="24" spans="1:8" x14ac:dyDescent="0.25">
      <c r="A24">
        <v>67</v>
      </c>
      <c r="B24">
        <f>IFERROR(VLOOKUP(D24, [2]meteoritical_code_exists!$C$2:$C$450,1,FALSE),"")</f>
        <v>49524</v>
      </c>
      <c r="C24" t="str">
        <f>IF(IFERROR(VLOOKUP(D24,[1]meteoriteQuery!$B$2:$F$516,3,FALSE),0)=0,"",VLOOKUP(D24,[1]meteoriteQuery!$B$2:$F$516,3,FALSE))</f>
        <v/>
      </c>
      <c r="D24">
        <v>49524</v>
      </c>
      <c r="E24" t="s">
        <v>70</v>
      </c>
      <c r="F24" s="1" t="s">
        <v>70</v>
      </c>
      <c r="G24" t="b">
        <f>IF(OR(ISBLANK(F24),ISBLANK(E24)),"",(E24=F24))</f>
        <v>1</v>
      </c>
      <c r="H24" t="str">
        <f>IFERROR(VLOOKUP(E24,[2]meteoritical_code_exists!$B$2:$C$496,1,FALSE),"")</f>
        <v>C2 chondrite meteorite</v>
      </c>
    </row>
    <row r="25" spans="1:8" x14ac:dyDescent="0.25">
      <c r="A25">
        <v>503</v>
      </c>
      <c r="B25">
        <f>IFERROR(VLOOKUP(D25, [2]meteoritical_code_exists!$C$2:$C$450,1,FALSE),"")</f>
        <v>49525</v>
      </c>
      <c r="C25" t="str">
        <f>IF(IFERROR(VLOOKUP(D25,[1]meteoriteQuery!$B$2:$F$516,3,FALSE),0)=0,"",VLOOKUP(D25,[1]meteoriteQuery!$B$2:$F$516,3,FALSE))</f>
        <v/>
      </c>
      <c r="D25">
        <v>49525</v>
      </c>
      <c r="E25" t="s">
        <v>506</v>
      </c>
      <c r="F25" s="1"/>
      <c r="G25" t="str">
        <f>IF(OR(ISBLANK(F25),ISBLANK(E25)),"",(E25=F25))</f>
        <v/>
      </c>
      <c r="H25" t="str">
        <f>IFERROR(VLOOKUP(E25,[2]meteoritical_code_exists!$B$2:$C$496,1,FALSE),"")</f>
        <v>Ungrouped C2 chondrite meteorite</v>
      </c>
    </row>
    <row r="26" spans="1:8" x14ac:dyDescent="0.25">
      <c r="A26">
        <v>68</v>
      </c>
      <c r="B26">
        <f>IFERROR(VLOOKUP(D26, [2]meteoritical_code_exists!$C$2:$C$450,1,FALSE),"")</f>
        <v>49526</v>
      </c>
      <c r="C26" t="str">
        <f>IF(IFERROR(VLOOKUP(D26,[1]meteoriteQuery!$B$2:$F$516,3,FALSE),0)=0,"",VLOOKUP(D26,[1]meteoriteQuery!$B$2:$F$516,3,FALSE))</f>
        <v/>
      </c>
      <c r="D26">
        <v>49526</v>
      </c>
      <c r="E26" t="s">
        <v>71</v>
      </c>
      <c r="F26" s="1" t="s">
        <v>71</v>
      </c>
      <c r="G26" t="b">
        <f>IF(OR(ISBLANK(F26),ISBLANK(E26)),"",(E26=F26))</f>
        <v>1</v>
      </c>
      <c r="H26" t="str">
        <f>IFERROR(VLOOKUP(E26,[2]meteoritical_code_exists!$B$2:$C$496,1,FALSE),"")</f>
        <v>C3 chondrite meteorite</v>
      </c>
    </row>
    <row r="27" spans="1:8" x14ac:dyDescent="0.25">
      <c r="A27">
        <v>506</v>
      </c>
      <c r="B27">
        <f>IFERROR(VLOOKUP(D27, [2]meteoritical_code_exists!$C$2:$C$450,1,FALSE),"")</f>
        <v>49527</v>
      </c>
      <c r="C27" t="str">
        <f>IF(IFERROR(VLOOKUP(D27,[1]meteoriteQuery!$B$2:$F$516,3,FALSE),0)=0,"",VLOOKUP(D27,[1]meteoriteQuery!$B$2:$F$516,3,FALSE))</f>
        <v/>
      </c>
      <c r="D27">
        <v>49527</v>
      </c>
      <c r="E27" t="s">
        <v>509</v>
      </c>
      <c r="F27" s="1"/>
      <c r="G27" t="str">
        <f>IF(OR(ISBLANK(F27),ISBLANK(E27)),"",(E27=F27))</f>
        <v/>
      </c>
      <c r="H27" t="str">
        <f>IFERROR(VLOOKUP(E27,[2]meteoritical_code_exists!$B$2:$C$496,1,FALSE),"")</f>
        <v>Ungrouped C3 chondrite meteorite</v>
      </c>
    </row>
    <row r="28" spans="1:8" x14ac:dyDescent="0.25">
      <c r="A28">
        <v>504</v>
      </c>
      <c r="B28">
        <f>IFERROR(VLOOKUP(D28, [2]meteoritical_code_exists!$C$2:$C$450,1,FALSE),"")</f>
        <v>49528</v>
      </c>
      <c r="C28" t="str">
        <f>IF(IFERROR(VLOOKUP(D28,[1]meteoriteQuery!$B$2:$F$516,3,FALSE),0)=0,"",VLOOKUP(D28,[1]meteoriteQuery!$B$2:$F$516,3,FALSE))</f>
        <v/>
      </c>
      <c r="D28">
        <v>49528</v>
      </c>
      <c r="E28" t="s">
        <v>507</v>
      </c>
      <c r="F28" s="1"/>
      <c r="G28" t="str">
        <f>IF(OR(ISBLANK(F28),ISBLANK(E28)),"",(E28=F28))</f>
        <v/>
      </c>
      <c r="H28" t="str">
        <f>IFERROR(VLOOKUP(E28,[2]meteoritical_code_exists!$B$2:$C$496,1,FALSE),"")</f>
        <v>Ungrouped C3.0 chondrite meteorite</v>
      </c>
    </row>
    <row r="29" spans="1:8" x14ac:dyDescent="0.25">
      <c r="A29">
        <v>505</v>
      </c>
      <c r="B29">
        <f>IFERROR(VLOOKUP(D29, [2]meteoritical_code_exists!$C$2:$C$450,1,FALSE),"")</f>
        <v>49529</v>
      </c>
      <c r="C29" t="str">
        <f>IF(IFERROR(VLOOKUP(D29,[1]meteoriteQuery!$B$2:$F$516,3,FALSE),0)=0,"",VLOOKUP(D29,[1]meteoriteQuery!$B$2:$F$516,3,FALSE))</f>
        <v/>
      </c>
      <c r="D29">
        <v>49529</v>
      </c>
      <c r="E29" t="s">
        <v>508</v>
      </c>
      <c r="F29" s="1"/>
      <c r="G29" t="str">
        <f>IF(OR(ISBLANK(F29),ISBLANK(E29)),"",(E29=F29))</f>
        <v/>
      </c>
      <c r="H29" t="str">
        <f>IFERROR(VLOOKUP(E29,[2]meteoritical_code_exists!$B$2:$C$496,1,FALSE),"")</f>
        <v>Ungrouped C3/4 chondrite meteorite</v>
      </c>
    </row>
    <row r="30" spans="1:8" x14ac:dyDescent="0.25">
      <c r="A30">
        <v>70</v>
      </c>
      <c r="B30">
        <f>IFERROR(VLOOKUP(D30, [2]meteoritical_code_exists!$C$2:$C$450,1,FALSE),"")</f>
        <v>49530</v>
      </c>
      <c r="C30" t="str">
        <f>IF(IFERROR(VLOOKUP(D30,[1]meteoriteQuery!$B$2:$F$516,3,FALSE),0)=0,"",VLOOKUP(D30,[1]meteoriteQuery!$B$2:$F$516,3,FALSE))</f>
        <v/>
      </c>
      <c r="D30">
        <v>49530</v>
      </c>
      <c r="E30" t="s">
        <v>73</v>
      </c>
      <c r="F30" s="1" t="s">
        <v>73</v>
      </c>
      <c r="G30" t="b">
        <f>IF(OR(ISBLANK(F30),ISBLANK(E30)),"",(E30=F30))</f>
        <v>1</v>
      </c>
      <c r="H30" t="str">
        <f>IFERROR(VLOOKUP(E30,[2]meteoritical_code_exists!$B$2:$C$496,1,FALSE),"")</f>
        <v>C4 chondrite meteorite</v>
      </c>
    </row>
    <row r="31" spans="1:8" x14ac:dyDescent="0.25">
      <c r="A31">
        <v>71</v>
      </c>
      <c r="B31">
        <f>IFERROR(VLOOKUP(D31, [2]meteoritical_code_exists!$C$2:$C$450,1,FALSE),"")</f>
        <v>49531</v>
      </c>
      <c r="C31" t="str">
        <f>IF(IFERROR(VLOOKUP(D31,[1]meteoriteQuery!$B$2:$F$516,3,FALSE),0)=0,"",VLOOKUP(D31,[1]meteoriteQuery!$B$2:$F$516,3,FALSE))</f>
        <v/>
      </c>
      <c r="D31">
        <v>49531</v>
      </c>
      <c r="E31" t="s">
        <v>74</v>
      </c>
      <c r="F31" s="1"/>
      <c r="G31" t="str">
        <f>IF(OR(ISBLANK(F31),ISBLANK(E31)),"",(E31=F31))</f>
        <v/>
      </c>
      <c r="H31" t="str">
        <f>IFERROR(VLOOKUP(E31,[2]meteoritical_code_exists!$B$2:$C$496,1,FALSE),"")</f>
        <v>C4-ung chondrite meteorite</v>
      </c>
    </row>
    <row r="32" spans="1:8" x14ac:dyDescent="0.25">
      <c r="A32">
        <v>69</v>
      </c>
      <c r="B32">
        <f>IFERROR(VLOOKUP(D32, [2]meteoritical_code_exists!$C$2:$C$450,1,FALSE),"")</f>
        <v>49532</v>
      </c>
      <c r="C32" t="str">
        <f>IF(IFERROR(VLOOKUP(D32,[1]meteoriteQuery!$B$2:$F$516,3,FALSE),0)=0,"",VLOOKUP(D32,[1]meteoriteQuery!$B$2:$F$516,3,FALSE))</f>
        <v/>
      </c>
      <c r="D32">
        <v>49532</v>
      </c>
      <c r="E32" t="s">
        <v>72</v>
      </c>
      <c r="F32" s="1"/>
      <c r="G32" t="str">
        <f>IF(OR(ISBLANK(F32),ISBLANK(E32)),"",(E32=F32))</f>
        <v/>
      </c>
      <c r="H32" t="str">
        <f>IFERROR(VLOOKUP(E32,[2]meteoritical_code_exists!$B$2:$C$496,1,FALSE),"")</f>
        <v>C4/5 chondrite meteorite</v>
      </c>
    </row>
    <row r="33" spans="1:8" x14ac:dyDescent="0.25">
      <c r="A33">
        <v>73</v>
      </c>
      <c r="B33">
        <f>IFERROR(VLOOKUP(D33, [2]meteoritical_code_exists!$C$2:$C$450,1,FALSE),"")</f>
        <v>49533</v>
      </c>
      <c r="C33" t="str">
        <f>IF(IFERROR(VLOOKUP(D33,[1]meteoriteQuery!$B$2:$F$516,3,FALSE),0)=0,"",VLOOKUP(D33,[1]meteoriteQuery!$B$2:$F$516,3,FALSE))</f>
        <v/>
      </c>
      <c r="D33">
        <v>49533</v>
      </c>
      <c r="E33" t="s">
        <v>76</v>
      </c>
      <c r="F33" s="1" t="s">
        <v>76</v>
      </c>
      <c r="G33" t="b">
        <f>IF(OR(ISBLANK(F33),ISBLANK(E33)),"",(E33=F33))</f>
        <v>1</v>
      </c>
      <c r="H33" t="str">
        <f>IFERROR(VLOOKUP(E33,[2]meteoritical_code_exists!$B$2:$C$496,1,FALSE),"")</f>
        <v>C5 chondrite meteorite</v>
      </c>
    </row>
    <row r="34" spans="1:8" x14ac:dyDescent="0.25">
      <c r="A34">
        <v>72</v>
      </c>
      <c r="B34">
        <f>IFERROR(VLOOKUP(D34, [2]meteoritical_code_exists!$C$2:$C$450,1,FALSE),"")</f>
        <v>49534</v>
      </c>
      <c r="C34" t="str">
        <f>IF(IFERROR(VLOOKUP(D34,[1]meteoriteQuery!$B$2:$F$516,3,FALSE),0)=0,"",VLOOKUP(D34,[1]meteoriteQuery!$B$2:$F$516,3,FALSE))</f>
        <v/>
      </c>
      <c r="D34">
        <v>49534</v>
      </c>
      <c r="E34" t="s">
        <v>75</v>
      </c>
      <c r="F34" s="1"/>
      <c r="G34" t="str">
        <f>IF(OR(ISBLANK(F34),ISBLANK(E34)),"",(E34=F34))</f>
        <v/>
      </c>
      <c r="H34" t="str">
        <f>IFERROR(VLOOKUP(E34,[2]meteoritical_code_exists!$B$2:$C$496,1,FALSE),"")</f>
        <v>C5/6-ung chondrite meteorite</v>
      </c>
    </row>
    <row r="35" spans="1:8" x14ac:dyDescent="0.25">
      <c r="A35">
        <v>74</v>
      </c>
      <c r="B35">
        <f>IFERROR(VLOOKUP(D35, [2]meteoritical_code_exists!$C$2:$C$450,1,FALSE),"")</f>
        <v>49535</v>
      </c>
      <c r="C35" t="str">
        <f>IF(IFERROR(VLOOKUP(D35,[1]meteoriteQuery!$B$2:$F$516,3,FALSE),0)=0,"",VLOOKUP(D35,[1]meteoriteQuery!$B$2:$F$516,3,FALSE))</f>
        <v/>
      </c>
      <c r="D35">
        <v>49535</v>
      </c>
      <c r="E35" t="s">
        <v>77</v>
      </c>
      <c r="F35" s="1" t="s">
        <v>77</v>
      </c>
      <c r="G35" t="b">
        <f>IF(OR(ISBLANK(F35),ISBLANK(E35)),"",(E35=F35))</f>
        <v>1</v>
      </c>
      <c r="H35" t="str">
        <f>IFERROR(VLOOKUP(E35,[2]meteoritical_code_exists!$B$2:$C$496,1,FALSE),"")</f>
        <v>C6 chondrite meteorite</v>
      </c>
    </row>
    <row r="36" spans="1:8" x14ac:dyDescent="0.25">
      <c r="A36">
        <v>78</v>
      </c>
      <c r="B36">
        <f>IFERROR(VLOOKUP(D36, [2]meteoritical_code_exists!$C$2:$C$450,1,FALSE),"")</f>
        <v>49536</v>
      </c>
      <c r="C36" t="str">
        <f>IF(IFERROR(VLOOKUP(D36,[1]meteoriteQuery!$B$2:$F$516,3,FALSE),0)=0,"",VLOOKUP(D36,[1]meteoriteQuery!$B$2:$F$516,3,FALSE))</f>
        <v/>
      </c>
      <c r="D36">
        <v>49536</v>
      </c>
      <c r="E36" t="s">
        <v>81</v>
      </c>
      <c r="F36" s="1" t="s">
        <v>81</v>
      </c>
      <c r="G36" t="b">
        <f>IF(OR(ISBLANK(F36),ISBLANK(E36)),"",(E36=F36))</f>
        <v>1</v>
      </c>
      <c r="H36" t="str">
        <f>IFERROR(VLOOKUP(E36,[2]meteoritical_code_exists!$B$2:$C$496,1,FALSE),"")</f>
        <v>CB chondrite meteorite</v>
      </c>
    </row>
    <row r="37" spans="1:8" x14ac:dyDescent="0.25">
      <c r="A37">
        <v>76</v>
      </c>
      <c r="B37">
        <f>IFERROR(VLOOKUP(D37, [2]meteoritical_code_exists!$C$2:$C$450,1,FALSE),"")</f>
        <v>49537</v>
      </c>
      <c r="C37" t="str">
        <f>IF(IFERROR(VLOOKUP(D37,[1]meteoriteQuery!$B$2:$F$516,3,FALSE),0)=0,"",VLOOKUP(D37,[1]meteoriteQuery!$B$2:$F$516,3,FALSE))</f>
        <v/>
      </c>
      <c r="D37">
        <v>49537</v>
      </c>
      <c r="E37" t="s">
        <v>79</v>
      </c>
      <c r="F37" s="1" t="s">
        <v>79</v>
      </c>
      <c r="G37" t="b">
        <f>IF(OR(ISBLANK(F37),ISBLANK(E37)),"",(E37=F37))</f>
        <v>1</v>
      </c>
      <c r="H37" t="str">
        <f>IFERROR(VLOOKUP(E37,[2]meteoritical_code_exists!$B$2:$C$496,1,FALSE),"")</f>
        <v>CBa chondrite meteorite</v>
      </c>
    </row>
    <row r="38" spans="1:8" x14ac:dyDescent="0.25">
      <c r="A38">
        <v>77</v>
      </c>
      <c r="B38">
        <f>IFERROR(VLOOKUP(D38, [2]meteoritical_code_exists!$C$2:$C$450,1,FALSE),"")</f>
        <v>49538</v>
      </c>
      <c r="C38" t="str">
        <f>IF(IFERROR(VLOOKUP(D38,[1]meteoriteQuery!$B$2:$F$516,3,FALSE),0)=0,"",VLOOKUP(D38,[1]meteoriteQuery!$B$2:$F$516,3,FALSE))</f>
        <v/>
      </c>
      <c r="D38">
        <v>49538</v>
      </c>
      <c r="E38" t="s">
        <v>80</v>
      </c>
      <c r="F38" s="1" t="s">
        <v>80</v>
      </c>
      <c r="G38" t="b">
        <f>IF(OR(ISBLANK(F38),ISBLANK(E38)),"",(E38=F38))</f>
        <v>1</v>
      </c>
      <c r="H38" t="str">
        <f>IFERROR(VLOOKUP(E38,[2]meteoritical_code_exists!$B$2:$C$496,1,FALSE),"")</f>
        <v>CBb chondrite meteorite</v>
      </c>
    </row>
    <row r="39" spans="1:8" x14ac:dyDescent="0.25">
      <c r="A39">
        <v>83</v>
      </c>
      <c r="B39">
        <f>IFERROR(VLOOKUP(D39, [2]meteoritical_code_exists!$C$2:$C$450,1,FALSE),"")</f>
        <v>49539</v>
      </c>
      <c r="C39" t="str">
        <f>IF(IFERROR(VLOOKUP(D39,[1]meteoriteQuery!$B$2:$F$516,3,FALSE),0)=0,"",VLOOKUP(D39,[1]meteoriteQuery!$B$2:$F$516,3,FALSE))</f>
        <v/>
      </c>
      <c r="D39">
        <v>49539</v>
      </c>
      <c r="E39" t="s">
        <v>86</v>
      </c>
      <c r="F39" s="1" t="s">
        <v>86</v>
      </c>
      <c r="G39" t="b">
        <f>IF(OR(ISBLANK(F39),ISBLANK(E39)),"",(E39=F39))</f>
        <v>1</v>
      </c>
      <c r="H39" t="str">
        <f>IFERROR(VLOOKUP(E39,[2]meteoritical_code_exists!$B$2:$C$496,1,FALSE),"")</f>
        <v>CH chondrite meteorite</v>
      </c>
    </row>
    <row r="40" spans="1:8" x14ac:dyDescent="0.25">
      <c r="A40">
        <v>80</v>
      </c>
      <c r="B40">
        <f>IFERROR(VLOOKUP(D40, [2]meteoritical_code_exists!$C$2:$C$450,1,FALSE),"")</f>
        <v>49540</v>
      </c>
      <c r="C40" t="str">
        <f>IF(IFERROR(VLOOKUP(D40,[1]meteoriteQuery!$B$2:$F$516,3,FALSE),0)=0,"",VLOOKUP(D40,[1]meteoriteQuery!$B$2:$F$516,3,FALSE))</f>
        <v/>
      </c>
      <c r="D40">
        <v>49540</v>
      </c>
      <c r="E40" t="s">
        <v>83</v>
      </c>
      <c r="F40" s="1" t="s">
        <v>83</v>
      </c>
      <c r="G40" t="b">
        <f>IF(OR(ISBLANK(F40),ISBLANK(E40)),"",(E40=F40))</f>
        <v>1</v>
      </c>
      <c r="H40" t="str">
        <f>IFERROR(VLOOKUP(E40,[2]meteoritical_code_exists!$B$2:$C$496,1,FALSE),"")</f>
        <v>CH3 chondrite meteorite</v>
      </c>
    </row>
    <row r="41" spans="1:8" x14ac:dyDescent="0.25">
      <c r="A41">
        <v>88</v>
      </c>
      <c r="B41">
        <f>IFERROR(VLOOKUP(D41, [2]meteoritical_code_exists!$C$2:$C$450,1,FALSE),"")</f>
        <v>49541</v>
      </c>
      <c r="C41" t="str">
        <f>IF(IFERROR(VLOOKUP(D41,[1]meteoriteQuery!$B$2:$F$516,3,FALSE),0)=0,"",VLOOKUP(D41,[1]meteoriteQuery!$B$2:$F$516,3,FALSE))</f>
        <v/>
      </c>
      <c r="D41">
        <v>49541</v>
      </c>
      <c r="E41" t="s">
        <v>91</v>
      </c>
      <c r="F41" s="1" t="s">
        <v>91</v>
      </c>
      <c r="G41" t="b">
        <f>IF(OR(ISBLANK(F41),ISBLANK(E41)),"",(E41=F41))</f>
        <v>1</v>
      </c>
      <c r="H41" t="str">
        <f>IFERROR(VLOOKUP(E41,[2]meteoritical_code_exists!$B$2:$C$496,1,FALSE),"")</f>
        <v>CI chondrite meteorite</v>
      </c>
    </row>
    <row r="42" spans="1:8" x14ac:dyDescent="0.25">
      <c r="A42">
        <v>87</v>
      </c>
      <c r="B42">
        <f>IFERROR(VLOOKUP(D42, [2]meteoritical_code_exists!$C$2:$C$450,1,FALSE),"")</f>
        <v>49542</v>
      </c>
      <c r="C42" t="str">
        <f>IF(IFERROR(VLOOKUP(D42,[1]meteoriteQuery!$B$2:$F$516,3,FALSE),0)=0,"",VLOOKUP(D42,[1]meteoriteQuery!$B$2:$F$516,3,FALSE))</f>
        <v/>
      </c>
      <c r="D42">
        <v>49542</v>
      </c>
      <c r="E42" t="s">
        <v>90</v>
      </c>
      <c r="F42" s="1" t="s">
        <v>90</v>
      </c>
      <c r="G42" t="b">
        <f>IF(OR(ISBLANK(F42),ISBLANK(E42)),"",(E42=F42))</f>
        <v>1</v>
      </c>
      <c r="H42" t="str">
        <f>IFERROR(VLOOKUP(E42,[2]meteoritical_code_exists!$B$2:$C$496,1,FALSE),"")</f>
        <v>CI1 chondrite meteorite</v>
      </c>
    </row>
    <row r="43" spans="1:8" x14ac:dyDescent="0.25">
      <c r="A43">
        <v>98</v>
      </c>
      <c r="B43">
        <f>IFERROR(VLOOKUP(D43, [2]meteoritical_code_exists!$C$2:$C$450,1,FALSE),"")</f>
        <v>49543</v>
      </c>
      <c r="C43" t="str">
        <f>IF(IFERROR(VLOOKUP(D43,[1]meteoriteQuery!$B$2:$F$516,3,FALSE),0)=0,"",VLOOKUP(D43,[1]meteoriteQuery!$B$2:$F$516,3,FALSE))</f>
        <v/>
      </c>
      <c r="D43">
        <v>49543</v>
      </c>
      <c r="E43" t="s">
        <v>101</v>
      </c>
      <c r="F43" s="1" t="s">
        <v>101</v>
      </c>
      <c r="G43" t="b">
        <f>IF(OR(ISBLANK(F43),ISBLANK(E43)),"",(E43=F43))</f>
        <v>1</v>
      </c>
      <c r="H43" t="str">
        <f>IFERROR(VLOOKUP(E43,[2]meteoritical_code_exists!$B$2:$C$496,1,FALSE),"")</f>
        <v>CK chondrite meteorite</v>
      </c>
    </row>
    <row r="44" spans="1:8" x14ac:dyDescent="0.25">
      <c r="A44">
        <v>92</v>
      </c>
      <c r="B44">
        <f>IFERROR(VLOOKUP(D44, [2]meteoritical_code_exists!$C$2:$C$450,1,FALSE),"")</f>
        <v>49544</v>
      </c>
      <c r="C44" t="str">
        <f>IF(IFERROR(VLOOKUP(D44,[1]meteoriteQuery!$B$2:$F$516,3,FALSE),0)=0,"",VLOOKUP(D44,[1]meteoriteQuery!$B$2:$F$516,3,FALSE))</f>
        <v/>
      </c>
      <c r="D44">
        <v>49544</v>
      </c>
      <c r="E44" t="s">
        <v>95</v>
      </c>
      <c r="F44" s="1" t="s">
        <v>95</v>
      </c>
      <c r="G44" t="b">
        <f>IF(OR(ISBLANK(F44),ISBLANK(E44)),"",(E44=F44))</f>
        <v>1</v>
      </c>
      <c r="H44" t="str">
        <f>IFERROR(VLOOKUP(E44,[2]meteoritical_code_exists!$B$2:$C$496,1,FALSE),"")</f>
        <v>CK3 chondrite meteorite</v>
      </c>
    </row>
    <row r="45" spans="1:8" x14ac:dyDescent="0.25">
      <c r="A45">
        <v>28</v>
      </c>
      <c r="B45">
        <f>IFERROR(VLOOKUP(D45, [2]meteoritical_code_exists!$C$2:$C$450,1,FALSE),"")</f>
        <v>49545</v>
      </c>
      <c r="C45" t="str">
        <f>IF(IFERROR(VLOOKUP(D45,[1]meteoriteQuery!$B$2:$F$516,3,FALSE),0)=0,"",VLOOKUP(D45,[1]meteoriteQuery!$B$2:$F$516,3,FALSE))</f>
        <v/>
      </c>
      <c r="D45">
        <v>49545</v>
      </c>
      <c r="E45" t="s">
        <v>31</v>
      </c>
      <c r="F45" s="1"/>
      <c r="G45" t="str">
        <f>IF(OR(ISBLANK(F45),ISBLANK(E45)),"",(E45=F45))</f>
        <v/>
      </c>
      <c r="H45" t="str">
        <f>IFERROR(VLOOKUP(E45,[2]meteoritical_code_exists!$B$2:$C$496,1,FALSE),"")</f>
        <v>Anomalous CK3 chondrite meteorite</v>
      </c>
    </row>
    <row r="46" spans="1:8" x14ac:dyDescent="0.25">
      <c r="A46">
        <v>91</v>
      </c>
      <c r="B46">
        <f>IFERROR(VLOOKUP(D46, [2]meteoritical_code_exists!$C$2:$C$450,1,FALSE),"")</f>
        <v>49546</v>
      </c>
      <c r="C46" t="str">
        <f>IF(IFERROR(VLOOKUP(D46,[1]meteoriteQuery!$B$2:$F$516,3,FALSE),0)=0,"",VLOOKUP(D46,[1]meteoriteQuery!$B$2:$F$516,3,FALSE))</f>
        <v/>
      </c>
      <c r="D46">
        <v>49546</v>
      </c>
      <c r="E46" t="s">
        <v>94</v>
      </c>
      <c r="F46" s="1"/>
      <c r="G46" t="str">
        <f>IF(OR(ISBLANK(F46),ISBLANK(E46)),"",(E46=F46))</f>
        <v/>
      </c>
      <c r="H46" t="str">
        <f>IFERROR(VLOOKUP(E46,[2]meteoritical_code_exists!$B$2:$C$496,1,FALSE),"")</f>
        <v>CK3.8 chondrite meteorite</v>
      </c>
    </row>
    <row r="47" spans="1:8" x14ac:dyDescent="0.25">
      <c r="A47">
        <v>89</v>
      </c>
      <c r="B47">
        <f>IFERROR(VLOOKUP(D47, [2]meteoritical_code_exists!$C$2:$C$450,1,FALSE),"")</f>
        <v>49547</v>
      </c>
      <c r="C47" t="str">
        <f>IF(IFERROR(VLOOKUP(D47,[1]meteoriteQuery!$B$2:$F$516,3,FALSE),0)=0,"",VLOOKUP(D47,[1]meteoriteQuery!$B$2:$F$516,3,FALSE))</f>
        <v/>
      </c>
      <c r="D47">
        <v>49547</v>
      </c>
      <c r="E47" t="s">
        <v>92</v>
      </c>
      <c r="F47" s="1"/>
      <c r="G47" t="str">
        <f>IF(OR(ISBLANK(F47),ISBLANK(E47)),"",(E47=F47))</f>
        <v/>
      </c>
      <c r="H47" t="str">
        <f>IFERROR(VLOOKUP(E47,[2]meteoritical_code_exists!$B$2:$C$496,1,FALSE),"")</f>
        <v>CK3/4 chondrite meteorite</v>
      </c>
    </row>
    <row r="48" spans="1:8" x14ac:dyDescent="0.25">
      <c r="A48">
        <v>94</v>
      </c>
      <c r="B48">
        <f>IFERROR(VLOOKUP(D48, [2]meteoritical_code_exists!$C$2:$C$450,1,FALSE),"")</f>
        <v>49548</v>
      </c>
      <c r="C48" t="str">
        <f>IF(IFERROR(VLOOKUP(D48,[1]meteoriteQuery!$B$2:$F$516,3,FALSE),0)=0,"",VLOOKUP(D48,[1]meteoriteQuery!$B$2:$F$516,3,FALSE))</f>
        <v/>
      </c>
      <c r="D48">
        <v>49548</v>
      </c>
      <c r="E48" t="s">
        <v>97</v>
      </c>
      <c r="F48" s="1" t="s">
        <v>97</v>
      </c>
      <c r="G48" t="b">
        <f>IF(OR(ISBLANK(F48),ISBLANK(E48)),"",(E48=F48))</f>
        <v>1</v>
      </c>
      <c r="H48" t="str">
        <f>IFERROR(VLOOKUP(E48,[2]meteoritical_code_exists!$B$2:$C$496,1,FALSE),"")</f>
        <v>CK4 chondrite meteorite</v>
      </c>
    </row>
    <row r="49" spans="1:8" x14ac:dyDescent="0.25">
      <c r="A49">
        <v>29</v>
      </c>
      <c r="B49">
        <f>IFERROR(VLOOKUP(D49, [2]meteoritical_code_exists!$C$2:$C$450,1,FALSE),"")</f>
        <v>49549</v>
      </c>
      <c r="C49" t="str">
        <f>IF(IFERROR(VLOOKUP(D49,[1]meteoriteQuery!$B$2:$F$516,3,FALSE),0)=0,"",VLOOKUP(D49,[1]meteoriteQuery!$B$2:$F$516,3,FALSE))</f>
        <v/>
      </c>
      <c r="D49">
        <v>49549</v>
      </c>
      <c r="E49" t="s">
        <v>32</v>
      </c>
      <c r="F49" s="1"/>
      <c r="G49" t="str">
        <f>IF(OR(ISBLANK(F49),ISBLANK(E49)),"",(E49=F49))</f>
        <v/>
      </c>
      <c r="H49" t="str">
        <f>IFERROR(VLOOKUP(E49,[2]meteoritical_code_exists!$B$2:$C$496,1,FALSE),"")</f>
        <v>Anomalous CK4 chondrite meteorite</v>
      </c>
    </row>
    <row r="50" spans="1:8" x14ac:dyDescent="0.25">
      <c r="A50">
        <v>96</v>
      </c>
      <c r="B50">
        <f>IFERROR(VLOOKUP(D50, [2]meteoritical_code_exists!$C$2:$C$450,1,FALSE),"")</f>
        <v>49550</v>
      </c>
      <c r="C50" t="str">
        <f>IF(IFERROR(VLOOKUP(D50,[1]meteoriteQuery!$B$2:$F$516,3,FALSE),0)=0,"",VLOOKUP(D50,[1]meteoriteQuery!$B$2:$F$516,3,FALSE))</f>
        <v/>
      </c>
      <c r="D50">
        <v>49550</v>
      </c>
      <c r="E50" t="s">
        <v>99</v>
      </c>
      <c r="F50" s="1" t="s">
        <v>99</v>
      </c>
      <c r="G50" t="b">
        <f>IF(OR(ISBLANK(F50),ISBLANK(E50)),"",(E50=F50))</f>
        <v>1</v>
      </c>
      <c r="H50" t="str">
        <f>IFERROR(VLOOKUP(E50,[2]meteoritical_code_exists!$B$2:$C$496,1,FALSE),"")</f>
        <v>CK5 chondrite meteorite</v>
      </c>
    </row>
    <row r="51" spans="1:8" x14ac:dyDescent="0.25">
      <c r="A51">
        <v>97</v>
      </c>
      <c r="B51">
        <f>IFERROR(VLOOKUP(D51, [2]meteoritical_code_exists!$C$2:$C$450,1,FALSE),"")</f>
        <v>49551</v>
      </c>
      <c r="C51" t="str">
        <f>IF(IFERROR(VLOOKUP(D51,[1]meteoriteQuery!$B$2:$F$516,3,FALSE),0)=0,"",VLOOKUP(D51,[1]meteoriteQuery!$B$2:$F$516,3,FALSE))</f>
        <v/>
      </c>
      <c r="D51">
        <v>49551</v>
      </c>
      <c r="E51" t="s">
        <v>100</v>
      </c>
      <c r="F51" s="1" t="s">
        <v>100</v>
      </c>
      <c r="G51" t="b">
        <f>IF(OR(ISBLANK(F51),ISBLANK(E51)),"",(E51=F51))</f>
        <v>1</v>
      </c>
      <c r="H51" t="str">
        <f>IFERROR(VLOOKUP(E51,[2]meteoritical_code_exists!$B$2:$C$496,1,FALSE),"")</f>
        <v>CK6 chondrite meteorite</v>
      </c>
    </row>
    <row r="52" spans="1:8" x14ac:dyDescent="0.25">
      <c r="A52">
        <v>103</v>
      </c>
      <c r="B52">
        <f>IFERROR(VLOOKUP(D52, [2]meteoritical_code_exists!$C$2:$C$450,1,FALSE),"")</f>
        <v>49552</v>
      </c>
      <c r="C52" t="str">
        <f>IF(IFERROR(VLOOKUP(D52,[1]meteoriteQuery!$B$2:$F$516,3,FALSE),0)=0,"",VLOOKUP(D52,[1]meteoriteQuery!$B$2:$F$516,3,FALSE))</f>
        <v/>
      </c>
      <c r="D52">
        <v>49552</v>
      </c>
      <c r="E52" t="s">
        <v>106</v>
      </c>
      <c r="F52" s="1" t="s">
        <v>106</v>
      </c>
      <c r="G52" t="b">
        <f>IF(OR(ISBLANK(F52),ISBLANK(E52)),"",(E52=F52))</f>
        <v>1</v>
      </c>
      <c r="H52" t="str">
        <f>IFERROR(VLOOKUP(E52,[2]meteoritical_code_exists!$B$2:$C$496,1,FALSE),"")</f>
        <v>CM chondrite meteorite</v>
      </c>
    </row>
    <row r="53" spans="1:8" x14ac:dyDescent="0.25">
      <c r="A53">
        <v>101</v>
      </c>
      <c r="B53">
        <f>IFERROR(VLOOKUP(D53, [2]meteoritical_code_exists!$C$2:$C$450,1,FALSE),"")</f>
        <v>49553</v>
      </c>
      <c r="C53" t="str">
        <f>IF(IFERROR(VLOOKUP(D53,[1]meteoriteQuery!$B$2:$F$516,3,FALSE),0)=0,"",VLOOKUP(D53,[1]meteoriteQuery!$B$2:$F$516,3,FALSE))</f>
        <v/>
      </c>
      <c r="D53">
        <v>49553</v>
      </c>
      <c r="E53" t="s">
        <v>104</v>
      </c>
      <c r="F53" s="1" t="s">
        <v>104</v>
      </c>
      <c r="G53" t="b">
        <f>IF(OR(ISBLANK(F53),ISBLANK(E53)),"",(E53=F53))</f>
        <v>1</v>
      </c>
      <c r="H53" t="str">
        <f>IFERROR(VLOOKUP(E53,[2]meteoritical_code_exists!$B$2:$C$496,1,FALSE),"")</f>
        <v>CM1 chondrite meteorite</v>
      </c>
    </row>
    <row r="54" spans="1:8" x14ac:dyDescent="0.25">
      <c r="A54">
        <v>99</v>
      </c>
      <c r="B54">
        <f>IFERROR(VLOOKUP(D54, [2]meteoritical_code_exists!$C$2:$C$450,1,FALSE),"")</f>
        <v>49554</v>
      </c>
      <c r="C54" t="str">
        <f>IF(IFERROR(VLOOKUP(D54,[1]meteoriteQuery!$B$2:$F$516,3,FALSE),0)=0,"",VLOOKUP(D54,[1]meteoriteQuery!$B$2:$F$516,3,FALSE))</f>
        <v/>
      </c>
      <c r="D54">
        <v>49554</v>
      </c>
      <c r="E54" t="s">
        <v>102</v>
      </c>
      <c r="F54" s="1"/>
      <c r="G54" t="str">
        <f>IF(OR(ISBLANK(F54),ISBLANK(E54)),"",(E54=F54))</f>
        <v/>
      </c>
      <c r="H54" t="str">
        <f>IFERROR(VLOOKUP(E54,[2]meteoritical_code_exists!$B$2:$C$496,1,FALSE),"")</f>
        <v>CM1/2 chondrite meteorite</v>
      </c>
    </row>
    <row r="55" spans="1:8" x14ac:dyDescent="0.25">
      <c r="A55">
        <v>32</v>
      </c>
      <c r="B55">
        <f>IFERROR(VLOOKUP(D55, [2]meteoritical_code_exists!$C$2:$C$450,1,FALSE),"")</f>
        <v>49556</v>
      </c>
      <c r="C55" t="str">
        <f>IF(IFERROR(VLOOKUP(D55,[1]meteoriteQuery!$B$2:$F$516,3,FALSE),0)=0,"",VLOOKUP(D55,[1]meteoriteQuery!$B$2:$F$516,3,FALSE))</f>
        <v/>
      </c>
      <c r="D55">
        <v>49556</v>
      </c>
      <c r="E55" t="s">
        <v>35</v>
      </c>
      <c r="F55" s="1" t="s">
        <v>35</v>
      </c>
      <c r="G55" t="b">
        <f>IF(OR(ISBLANK(F55),ISBLANK(E55)),"",(E55=F55))</f>
        <v>1</v>
      </c>
      <c r="H55" t="str">
        <f>IFERROR(VLOOKUP(E55,[2]meteoritical_code_exists!$B$2:$C$496,1,FALSE),"")</f>
        <v>Anomalous CM chondrite meteorite</v>
      </c>
    </row>
    <row r="56" spans="1:8" x14ac:dyDescent="0.25">
      <c r="A56">
        <v>102</v>
      </c>
      <c r="B56">
        <f>IFERROR(VLOOKUP(D56, [2]meteoritical_code_exists!$C$2:$C$450,1,FALSE),"")</f>
        <v>49557</v>
      </c>
      <c r="C56" t="str">
        <f>IF(IFERROR(VLOOKUP(D56,[1]meteoriteQuery!$B$2:$F$516,3,FALSE),0)=0,"",VLOOKUP(D56,[1]meteoriteQuery!$B$2:$F$516,3,FALSE))</f>
        <v/>
      </c>
      <c r="D56">
        <v>49557</v>
      </c>
      <c r="E56" t="s">
        <v>105</v>
      </c>
      <c r="F56" s="1" t="s">
        <v>105</v>
      </c>
      <c r="G56" t="b">
        <f>IF(OR(ISBLANK(F56),ISBLANK(E56)),"",(E56=F56))</f>
        <v>1</v>
      </c>
      <c r="H56" t="str">
        <f>IFERROR(VLOOKUP(E56,[2]meteoritical_code_exists!$B$2:$C$496,1,FALSE),"")</f>
        <v>CM2 chondrite meteorite</v>
      </c>
    </row>
    <row r="57" spans="1:8" x14ac:dyDescent="0.25">
      <c r="A57">
        <v>31</v>
      </c>
      <c r="B57">
        <f>IFERROR(VLOOKUP(D57, [2]meteoritical_code_exists!$C$2:$C$450,1,FALSE),"")</f>
        <v>49558</v>
      </c>
      <c r="C57" t="str">
        <f>IF(IFERROR(VLOOKUP(D57,[1]meteoriteQuery!$B$2:$F$516,3,FALSE),0)=0,"",VLOOKUP(D57,[1]meteoriteQuery!$B$2:$F$516,3,FALSE))</f>
        <v/>
      </c>
      <c r="D57">
        <v>49558</v>
      </c>
      <c r="E57" t="s">
        <v>34</v>
      </c>
      <c r="F57" s="1"/>
      <c r="G57" t="str">
        <f>IF(OR(ISBLANK(F57),ISBLANK(E57)),"",(E57=F57))</f>
        <v/>
      </c>
      <c r="H57" t="str">
        <f>IFERROR(VLOOKUP(E57,[2]meteoritical_code_exists!$B$2:$C$496,1,FALSE),"")</f>
        <v>Anomalous CM2 chondrite meteorite</v>
      </c>
    </row>
    <row r="58" spans="1:8" x14ac:dyDescent="0.25">
      <c r="A58">
        <v>116</v>
      </c>
      <c r="B58">
        <f>IFERROR(VLOOKUP(D58, [2]meteoritical_code_exists!$C$2:$C$450,1,FALSE),"")</f>
        <v>49559</v>
      </c>
      <c r="C58" t="str">
        <f>IF(IFERROR(VLOOKUP(D58,[1]meteoriteQuery!$B$2:$F$516,3,FALSE),0)=0,"",VLOOKUP(D58,[1]meteoriteQuery!$B$2:$F$516,3,FALSE))</f>
        <v/>
      </c>
      <c r="D58">
        <v>49559</v>
      </c>
      <c r="E58" t="s">
        <v>119</v>
      </c>
      <c r="F58" s="1" t="s">
        <v>119</v>
      </c>
      <c r="G58" t="b">
        <f>IF(OR(ISBLANK(F58),ISBLANK(E58)),"",(E58=F58))</f>
        <v>1</v>
      </c>
      <c r="H58" t="str">
        <f>IFERROR(VLOOKUP(E58,[2]meteoritical_code_exists!$B$2:$C$496,1,FALSE),"")</f>
        <v>CO chondrite meteorite</v>
      </c>
    </row>
    <row r="59" spans="1:8" x14ac:dyDescent="0.25">
      <c r="A59">
        <v>114</v>
      </c>
      <c r="B59">
        <f>IFERROR(VLOOKUP(D59, [2]meteoritical_code_exists!$C$2:$C$450,1,FALSE),"")</f>
        <v>49560</v>
      </c>
      <c r="C59" t="str">
        <f>IF(IFERROR(VLOOKUP(D59,[1]meteoriteQuery!$B$2:$F$516,3,FALSE),0)=0,"",VLOOKUP(D59,[1]meteoriteQuery!$B$2:$F$516,3,FALSE))</f>
        <v/>
      </c>
      <c r="D59">
        <v>49560</v>
      </c>
      <c r="E59" t="s">
        <v>117</v>
      </c>
      <c r="F59" s="1" t="s">
        <v>117</v>
      </c>
      <c r="G59" t="b">
        <f>IF(OR(ISBLANK(F59),ISBLANK(E59)),"",(E59=F59))</f>
        <v>1</v>
      </c>
      <c r="H59" t="str">
        <f>IFERROR(VLOOKUP(E59,[2]meteoritical_code_exists!$B$2:$C$496,1,FALSE),"")</f>
        <v>CO3 chondrite meteorite</v>
      </c>
    </row>
    <row r="60" spans="1:8" x14ac:dyDescent="0.25">
      <c r="A60">
        <v>104</v>
      </c>
      <c r="B60">
        <f>IFERROR(VLOOKUP(D60, [2]meteoritical_code_exists!$C$2:$C$450,1,FALSE),"")</f>
        <v>49561</v>
      </c>
      <c r="C60" t="str">
        <f>IF(IFERROR(VLOOKUP(D60,[1]meteoriteQuery!$B$2:$F$516,3,FALSE),0)=0,"",VLOOKUP(D60,[1]meteoriteQuery!$B$2:$F$516,3,FALSE))</f>
        <v/>
      </c>
      <c r="D60">
        <v>49561</v>
      </c>
      <c r="E60" t="s">
        <v>107</v>
      </c>
      <c r="F60" s="1"/>
      <c r="G60" t="str">
        <f>IF(OR(ISBLANK(F60),ISBLANK(E60)),"",(E60=F60))</f>
        <v/>
      </c>
      <c r="H60" t="str">
        <f>IFERROR(VLOOKUP(E60,[2]meteoritical_code_exists!$B$2:$C$496,1,FALSE),"")</f>
        <v>CO3.0 chondrite meteorite</v>
      </c>
    </row>
    <row r="61" spans="1:8" x14ac:dyDescent="0.25">
      <c r="A61">
        <v>105</v>
      </c>
      <c r="B61">
        <f>IFERROR(VLOOKUP(D61, [2]meteoritical_code_exists!$C$2:$C$450,1,FALSE),"")</f>
        <v>49562</v>
      </c>
      <c r="C61" t="str">
        <f>IF(IFERROR(VLOOKUP(D61,[1]meteoriteQuery!$B$2:$F$516,3,FALSE),0)=0,"",VLOOKUP(D61,[1]meteoriteQuery!$B$2:$F$516,3,FALSE))</f>
        <v/>
      </c>
      <c r="D61">
        <v>49562</v>
      </c>
      <c r="E61" t="s">
        <v>108</v>
      </c>
      <c r="F61" s="1"/>
      <c r="G61" t="str">
        <f>IF(OR(ISBLANK(F61),ISBLANK(E61)),"",(E61=F61))</f>
        <v/>
      </c>
      <c r="H61" t="str">
        <f>IFERROR(VLOOKUP(E61,[2]meteoritical_code_exists!$B$2:$C$496,1,FALSE),"")</f>
        <v>CO3.1 chondrite meteorite</v>
      </c>
    </row>
    <row r="62" spans="1:8" x14ac:dyDescent="0.25">
      <c r="A62">
        <v>106</v>
      </c>
      <c r="B62">
        <f>IFERROR(VLOOKUP(D62, [2]meteoritical_code_exists!$C$2:$C$450,1,FALSE),"")</f>
        <v>49563</v>
      </c>
      <c r="C62" t="str">
        <f>IF(IFERROR(VLOOKUP(D62,[1]meteoriteQuery!$B$2:$F$516,3,FALSE),0)=0,"",VLOOKUP(D62,[1]meteoriteQuery!$B$2:$F$516,3,FALSE))</f>
        <v/>
      </c>
      <c r="D62">
        <v>49563</v>
      </c>
      <c r="E62" t="s">
        <v>109</v>
      </c>
      <c r="F62" s="1"/>
      <c r="G62" t="str">
        <f>IF(OR(ISBLANK(F62),ISBLANK(E62)),"",(E62=F62))</f>
        <v/>
      </c>
      <c r="H62" t="str">
        <f>IFERROR(VLOOKUP(E62,[2]meteoritical_code_exists!$B$2:$C$496,1,FALSE),"")</f>
        <v>CO3.2 chondrite meteorite</v>
      </c>
    </row>
    <row r="63" spans="1:8" x14ac:dyDescent="0.25">
      <c r="A63">
        <v>107</v>
      </c>
      <c r="B63">
        <f>IFERROR(VLOOKUP(D63, [2]meteoritical_code_exists!$C$2:$C$450,1,FALSE),"")</f>
        <v>49564</v>
      </c>
      <c r="C63" t="str">
        <f>IF(IFERROR(VLOOKUP(D63,[1]meteoriteQuery!$B$2:$F$516,3,FALSE),0)=0,"",VLOOKUP(D63,[1]meteoriteQuery!$B$2:$F$516,3,FALSE))</f>
        <v/>
      </c>
      <c r="D63">
        <v>49564</v>
      </c>
      <c r="E63" t="s">
        <v>110</v>
      </c>
      <c r="F63" s="1"/>
      <c r="G63" t="str">
        <f>IF(OR(ISBLANK(F63),ISBLANK(E63)),"",(E63=F63))</f>
        <v/>
      </c>
      <c r="H63" t="str">
        <f>IFERROR(VLOOKUP(E63,[2]meteoritical_code_exists!$B$2:$C$496,1,FALSE),"")</f>
        <v>CO3.3 chondrite meteorite</v>
      </c>
    </row>
    <row r="64" spans="1:8" x14ac:dyDescent="0.25">
      <c r="A64">
        <v>108</v>
      </c>
      <c r="B64">
        <f>IFERROR(VLOOKUP(D64, [2]meteoritical_code_exists!$C$2:$C$450,1,FALSE),"")</f>
        <v>49565</v>
      </c>
      <c r="C64" t="str">
        <f>IF(IFERROR(VLOOKUP(D64,[1]meteoriteQuery!$B$2:$F$516,3,FALSE),0)=0,"",VLOOKUP(D64,[1]meteoriteQuery!$B$2:$F$516,3,FALSE))</f>
        <v/>
      </c>
      <c r="D64">
        <v>49565</v>
      </c>
      <c r="E64" t="s">
        <v>111</v>
      </c>
      <c r="F64" s="1"/>
      <c r="G64" t="str">
        <f>IF(OR(ISBLANK(F64),ISBLANK(E64)),"",(E64=F64))</f>
        <v/>
      </c>
      <c r="H64" t="str">
        <f>IFERROR(VLOOKUP(E64,[2]meteoritical_code_exists!$B$2:$C$496,1,FALSE),"")</f>
        <v>CO3.4 chondrite meteorite</v>
      </c>
    </row>
    <row r="65" spans="1:8" x14ac:dyDescent="0.25">
      <c r="A65">
        <v>109</v>
      </c>
      <c r="B65">
        <f>IFERROR(VLOOKUP(D65, [2]meteoritical_code_exists!$C$2:$C$450,1,FALSE),"")</f>
        <v>49566</v>
      </c>
      <c r="C65" t="str">
        <f>IF(IFERROR(VLOOKUP(D65,[1]meteoriteQuery!$B$2:$F$516,3,FALSE),0)=0,"",VLOOKUP(D65,[1]meteoriteQuery!$B$2:$F$516,3,FALSE))</f>
        <v/>
      </c>
      <c r="D65">
        <v>49566</v>
      </c>
      <c r="E65" t="s">
        <v>112</v>
      </c>
      <c r="F65" s="1"/>
      <c r="G65" t="str">
        <f>IF(OR(ISBLANK(F65),ISBLANK(E65)),"",(E65=F65))</f>
        <v/>
      </c>
      <c r="H65" t="str">
        <f>IFERROR(VLOOKUP(E65,[2]meteoritical_code_exists!$B$2:$C$496,1,FALSE),"")</f>
        <v>CO3.5 chondrite meteorite</v>
      </c>
    </row>
    <row r="66" spans="1:8" x14ac:dyDescent="0.25">
      <c r="A66">
        <v>110</v>
      </c>
      <c r="B66">
        <f>IFERROR(VLOOKUP(D66, [2]meteoritical_code_exists!$C$2:$C$450,1,FALSE),"")</f>
        <v>49567</v>
      </c>
      <c r="C66" t="str">
        <f>IF(IFERROR(VLOOKUP(D66,[1]meteoriteQuery!$B$2:$F$516,3,FALSE),0)=0,"",VLOOKUP(D66,[1]meteoriteQuery!$B$2:$F$516,3,FALSE))</f>
        <v/>
      </c>
      <c r="D66">
        <v>49567</v>
      </c>
      <c r="E66" t="s">
        <v>113</v>
      </c>
      <c r="F66" s="1"/>
      <c r="G66" t="str">
        <f>IF(OR(ISBLANK(F66),ISBLANK(E66)),"",(E66=F66))</f>
        <v/>
      </c>
      <c r="H66" t="str">
        <f>IFERROR(VLOOKUP(E66,[2]meteoritical_code_exists!$B$2:$C$496,1,FALSE),"")</f>
        <v>CO3.6 chondrite meteorite</v>
      </c>
    </row>
    <row r="67" spans="1:8" x14ac:dyDescent="0.25">
      <c r="A67">
        <v>111</v>
      </c>
      <c r="B67">
        <f>IFERROR(VLOOKUP(D67, [2]meteoritical_code_exists!$C$2:$C$450,1,FALSE),"")</f>
        <v>49568</v>
      </c>
      <c r="C67" t="str">
        <f>IF(IFERROR(VLOOKUP(D67,[1]meteoriteQuery!$B$2:$F$516,3,FALSE),0)=0,"",VLOOKUP(D67,[1]meteoriteQuery!$B$2:$F$516,3,FALSE))</f>
        <v/>
      </c>
      <c r="D67">
        <v>49568</v>
      </c>
      <c r="E67" t="s">
        <v>114</v>
      </c>
      <c r="F67" s="1"/>
      <c r="G67" t="str">
        <f>IF(OR(ISBLANK(F67),ISBLANK(E67)),"",(E67=F67))</f>
        <v/>
      </c>
      <c r="H67" t="str">
        <f>IFERROR(VLOOKUP(E67,[2]meteoritical_code_exists!$B$2:$C$496,1,FALSE),"")</f>
        <v>CO3.7 chondrite meteorite</v>
      </c>
    </row>
    <row r="68" spans="1:8" x14ac:dyDescent="0.25">
      <c r="A68">
        <v>112</v>
      </c>
      <c r="B68">
        <f>IFERROR(VLOOKUP(D68, [2]meteoritical_code_exists!$C$2:$C$450,1,FALSE),"")</f>
        <v>49569</v>
      </c>
      <c r="C68" t="str">
        <f>IF(IFERROR(VLOOKUP(D68,[1]meteoriteQuery!$B$2:$F$516,3,FALSE),0)=0,"",VLOOKUP(D68,[1]meteoriteQuery!$B$2:$F$516,3,FALSE))</f>
        <v/>
      </c>
      <c r="D68">
        <v>49569</v>
      </c>
      <c r="E68" t="s">
        <v>115</v>
      </c>
      <c r="F68" s="1"/>
      <c r="G68" t="str">
        <f>IF(OR(ISBLANK(F68),ISBLANK(E68)),"",(E68=F68))</f>
        <v/>
      </c>
      <c r="H68" t="str">
        <f>IFERROR(VLOOKUP(E68,[2]meteoritical_code_exists!$B$2:$C$496,1,FALSE),"")</f>
        <v>CO3.8 chondrite meteorite</v>
      </c>
    </row>
    <row r="69" spans="1:8" x14ac:dyDescent="0.25">
      <c r="A69">
        <v>113</v>
      </c>
      <c r="B69">
        <f>IFERROR(VLOOKUP(D69, [2]meteoritical_code_exists!$C$2:$C$450,1,FALSE),"")</f>
        <v>49570</v>
      </c>
      <c r="C69" t="str">
        <f>IF(IFERROR(VLOOKUP(D69,[1]meteoriteQuery!$B$2:$F$516,3,FALSE),0)=0,"",VLOOKUP(D69,[1]meteoriteQuery!$B$2:$F$516,3,FALSE))</f>
        <v/>
      </c>
      <c r="D69">
        <v>49570</v>
      </c>
      <c r="E69" t="s">
        <v>116</v>
      </c>
      <c r="F69" s="1"/>
      <c r="G69" t="str">
        <f>IF(OR(ISBLANK(F69),ISBLANK(E69)),"",(E69=F69))</f>
        <v/>
      </c>
      <c r="H69" t="str">
        <f>IFERROR(VLOOKUP(E69,[2]meteoritical_code_exists!$B$2:$C$496,1,FALSE),"")</f>
        <v>CO3.9 chondrite meteorite</v>
      </c>
    </row>
    <row r="70" spans="1:8" x14ac:dyDescent="0.25">
      <c r="A70">
        <v>121</v>
      </c>
      <c r="B70">
        <f>IFERROR(VLOOKUP(D70, [2]meteoritical_code_exists!$C$2:$C$450,1,FALSE),"")</f>
        <v>49571</v>
      </c>
      <c r="C70" t="str">
        <f>IF(IFERROR(VLOOKUP(D70,[1]meteoriteQuery!$B$2:$F$516,3,FALSE),0)=0,"",VLOOKUP(D70,[1]meteoriteQuery!$B$2:$F$516,3,FALSE))</f>
        <v/>
      </c>
      <c r="D70">
        <v>49571</v>
      </c>
      <c r="E70" t="s">
        <v>124</v>
      </c>
      <c r="F70" s="1" t="s">
        <v>124</v>
      </c>
      <c r="G70" t="b">
        <f>IF(OR(ISBLANK(F70),ISBLANK(E70)),"",(E70=F70))</f>
        <v>1</v>
      </c>
      <c r="H70" t="str">
        <f>IFERROR(VLOOKUP(E70,[2]meteoritical_code_exists!$B$2:$C$496,1,FALSE),"")</f>
        <v>CR chondrite meteorite</v>
      </c>
    </row>
    <row r="71" spans="1:8" x14ac:dyDescent="0.25">
      <c r="A71">
        <v>117</v>
      </c>
      <c r="B71">
        <f>IFERROR(VLOOKUP(D71, [2]meteoritical_code_exists!$C$2:$C$450,1,FALSE),"")</f>
        <v>49572</v>
      </c>
      <c r="C71" t="str">
        <f>IF(IFERROR(VLOOKUP(D71,[1]meteoriteQuery!$B$2:$F$516,3,FALSE),0)=0,"",VLOOKUP(D71,[1]meteoriteQuery!$B$2:$F$516,3,FALSE))</f>
        <v/>
      </c>
      <c r="D71">
        <v>49572</v>
      </c>
      <c r="E71" t="s">
        <v>120</v>
      </c>
      <c r="F71" s="1" t="s">
        <v>120</v>
      </c>
      <c r="G71" t="b">
        <f>IF(OR(ISBLANK(F71),ISBLANK(E71)),"",(E71=F71))</f>
        <v>1</v>
      </c>
      <c r="H71" t="str">
        <f>IFERROR(VLOOKUP(E71,[2]meteoritical_code_exists!$B$2:$C$496,1,FALSE),"")</f>
        <v>CR1 chondrite meteorite</v>
      </c>
    </row>
    <row r="72" spans="1:8" x14ac:dyDescent="0.25">
      <c r="A72">
        <v>118</v>
      </c>
      <c r="B72">
        <f>IFERROR(VLOOKUP(D72, [2]meteoritical_code_exists!$C$2:$C$450,1,FALSE),"")</f>
        <v>49573</v>
      </c>
      <c r="C72" t="str">
        <f>IF(IFERROR(VLOOKUP(D72,[1]meteoriteQuery!$B$2:$F$516,3,FALSE),0)=0,"",VLOOKUP(D72,[1]meteoriteQuery!$B$2:$F$516,3,FALSE))</f>
        <v/>
      </c>
      <c r="D72">
        <v>49573</v>
      </c>
      <c r="E72" t="s">
        <v>121</v>
      </c>
      <c r="F72" s="1" t="s">
        <v>121</v>
      </c>
      <c r="G72" t="b">
        <f>IF(OR(ISBLANK(F72),ISBLANK(E72)),"",(E72=F72))</f>
        <v>1</v>
      </c>
      <c r="H72" t="str">
        <f>IFERROR(VLOOKUP(E72,[2]meteoritical_code_exists!$B$2:$C$496,1,FALSE),"")</f>
        <v>CR2 chondrite meteorite</v>
      </c>
    </row>
    <row r="73" spans="1:8" x14ac:dyDescent="0.25">
      <c r="A73">
        <v>33</v>
      </c>
      <c r="B73">
        <f>IFERROR(VLOOKUP(D73, [2]meteoritical_code_exists!$C$2:$C$450,1,FALSE),"")</f>
        <v>49574</v>
      </c>
      <c r="C73" t="str">
        <f>IF(IFERROR(VLOOKUP(D73,[1]meteoriteQuery!$B$2:$F$516,3,FALSE),0)=0,"",VLOOKUP(D73,[1]meteoriteQuery!$B$2:$F$516,3,FALSE))</f>
        <v/>
      </c>
      <c r="D73">
        <v>49574</v>
      </c>
      <c r="E73" t="s">
        <v>36</v>
      </c>
      <c r="F73" s="1"/>
      <c r="G73" t="str">
        <f>IF(OR(ISBLANK(F73),ISBLANK(E73)),"",(E73=F73))</f>
        <v/>
      </c>
      <c r="H73" t="str">
        <f>IFERROR(VLOOKUP(E73,[2]meteoritical_code_exists!$B$2:$C$496,1,FALSE),"")</f>
        <v>Anomalous CR2 chondrite meteorite</v>
      </c>
    </row>
    <row r="74" spans="1:8" x14ac:dyDescent="0.25">
      <c r="A74">
        <v>119</v>
      </c>
      <c r="B74">
        <f>IFERROR(VLOOKUP(D74, [2]meteoritical_code_exists!$C$2:$C$450,1,FALSE),"")</f>
        <v>49575</v>
      </c>
      <c r="C74" t="str">
        <f>IF(IFERROR(VLOOKUP(D74,[1]meteoriteQuery!$B$2:$F$516,3,FALSE),0)=0,"",VLOOKUP(D74,[1]meteoriteQuery!$B$2:$F$516,3,FALSE))</f>
        <v/>
      </c>
      <c r="D74">
        <v>49575</v>
      </c>
      <c r="E74" t="s">
        <v>122</v>
      </c>
      <c r="F74" s="1" t="s">
        <v>122</v>
      </c>
      <c r="G74" t="b">
        <f>IF(OR(ISBLANK(F74),ISBLANK(E74)),"",(E74=F74))</f>
        <v>1</v>
      </c>
      <c r="H74" t="str">
        <f>IFERROR(VLOOKUP(E74,[2]meteoritical_code_exists!$B$2:$C$496,1,FALSE),"")</f>
        <v>CR6 chondrite meteorite</v>
      </c>
    </row>
    <row r="75" spans="1:8" x14ac:dyDescent="0.25">
      <c r="A75">
        <v>120</v>
      </c>
      <c r="B75">
        <f>IFERROR(VLOOKUP(D75, [2]meteoritical_code_exists!$C$2:$C$450,1,FALSE),"")</f>
        <v>49576</v>
      </c>
      <c r="C75" t="str">
        <f>IF(IFERROR(VLOOKUP(D75,[1]meteoriteQuery!$B$2:$F$516,3,FALSE),0)=0,"",VLOOKUP(D75,[1]meteoriteQuery!$B$2:$F$516,3,FALSE))</f>
        <v/>
      </c>
      <c r="D75">
        <v>49576</v>
      </c>
      <c r="E75" t="s">
        <v>123</v>
      </c>
      <c r="F75" s="1" t="s">
        <v>123</v>
      </c>
      <c r="G75" t="b">
        <f>IF(OR(ISBLANK(F75),ISBLANK(E75)),"",(E75=F75))</f>
        <v>1</v>
      </c>
      <c r="H75" t="str">
        <f>IFERROR(VLOOKUP(E75,[2]meteoritical_code_exists!$B$2:$C$496,1,FALSE),"")</f>
        <v>CR7 chondrite meteorite</v>
      </c>
    </row>
    <row r="76" spans="1:8" x14ac:dyDescent="0.25">
      <c r="A76">
        <v>126</v>
      </c>
      <c r="B76">
        <f>IFERROR(VLOOKUP(D76, [2]meteoritical_code_exists!$C$2:$C$450,1,FALSE),"")</f>
        <v>49577</v>
      </c>
      <c r="C76" t="str">
        <f>IF(IFERROR(VLOOKUP(D76,[1]meteoriteQuery!$B$2:$F$516,3,FALSE),0)=0,"",VLOOKUP(D76,[1]meteoriteQuery!$B$2:$F$516,3,FALSE))</f>
        <v/>
      </c>
      <c r="D76">
        <v>49577</v>
      </c>
      <c r="E76" t="s">
        <v>129</v>
      </c>
      <c r="F76" s="1" t="s">
        <v>129</v>
      </c>
      <c r="G76" t="b">
        <f>IF(OR(ISBLANK(F76),ISBLANK(E76)),"",(E76=F76))</f>
        <v>1</v>
      </c>
      <c r="H76" t="str">
        <f>IFERROR(VLOOKUP(E76,[2]meteoritical_code_exists!$B$2:$C$496,1,FALSE),"")</f>
        <v>CV chondrite meteorite</v>
      </c>
    </row>
    <row r="77" spans="1:8" x14ac:dyDescent="0.25">
      <c r="A77">
        <v>122</v>
      </c>
      <c r="B77">
        <f>IFERROR(VLOOKUP(D77, [2]meteoritical_code_exists!$C$2:$C$450,1,FALSE),"")</f>
        <v>49578</v>
      </c>
      <c r="C77" t="str">
        <f>IF(IFERROR(VLOOKUP(D77,[1]meteoriteQuery!$B$2:$F$516,3,FALSE),0)=0,"",VLOOKUP(D77,[1]meteoriteQuery!$B$2:$F$516,3,FALSE))</f>
        <v/>
      </c>
      <c r="D77">
        <v>49578</v>
      </c>
      <c r="E77" t="s">
        <v>125</v>
      </c>
      <c r="F77" s="1" t="s">
        <v>125</v>
      </c>
      <c r="G77" t="b">
        <f>IF(OR(ISBLANK(F77),ISBLANK(E77)),"",(E77=F77))</f>
        <v>1</v>
      </c>
      <c r="H77" t="str">
        <f>IFERROR(VLOOKUP(E77,[2]meteoritical_code_exists!$B$2:$C$496,1,FALSE),"")</f>
        <v>CV2 chondrite meteorite</v>
      </c>
    </row>
    <row r="78" spans="1:8" x14ac:dyDescent="0.25">
      <c r="A78">
        <v>124</v>
      </c>
      <c r="B78">
        <f>IFERROR(VLOOKUP(D78, [2]meteoritical_code_exists!$C$2:$C$450,1,FALSE),"")</f>
        <v>49579</v>
      </c>
      <c r="C78" t="str">
        <f>IF(IFERROR(VLOOKUP(D78,[1]meteoriteQuery!$B$2:$F$516,3,FALSE),0)=0,"",VLOOKUP(D78,[1]meteoriteQuery!$B$2:$F$516,3,FALSE))</f>
        <v/>
      </c>
      <c r="D78">
        <v>49579</v>
      </c>
      <c r="E78" t="s">
        <v>127</v>
      </c>
      <c r="F78" s="1" t="s">
        <v>127</v>
      </c>
      <c r="G78" t="b">
        <f>IF(OR(ISBLANK(F78),ISBLANK(E78)),"",(E78=F78))</f>
        <v>1</v>
      </c>
      <c r="H78" t="str">
        <f>IFERROR(VLOOKUP(E78,[2]meteoritical_code_exists!$B$2:$C$496,1,FALSE),"")</f>
        <v>CV3 chondrite meteorite</v>
      </c>
    </row>
    <row r="79" spans="1:8" x14ac:dyDescent="0.25">
      <c r="A79">
        <v>34</v>
      </c>
      <c r="B79">
        <f>IFERROR(VLOOKUP(D79, [2]meteoritical_code_exists!$C$2:$C$450,1,FALSE),"")</f>
        <v>49580</v>
      </c>
      <c r="C79" t="str">
        <f>IF(IFERROR(VLOOKUP(D79,[1]meteoriteQuery!$B$2:$F$516,3,FALSE),0)=0,"",VLOOKUP(D79,[1]meteoriteQuery!$B$2:$F$516,3,FALSE))</f>
        <v/>
      </c>
      <c r="D79">
        <v>49580</v>
      </c>
      <c r="E79" t="s">
        <v>37</v>
      </c>
      <c r="F79" s="1"/>
      <c r="G79" t="str">
        <f>IF(OR(ISBLANK(F79),ISBLANK(E79)),"",(E79=F79))</f>
        <v/>
      </c>
      <c r="H79" t="str">
        <f>IFERROR(VLOOKUP(E79,[2]meteoritical_code_exists!$B$2:$C$496,1,FALSE),"")</f>
        <v>Anomalous CV3 chondrite meteorite</v>
      </c>
    </row>
    <row r="80" spans="1:8" x14ac:dyDescent="0.25">
      <c r="A80">
        <v>448</v>
      </c>
      <c r="B80">
        <f>IFERROR(VLOOKUP(D80, [2]meteoritical_code_exists!$C$2:$C$450,1,FALSE),"")</f>
        <v>49581</v>
      </c>
      <c r="C80" t="str">
        <f>IF(IFERROR(VLOOKUP(D80,[1]meteoriteQuery!$B$2:$F$516,3,FALSE),0)=0,"",VLOOKUP(D80,[1]meteoriteQuery!$B$2:$F$516,3,FALSE))</f>
        <v/>
      </c>
      <c r="D80">
        <v>49581</v>
      </c>
      <c r="E80" t="s">
        <v>451</v>
      </c>
      <c r="F80" s="1" t="s">
        <v>451</v>
      </c>
      <c r="G80" t="b">
        <f>IF(OR(ISBLANK(F80),ISBLANK(E80)),"",(E80=F80))</f>
        <v>1</v>
      </c>
      <c r="H80" t="str">
        <f>IFERROR(VLOOKUP(E80,[2]meteoritical_code_exists!$B$2:$C$496,1,FALSE),"")</f>
        <v>Ordinary chondrite meteorite</v>
      </c>
    </row>
    <row r="81" spans="1:8" x14ac:dyDescent="0.25">
      <c r="A81">
        <v>444</v>
      </c>
      <c r="B81" t="str">
        <f>IFERROR(VLOOKUP(D81, [2]meteoritical_code_exists!$C$2:$C$450,1,FALSE),"")</f>
        <v/>
      </c>
      <c r="C81">
        <f>IF(IFERROR(VLOOKUP(D81,[1]meteoriteQuery!$B$2:$F$516,3,FALSE),0)=0,"",VLOOKUP(D81,[1]meteoriteQuery!$B$2:$F$516,3,FALSE))</f>
        <v>49581</v>
      </c>
      <c r="D81">
        <v>49582</v>
      </c>
      <c r="E81" t="s">
        <v>447</v>
      </c>
      <c r="F81" s="1"/>
      <c r="G81" t="str">
        <f>IF(OR(ISBLANK(F81),ISBLANK(E81)),"",(E81=F81))</f>
        <v/>
      </c>
      <c r="H81" t="str">
        <f>IFERROR(VLOOKUP(E81,[2]meteoritical_code_exists!$B$2:$C$496,1,FALSE),"")</f>
        <v/>
      </c>
    </row>
    <row r="82" spans="1:8" x14ac:dyDescent="0.25">
      <c r="A82">
        <v>443</v>
      </c>
      <c r="B82" t="str">
        <f>IFERROR(VLOOKUP(D82, [2]meteoritical_code_exists!$C$2:$C$450,1,FALSE),"")</f>
        <v/>
      </c>
      <c r="C82">
        <f>IF(IFERROR(VLOOKUP(D82,[1]meteoriteQuery!$B$2:$F$516,3,FALSE),0)=0,"",VLOOKUP(D82,[1]meteoriteQuery!$B$2:$F$516,3,FALSE))</f>
        <v>49581</v>
      </c>
      <c r="D82">
        <v>49583</v>
      </c>
      <c r="E82" t="s">
        <v>446</v>
      </c>
      <c r="F82" s="1"/>
      <c r="G82" t="str">
        <f>IF(OR(ISBLANK(F82),ISBLANK(E82)),"",(E82=F82))</f>
        <v/>
      </c>
      <c r="H82" t="str">
        <f>IFERROR(VLOOKUP(E82,[2]meteoritical_code_exists!$B$2:$C$496,1,FALSE),"")</f>
        <v/>
      </c>
    </row>
    <row r="83" spans="1:8" x14ac:dyDescent="0.25">
      <c r="A83">
        <v>209</v>
      </c>
      <c r="B83">
        <f>IFERROR(VLOOKUP(D83, [2]meteoritical_code_exists!$C$2:$C$450,1,FALSE),"")</f>
        <v>49584</v>
      </c>
      <c r="C83" t="str">
        <f>IF(IFERROR(VLOOKUP(D83,[1]meteoriteQuery!$B$2:$F$516,3,FALSE),0)=0,"",VLOOKUP(D83,[1]meteoriteQuery!$B$2:$F$516,3,FALSE))</f>
        <v/>
      </c>
      <c r="D83">
        <v>49584</v>
      </c>
      <c r="E83" t="s">
        <v>212</v>
      </c>
      <c r="F83" s="1" t="s">
        <v>212</v>
      </c>
      <c r="G83" t="b">
        <f>IF(OR(ISBLANK(F83),ISBLANK(E83)),"",(E83=F83))</f>
        <v>1</v>
      </c>
      <c r="H83" t="str">
        <f>IFERROR(VLOOKUP(E83,[2]meteoritical_code_exists!$B$2:$C$496,1,FALSE),"")</f>
        <v>H chondrite meteorite</v>
      </c>
    </row>
    <row r="84" spans="1:8" x14ac:dyDescent="0.25">
      <c r="A84">
        <v>187</v>
      </c>
      <c r="B84">
        <f>IFERROR(VLOOKUP(D84, [2]meteoritical_code_exists!$C$2:$C$450,1,FALSE),"")</f>
        <v>49585</v>
      </c>
      <c r="C84" t="str">
        <f>IF(IFERROR(VLOOKUP(D84,[1]meteoriteQuery!$B$2:$F$516,3,FALSE),0)=0,"",VLOOKUP(D84,[1]meteoriteQuery!$B$2:$F$516,3,FALSE))</f>
        <v/>
      </c>
      <c r="D84">
        <v>49585</v>
      </c>
      <c r="E84" t="s">
        <v>190</v>
      </c>
      <c r="F84" s="1" t="s">
        <v>190</v>
      </c>
      <c r="G84" t="b">
        <f>IF(OR(ISBLANK(F84),ISBLANK(E84)),"",(E84=F84))</f>
        <v>1</v>
      </c>
      <c r="H84" t="str">
        <f>IFERROR(VLOOKUP(E84,[2]meteoritical_code_exists!$B$2:$C$496,1,FALSE),"")</f>
        <v>H3 chondrite meteorite</v>
      </c>
    </row>
    <row r="85" spans="1:8" x14ac:dyDescent="0.25">
      <c r="A85">
        <v>220</v>
      </c>
      <c r="B85">
        <f>IFERROR(VLOOKUP(D85, [2]meteoritical_code_exists!$C$2:$C$450,1,FALSE),"")</f>
        <v>49586</v>
      </c>
      <c r="C85" t="str">
        <f>IF(IFERROR(VLOOKUP(D85,[1]meteoriteQuery!$B$2:$F$516,3,FALSE),0)=0,"",VLOOKUP(D85,[1]meteoriteQuery!$B$2:$F$516,3,FALSE))</f>
        <v/>
      </c>
      <c r="D85">
        <v>49586</v>
      </c>
      <c r="E85" t="s">
        <v>223</v>
      </c>
      <c r="F85" s="1"/>
      <c r="G85" t="str">
        <f>IF(OR(ISBLANK(F85),ISBLANK(E85)),"",(E85=F85))</f>
        <v/>
      </c>
      <c r="H85" t="str">
        <f>IFERROR(VLOOKUP(E85,[2]meteoritical_code_exists!$B$2:$C$496,1,FALSE),"")</f>
        <v>H(L)3 chondrite meteorite</v>
      </c>
    </row>
    <row r="86" spans="1:8" x14ac:dyDescent="0.25">
      <c r="A86">
        <v>215</v>
      </c>
      <c r="B86">
        <f>IFERROR(VLOOKUP(D86, [2]meteoritical_code_exists!$C$2:$C$450,1,FALSE),"")</f>
        <v>49587</v>
      </c>
      <c r="C86" t="str">
        <f>IF(IFERROR(VLOOKUP(D86,[1]meteoriteQuery!$B$2:$F$516,3,FALSE),0)=0,"",VLOOKUP(D86,[1]meteoriteQuery!$B$2:$F$516,3,FALSE))</f>
        <v/>
      </c>
      <c r="D86">
        <v>49587</v>
      </c>
      <c r="E86" t="s">
        <v>218</v>
      </c>
      <c r="F86" s="1"/>
      <c r="G86" t="str">
        <f>IF(OR(ISBLANK(F86),ISBLANK(E86)),"",(E86=F86))</f>
        <v/>
      </c>
      <c r="H86" t="str">
        <f>IFERROR(VLOOKUP(E86,[2]meteoritical_code_exists!$B$2:$C$496,1,FALSE),"")</f>
        <v>H/L3.5 chondrite meteorite</v>
      </c>
    </row>
    <row r="87" spans="1:8" x14ac:dyDescent="0.25">
      <c r="A87">
        <v>216</v>
      </c>
      <c r="B87">
        <f>IFERROR(VLOOKUP(D87, [2]meteoritical_code_exists!$C$2:$C$450,1,FALSE),"")</f>
        <v>49588</v>
      </c>
      <c r="C87" t="str">
        <f>IF(IFERROR(VLOOKUP(D87,[1]meteoriteQuery!$B$2:$F$516,3,FALSE),0)=0,"",VLOOKUP(D87,[1]meteoriteQuery!$B$2:$F$516,3,FALSE))</f>
        <v/>
      </c>
      <c r="D87">
        <v>49588</v>
      </c>
      <c r="E87" t="s">
        <v>219</v>
      </c>
      <c r="F87" s="1"/>
      <c r="G87" t="str">
        <f>IF(OR(ISBLANK(F87),ISBLANK(E87)),"",(E87=F87))</f>
        <v/>
      </c>
      <c r="H87" t="str">
        <f>IFERROR(VLOOKUP(E87,[2]meteoritical_code_exists!$B$2:$C$496,1,FALSE),"")</f>
        <v>H/L3.6 chondrite meteorite</v>
      </c>
    </row>
    <row r="88" spans="1:8" x14ac:dyDescent="0.25">
      <c r="A88">
        <v>217</v>
      </c>
      <c r="B88">
        <f>IFERROR(VLOOKUP(D88, [2]meteoritical_code_exists!$C$2:$C$450,1,FALSE),"")</f>
        <v>49589</v>
      </c>
      <c r="C88" t="str">
        <f>IF(IFERROR(VLOOKUP(D88,[1]meteoriteQuery!$B$2:$F$516,3,FALSE),0)=0,"",VLOOKUP(D88,[1]meteoriteQuery!$B$2:$F$516,3,FALSE))</f>
        <v/>
      </c>
      <c r="D88">
        <v>49589</v>
      </c>
      <c r="E88" t="s">
        <v>220</v>
      </c>
      <c r="F88" s="1"/>
      <c r="G88" t="str">
        <f>IF(OR(ISBLANK(F88),ISBLANK(E88)),"",(E88=F88))</f>
        <v/>
      </c>
      <c r="H88" t="str">
        <f>IFERROR(VLOOKUP(E88,[2]meteoritical_code_exists!$B$2:$C$496,1,FALSE),"")</f>
        <v>H/L3.7 chondrite meteorite</v>
      </c>
    </row>
    <row r="89" spans="1:8" x14ac:dyDescent="0.25">
      <c r="A89">
        <v>218</v>
      </c>
      <c r="B89">
        <f>IFERROR(VLOOKUP(D89, [2]meteoritical_code_exists!$C$2:$C$450,1,FALSE),"")</f>
        <v>49590</v>
      </c>
      <c r="C89" t="str">
        <f>IF(IFERROR(VLOOKUP(D89,[1]meteoriteQuery!$B$2:$F$516,3,FALSE),0)=0,"",VLOOKUP(D89,[1]meteoriteQuery!$B$2:$F$516,3,FALSE))</f>
        <v/>
      </c>
      <c r="D89">
        <v>49590</v>
      </c>
      <c r="E89" t="s">
        <v>221</v>
      </c>
      <c r="F89" s="1"/>
      <c r="G89" t="str">
        <f>IF(OR(ISBLANK(F89),ISBLANK(E89)),"",(E89=F89))</f>
        <v/>
      </c>
      <c r="H89" t="str">
        <f>IFERROR(VLOOKUP(E89,[2]meteoritical_code_exists!$B$2:$C$496,1,FALSE),"")</f>
        <v>H/L3.9 chondrite meteorite</v>
      </c>
    </row>
    <row r="90" spans="1:8" x14ac:dyDescent="0.25">
      <c r="A90">
        <v>214</v>
      </c>
      <c r="B90">
        <f>IFERROR(VLOOKUP(D90, [2]meteoritical_code_exists!$C$2:$C$450,1,FALSE),"")</f>
        <v>49591</v>
      </c>
      <c r="C90" t="str">
        <f>IF(IFERROR(VLOOKUP(D90,[1]meteoriteQuery!$B$2:$F$516,3,FALSE),0)=0,"",VLOOKUP(D90,[1]meteoriteQuery!$B$2:$F$516,3,FALSE))</f>
        <v/>
      </c>
      <c r="D90">
        <v>49591</v>
      </c>
      <c r="E90" t="s">
        <v>217</v>
      </c>
      <c r="F90" s="1"/>
      <c r="G90" t="str">
        <f>IF(OR(ISBLANK(F90),ISBLANK(E90)),"",(E90=F90))</f>
        <v/>
      </c>
      <c r="H90" t="str">
        <f>IFERROR(VLOOKUP(E90,[2]meteoritical_code_exists!$B$2:$C$496,1,FALSE),"")</f>
        <v>H/L3-4 chondrite meteorite</v>
      </c>
    </row>
    <row r="91" spans="1:8" x14ac:dyDescent="0.25">
      <c r="A91">
        <v>174</v>
      </c>
      <c r="B91">
        <f>IFERROR(VLOOKUP(D91, [2]meteoritical_code_exists!$C$2:$C$450,1,FALSE),"")</f>
        <v>49592</v>
      </c>
      <c r="C91" t="str">
        <f>IF(IFERROR(VLOOKUP(D91,[1]meteoriteQuery!$B$2:$F$516,3,FALSE),0)=0,"",VLOOKUP(D91,[1]meteoriteQuery!$B$2:$F$516,3,FALSE))</f>
        <v/>
      </c>
      <c r="D91">
        <v>49592</v>
      </c>
      <c r="E91" t="s">
        <v>177</v>
      </c>
      <c r="F91" s="1"/>
      <c r="G91" t="str">
        <f>IF(OR(ISBLANK(F91),ISBLANK(E91)),"",(E91=F91))</f>
        <v/>
      </c>
      <c r="H91" t="str">
        <f>IFERROR(VLOOKUP(E91,[2]meteoritical_code_exists!$B$2:$C$496,1,FALSE),"")</f>
        <v>H3/4 chondrite meteorite</v>
      </c>
    </row>
    <row r="92" spans="1:8" x14ac:dyDescent="0.25">
      <c r="A92">
        <v>186</v>
      </c>
      <c r="B92">
        <f>IFERROR(VLOOKUP(D92, [2]meteoritical_code_exists!$C$2:$C$450,1,FALSE),"")</f>
        <v>49593</v>
      </c>
      <c r="C92" t="str">
        <f>IF(IFERROR(VLOOKUP(D92,[1]meteoriteQuery!$B$2:$F$516,3,FALSE),0)=0,"",VLOOKUP(D92,[1]meteoriteQuery!$B$2:$F$516,3,FALSE))</f>
        <v/>
      </c>
      <c r="D92">
        <v>49593</v>
      </c>
      <c r="E92" t="s">
        <v>189</v>
      </c>
      <c r="F92" s="1"/>
      <c r="G92" t="str">
        <f>IF(OR(ISBLANK(F92),ISBLANK(E92)),"",(E92=F92))</f>
        <v/>
      </c>
      <c r="H92" t="str">
        <f>IFERROR(VLOOKUP(E92,[2]meteoritical_code_exists!$B$2:$C$496,1,FALSE),"")</f>
        <v>H3-an chondrite meteorite</v>
      </c>
    </row>
    <row r="93" spans="1:8" x14ac:dyDescent="0.25">
      <c r="A93">
        <v>219</v>
      </c>
      <c r="B93">
        <f>IFERROR(VLOOKUP(D93, [2]meteoritical_code_exists!$C$2:$C$450,1,FALSE),"")</f>
        <v>49595</v>
      </c>
      <c r="C93" t="str">
        <f>IF(IFERROR(VLOOKUP(D93,[1]meteoriteQuery!$B$2:$F$516,3,FALSE),0)=0,"",VLOOKUP(D93,[1]meteoriteQuery!$B$2:$F$516,3,FALSE))</f>
        <v/>
      </c>
      <c r="D93">
        <v>49595</v>
      </c>
      <c r="E93" t="s">
        <v>222</v>
      </c>
      <c r="F93" s="1"/>
      <c r="G93" t="str">
        <f>IF(OR(ISBLANK(F93),ISBLANK(E93)),"",(E93=F93))</f>
        <v/>
      </c>
      <c r="H93" t="str">
        <f>IFERROR(VLOOKUP(E93,[2]meteoritical_code_exists!$B$2:$C$496,1,FALSE),"")</f>
        <v>H(L)3-an chondrite meteorite</v>
      </c>
    </row>
    <row r="94" spans="1:8" x14ac:dyDescent="0.25">
      <c r="A94">
        <v>213</v>
      </c>
      <c r="B94">
        <f>IFERROR(VLOOKUP(D94, [2]meteoritical_code_exists!$C$2:$C$450,1,FALSE),"")</f>
        <v>49596</v>
      </c>
      <c r="C94" t="str">
        <f>IF(IFERROR(VLOOKUP(D94,[1]meteoriteQuery!$B$2:$F$516,3,FALSE),0)=0,"",VLOOKUP(D94,[1]meteoriteQuery!$B$2:$F$516,3,FALSE))</f>
        <v/>
      </c>
      <c r="D94">
        <v>49596</v>
      </c>
      <c r="E94" t="s">
        <v>216</v>
      </c>
      <c r="F94" s="1"/>
      <c r="G94" t="str">
        <f>IF(OR(ISBLANK(F94),ISBLANK(E94)),"",(E94=F94))</f>
        <v/>
      </c>
      <c r="H94" t="str">
        <f>IFERROR(VLOOKUP(E94,[2]meteoritical_code_exists!$B$2:$C$496,1,FALSE),"")</f>
        <v>H(L)3.1 chondrite meteorite</v>
      </c>
    </row>
    <row r="95" spans="1:8" x14ac:dyDescent="0.25">
      <c r="A95">
        <v>166</v>
      </c>
      <c r="B95">
        <f>IFERROR(VLOOKUP(D95, [2]meteoritical_code_exists!$C$2:$C$450,1,FALSE),"")</f>
        <v>49597</v>
      </c>
      <c r="C95" t="str">
        <f>IF(IFERROR(VLOOKUP(D95,[1]meteoriteQuery!$B$2:$F$516,3,FALSE),0)=0,"",VLOOKUP(D95,[1]meteoriteQuery!$B$2:$F$516,3,FALSE))</f>
        <v/>
      </c>
      <c r="D95">
        <v>49597</v>
      </c>
      <c r="E95" t="s">
        <v>169</v>
      </c>
      <c r="F95" s="1"/>
      <c r="G95" t="str">
        <f>IF(OR(ISBLANK(F95),ISBLANK(E95)),"",(E95=F95))</f>
        <v/>
      </c>
      <c r="H95" t="str">
        <f>IFERROR(VLOOKUP(E95,[2]meteoritical_code_exists!$B$2:$C$496,1,FALSE),"")</f>
        <v>H3.0 chondrite meteorite</v>
      </c>
    </row>
    <row r="96" spans="1:8" x14ac:dyDescent="0.25">
      <c r="A96">
        <v>165</v>
      </c>
      <c r="B96" t="str">
        <f>IFERROR(VLOOKUP(D96, [2]meteoritical_code_exists!$C$2:$C$450,1,FALSE),"")</f>
        <v/>
      </c>
      <c r="C96">
        <f>IF(IFERROR(VLOOKUP(D96,[1]meteoriteQuery!$B$2:$F$516,3,FALSE),0)=0,"",VLOOKUP(D96,[1]meteoriteQuery!$B$2:$F$516,3,FALSE))</f>
        <v>49597</v>
      </c>
      <c r="D96">
        <v>49598</v>
      </c>
      <c r="E96" t="s">
        <v>168</v>
      </c>
      <c r="F96" s="1"/>
      <c r="G96" t="str">
        <f>IF(OR(ISBLANK(F96),ISBLANK(E96)),"",(E96=F96))</f>
        <v/>
      </c>
      <c r="H96" t="str">
        <f>IFERROR(VLOOKUP(E96,[2]meteoritical_code_exists!$B$2:$C$496,1,FALSE),"")</f>
        <v/>
      </c>
    </row>
    <row r="97" spans="1:8" x14ac:dyDescent="0.25">
      <c r="A97">
        <v>164</v>
      </c>
      <c r="B97">
        <f>IFERROR(VLOOKUP(D97, [2]meteoritical_code_exists!$C$2:$C$450,1,FALSE),"")</f>
        <v>49599</v>
      </c>
      <c r="C97" t="str">
        <f>IF(IFERROR(VLOOKUP(D97,[1]meteoriteQuery!$B$2:$F$516,3,FALSE),0)=0,"",VLOOKUP(D97,[1]meteoriteQuery!$B$2:$F$516,3,FALSE))</f>
        <v/>
      </c>
      <c r="D97">
        <v>49599</v>
      </c>
      <c r="E97" t="s">
        <v>167</v>
      </c>
      <c r="F97" s="1"/>
      <c r="G97" t="str">
        <f>IF(OR(ISBLANK(F97),ISBLANK(E97)),"",(E97=F97))</f>
        <v/>
      </c>
      <c r="H97" t="str">
        <f>IFERROR(VLOOKUP(E97,[2]meteoritical_code_exists!$B$2:$C$496,1,FALSE),"")</f>
        <v>H3.0-3.4 chondrite meteorite</v>
      </c>
    </row>
    <row r="98" spans="1:8" x14ac:dyDescent="0.25">
      <c r="A98">
        <v>169</v>
      </c>
      <c r="B98">
        <f>IFERROR(VLOOKUP(D98, [2]meteoritical_code_exists!$C$2:$C$450,1,FALSE),"")</f>
        <v>49600</v>
      </c>
      <c r="C98" t="str">
        <f>IF(IFERROR(VLOOKUP(D98,[1]meteoriteQuery!$B$2:$F$516,3,FALSE),0)=0,"",VLOOKUP(D98,[1]meteoriteQuery!$B$2:$F$516,3,FALSE))</f>
        <v/>
      </c>
      <c r="D98">
        <v>49600</v>
      </c>
      <c r="E98" t="s">
        <v>172</v>
      </c>
      <c r="F98" s="1"/>
      <c r="G98" t="str">
        <f>IF(OR(ISBLANK(F98),ISBLANK(E98)),"",(E98=F98))</f>
        <v/>
      </c>
      <c r="H98" t="str">
        <f>IFERROR(VLOOKUP(E98,[2]meteoritical_code_exists!$B$2:$C$496,1,FALSE),"")</f>
        <v>H3.1 chondrite meteorite</v>
      </c>
    </row>
    <row r="99" spans="1:8" x14ac:dyDescent="0.25">
      <c r="A99">
        <v>167</v>
      </c>
      <c r="B99" t="str">
        <f>IFERROR(VLOOKUP(D99, [2]meteoritical_code_exists!$C$2:$C$450,1,FALSE),"")</f>
        <v/>
      </c>
      <c r="C99">
        <f>IF(IFERROR(VLOOKUP(D99,[1]meteoriteQuery!$B$2:$F$516,3,FALSE),0)=0,"",VLOOKUP(D99,[1]meteoriteQuery!$B$2:$F$516,3,FALSE))</f>
        <v>49600</v>
      </c>
      <c r="D99">
        <v>49601</v>
      </c>
      <c r="E99" t="s">
        <v>170</v>
      </c>
      <c r="F99" s="1"/>
      <c r="G99" t="str">
        <f>IF(OR(ISBLANK(F99),ISBLANK(E99)),"",(E99=F99))</f>
        <v/>
      </c>
      <c r="H99" t="str">
        <f>IFERROR(VLOOKUP(E99,[2]meteoritical_code_exists!$B$2:$C$496,1,FALSE),"")</f>
        <v/>
      </c>
    </row>
    <row r="100" spans="1:8" x14ac:dyDescent="0.25">
      <c r="A100">
        <v>168</v>
      </c>
      <c r="B100" t="str">
        <f>IFERROR(VLOOKUP(D100, [2]meteoritical_code_exists!$C$2:$C$450,1,FALSE),"")</f>
        <v/>
      </c>
      <c r="C100">
        <f>IF(IFERROR(VLOOKUP(D100,[1]meteoriteQuery!$B$2:$F$516,3,FALSE),0)=0,"",VLOOKUP(D100,[1]meteoriteQuery!$B$2:$F$516,3,FALSE))</f>
        <v>49600</v>
      </c>
      <c r="D100">
        <v>49602</v>
      </c>
      <c r="E100" t="s">
        <v>171</v>
      </c>
      <c r="F100" s="1"/>
      <c r="G100" t="str">
        <f>IF(OR(ISBLANK(F100),ISBLANK(E100)),"",(E100=F100))</f>
        <v/>
      </c>
      <c r="H100" t="str">
        <f>IFERROR(VLOOKUP(E100,[2]meteoritical_code_exists!$B$2:$C$496,1,FALSE),"")</f>
        <v/>
      </c>
    </row>
    <row r="101" spans="1:8" x14ac:dyDescent="0.25">
      <c r="A101">
        <v>172</v>
      </c>
      <c r="B101">
        <f>IFERROR(VLOOKUP(D101, [2]meteoritical_code_exists!$C$2:$C$450,1,FALSE),"")</f>
        <v>49603</v>
      </c>
      <c r="C101" t="str">
        <f>IF(IFERROR(VLOOKUP(D101,[1]meteoriteQuery!$B$2:$F$516,3,FALSE),0)=0,"",VLOOKUP(D101,[1]meteoriteQuery!$B$2:$F$516,3,FALSE))</f>
        <v/>
      </c>
      <c r="D101">
        <v>49603</v>
      </c>
      <c r="E101" t="s">
        <v>175</v>
      </c>
      <c r="F101" s="1"/>
      <c r="G101" t="str">
        <f>IF(OR(ISBLANK(F101),ISBLANK(E101)),"",(E101=F101))</f>
        <v/>
      </c>
      <c r="H101" t="str">
        <f>IFERROR(VLOOKUP(E101,[2]meteoritical_code_exists!$B$2:$C$496,1,FALSE),"")</f>
        <v>H3.2 chondrite meteorite</v>
      </c>
    </row>
    <row r="102" spans="1:8" x14ac:dyDescent="0.25">
      <c r="A102">
        <v>170</v>
      </c>
      <c r="B102">
        <f>IFERROR(VLOOKUP(D102, [2]meteoritical_code_exists!$C$2:$C$450,1,FALSE),"")</f>
        <v>49604</v>
      </c>
      <c r="C102" t="str">
        <f>IF(IFERROR(VLOOKUP(D102,[1]meteoriteQuery!$B$2:$F$516,3,FALSE),0)=0,"",VLOOKUP(D102,[1]meteoriteQuery!$B$2:$F$516,3,FALSE))</f>
        <v/>
      </c>
      <c r="D102">
        <v>49604</v>
      </c>
      <c r="E102" t="s">
        <v>173</v>
      </c>
      <c r="F102" s="1"/>
      <c r="G102" t="str">
        <f>IF(OR(ISBLANK(F102),ISBLANK(E102)),"",(E102=F102))</f>
        <v/>
      </c>
      <c r="H102" t="str">
        <f>IFERROR(VLOOKUP(E102,[2]meteoritical_code_exists!$B$2:$C$496,1,FALSE),"")</f>
        <v>H3.2-3.7 chondrite meteorite</v>
      </c>
    </row>
    <row r="103" spans="1:8" x14ac:dyDescent="0.25">
      <c r="A103">
        <v>193</v>
      </c>
      <c r="B103">
        <f>IFERROR(VLOOKUP(D103, [2]meteoritical_code_exists!$C$2:$C$450,1,FALSE),"")</f>
        <v>49606</v>
      </c>
      <c r="C103" t="str">
        <f>IF(IFERROR(VLOOKUP(D103,[1]meteoriteQuery!$B$2:$F$516,3,FALSE),0)=0,"",VLOOKUP(D103,[1]meteoriteQuery!$B$2:$F$516,3,FALSE))</f>
        <v/>
      </c>
      <c r="D103">
        <v>49606</v>
      </c>
      <c r="E103" t="s">
        <v>196</v>
      </c>
      <c r="F103" s="1" t="s">
        <v>196</v>
      </c>
      <c r="G103" t="b">
        <f>IF(OR(ISBLANK(F103),ISBLANK(E103)),"",(E103=F103))</f>
        <v>1</v>
      </c>
      <c r="H103" t="str">
        <f>IFERROR(VLOOKUP(E103,[2]meteoritical_code_exists!$B$2:$C$496,1,FALSE),"")</f>
        <v>H4 chondrite meteorite</v>
      </c>
    </row>
    <row r="104" spans="1:8" x14ac:dyDescent="0.25">
      <c r="A104">
        <v>196</v>
      </c>
      <c r="B104">
        <f>IFERROR(VLOOKUP(D104, [2]meteoritical_code_exists!$C$2:$C$450,1,FALSE),"")</f>
        <v>49607</v>
      </c>
      <c r="C104" t="str">
        <f>IF(IFERROR(VLOOKUP(D104,[1]meteoriteQuery!$B$2:$F$516,3,FALSE),0)=0,"",VLOOKUP(D104,[1]meteoriteQuery!$B$2:$F$516,3,FALSE))</f>
        <v/>
      </c>
      <c r="D104">
        <v>49607</v>
      </c>
      <c r="E104" t="s">
        <v>199</v>
      </c>
      <c r="F104" s="1"/>
      <c r="G104" t="str">
        <f>IF(OR(ISBLANK(F104),ISBLANK(E104)),"",(E104=F104))</f>
        <v/>
      </c>
      <c r="H104" t="str">
        <f>IFERROR(VLOOKUP(E104,[2]meteoritical_code_exists!$B$2:$C$496,1,FALSE),"")</f>
        <v>H4-melt breccia chondrite meteorite</v>
      </c>
    </row>
    <row r="105" spans="1:8" x14ac:dyDescent="0.25">
      <c r="A105">
        <v>192</v>
      </c>
      <c r="B105">
        <f>IFERROR(VLOOKUP(D105, [2]meteoritical_code_exists!$C$2:$C$450,1,FALSE),"")</f>
        <v>49608</v>
      </c>
      <c r="C105" t="str">
        <f>IF(IFERROR(VLOOKUP(D105,[1]meteoriteQuery!$B$2:$F$516,3,FALSE),0)=0,"",VLOOKUP(D105,[1]meteoriteQuery!$B$2:$F$516,3,FALSE))</f>
        <v/>
      </c>
      <c r="D105">
        <v>49608</v>
      </c>
      <c r="E105" t="s">
        <v>195</v>
      </c>
      <c r="F105" s="1"/>
      <c r="G105" t="str">
        <f>IF(OR(ISBLANK(F105),ISBLANK(E105)),"",(E105=F105))</f>
        <v/>
      </c>
      <c r="H105" t="str">
        <f>IFERROR(VLOOKUP(E105,[2]meteoritical_code_exists!$B$2:$C$496,1,FALSE),"")</f>
        <v>H4-an chondrite meteorite</v>
      </c>
    </row>
    <row r="106" spans="1:8" x14ac:dyDescent="0.25">
      <c r="A106">
        <v>224</v>
      </c>
      <c r="B106">
        <f>IFERROR(VLOOKUP(D106, [2]meteoritical_code_exists!$C$2:$C$450,1,FALSE),"")</f>
        <v>49609</v>
      </c>
      <c r="C106" t="str">
        <f>IF(IFERROR(VLOOKUP(D106,[1]meteoriteQuery!$B$2:$F$516,3,FALSE),0)=0,"",VLOOKUP(D106,[1]meteoriteQuery!$B$2:$F$516,3,FALSE))</f>
        <v/>
      </c>
      <c r="D106">
        <v>49609</v>
      </c>
      <c r="E106" t="s">
        <v>227</v>
      </c>
      <c r="F106" s="1"/>
      <c r="G106" t="str">
        <f>IF(OR(ISBLANK(F106),ISBLANK(E106)),"",(E106=F106))</f>
        <v/>
      </c>
      <c r="H106" t="str">
        <f>IFERROR(VLOOKUP(E106,[2]meteoritical_code_exists!$B$2:$C$496,1,FALSE),"")</f>
        <v>H/L4 chondrite meteorite</v>
      </c>
    </row>
    <row r="107" spans="1:8" x14ac:dyDescent="0.25">
      <c r="A107">
        <v>222</v>
      </c>
      <c r="B107">
        <f>IFERROR(VLOOKUP(D107, [2]meteoritical_code_exists!$C$2:$C$450,1,FALSE),"")</f>
        <v>49610</v>
      </c>
      <c r="C107" t="str">
        <f>IF(IFERROR(VLOOKUP(D107,[1]meteoriteQuery!$B$2:$F$516,3,FALSE),0)=0,"",VLOOKUP(D107,[1]meteoriteQuery!$B$2:$F$516,3,FALSE))</f>
        <v/>
      </c>
      <c r="D107">
        <v>49610</v>
      </c>
      <c r="E107" t="s">
        <v>225</v>
      </c>
      <c r="F107" s="1"/>
      <c r="G107" t="str">
        <f>IF(OR(ISBLANK(F107),ISBLANK(E107)),"",(E107=F107))</f>
        <v/>
      </c>
      <c r="H107" t="str">
        <f>IFERROR(VLOOKUP(E107,[2]meteoritical_code_exists!$B$2:$C$496,1,FALSE),"")</f>
        <v>H/L4/5 chondrite meteorite</v>
      </c>
    </row>
    <row r="108" spans="1:8" x14ac:dyDescent="0.25">
      <c r="A108">
        <v>188</v>
      </c>
      <c r="B108">
        <f>IFERROR(VLOOKUP(D108, [2]meteoritical_code_exists!$C$2:$C$450,1,FALSE),"")</f>
        <v>49612</v>
      </c>
      <c r="C108" t="str">
        <f>IF(IFERROR(VLOOKUP(D108,[1]meteoriteQuery!$B$2:$F$516,3,FALSE),0)=0,"",VLOOKUP(D108,[1]meteoriteQuery!$B$2:$F$516,3,FALSE))</f>
        <v/>
      </c>
      <c r="D108">
        <v>49612</v>
      </c>
      <c r="E108" t="s">
        <v>191</v>
      </c>
      <c r="F108" s="1"/>
      <c r="G108" t="str">
        <f>IF(OR(ISBLANK(F108),ISBLANK(E108)),"",(E108=F108))</f>
        <v/>
      </c>
      <c r="H108" t="str">
        <f>IFERROR(VLOOKUP(E108,[2]meteoritical_code_exists!$B$2:$C$496,1,FALSE),"")</f>
        <v>H4/5 chondrite meteorite</v>
      </c>
    </row>
    <row r="109" spans="1:8" x14ac:dyDescent="0.25">
      <c r="A109">
        <v>200</v>
      </c>
      <c r="B109">
        <f>IFERROR(VLOOKUP(D109, [2]meteoritical_code_exists!$C$2:$C$450,1,FALSE),"")</f>
        <v>49614</v>
      </c>
      <c r="C109" t="str">
        <f>IF(IFERROR(VLOOKUP(D109,[1]meteoriteQuery!$B$2:$F$516,3,FALSE),0)=0,"",VLOOKUP(D109,[1]meteoriteQuery!$B$2:$F$516,3,FALSE))</f>
        <v/>
      </c>
      <c r="D109">
        <v>49614</v>
      </c>
      <c r="E109" t="s">
        <v>203</v>
      </c>
      <c r="F109" s="1" t="s">
        <v>203</v>
      </c>
      <c r="G109" t="b">
        <f>IF(OR(ISBLANK(F109),ISBLANK(E109)),"",(E109=F109))</f>
        <v>1</v>
      </c>
      <c r="H109" t="str">
        <f>IFERROR(VLOOKUP(E109,[2]meteoritical_code_exists!$B$2:$C$496,1,FALSE),"")</f>
        <v>H5 chondrite meteorite</v>
      </c>
    </row>
    <row r="110" spans="1:8" x14ac:dyDescent="0.25">
      <c r="A110">
        <v>199</v>
      </c>
      <c r="B110">
        <f>IFERROR(VLOOKUP(D110, [2]meteoritical_code_exists!$C$2:$C$450,1,FALSE),"")</f>
        <v>49615</v>
      </c>
      <c r="C110" t="str">
        <f>IF(IFERROR(VLOOKUP(D110,[1]meteoriteQuery!$B$2:$F$516,3,FALSE),0)=0,"",VLOOKUP(D110,[1]meteoriteQuery!$B$2:$F$516,3,FALSE))</f>
        <v/>
      </c>
      <c r="D110">
        <v>49615</v>
      </c>
      <c r="E110" t="s">
        <v>202</v>
      </c>
      <c r="F110" s="1"/>
      <c r="G110" t="str">
        <f>IF(OR(ISBLANK(F110),ISBLANK(E110)),"",(E110=F110))</f>
        <v/>
      </c>
      <c r="H110" t="str">
        <f>IFERROR(VLOOKUP(E110,[2]meteoritical_code_exists!$B$2:$C$496,1,FALSE),"")</f>
        <v>H5-an chondrite meteorite</v>
      </c>
    </row>
    <row r="111" spans="1:8" x14ac:dyDescent="0.25">
      <c r="A111">
        <v>202</v>
      </c>
      <c r="B111">
        <f>IFERROR(VLOOKUP(D111, [2]meteoritical_code_exists!$C$2:$C$450,1,FALSE),"")</f>
        <v>49616</v>
      </c>
      <c r="C111" t="str">
        <f>IF(IFERROR(VLOOKUP(D111,[1]meteoriteQuery!$B$2:$F$516,3,FALSE),0)=0,"",VLOOKUP(D111,[1]meteoriteQuery!$B$2:$F$516,3,FALSE))</f>
        <v/>
      </c>
      <c r="D111">
        <v>49616</v>
      </c>
      <c r="E111" t="s">
        <v>205</v>
      </c>
      <c r="F111" s="1"/>
      <c r="G111" t="str">
        <f>IF(OR(ISBLANK(F111),ISBLANK(E111)),"",(E111=F111))</f>
        <v/>
      </c>
      <c r="H111" t="str">
        <f>IFERROR(VLOOKUP(E111,[2]meteoritical_code_exists!$B$2:$C$496,1,FALSE),"")</f>
        <v>H5-melt breccia chondrite meteorite</v>
      </c>
    </row>
    <row r="112" spans="1:8" x14ac:dyDescent="0.25">
      <c r="A112">
        <v>225</v>
      </c>
      <c r="B112">
        <f>IFERROR(VLOOKUP(D112, [2]meteoritical_code_exists!$C$2:$C$450,1,FALSE),"")</f>
        <v>49617</v>
      </c>
      <c r="C112" t="str">
        <f>IF(IFERROR(VLOOKUP(D112,[1]meteoriteQuery!$B$2:$F$516,3,FALSE),0)=0,"",VLOOKUP(D112,[1]meteoriteQuery!$B$2:$F$516,3,FALSE))</f>
        <v/>
      </c>
      <c r="D112">
        <v>49617</v>
      </c>
      <c r="E112" t="s">
        <v>228</v>
      </c>
      <c r="F112" s="1"/>
      <c r="G112" t="str">
        <f>IF(OR(ISBLANK(F112),ISBLANK(E112)),"",(E112=F112))</f>
        <v/>
      </c>
      <c r="H112" t="str">
        <f>IFERROR(VLOOKUP(E112,[2]meteoritical_code_exists!$B$2:$C$496,1,FALSE),"")</f>
        <v>H/L5 chondrite meteorite</v>
      </c>
    </row>
    <row r="113" spans="1:8" x14ac:dyDescent="0.25">
      <c r="A113">
        <v>197</v>
      </c>
      <c r="B113">
        <f>IFERROR(VLOOKUP(D113, [2]meteoritical_code_exists!$C$2:$C$450,1,FALSE),"")</f>
        <v>49618</v>
      </c>
      <c r="C113" t="str">
        <f>IF(IFERROR(VLOOKUP(D113,[1]meteoriteQuery!$B$2:$F$516,3,FALSE),0)=0,"",VLOOKUP(D113,[1]meteoriteQuery!$B$2:$F$516,3,FALSE))</f>
        <v/>
      </c>
      <c r="D113">
        <v>49618</v>
      </c>
      <c r="E113" t="s">
        <v>200</v>
      </c>
      <c r="F113" s="1"/>
      <c r="G113" t="str">
        <f>IF(OR(ISBLANK(F113),ISBLANK(E113)),"",(E113=F113))</f>
        <v/>
      </c>
      <c r="H113" t="str">
        <f>IFERROR(VLOOKUP(E113,[2]meteoritical_code_exists!$B$2:$C$496,1,FALSE),"")</f>
        <v>H5-6 chondrite meteorite</v>
      </c>
    </row>
    <row r="114" spans="1:8" x14ac:dyDescent="0.25">
      <c r="A114">
        <v>204</v>
      </c>
      <c r="B114">
        <f>IFERROR(VLOOKUP(D114, [2]meteoritical_code_exists!$C$2:$C$450,1,FALSE),"")</f>
        <v>49619</v>
      </c>
      <c r="C114" t="str">
        <f>IF(IFERROR(VLOOKUP(D114,[1]meteoriteQuery!$B$2:$F$516,3,FALSE),0)=0,"",VLOOKUP(D114,[1]meteoriteQuery!$B$2:$F$516,3,FALSE))</f>
        <v/>
      </c>
      <c r="D114">
        <v>49619</v>
      </c>
      <c r="E114" t="s">
        <v>207</v>
      </c>
      <c r="F114" s="1" t="s">
        <v>207</v>
      </c>
      <c r="G114" t="b">
        <f>IF(OR(ISBLANK(F114),ISBLANK(E114)),"",(E114=F114))</f>
        <v>1</v>
      </c>
      <c r="H114" t="str">
        <f>IFERROR(VLOOKUP(E114,[2]meteoritical_code_exists!$B$2:$C$496,1,FALSE),"")</f>
        <v>H6 chondrite meteorite</v>
      </c>
    </row>
    <row r="115" spans="1:8" x14ac:dyDescent="0.25">
      <c r="A115">
        <v>203</v>
      </c>
      <c r="B115">
        <f>IFERROR(VLOOKUP(D115, [2]meteoritical_code_exists!$C$2:$C$450,1,FALSE),"")</f>
        <v>49620</v>
      </c>
      <c r="C115" t="str">
        <f>IF(IFERROR(VLOOKUP(D115,[1]meteoriteQuery!$B$2:$F$516,3,FALSE),0)=0,"",VLOOKUP(D115,[1]meteoriteQuery!$B$2:$F$516,3,FALSE))</f>
        <v/>
      </c>
      <c r="D115">
        <v>49620</v>
      </c>
      <c r="E115" t="s">
        <v>206</v>
      </c>
      <c r="F115" s="1"/>
      <c r="G115" t="str">
        <f>IF(OR(ISBLANK(F115),ISBLANK(E115)),"",(E115=F115))</f>
        <v/>
      </c>
      <c r="H115" t="str">
        <f>IFERROR(VLOOKUP(E115,[2]meteoritical_code_exists!$B$2:$C$496,1,FALSE),"")</f>
        <v>H6-an chondrite meteorite</v>
      </c>
    </row>
    <row r="116" spans="1:8" x14ac:dyDescent="0.25">
      <c r="A116">
        <v>205</v>
      </c>
      <c r="B116">
        <f>IFERROR(VLOOKUP(D116, [2]meteoritical_code_exists!$C$2:$C$450,1,FALSE),"")</f>
        <v>49621</v>
      </c>
      <c r="C116" t="str">
        <f>IF(IFERROR(VLOOKUP(D116,[1]meteoriteQuery!$B$2:$F$516,3,FALSE),0)=0,"",VLOOKUP(D116,[1]meteoriteQuery!$B$2:$F$516,3,FALSE))</f>
        <v/>
      </c>
      <c r="D116">
        <v>49621</v>
      </c>
      <c r="E116" t="s">
        <v>208</v>
      </c>
      <c r="F116" s="1"/>
      <c r="G116" t="str">
        <f>IF(OR(ISBLANK(F116),ISBLANK(E116)),"",(E116=F116))</f>
        <v/>
      </c>
      <c r="H116" t="str">
        <f>IFERROR(VLOOKUP(E116,[2]meteoritical_code_exists!$B$2:$C$496,1,FALSE),"")</f>
        <v>H6-melt breccia chondrite meteorite</v>
      </c>
    </row>
    <row r="117" spans="1:8" x14ac:dyDescent="0.25">
      <c r="A117">
        <v>226</v>
      </c>
      <c r="B117">
        <f>IFERROR(VLOOKUP(D117, [2]meteoritical_code_exists!$C$2:$C$450,1,FALSE),"")</f>
        <v>49622</v>
      </c>
      <c r="C117" t="str">
        <f>IF(IFERROR(VLOOKUP(D117,[1]meteoriteQuery!$B$2:$F$516,3,FALSE),0)=0,"",VLOOKUP(D117,[1]meteoriteQuery!$B$2:$F$516,3,FALSE))</f>
        <v/>
      </c>
      <c r="D117">
        <v>49622</v>
      </c>
      <c r="E117" t="s">
        <v>229</v>
      </c>
      <c r="F117" s="1"/>
      <c r="G117" t="str">
        <f>IF(OR(ISBLANK(F117),ISBLANK(E117)),"",(E117=F117))</f>
        <v/>
      </c>
      <c r="H117" t="str">
        <f>IFERROR(VLOOKUP(E117,[2]meteoritical_code_exists!$B$2:$C$496,1,FALSE),"")</f>
        <v>H(L)6 chondrite meteorite</v>
      </c>
    </row>
    <row r="118" spans="1:8" x14ac:dyDescent="0.25">
      <c r="A118">
        <v>228</v>
      </c>
      <c r="B118">
        <f>IFERROR(VLOOKUP(D118, [2]meteoritical_code_exists!$C$2:$C$450,1,FALSE),"")</f>
        <v>49623</v>
      </c>
      <c r="C118" t="str">
        <f>IF(IFERROR(VLOOKUP(D118,[1]meteoriteQuery!$B$2:$F$516,3,FALSE),0)=0,"",VLOOKUP(D118,[1]meteoriteQuery!$B$2:$F$516,3,FALSE))</f>
        <v/>
      </c>
      <c r="D118">
        <v>49623</v>
      </c>
      <c r="E118" t="s">
        <v>231</v>
      </c>
      <c r="F118" s="1"/>
      <c r="G118" t="str">
        <f>IF(OR(ISBLANK(F118),ISBLANK(E118)),"",(E118=F118))</f>
        <v/>
      </c>
      <c r="H118" t="str">
        <f>IFERROR(VLOOKUP(E118,[2]meteoritical_code_exists!$B$2:$C$496,1,FALSE),"")</f>
        <v>H/L6-melt rock chondrite meteorite</v>
      </c>
    </row>
    <row r="119" spans="1:8" x14ac:dyDescent="0.25">
      <c r="A119">
        <v>206</v>
      </c>
      <c r="B119">
        <f>IFERROR(VLOOKUP(D119, [2]meteoritical_code_exists!$C$2:$C$450,1,FALSE),"")</f>
        <v>49625</v>
      </c>
      <c r="C119" t="str">
        <f>IF(IFERROR(VLOOKUP(D119,[1]meteoriteQuery!$B$2:$F$516,3,FALSE),0)=0,"",VLOOKUP(D119,[1]meteoriteQuery!$B$2:$F$516,3,FALSE))</f>
        <v/>
      </c>
      <c r="D119">
        <v>49625</v>
      </c>
      <c r="E119" t="s">
        <v>209</v>
      </c>
      <c r="F119" s="1" t="s">
        <v>209</v>
      </c>
      <c r="G119" t="b">
        <f>IF(OR(ISBLANK(F119),ISBLANK(E119)),"",(E119=F119))</f>
        <v>1</v>
      </c>
      <c r="H119" t="str">
        <f>IFERROR(VLOOKUP(E119,[2]meteoritical_code_exists!$B$2:$C$496,1,FALSE),"")</f>
        <v>H7 chondrite meteorite</v>
      </c>
    </row>
    <row r="120" spans="1:8" x14ac:dyDescent="0.25">
      <c r="A120">
        <v>207</v>
      </c>
      <c r="B120">
        <f>IFERROR(VLOOKUP(D120, [2]meteoritical_code_exists!$C$2:$C$450,1,FALSE),"")</f>
        <v>49626</v>
      </c>
      <c r="C120" t="str">
        <f>IF(IFERROR(VLOOKUP(D120,[1]meteoriteQuery!$B$2:$F$516,3,FALSE),0)=0,"",VLOOKUP(D120,[1]meteoriteQuery!$B$2:$F$516,3,FALSE))</f>
        <v/>
      </c>
      <c r="D120">
        <v>49626</v>
      </c>
      <c r="E120" t="s">
        <v>210</v>
      </c>
      <c r="F120" s="1" t="s">
        <v>210</v>
      </c>
      <c r="G120" t="b">
        <f>IF(OR(ISBLANK(F120),ISBLANK(E120)),"",(E120=F120))</f>
        <v>1</v>
      </c>
      <c r="H120" t="str">
        <f>IFERROR(VLOOKUP(E120,[2]meteoritical_code_exists!$B$2:$C$496,1,FALSE),"")</f>
        <v>H-an chondrite meteorite</v>
      </c>
    </row>
    <row r="121" spans="1:8" x14ac:dyDescent="0.25">
      <c r="A121">
        <v>212</v>
      </c>
      <c r="B121">
        <f>IFERROR(VLOOKUP(D121, [2]meteoritical_code_exists!$C$2:$C$450,1,FALSE),"")</f>
        <v>49627</v>
      </c>
      <c r="C121" t="str">
        <f>IF(IFERROR(VLOOKUP(D121,[1]meteoriteQuery!$B$2:$F$516,3,FALSE),0)=0,"",VLOOKUP(D121,[1]meteoriteQuery!$B$2:$F$516,3,FALSE))</f>
        <v/>
      </c>
      <c r="D121">
        <v>49627</v>
      </c>
      <c r="E121" t="s">
        <v>215</v>
      </c>
      <c r="F121" s="1" t="s">
        <v>215</v>
      </c>
      <c r="G121" t="b">
        <f>IF(OR(ISBLANK(F121),ISBLANK(E121)),"",(E121=F121))</f>
        <v>1</v>
      </c>
      <c r="H121" t="str">
        <f>IFERROR(VLOOKUP(E121,[2]meteoritical_code_exists!$B$2:$C$496,1,FALSE),"")</f>
        <v>H-imp melt chondrite meteorite</v>
      </c>
    </row>
    <row r="122" spans="1:8" x14ac:dyDescent="0.25">
      <c r="A122">
        <v>230</v>
      </c>
      <c r="B122">
        <f>IFERROR(VLOOKUP(D122, [2]meteoritical_code_exists!$C$2:$C$450,1,FALSE),"")</f>
        <v>49628</v>
      </c>
      <c r="C122" t="str">
        <f>IF(IFERROR(VLOOKUP(D122,[1]meteoriteQuery!$B$2:$F$516,3,FALSE),0)=0,"",VLOOKUP(D122,[1]meteoriteQuery!$B$2:$F$516,3,FALSE))</f>
        <v/>
      </c>
      <c r="D122">
        <v>49628</v>
      </c>
      <c r="E122" t="s">
        <v>233</v>
      </c>
      <c r="F122" s="1" t="s">
        <v>233</v>
      </c>
      <c r="G122" t="b">
        <f>IF(OR(ISBLANK(F122),ISBLANK(E122)),"",(E122=F122))</f>
        <v>1</v>
      </c>
      <c r="H122" t="str">
        <f>IFERROR(VLOOKUP(E122,[2]meteoritical_code_exists!$B$2:$C$496,1,FALSE),"")</f>
        <v>H-melt breccia chondrite meteorite</v>
      </c>
    </row>
    <row r="123" spans="1:8" x14ac:dyDescent="0.25">
      <c r="A123">
        <v>231</v>
      </c>
      <c r="B123">
        <f>IFERROR(VLOOKUP(D123, [2]meteoritical_code_exists!$C$2:$C$450,1,FALSE),"")</f>
        <v>49629</v>
      </c>
      <c r="C123" t="str">
        <f>IF(IFERROR(VLOOKUP(D123,[1]meteoriteQuery!$B$2:$F$516,3,FALSE),0)=0,"",VLOOKUP(D123,[1]meteoriteQuery!$B$2:$F$516,3,FALSE))</f>
        <v/>
      </c>
      <c r="D123">
        <v>49629</v>
      </c>
      <c r="E123" t="s">
        <v>234</v>
      </c>
      <c r="F123" s="1" t="s">
        <v>234</v>
      </c>
      <c r="G123" t="b">
        <f>IF(OR(ISBLANK(F123),ISBLANK(E123)),"",(E123=F123))</f>
        <v>1</v>
      </c>
      <c r="H123" t="str">
        <f>IFERROR(VLOOKUP(E123,[2]meteoritical_code_exists!$B$2:$C$496,1,FALSE),"")</f>
        <v>H-melt rock chondrite meteorite</v>
      </c>
    </row>
    <row r="124" spans="1:8" x14ac:dyDescent="0.25">
      <c r="A124">
        <v>232</v>
      </c>
      <c r="B124">
        <f>IFERROR(VLOOKUP(D124, [2]meteoritical_code_exists!$C$2:$C$450,1,FALSE),"")</f>
        <v>49630</v>
      </c>
      <c r="C124" t="str">
        <f>IF(IFERROR(VLOOKUP(D124,[1]meteoriteQuery!$B$2:$F$516,3,FALSE),0)=0,"",VLOOKUP(D124,[1]meteoriteQuery!$B$2:$F$516,3,FALSE))</f>
        <v/>
      </c>
      <c r="D124">
        <v>49630</v>
      </c>
      <c r="E124" t="s">
        <v>235</v>
      </c>
      <c r="F124" s="1" t="s">
        <v>235</v>
      </c>
      <c r="G124" t="b">
        <f>IF(OR(ISBLANK(F124),ISBLANK(E124)),"",(E124=F124))</f>
        <v>1</v>
      </c>
      <c r="H124" t="str">
        <f>IFERROR(VLOOKUP(E124,[2]meteoritical_code_exists!$B$2:$C$496,1,FALSE),"")</f>
        <v>H-metal chondrite meteorite</v>
      </c>
    </row>
    <row r="125" spans="1:8" x14ac:dyDescent="0.25">
      <c r="A125">
        <v>210</v>
      </c>
      <c r="B125">
        <f>IFERROR(VLOOKUP(D125, [2]meteoritical_code_exists!$C$2:$C$450,1,FALSE),"")</f>
        <v>49631</v>
      </c>
      <c r="C125" t="str">
        <f>IF(IFERROR(VLOOKUP(D125,[1]meteoriteQuery!$B$2:$F$516,3,FALSE),0)=0,"",VLOOKUP(D125,[1]meteoriteQuery!$B$2:$F$516,3,FALSE))</f>
        <v/>
      </c>
      <c r="D125">
        <v>49631</v>
      </c>
      <c r="E125" t="s">
        <v>213</v>
      </c>
      <c r="F125" s="1"/>
      <c r="G125" t="str">
        <f>IF(OR(ISBLANK(F125),ISBLANK(E125)),"",(E125=F125))</f>
        <v/>
      </c>
      <c r="H125" t="str">
        <f>IFERROR(VLOOKUP(E125,[2]meteoritical_code_exists!$B$2:$C$496,1,FALSE),"")</f>
        <v>H3 chondrite meteorite</v>
      </c>
    </row>
    <row r="126" spans="1:8" x14ac:dyDescent="0.25">
      <c r="A126">
        <v>235</v>
      </c>
      <c r="B126">
        <f>IFERROR(VLOOKUP(D126, [2]meteoritical_code_exists!$C$2:$C$450,1,FALSE),"")</f>
        <v>49632</v>
      </c>
      <c r="C126" t="str">
        <f>IF(IFERROR(VLOOKUP(D126,[1]meteoriteQuery!$B$2:$F$516,3,FALSE),0)=0,"",VLOOKUP(D126,[1]meteoriteQuery!$B$2:$F$516,3,FALSE))</f>
        <v/>
      </c>
      <c r="D126">
        <v>49632</v>
      </c>
      <c r="E126" t="s">
        <v>238</v>
      </c>
      <c r="F126" s="1"/>
      <c r="G126" t="str">
        <f>IF(OR(ISBLANK(F126),ISBLANK(E126)),"",(E126=F126))</f>
        <v/>
      </c>
      <c r="H126" t="str">
        <f>IFERROR(VLOOKUP(E126,[2]meteoritical_code_exists!$B$2:$C$496,1,FALSE),"")</f>
        <v>H4 chondrite meteorite</v>
      </c>
    </row>
    <row r="127" spans="1:8" x14ac:dyDescent="0.25">
      <c r="A127">
        <v>234</v>
      </c>
      <c r="B127">
        <f>IFERROR(VLOOKUP(D127, [2]meteoritical_code_exists!$C$2:$C$450,1,FALSE),"")</f>
        <v>49633</v>
      </c>
      <c r="C127" t="str">
        <f>IF(IFERROR(VLOOKUP(D127,[1]meteoriteQuery!$B$2:$F$516,3,FALSE),0)=0,"",VLOOKUP(D127,[1]meteoriteQuery!$B$2:$F$516,3,FALSE))</f>
        <v/>
      </c>
      <c r="D127">
        <v>49633</v>
      </c>
      <c r="E127" t="s">
        <v>237</v>
      </c>
      <c r="F127" s="1"/>
      <c r="G127" t="str">
        <f>IF(OR(ISBLANK(F127),ISBLANK(E127)),"",(E127=F127))</f>
        <v/>
      </c>
      <c r="H127" t="str">
        <f>IFERROR(VLOOKUP(E127,[2]meteoritical_code_exists!$B$2:$C$496,1,FALSE),"")</f>
        <v>H4/5 chondrite meteorite</v>
      </c>
    </row>
    <row r="128" spans="1:8" x14ac:dyDescent="0.25">
      <c r="A128">
        <v>236</v>
      </c>
      <c r="B128">
        <f>IFERROR(VLOOKUP(D128, [2]meteoritical_code_exists!$C$2:$C$450,1,FALSE),"")</f>
        <v>49634</v>
      </c>
      <c r="C128" t="str">
        <f>IF(IFERROR(VLOOKUP(D128,[1]meteoriteQuery!$B$2:$F$516,3,FALSE),0)=0,"",VLOOKUP(D128,[1]meteoriteQuery!$B$2:$F$516,3,FALSE))</f>
        <v/>
      </c>
      <c r="D128">
        <v>49634</v>
      </c>
      <c r="E128" t="s">
        <v>239</v>
      </c>
      <c r="F128" s="1"/>
      <c r="G128" t="str">
        <f>IF(OR(ISBLANK(F128),ISBLANK(E128)),"",(E128=F128))</f>
        <v/>
      </c>
      <c r="H128" t="str">
        <f>IFERROR(VLOOKUP(E128,[2]meteoritical_code_exists!$B$2:$C$496,1,FALSE),"")</f>
        <v>H5 chondrite meteorite</v>
      </c>
    </row>
    <row r="129" spans="1:8" x14ac:dyDescent="0.25">
      <c r="A129">
        <v>237</v>
      </c>
      <c r="B129">
        <f>IFERROR(VLOOKUP(D129, [2]meteoritical_code_exists!$C$2:$C$450,1,FALSE),"")</f>
        <v>49635</v>
      </c>
      <c r="C129" t="str">
        <f>IF(IFERROR(VLOOKUP(D129,[1]meteoriteQuery!$B$2:$F$516,3,FALSE),0)=0,"",VLOOKUP(D129,[1]meteoriteQuery!$B$2:$F$516,3,FALSE))</f>
        <v/>
      </c>
      <c r="D129">
        <v>49635</v>
      </c>
      <c r="E129" t="s">
        <v>240</v>
      </c>
      <c r="F129" s="1"/>
      <c r="G129" t="str">
        <f>IF(OR(ISBLANK(F129),ISBLANK(E129)),"",(E129=F129))</f>
        <v/>
      </c>
      <c r="H129" t="str">
        <f>IFERROR(VLOOKUP(E129,[2]meteoritical_code_exists!$B$2:$C$496,1,FALSE),"")</f>
        <v>H6 chondrite meteorite</v>
      </c>
    </row>
    <row r="130" spans="1:8" x14ac:dyDescent="0.25">
      <c r="A130">
        <v>201</v>
      </c>
      <c r="B130">
        <f>IFERROR(VLOOKUP(D130, [2]meteoritical_code_exists!$C$2:$C$450,1,FALSE),"")</f>
        <v>49636</v>
      </c>
      <c r="C130" t="str">
        <f>IF(IFERROR(VLOOKUP(D130,[1]meteoriteQuery!$B$2:$F$516,3,FALSE),0)=0,"",VLOOKUP(D130,[1]meteoriteQuery!$B$2:$F$516,3,FALSE))</f>
        <v/>
      </c>
      <c r="D130">
        <v>49636</v>
      </c>
      <c r="E130" t="s">
        <v>204</v>
      </c>
      <c r="F130" s="1"/>
      <c r="G130" t="str">
        <f>IF(OR(ISBLANK(F130),ISBLANK(E130)),"",(E130=F130))</f>
        <v/>
      </c>
      <c r="H130" t="str">
        <f>IFERROR(VLOOKUP(E130,[2]meteoritical_code_exists!$B$2:$C$496,1,FALSE),"")</f>
        <v>H(5?) chondrite meteorite</v>
      </c>
    </row>
    <row r="131" spans="1:8" x14ac:dyDescent="0.25">
      <c r="A131">
        <v>198</v>
      </c>
      <c r="B131">
        <f>IFERROR(VLOOKUP(D131, [2]meteoritical_code_exists!$C$2:$C$450,1,FALSE),"")</f>
        <v>49637</v>
      </c>
      <c r="C131" t="str">
        <f>IF(IFERROR(VLOOKUP(D131,[1]meteoriteQuery!$B$2:$F$516,3,FALSE),0)=0,"",VLOOKUP(D131,[1]meteoriteQuery!$B$2:$F$516,3,FALSE))</f>
        <v/>
      </c>
      <c r="D131">
        <v>49637</v>
      </c>
      <c r="E131" t="s">
        <v>201</v>
      </c>
      <c r="F131" s="1"/>
      <c r="G131" t="str">
        <f>IF(OR(ISBLANK(F131),ISBLANK(E131)),"",(E131=F131))</f>
        <v/>
      </c>
      <c r="H131" t="str">
        <f>IFERROR(VLOOKUP(E131,[2]meteoritical_code_exists!$B$2:$C$496,1,FALSE),"")</f>
        <v>H5-7 chondrite meteorite</v>
      </c>
    </row>
    <row r="132" spans="1:8" x14ac:dyDescent="0.25">
      <c r="A132">
        <v>229</v>
      </c>
      <c r="B132">
        <f>IFERROR(VLOOKUP(D132, [2]meteoritical_code_exists!$C$2:$C$450,1,FALSE),"")</f>
        <v>49638</v>
      </c>
      <c r="C132" t="str">
        <f>IF(IFERROR(VLOOKUP(D132,[1]meteoriteQuery!$B$2:$F$516,3,FALSE),0)=0,"",VLOOKUP(D132,[1]meteoriteQuery!$B$2:$F$516,3,FALSE))</f>
        <v/>
      </c>
      <c r="D132">
        <v>49638</v>
      </c>
      <c r="E132" t="s">
        <v>232</v>
      </c>
      <c r="F132" s="1"/>
      <c r="G132" t="str">
        <f>IF(OR(ISBLANK(F132),ISBLANK(E132)),"",(E132=F132))</f>
        <v/>
      </c>
      <c r="H132" t="str">
        <f>IFERROR(VLOOKUP(E132,[2]meteoritical_code_exists!$B$2:$C$496,1,FALSE),"")</f>
        <v>H/L4 chondrite meteorite</v>
      </c>
    </row>
    <row r="133" spans="1:8" x14ac:dyDescent="0.25">
      <c r="A133">
        <v>194</v>
      </c>
      <c r="B133">
        <f>IFERROR(VLOOKUP(D133, [2]meteoritical_code_exists!$C$2:$C$450,1,FALSE),"")</f>
        <v>49639</v>
      </c>
      <c r="C133" t="str">
        <f>IF(IFERROR(VLOOKUP(D133,[1]meteoriteQuery!$B$2:$F$516,3,FALSE),0)=0,"",VLOOKUP(D133,[1]meteoriteQuery!$B$2:$F$516,3,FALSE))</f>
        <v/>
      </c>
      <c r="D133">
        <v>49639</v>
      </c>
      <c r="E133" t="s">
        <v>197</v>
      </c>
      <c r="F133" s="1"/>
      <c r="G133" t="str">
        <f>IF(OR(ISBLANK(F133),ISBLANK(E133)),"",(E133=F133))</f>
        <v/>
      </c>
      <c r="H133" t="str">
        <f>IFERROR(VLOOKUP(E133,[2]meteoritical_code_exists!$B$2:$C$496,1,FALSE),"")</f>
        <v>H4(?) chondrite meteorite</v>
      </c>
    </row>
    <row r="134" spans="1:8" x14ac:dyDescent="0.25">
      <c r="A134">
        <v>195</v>
      </c>
      <c r="B134">
        <f>IFERROR(VLOOKUP(D134, [2]meteoritical_code_exists!$C$2:$C$450,1,FALSE),"")</f>
        <v>49640</v>
      </c>
      <c r="C134" t="str">
        <f>IF(IFERROR(VLOOKUP(D134,[1]meteoriteQuery!$B$2:$F$516,3,FALSE),0)=0,"",VLOOKUP(D134,[1]meteoriteQuery!$B$2:$F$516,3,FALSE))</f>
        <v/>
      </c>
      <c r="D134">
        <v>49640</v>
      </c>
      <c r="E134" t="s">
        <v>198</v>
      </c>
      <c r="F134" s="1"/>
      <c r="G134" t="str">
        <f>IF(OR(ISBLANK(F134),ISBLANK(E134)),"",(E134=F134))</f>
        <v/>
      </c>
      <c r="H134" t="str">
        <f>IFERROR(VLOOKUP(E134,[2]meteoritical_code_exists!$B$2:$C$496,1,FALSE),"")</f>
        <v>H(?)4 chondrite meteorite</v>
      </c>
    </row>
    <row r="135" spans="1:8" x14ac:dyDescent="0.25">
      <c r="A135">
        <v>177</v>
      </c>
      <c r="B135">
        <f>IFERROR(VLOOKUP(D135, [2]meteoritical_code_exists!$C$2:$C$450,1,FALSE),"")</f>
        <v>49641</v>
      </c>
      <c r="C135" t="str">
        <f>IF(IFERROR(VLOOKUP(D135,[1]meteoriteQuery!$B$2:$F$516,3,FALSE),0)=0,"",VLOOKUP(D135,[1]meteoriteQuery!$B$2:$F$516,3,FALSE))</f>
        <v/>
      </c>
      <c r="D135">
        <v>49641</v>
      </c>
      <c r="E135" t="s">
        <v>180</v>
      </c>
      <c r="F135" s="1"/>
      <c r="G135" t="str">
        <f>IF(OR(ISBLANK(F135),ISBLANK(E135)),"",(E135=F135))</f>
        <v/>
      </c>
      <c r="H135" t="str">
        <f>IFERROR(VLOOKUP(E135,[2]meteoritical_code_exists!$B$2:$C$496,1,FALSE),"")</f>
        <v>H3-5 chondrite meteorite</v>
      </c>
    </row>
    <row r="136" spans="1:8" x14ac:dyDescent="0.25">
      <c r="A136">
        <v>179</v>
      </c>
      <c r="B136">
        <f>IFERROR(VLOOKUP(D136, [2]meteoritical_code_exists!$C$2:$C$450,1,FALSE),"")</f>
        <v>49642</v>
      </c>
      <c r="C136" t="str">
        <f>IF(IFERROR(VLOOKUP(D136,[1]meteoriteQuery!$B$2:$F$516,3,FALSE),0)=0,"",VLOOKUP(D136,[1]meteoriteQuery!$B$2:$F$516,3,FALSE))</f>
        <v/>
      </c>
      <c r="D136">
        <v>49642</v>
      </c>
      <c r="E136" t="s">
        <v>182</v>
      </c>
      <c r="F136" s="1"/>
      <c r="G136" t="str">
        <f>IF(OR(ISBLANK(F136),ISBLANK(E136)),"",(E136=F136))</f>
        <v/>
      </c>
      <c r="H136" t="str">
        <f>IFERROR(VLOOKUP(E136,[2]meteoritical_code_exists!$B$2:$C$496,1,FALSE),"")</f>
        <v>H3-6 chondrite meteorite</v>
      </c>
    </row>
    <row r="137" spans="1:8" x14ac:dyDescent="0.25">
      <c r="A137">
        <v>171</v>
      </c>
      <c r="B137">
        <f>IFERROR(VLOOKUP(D137, [2]meteoritical_code_exists!$C$2:$C$450,1,FALSE),"")</f>
        <v>49643</v>
      </c>
      <c r="C137" t="str">
        <f>IF(IFERROR(VLOOKUP(D137,[1]meteoriteQuery!$B$2:$F$516,3,FALSE),0)=0,"",VLOOKUP(D137,[1]meteoriteQuery!$B$2:$F$516,3,FALSE))</f>
        <v/>
      </c>
      <c r="D137">
        <v>49643</v>
      </c>
      <c r="E137" t="s">
        <v>174</v>
      </c>
      <c r="F137" s="1"/>
      <c r="G137" t="str">
        <f>IF(OR(ISBLANK(F137),ISBLANK(E137)),"",(E137=F137))</f>
        <v/>
      </c>
      <c r="H137" t="str">
        <f>IFERROR(VLOOKUP(E137,[2]meteoritical_code_exists!$B$2:$C$496,1,FALSE),"")</f>
        <v>H3.2-6 chondrite meteorite</v>
      </c>
    </row>
    <row r="138" spans="1:8" x14ac:dyDescent="0.25">
      <c r="A138">
        <v>183</v>
      </c>
      <c r="B138">
        <f>IFERROR(VLOOKUP(D138, [2]meteoritical_code_exists!$C$2:$C$450,1,FALSE),"")</f>
        <v>49644</v>
      </c>
      <c r="C138" t="str">
        <f>IF(IFERROR(VLOOKUP(D138,[1]meteoriteQuery!$B$2:$F$516,3,FALSE),0)=0,"",VLOOKUP(D138,[1]meteoriteQuery!$B$2:$F$516,3,FALSE))</f>
        <v/>
      </c>
      <c r="D138">
        <v>49644</v>
      </c>
      <c r="E138" t="s">
        <v>186</v>
      </c>
      <c r="F138" s="1"/>
      <c r="G138" t="str">
        <f>IF(OR(ISBLANK(F138),ISBLANK(E138)),"",(E138=F138))</f>
        <v/>
      </c>
      <c r="H138" t="str">
        <f>IFERROR(VLOOKUP(E138,[2]meteoritical_code_exists!$B$2:$C$496,1,FALSE),"")</f>
        <v>H3.9-5 chondrite meteorite</v>
      </c>
    </row>
    <row r="139" spans="1:8" x14ac:dyDescent="0.25">
      <c r="A139">
        <v>184</v>
      </c>
      <c r="B139">
        <f>IFERROR(VLOOKUP(D139, [2]meteoritical_code_exists!$C$2:$C$450,1,FALSE),"")</f>
        <v>49645</v>
      </c>
      <c r="C139" t="str">
        <f>IF(IFERROR(VLOOKUP(D139,[1]meteoriteQuery!$B$2:$F$516,3,FALSE),0)=0,"",VLOOKUP(D139,[1]meteoriteQuery!$B$2:$F$516,3,FALSE))</f>
        <v/>
      </c>
      <c r="D139">
        <v>49645</v>
      </c>
      <c r="E139" t="s">
        <v>187</v>
      </c>
      <c r="F139" s="1"/>
      <c r="G139" t="str">
        <f>IF(OR(ISBLANK(F139),ISBLANK(E139)),"",(E139=F139))</f>
        <v/>
      </c>
      <c r="H139" t="str">
        <f>IFERROR(VLOOKUP(E139,[2]meteoritical_code_exists!$B$2:$C$496,1,FALSE),"")</f>
        <v>H3.9-6 chondrite meteorite</v>
      </c>
    </row>
    <row r="140" spans="1:8" x14ac:dyDescent="0.25">
      <c r="A140">
        <v>190</v>
      </c>
      <c r="B140">
        <f>IFERROR(VLOOKUP(D140, [2]meteoritical_code_exists!$C$2:$C$450,1,FALSE),"")</f>
        <v>49646</v>
      </c>
      <c r="C140" t="str">
        <f>IF(IFERROR(VLOOKUP(D140,[1]meteoriteQuery!$B$2:$F$516,3,FALSE),0)=0,"",VLOOKUP(D140,[1]meteoriteQuery!$B$2:$F$516,3,FALSE))</f>
        <v/>
      </c>
      <c r="D140">
        <v>49646</v>
      </c>
      <c r="E140" t="s">
        <v>193</v>
      </c>
      <c r="F140" s="1"/>
      <c r="G140" t="str">
        <f>IF(OR(ISBLANK(F140),ISBLANK(E140)),"",(E140=F140))</f>
        <v/>
      </c>
      <c r="H140" t="str">
        <f>IFERROR(VLOOKUP(E140,[2]meteoritical_code_exists!$B$2:$C$496,1,FALSE),"")</f>
        <v>H4-6 chondrite meteorite</v>
      </c>
    </row>
    <row r="141" spans="1:8" x14ac:dyDescent="0.25">
      <c r="A141">
        <v>191</v>
      </c>
      <c r="B141">
        <f>IFERROR(VLOOKUP(D141, [2]meteoritical_code_exists!$C$2:$C$450,1,FALSE),"")</f>
        <v>49647</v>
      </c>
      <c r="C141" t="str">
        <f>IF(IFERROR(VLOOKUP(D141,[1]meteoriteQuery!$B$2:$F$516,3,FALSE),0)=0,"",VLOOKUP(D141,[1]meteoriteQuery!$B$2:$F$516,3,FALSE))</f>
        <v/>
      </c>
      <c r="D141">
        <v>49647</v>
      </c>
      <c r="E141" t="s">
        <v>194</v>
      </c>
      <c r="F141" s="1"/>
      <c r="G141" t="str">
        <f>IF(OR(ISBLANK(F141),ISBLANK(E141)),"",(E141=F141))</f>
        <v/>
      </c>
      <c r="H141" t="str">
        <f>IFERROR(VLOOKUP(E141,[2]meteoritical_code_exists!$B$2:$C$496,1,FALSE),"")</f>
        <v>H4/6 chondrite meteorite</v>
      </c>
    </row>
    <row r="142" spans="1:8" x14ac:dyDescent="0.25">
      <c r="A142">
        <v>323</v>
      </c>
      <c r="B142">
        <f>IFERROR(VLOOKUP(D142, [2]meteoritical_code_exists!$C$2:$C$450,1,FALSE),"")</f>
        <v>49648</v>
      </c>
      <c r="C142" t="str">
        <f>IF(IFERROR(VLOOKUP(D142,[1]meteoriteQuery!$B$2:$F$516,3,FALSE),0)=0,"",VLOOKUP(D142,[1]meteoriteQuery!$B$2:$F$516,3,FALSE))</f>
        <v/>
      </c>
      <c r="D142">
        <v>49648</v>
      </c>
      <c r="E142" t="s">
        <v>326</v>
      </c>
      <c r="F142" s="1" t="s">
        <v>326</v>
      </c>
      <c r="G142" t="b">
        <f>IF(OR(ISBLANK(F142),ISBLANK(E142)),"",(E142=F142))</f>
        <v>1</v>
      </c>
      <c r="H142" t="str">
        <f>IFERROR(VLOOKUP(E142,[2]meteoritical_code_exists!$B$2:$C$496,1,FALSE),"")</f>
        <v>L chondrite meteorite</v>
      </c>
    </row>
    <row r="143" spans="1:8" x14ac:dyDescent="0.25">
      <c r="A143">
        <v>304</v>
      </c>
      <c r="B143">
        <f>IFERROR(VLOOKUP(D143, [2]meteoritical_code_exists!$C$2:$C$450,1,FALSE),"")</f>
        <v>49649</v>
      </c>
      <c r="C143" t="str">
        <f>IF(IFERROR(VLOOKUP(D143,[1]meteoriteQuery!$B$2:$F$516,3,FALSE),0)=0,"",VLOOKUP(D143,[1]meteoriteQuery!$B$2:$F$516,3,FALSE))</f>
        <v/>
      </c>
      <c r="D143">
        <v>49649</v>
      </c>
      <c r="E143" t="s">
        <v>307</v>
      </c>
      <c r="F143" s="1" t="s">
        <v>307</v>
      </c>
      <c r="G143" t="b">
        <f>IF(OR(ISBLANK(F143),ISBLANK(E143)),"",(E143=F143))</f>
        <v>1</v>
      </c>
      <c r="H143" t="str">
        <f>IFERROR(VLOOKUP(E143,[2]meteoritical_code_exists!$B$2:$C$496,1,FALSE),"")</f>
        <v>L3 chondrite meteorite</v>
      </c>
    </row>
    <row r="144" spans="1:8" x14ac:dyDescent="0.25">
      <c r="A144">
        <v>267</v>
      </c>
      <c r="B144">
        <f>IFERROR(VLOOKUP(D144, [2]meteoritical_code_exists!$C$2:$C$450,1,FALSE),"")</f>
        <v>49650</v>
      </c>
      <c r="C144" t="str">
        <f>IF(IFERROR(VLOOKUP(D144,[1]meteoriteQuery!$B$2:$F$516,3,FALSE),0)=0,"",VLOOKUP(D144,[1]meteoriteQuery!$B$2:$F$516,3,FALSE))</f>
        <v/>
      </c>
      <c r="D144">
        <v>49650</v>
      </c>
      <c r="E144" t="s">
        <v>270</v>
      </c>
      <c r="F144" s="1"/>
      <c r="G144" t="str">
        <f>IF(OR(ISBLANK(F144),ISBLANK(E144)),"",(E144=F144))</f>
        <v/>
      </c>
      <c r="H144" t="str">
        <f>IFERROR(VLOOKUP(E144,[2]meteoritical_code_exists!$B$2:$C$496,1,FALSE),"")</f>
        <v>L3.0-3.9 chondrite meteorite</v>
      </c>
    </row>
    <row r="145" spans="1:8" x14ac:dyDescent="0.25">
      <c r="A145">
        <v>306</v>
      </c>
      <c r="B145">
        <f>IFERROR(VLOOKUP(D145, [2]meteoritical_code_exists!$C$2:$C$450,1,FALSE),"")</f>
        <v>49651</v>
      </c>
      <c r="C145" t="str">
        <f>IF(IFERROR(VLOOKUP(D145,[1]meteoriteQuery!$B$2:$F$516,3,FALSE),0)=0,"",VLOOKUP(D145,[1]meteoriteQuery!$B$2:$F$516,3,FALSE))</f>
        <v/>
      </c>
      <c r="D145">
        <v>49651</v>
      </c>
      <c r="E145" t="s">
        <v>309</v>
      </c>
      <c r="F145" s="1"/>
      <c r="G145" t="str">
        <f>IF(OR(ISBLANK(F145),ISBLANK(E145)),"",(E145=F145))</f>
        <v/>
      </c>
      <c r="H145" t="str">
        <f>IFERROR(VLOOKUP(E145,[2]meteoritical_code_exists!$B$2:$C$496,1,FALSE),"")</f>
        <v>L3-melt breccia chondrite meteorite</v>
      </c>
    </row>
    <row r="146" spans="1:8" x14ac:dyDescent="0.25">
      <c r="A146">
        <v>269</v>
      </c>
      <c r="B146">
        <f>IFERROR(VLOOKUP(D146, [2]meteoritical_code_exists!$C$2:$C$450,1,FALSE),"")</f>
        <v>49652</v>
      </c>
      <c r="C146" t="str">
        <f>IF(IFERROR(VLOOKUP(D146,[1]meteoriteQuery!$B$2:$F$516,3,FALSE),0)=0,"",VLOOKUP(D146,[1]meteoriteQuery!$B$2:$F$516,3,FALSE))</f>
        <v/>
      </c>
      <c r="D146">
        <v>49652</v>
      </c>
      <c r="E146" t="s">
        <v>272</v>
      </c>
      <c r="F146" s="1"/>
      <c r="G146" t="str">
        <f>IF(OR(ISBLANK(F146),ISBLANK(E146)),"",(E146=F146))</f>
        <v/>
      </c>
      <c r="H146" t="str">
        <f>IFERROR(VLOOKUP(E146,[2]meteoritical_code_exists!$B$2:$C$496,1,FALSE),"")</f>
        <v>L3.0 chondrite meteorite</v>
      </c>
    </row>
    <row r="147" spans="1:8" x14ac:dyDescent="0.25">
      <c r="A147">
        <v>265</v>
      </c>
      <c r="B147">
        <f>IFERROR(VLOOKUP(D147, [2]meteoritical_code_exists!$C$2:$C$450,1,FALSE),"")</f>
        <v>49653</v>
      </c>
      <c r="C147" t="str">
        <f>IF(IFERROR(VLOOKUP(D147,[1]meteoriteQuery!$B$2:$F$516,3,FALSE),0)=0,"",VLOOKUP(D147,[1]meteoriteQuery!$B$2:$F$516,3,FALSE))</f>
        <v/>
      </c>
      <c r="D147">
        <v>49653</v>
      </c>
      <c r="E147" t="s">
        <v>268</v>
      </c>
      <c r="F147" s="1"/>
      <c r="G147" t="str">
        <f>IF(OR(ISBLANK(F147),ISBLANK(E147)),"",(E147=F147))</f>
        <v/>
      </c>
      <c r="H147" t="str">
        <f>IFERROR(VLOOKUP(E147,[2]meteoritical_code_exists!$B$2:$C$496,1,FALSE),"")</f>
        <v>L3.00 chondrite meteorite</v>
      </c>
    </row>
    <row r="148" spans="1:8" x14ac:dyDescent="0.25">
      <c r="A148">
        <v>268</v>
      </c>
      <c r="B148">
        <f>IFERROR(VLOOKUP(D148, [2]meteoritical_code_exists!$C$2:$C$450,1,FALSE),"")</f>
        <v>49654</v>
      </c>
      <c r="C148" t="str">
        <f>IF(IFERROR(VLOOKUP(D148,[1]meteoriteQuery!$B$2:$F$516,3,FALSE),0)=0,"",VLOOKUP(D148,[1]meteoriteQuery!$B$2:$F$516,3,FALSE))</f>
        <v/>
      </c>
      <c r="D148">
        <v>49654</v>
      </c>
      <c r="E148" t="s">
        <v>271</v>
      </c>
      <c r="F148" s="1"/>
      <c r="G148" t="str">
        <f>IF(OR(ISBLANK(F148),ISBLANK(E148)),"",(E148=F148))</f>
        <v/>
      </c>
      <c r="H148" t="str">
        <f>IFERROR(VLOOKUP(E148,[2]meteoritical_code_exists!$B$2:$C$496,1,FALSE),"")</f>
        <v>L3.05 chondrite meteorite</v>
      </c>
    </row>
    <row r="149" spans="1:8" x14ac:dyDescent="0.25">
      <c r="A149">
        <v>266</v>
      </c>
      <c r="B149">
        <f>IFERROR(VLOOKUP(D149, [2]meteoritical_code_exists!$C$2:$C$450,1,FALSE),"")</f>
        <v>49655</v>
      </c>
      <c r="C149" t="str">
        <f>IF(IFERROR(VLOOKUP(D149,[1]meteoriteQuery!$B$2:$F$516,3,FALSE),0)=0,"",VLOOKUP(D149,[1]meteoriteQuery!$B$2:$F$516,3,FALSE))</f>
        <v/>
      </c>
      <c r="D149">
        <v>49655</v>
      </c>
      <c r="E149" t="s">
        <v>269</v>
      </c>
      <c r="F149" s="1"/>
      <c r="G149" t="str">
        <f>IF(OR(ISBLANK(F149),ISBLANK(E149)),"",(E149=F149))</f>
        <v/>
      </c>
      <c r="H149" t="str">
        <f>IFERROR(VLOOKUP(E149,[2]meteoritical_code_exists!$B$2:$C$496,1,FALSE),"")</f>
        <v>L3.0-3.7 chondrite meteorite</v>
      </c>
    </row>
    <row r="150" spans="1:8" x14ac:dyDescent="0.25">
      <c r="A150">
        <v>272</v>
      </c>
      <c r="B150">
        <f>IFERROR(VLOOKUP(D150, [2]meteoritical_code_exists!$C$2:$C$450,1,FALSE),"")</f>
        <v>49656</v>
      </c>
      <c r="C150" t="str">
        <f>IF(IFERROR(VLOOKUP(D150,[1]meteoriteQuery!$B$2:$F$516,3,FALSE),0)=0,"",VLOOKUP(D150,[1]meteoriteQuery!$B$2:$F$516,3,FALSE))</f>
        <v/>
      </c>
      <c r="D150">
        <v>49656</v>
      </c>
      <c r="E150" t="s">
        <v>275</v>
      </c>
      <c r="F150" s="1"/>
      <c r="G150" t="str">
        <f>IF(OR(ISBLANK(F150),ISBLANK(E150)),"",(E150=F150))</f>
        <v/>
      </c>
      <c r="H150" t="str">
        <f>IFERROR(VLOOKUP(E150,[2]meteoritical_code_exists!$B$2:$C$496,1,FALSE),"")</f>
        <v>L3.1 chondrite meteorite</v>
      </c>
    </row>
    <row r="151" spans="1:8" x14ac:dyDescent="0.25">
      <c r="A151">
        <v>270</v>
      </c>
      <c r="B151">
        <f>IFERROR(VLOOKUP(D151, [2]meteoritical_code_exists!$C$2:$C$450,1,FALSE),"")</f>
        <v>49657</v>
      </c>
      <c r="C151" t="str">
        <f>IF(IFERROR(VLOOKUP(D151,[1]meteoriteQuery!$B$2:$F$516,3,FALSE),0)=0,"",VLOOKUP(D151,[1]meteoriteQuery!$B$2:$F$516,3,FALSE))</f>
        <v/>
      </c>
      <c r="D151">
        <v>49657</v>
      </c>
      <c r="E151" t="s">
        <v>273</v>
      </c>
      <c r="F151" s="1"/>
      <c r="G151" t="str">
        <f>IF(OR(ISBLANK(F151),ISBLANK(E151)),"",(E151=F151))</f>
        <v/>
      </c>
      <c r="H151" t="str">
        <f>IFERROR(VLOOKUP(E151,[2]meteoritical_code_exists!$B$2:$C$496,1,FALSE),"")</f>
        <v>L3.10 chondrite meteorite</v>
      </c>
    </row>
    <row r="152" spans="1:8" x14ac:dyDescent="0.25">
      <c r="A152">
        <v>271</v>
      </c>
      <c r="B152">
        <f>IFERROR(VLOOKUP(D152, [2]meteoritical_code_exists!$C$2:$C$450,1,FALSE),"")</f>
        <v>49658</v>
      </c>
      <c r="C152" t="str">
        <f>IF(IFERROR(VLOOKUP(D152,[1]meteoriteQuery!$B$2:$F$516,3,FALSE),0)=0,"",VLOOKUP(D152,[1]meteoriteQuery!$B$2:$F$516,3,FALSE))</f>
        <v/>
      </c>
      <c r="D152">
        <v>49658</v>
      </c>
      <c r="E152" t="s">
        <v>274</v>
      </c>
      <c r="F152" s="1"/>
      <c r="G152" t="str">
        <f>IF(OR(ISBLANK(F152),ISBLANK(E152)),"",(E152=F152))</f>
        <v/>
      </c>
      <c r="H152" t="str">
        <f>IFERROR(VLOOKUP(E152,[2]meteoritical_code_exists!$B$2:$C$496,1,FALSE),"")</f>
        <v>L3.15 chondrite meteorite</v>
      </c>
    </row>
    <row r="153" spans="1:8" x14ac:dyDescent="0.25">
      <c r="A153">
        <v>275</v>
      </c>
      <c r="B153">
        <f>IFERROR(VLOOKUP(D153, [2]meteoritical_code_exists!$C$2:$C$450,1,FALSE),"")</f>
        <v>49659</v>
      </c>
      <c r="C153" t="str">
        <f>IF(IFERROR(VLOOKUP(D153,[1]meteoriteQuery!$B$2:$F$516,3,FALSE),0)=0,"",VLOOKUP(D153,[1]meteoriteQuery!$B$2:$F$516,3,FALSE))</f>
        <v/>
      </c>
      <c r="D153">
        <v>49659</v>
      </c>
      <c r="E153" t="s">
        <v>278</v>
      </c>
      <c r="F153" s="1"/>
      <c r="G153" t="str">
        <f>IF(OR(ISBLANK(F153),ISBLANK(E153)),"",(E153=F153))</f>
        <v/>
      </c>
      <c r="H153" t="str">
        <f>IFERROR(VLOOKUP(E153,[2]meteoritical_code_exists!$B$2:$C$496,1,FALSE),"")</f>
        <v>L3.2 chondrite meteorite</v>
      </c>
    </row>
    <row r="154" spans="1:8" x14ac:dyDescent="0.25">
      <c r="A154">
        <v>273</v>
      </c>
      <c r="B154">
        <f>IFERROR(VLOOKUP(D154, [2]meteoritical_code_exists!$C$2:$C$450,1,FALSE),"")</f>
        <v>49660</v>
      </c>
      <c r="C154" t="str">
        <f>IF(IFERROR(VLOOKUP(D154,[1]meteoriteQuery!$B$2:$F$516,3,FALSE),0)=0,"",VLOOKUP(D154,[1]meteoriteQuery!$B$2:$F$516,3,FALSE))</f>
        <v/>
      </c>
      <c r="D154">
        <v>49660</v>
      </c>
      <c r="E154" t="s">
        <v>276</v>
      </c>
      <c r="F154" s="1"/>
      <c r="G154" t="str">
        <f>IF(OR(ISBLANK(F154),ISBLANK(E154)),"",(E154=F154))</f>
        <v/>
      </c>
      <c r="H154" t="str">
        <f>IFERROR(VLOOKUP(E154,[2]meteoritical_code_exists!$B$2:$C$496,1,FALSE),"")</f>
        <v>L3.2-3.5 chondrite meteorite</v>
      </c>
    </row>
    <row r="155" spans="1:8" x14ac:dyDescent="0.25">
      <c r="A155">
        <v>274</v>
      </c>
      <c r="B155">
        <f>IFERROR(VLOOKUP(D155, [2]meteoritical_code_exists!$C$2:$C$450,1,FALSE),"")</f>
        <v>49661</v>
      </c>
      <c r="C155" t="str">
        <f>IF(IFERROR(VLOOKUP(D155,[1]meteoriteQuery!$B$2:$F$516,3,FALSE),0)=0,"",VLOOKUP(D155,[1]meteoriteQuery!$B$2:$F$516,3,FALSE))</f>
        <v/>
      </c>
      <c r="D155">
        <v>49661</v>
      </c>
      <c r="E155" t="s">
        <v>277</v>
      </c>
      <c r="F155" s="1"/>
      <c r="G155" t="str">
        <f>IF(OR(ISBLANK(F155),ISBLANK(E155)),"",(E155=F155))</f>
        <v/>
      </c>
      <c r="H155" t="str">
        <f>IFERROR(VLOOKUP(E155,[2]meteoritical_code_exists!$B$2:$C$496,1,FALSE),"")</f>
        <v>L3.2-3.6 chondrite meteorite</v>
      </c>
    </row>
    <row r="156" spans="1:8" x14ac:dyDescent="0.25">
      <c r="A156">
        <v>279</v>
      </c>
      <c r="B156">
        <f>IFERROR(VLOOKUP(D156, [2]meteoritical_code_exists!$C$2:$C$450,1,FALSE),"")</f>
        <v>49662</v>
      </c>
      <c r="C156" t="str">
        <f>IF(IFERROR(VLOOKUP(D156,[1]meteoriteQuery!$B$2:$F$516,3,FALSE),0)=0,"",VLOOKUP(D156,[1]meteoriteQuery!$B$2:$F$516,3,FALSE))</f>
        <v/>
      </c>
      <c r="D156">
        <v>49662</v>
      </c>
      <c r="E156" t="s">
        <v>282</v>
      </c>
      <c r="F156" s="1"/>
      <c r="G156" t="str">
        <f>IF(OR(ISBLANK(F156),ISBLANK(E156)),"",(E156=F156))</f>
        <v/>
      </c>
      <c r="H156" t="str">
        <f>IFERROR(VLOOKUP(E156,[2]meteoritical_code_exists!$B$2:$C$496,1,FALSE),"")</f>
        <v>L3.3 chondrite meteorite</v>
      </c>
    </row>
    <row r="157" spans="1:8" x14ac:dyDescent="0.25">
      <c r="A157">
        <v>276</v>
      </c>
      <c r="B157">
        <f>IFERROR(VLOOKUP(D157, [2]meteoritical_code_exists!$C$2:$C$450,1,FALSE),"")</f>
        <v>49663</v>
      </c>
      <c r="C157" t="str">
        <f>IF(IFERROR(VLOOKUP(D157,[1]meteoriteQuery!$B$2:$F$516,3,FALSE),0)=0,"",VLOOKUP(D157,[1]meteoriteQuery!$B$2:$F$516,3,FALSE))</f>
        <v/>
      </c>
      <c r="D157">
        <v>49663</v>
      </c>
      <c r="E157" t="s">
        <v>279</v>
      </c>
      <c r="F157" s="1"/>
      <c r="G157" t="str">
        <f>IF(OR(ISBLANK(F157),ISBLANK(E157)),"",(E157=F157))</f>
        <v/>
      </c>
      <c r="H157" t="str">
        <f>IFERROR(VLOOKUP(E157,[2]meteoritical_code_exists!$B$2:$C$496,1,FALSE),"")</f>
        <v>L3.3-3.5 chondrite meteorite</v>
      </c>
    </row>
    <row r="158" spans="1:8" x14ac:dyDescent="0.25">
      <c r="A158">
        <v>277</v>
      </c>
      <c r="B158">
        <f>IFERROR(VLOOKUP(D158, [2]meteoritical_code_exists!$C$2:$C$450,1,FALSE),"")</f>
        <v>49664</v>
      </c>
      <c r="C158" t="str">
        <f>IF(IFERROR(VLOOKUP(D158,[1]meteoriteQuery!$B$2:$F$516,3,FALSE),0)=0,"",VLOOKUP(D158,[1]meteoriteQuery!$B$2:$F$516,3,FALSE))</f>
        <v/>
      </c>
      <c r="D158">
        <v>49664</v>
      </c>
      <c r="E158" t="s">
        <v>280</v>
      </c>
      <c r="F158" s="1"/>
      <c r="G158" t="str">
        <f>IF(OR(ISBLANK(F158),ISBLANK(E158)),"",(E158=F158))</f>
        <v/>
      </c>
      <c r="H158" t="str">
        <f>IFERROR(VLOOKUP(E158,[2]meteoritical_code_exists!$B$2:$C$496,1,FALSE),"")</f>
        <v>L3.3-3.6 chondrite meteorite</v>
      </c>
    </row>
    <row r="159" spans="1:8" x14ac:dyDescent="0.25">
      <c r="A159">
        <v>278</v>
      </c>
      <c r="B159">
        <f>IFERROR(VLOOKUP(D159, [2]meteoritical_code_exists!$C$2:$C$450,1,FALSE),"")</f>
        <v>49665</v>
      </c>
      <c r="C159" t="str">
        <f>IF(IFERROR(VLOOKUP(D159,[1]meteoriteQuery!$B$2:$F$516,3,FALSE),0)=0,"",VLOOKUP(D159,[1]meteoriteQuery!$B$2:$F$516,3,FALSE))</f>
        <v/>
      </c>
      <c r="D159">
        <v>49665</v>
      </c>
      <c r="E159" t="s">
        <v>281</v>
      </c>
      <c r="F159" s="1"/>
      <c r="G159" t="str">
        <f>IF(OR(ISBLANK(F159),ISBLANK(E159)),"",(E159=F159))</f>
        <v/>
      </c>
      <c r="H159" t="str">
        <f>IFERROR(VLOOKUP(E159,[2]meteoritical_code_exists!$B$2:$C$496,1,FALSE),"")</f>
        <v>L3.3-3.7 chondrite meteorite</v>
      </c>
    </row>
    <row r="160" spans="1:8" x14ac:dyDescent="0.25">
      <c r="A160">
        <v>280</v>
      </c>
      <c r="B160">
        <f>IFERROR(VLOOKUP(D160, [2]meteoritical_code_exists!$C$2:$C$450,1,FALSE),"")</f>
        <v>49666</v>
      </c>
      <c r="C160" t="str">
        <f>IF(IFERROR(VLOOKUP(D160,[1]meteoriteQuery!$B$2:$F$516,3,FALSE),0)=0,"",VLOOKUP(D160,[1]meteoriteQuery!$B$2:$F$516,3,FALSE))</f>
        <v/>
      </c>
      <c r="D160">
        <v>49666</v>
      </c>
      <c r="E160" t="s">
        <v>283</v>
      </c>
      <c r="F160" s="1"/>
      <c r="G160" t="str">
        <f>IF(OR(ISBLANK(F160),ISBLANK(E160)),"",(E160=F160))</f>
        <v/>
      </c>
      <c r="H160" t="str">
        <f>IFERROR(VLOOKUP(E160,[2]meteoritical_code_exists!$B$2:$C$496,1,FALSE),"")</f>
        <v>L3-4 chondrite meteorite</v>
      </c>
    </row>
    <row r="161" spans="1:8" x14ac:dyDescent="0.25">
      <c r="A161">
        <v>287</v>
      </c>
      <c r="B161">
        <f>IFERROR(VLOOKUP(D161, [2]meteoritical_code_exists!$C$2:$C$450,1,FALSE),"")</f>
        <v>49667</v>
      </c>
      <c r="C161" t="str">
        <f>IF(IFERROR(VLOOKUP(D161,[1]meteoriteQuery!$B$2:$F$516,3,FALSE),0)=0,"",VLOOKUP(D161,[1]meteoriteQuery!$B$2:$F$516,3,FALSE))</f>
        <v/>
      </c>
      <c r="D161">
        <v>49667</v>
      </c>
      <c r="E161" t="s">
        <v>290</v>
      </c>
      <c r="F161" s="1"/>
      <c r="G161" t="str">
        <f>IF(OR(ISBLANK(F161),ISBLANK(E161)),"",(E161=F161))</f>
        <v/>
      </c>
      <c r="H161" t="str">
        <f>IFERROR(VLOOKUP(E161,[2]meteoritical_code_exists!$B$2:$C$496,1,FALSE),"")</f>
        <v>L3.5 chondrite meteorite</v>
      </c>
    </row>
    <row r="162" spans="1:8" x14ac:dyDescent="0.25">
      <c r="A162">
        <v>283</v>
      </c>
      <c r="B162">
        <f>IFERROR(VLOOKUP(D162, [2]meteoritical_code_exists!$C$2:$C$450,1,FALSE),"")</f>
        <v>49668</v>
      </c>
      <c r="C162" t="str">
        <f>IF(IFERROR(VLOOKUP(D162,[1]meteoriteQuery!$B$2:$F$516,3,FALSE),0)=0,"",VLOOKUP(D162,[1]meteoriteQuery!$B$2:$F$516,3,FALSE))</f>
        <v/>
      </c>
      <c r="D162">
        <v>49668</v>
      </c>
      <c r="E162" t="s">
        <v>286</v>
      </c>
      <c r="F162" s="1"/>
      <c r="G162" t="str">
        <f>IF(OR(ISBLANK(F162),ISBLANK(E162)),"",(E162=F162))</f>
        <v/>
      </c>
      <c r="H162" t="str">
        <f>IFERROR(VLOOKUP(E162,[2]meteoritical_code_exists!$B$2:$C$496,1,FALSE),"")</f>
        <v>L3.5-3.7 chondrite meteorite</v>
      </c>
    </row>
    <row r="163" spans="1:8" x14ac:dyDescent="0.25">
      <c r="A163">
        <v>284</v>
      </c>
      <c r="B163">
        <f>IFERROR(VLOOKUP(D163, [2]meteoritical_code_exists!$C$2:$C$450,1,FALSE),"")</f>
        <v>49669</v>
      </c>
      <c r="C163" t="str">
        <f>IF(IFERROR(VLOOKUP(D163,[1]meteoriteQuery!$B$2:$F$516,3,FALSE),0)=0,"",VLOOKUP(D163,[1]meteoriteQuery!$B$2:$F$516,3,FALSE))</f>
        <v/>
      </c>
      <c r="D163">
        <v>49669</v>
      </c>
      <c r="E163" t="s">
        <v>287</v>
      </c>
      <c r="F163" s="1"/>
      <c r="G163" t="str">
        <f>IF(OR(ISBLANK(F163),ISBLANK(E163)),"",(E163=F163))</f>
        <v/>
      </c>
      <c r="H163" t="str">
        <f>IFERROR(VLOOKUP(E163,[2]meteoritical_code_exists!$B$2:$C$496,1,FALSE),"")</f>
        <v>L3.5-3.8 chondrite meteorite</v>
      </c>
    </row>
    <row r="164" spans="1:8" x14ac:dyDescent="0.25">
      <c r="A164">
        <v>285</v>
      </c>
      <c r="B164">
        <f>IFERROR(VLOOKUP(D164, [2]meteoritical_code_exists!$C$2:$C$450,1,FALSE),"")</f>
        <v>49670</v>
      </c>
      <c r="C164" t="str">
        <f>IF(IFERROR(VLOOKUP(D164,[1]meteoriteQuery!$B$2:$F$516,3,FALSE),0)=0,"",VLOOKUP(D164,[1]meteoriteQuery!$B$2:$F$516,3,FALSE))</f>
        <v/>
      </c>
      <c r="D164">
        <v>49670</v>
      </c>
      <c r="E164" t="s">
        <v>288</v>
      </c>
      <c r="F164" s="1"/>
      <c r="G164" t="str">
        <f>IF(OR(ISBLANK(F164),ISBLANK(E164)),"",(E164=F164))</f>
        <v/>
      </c>
      <c r="H164" t="str">
        <f>IFERROR(VLOOKUP(E164,[2]meteoritical_code_exists!$B$2:$C$496,1,FALSE),"")</f>
        <v>L3.5-3.9 chondrite meteorite</v>
      </c>
    </row>
    <row r="165" spans="1:8" x14ac:dyDescent="0.25">
      <c r="A165">
        <v>290</v>
      </c>
      <c r="B165">
        <f>IFERROR(VLOOKUP(D165, [2]meteoritical_code_exists!$C$2:$C$450,1,FALSE),"")</f>
        <v>49671</v>
      </c>
      <c r="C165" t="str">
        <f>IF(IFERROR(VLOOKUP(D165,[1]meteoriteQuery!$B$2:$F$516,3,FALSE),0)=0,"",VLOOKUP(D165,[1]meteoriteQuery!$B$2:$F$516,3,FALSE))</f>
        <v/>
      </c>
      <c r="D165">
        <v>49671</v>
      </c>
      <c r="E165" t="s">
        <v>293</v>
      </c>
      <c r="F165" s="1"/>
      <c r="G165" t="str">
        <f>IF(OR(ISBLANK(F165),ISBLANK(E165)),"",(E165=F165))</f>
        <v/>
      </c>
      <c r="H165" t="str">
        <f>IFERROR(VLOOKUP(E165,[2]meteoritical_code_exists!$B$2:$C$496,1,FALSE),"")</f>
        <v>L3.6 chondrite meteorite</v>
      </c>
    </row>
    <row r="166" spans="1:8" x14ac:dyDescent="0.25">
      <c r="A166">
        <v>289</v>
      </c>
      <c r="B166">
        <f>IFERROR(VLOOKUP(D166, [2]meteoritical_code_exists!$C$2:$C$450,1,FALSE),"")</f>
        <v>49672</v>
      </c>
      <c r="C166" t="str">
        <f>IF(IFERROR(VLOOKUP(D166,[1]meteoriteQuery!$B$2:$F$516,3,FALSE),0)=0,"",VLOOKUP(D166,[1]meteoriteQuery!$B$2:$F$516,3,FALSE))</f>
        <v/>
      </c>
      <c r="D166">
        <v>49672</v>
      </c>
      <c r="E166" t="s">
        <v>292</v>
      </c>
      <c r="F166" s="1"/>
      <c r="G166" t="str">
        <f>IF(OR(ISBLANK(F166),ISBLANK(E166)),"",(E166=F166))</f>
        <v/>
      </c>
      <c r="H166" t="str">
        <f>IFERROR(VLOOKUP(E166,[2]meteoritical_code_exists!$B$2:$C$496,1,FALSE),"")</f>
        <v>L3.6-4 chondrite meteorite</v>
      </c>
    </row>
    <row r="167" spans="1:8" x14ac:dyDescent="0.25">
      <c r="A167">
        <v>296</v>
      </c>
      <c r="B167">
        <f>IFERROR(VLOOKUP(D167, [2]meteoritical_code_exists!$C$2:$C$450,1,FALSE),"")</f>
        <v>49673</v>
      </c>
      <c r="C167" t="str">
        <f>IF(IFERROR(VLOOKUP(D167,[1]meteoriteQuery!$B$2:$F$516,3,FALSE),0)=0,"",VLOOKUP(D167,[1]meteoriteQuery!$B$2:$F$516,3,FALSE))</f>
        <v/>
      </c>
      <c r="D167">
        <v>49673</v>
      </c>
      <c r="E167" t="s">
        <v>299</v>
      </c>
      <c r="F167" s="1"/>
      <c r="G167" t="str">
        <f>IF(OR(ISBLANK(F167),ISBLANK(E167)),"",(E167=F167))</f>
        <v/>
      </c>
      <c r="H167" t="str">
        <f>IFERROR(VLOOKUP(E167,[2]meteoritical_code_exists!$B$2:$C$496,1,FALSE),"")</f>
        <v>L3.7 chondrite meteorite</v>
      </c>
    </row>
    <row r="168" spans="1:8" x14ac:dyDescent="0.25">
      <c r="A168">
        <v>292</v>
      </c>
      <c r="B168">
        <f>IFERROR(VLOOKUP(D168, [2]meteoritical_code_exists!$C$2:$C$450,1,FALSE),"")</f>
        <v>49674</v>
      </c>
      <c r="C168" t="str">
        <f>IF(IFERROR(VLOOKUP(D168,[1]meteoriteQuery!$B$2:$F$516,3,FALSE),0)=0,"",VLOOKUP(D168,[1]meteoriteQuery!$B$2:$F$516,3,FALSE))</f>
        <v/>
      </c>
      <c r="D168">
        <v>49674</v>
      </c>
      <c r="E168" t="s">
        <v>295</v>
      </c>
      <c r="F168" s="1"/>
      <c r="G168" t="str">
        <f>IF(OR(ISBLANK(F168),ISBLANK(E168)),"",(E168=F168))</f>
        <v/>
      </c>
      <c r="H168" t="str">
        <f>IFERROR(VLOOKUP(E168,[2]meteoritical_code_exists!$B$2:$C$496,1,FALSE),"")</f>
        <v>L3.7/3.8 chondrite meteorite</v>
      </c>
    </row>
    <row r="169" spans="1:8" x14ac:dyDescent="0.25">
      <c r="A169">
        <v>293</v>
      </c>
      <c r="B169">
        <f>IFERROR(VLOOKUP(D169, [2]meteoritical_code_exists!$C$2:$C$450,1,FALSE),"")</f>
        <v>49675</v>
      </c>
      <c r="C169" t="str">
        <f>IF(IFERROR(VLOOKUP(D169,[1]meteoriteQuery!$B$2:$F$516,3,FALSE),0)=0,"",VLOOKUP(D169,[1]meteoriteQuery!$B$2:$F$516,3,FALSE))</f>
        <v/>
      </c>
      <c r="D169">
        <v>49675</v>
      </c>
      <c r="E169" t="s">
        <v>296</v>
      </c>
      <c r="F169" s="1"/>
      <c r="G169" t="str">
        <f>IF(OR(ISBLANK(F169),ISBLANK(E169)),"",(E169=F169))</f>
        <v/>
      </c>
      <c r="H169" t="str">
        <f>IFERROR(VLOOKUP(E169,[2]meteoritical_code_exists!$B$2:$C$496,1,FALSE),"")</f>
        <v>L3.7-3.9 chondrite meteorite</v>
      </c>
    </row>
    <row r="170" spans="1:8" x14ac:dyDescent="0.25">
      <c r="A170">
        <v>294</v>
      </c>
      <c r="B170">
        <f>IFERROR(VLOOKUP(D170, [2]meteoritical_code_exists!$C$2:$C$450,1,FALSE),"")</f>
        <v>49676</v>
      </c>
      <c r="C170" t="str">
        <f>IF(IFERROR(VLOOKUP(D170,[1]meteoriteQuery!$B$2:$F$516,3,FALSE),0)=0,"",VLOOKUP(D170,[1]meteoriteQuery!$B$2:$F$516,3,FALSE))</f>
        <v/>
      </c>
      <c r="D170">
        <v>49676</v>
      </c>
      <c r="E170" t="s">
        <v>297</v>
      </c>
      <c r="F170" s="1"/>
      <c r="G170" t="str">
        <f>IF(OR(ISBLANK(F170),ISBLANK(E170)),"",(E170=F170))</f>
        <v/>
      </c>
      <c r="H170" t="str">
        <f>IFERROR(VLOOKUP(E170,[2]meteoritical_code_exists!$B$2:$C$496,1,FALSE),"")</f>
        <v>L3.7-4 chondrite meteorite</v>
      </c>
    </row>
    <row r="171" spans="1:8" x14ac:dyDescent="0.25">
      <c r="A171">
        <v>301</v>
      </c>
      <c r="B171">
        <f>IFERROR(VLOOKUP(D171, [2]meteoritical_code_exists!$C$2:$C$450,1,FALSE),"")</f>
        <v>49677</v>
      </c>
      <c r="C171" t="str">
        <f>IF(IFERROR(VLOOKUP(D171,[1]meteoriteQuery!$B$2:$F$516,3,FALSE),0)=0,"",VLOOKUP(D171,[1]meteoriteQuery!$B$2:$F$516,3,FALSE))</f>
        <v/>
      </c>
      <c r="D171">
        <v>49677</v>
      </c>
      <c r="E171" t="s">
        <v>304</v>
      </c>
      <c r="F171" s="1"/>
      <c r="G171" t="str">
        <f>IF(OR(ISBLANK(F171),ISBLANK(E171)),"",(E171=F171))</f>
        <v/>
      </c>
      <c r="H171" t="str">
        <f>IFERROR(VLOOKUP(E171,[2]meteoritical_code_exists!$B$2:$C$496,1,FALSE),"")</f>
        <v>L3.8 chondrite meteorite</v>
      </c>
    </row>
    <row r="172" spans="1:8" x14ac:dyDescent="0.25">
      <c r="A172">
        <v>300</v>
      </c>
      <c r="B172">
        <f>IFERROR(VLOOKUP(D172, [2]meteoritical_code_exists!$C$2:$C$450,1,FALSE),"")</f>
        <v>49678</v>
      </c>
      <c r="C172" t="str">
        <f>IF(IFERROR(VLOOKUP(D172,[1]meteoriteQuery!$B$2:$F$516,3,FALSE),0)=0,"",VLOOKUP(D172,[1]meteoriteQuery!$B$2:$F$516,3,FALSE))</f>
        <v/>
      </c>
      <c r="D172">
        <v>49678</v>
      </c>
      <c r="E172" t="s">
        <v>303</v>
      </c>
      <c r="F172" s="1"/>
      <c r="G172" t="str">
        <f>IF(OR(ISBLANK(F172),ISBLANK(E172)),"",(E172=F172))</f>
        <v/>
      </c>
      <c r="H172" t="str">
        <f>IFERROR(VLOOKUP(E172,[2]meteoritical_code_exists!$B$2:$C$496,1,FALSE),"")</f>
        <v>L3.8-an chondrite meteorite</v>
      </c>
    </row>
    <row r="173" spans="1:8" x14ac:dyDescent="0.25">
      <c r="A173">
        <v>303</v>
      </c>
      <c r="B173">
        <f>IFERROR(VLOOKUP(D173, [2]meteoritical_code_exists!$C$2:$C$450,1,FALSE),"")</f>
        <v>49679</v>
      </c>
      <c r="C173" t="str">
        <f>IF(IFERROR(VLOOKUP(D173,[1]meteoriteQuery!$B$2:$F$516,3,FALSE),0)=0,"",VLOOKUP(D173,[1]meteoriteQuery!$B$2:$F$516,3,FALSE))</f>
        <v/>
      </c>
      <c r="D173">
        <v>49679</v>
      </c>
      <c r="E173" t="s">
        <v>306</v>
      </c>
      <c r="F173" s="1"/>
      <c r="G173" t="str">
        <f>IF(OR(ISBLANK(F173),ISBLANK(E173)),"",(E173=F173))</f>
        <v/>
      </c>
      <c r="H173" t="str">
        <f>IFERROR(VLOOKUP(E173,[2]meteoritical_code_exists!$B$2:$C$496,1,FALSE),"")</f>
        <v>L3.9 chondrite meteorite</v>
      </c>
    </row>
    <row r="174" spans="1:8" x14ac:dyDescent="0.25">
      <c r="A174">
        <v>302</v>
      </c>
      <c r="B174">
        <f>IFERROR(VLOOKUP(D174, [2]meteoritical_code_exists!$C$2:$C$450,1,FALSE),"")</f>
        <v>49680</v>
      </c>
      <c r="C174" t="str">
        <f>IF(IFERROR(VLOOKUP(D174,[1]meteoriteQuery!$B$2:$F$516,3,FALSE),0)=0,"",VLOOKUP(D174,[1]meteoriteQuery!$B$2:$F$516,3,FALSE))</f>
        <v/>
      </c>
      <c r="D174">
        <v>49680</v>
      </c>
      <c r="E174" t="s">
        <v>305</v>
      </c>
      <c r="F174" s="1"/>
      <c r="G174" t="str">
        <f>IF(OR(ISBLANK(F174),ISBLANK(E174)),"",(E174=F174))</f>
        <v/>
      </c>
      <c r="H174" t="str">
        <f>IFERROR(VLOOKUP(E174,[2]meteoritical_code_exists!$B$2:$C$496,1,FALSE),"")</f>
        <v>L3.9/4 chondrite meteorite</v>
      </c>
    </row>
    <row r="175" spans="1:8" x14ac:dyDescent="0.25">
      <c r="A175">
        <v>324</v>
      </c>
      <c r="B175">
        <f>IFERROR(VLOOKUP(D175, [2]meteoritical_code_exists!$C$2:$C$450,1,FALSE),"")</f>
        <v>49682</v>
      </c>
      <c r="C175" t="str">
        <f>IF(IFERROR(VLOOKUP(D175,[1]meteoriteQuery!$B$2:$F$516,3,FALSE),0)=0,"",VLOOKUP(D175,[1]meteoriteQuery!$B$2:$F$516,3,FALSE))</f>
        <v/>
      </c>
      <c r="D175">
        <v>49682</v>
      </c>
      <c r="E175" t="s">
        <v>327</v>
      </c>
      <c r="F175" s="1"/>
      <c r="G175" t="str">
        <f>IF(OR(ISBLANK(F175),ISBLANK(E175)),"",(E175=F175))</f>
        <v/>
      </c>
      <c r="H175" t="str">
        <f>IFERROR(VLOOKUP(E175,[2]meteoritical_code_exists!$B$2:$C$496,1,FALSE),"")</f>
        <v>L(H)3 chondrite meteorite</v>
      </c>
    </row>
    <row r="176" spans="1:8" x14ac:dyDescent="0.25">
      <c r="A176">
        <v>386</v>
      </c>
      <c r="B176">
        <f>IFERROR(VLOOKUP(D176, [2]meteoritical_code_exists!$C$2:$C$450,1,FALSE),"")</f>
        <v>49683</v>
      </c>
      <c r="C176" t="str">
        <f>IF(IFERROR(VLOOKUP(D176,[1]meteoriteQuery!$B$2:$F$516,3,FALSE),0)=0,"",VLOOKUP(D176,[1]meteoriteQuery!$B$2:$F$516,3,FALSE))</f>
        <v/>
      </c>
      <c r="D176">
        <v>49683</v>
      </c>
      <c r="E176" t="s">
        <v>389</v>
      </c>
      <c r="F176" s="1"/>
      <c r="G176" t="str">
        <f>IF(OR(ISBLANK(F176),ISBLANK(E176)),"",(E176=F176))</f>
        <v/>
      </c>
      <c r="H176" t="str">
        <f>IFERROR(VLOOKUP(E176,[2]meteoritical_code_exists!$B$2:$C$496,1,FALSE),"")</f>
        <v>LL(L)3 chondrite meteorite</v>
      </c>
    </row>
    <row r="177" spans="1:8" x14ac:dyDescent="0.25">
      <c r="A177">
        <v>374</v>
      </c>
      <c r="B177">
        <f>IFERROR(VLOOKUP(D177, [2]meteoritical_code_exists!$C$2:$C$450,1,FALSE),"")</f>
        <v>49684</v>
      </c>
      <c r="C177" t="str">
        <f>IF(IFERROR(VLOOKUP(D177,[1]meteoriteQuery!$B$2:$F$516,3,FALSE),0)=0,"",VLOOKUP(D177,[1]meteoriteQuery!$B$2:$F$516,3,FALSE))</f>
        <v/>
      </c>
      <c r="D177">
        <v>49684</v>
      </c>
      <c r="E177" t="s">
        <v>377</v>
      </c>
      <c r="F177" s="1"/>
      <c r="G177" t="str">
        <f>IF(OR(ISBLANK(F177),ISBLANK(E177)),"",(E177=F177))</f>
        <v/>
      </c>
      <c r="H177" t="str">
        <f>IFERROR(VLOOKUP(E177,[2]meteoritical_code_exists!$B$2:$C$496,1,FALSE),"")</f>
        <v>L(LL)3.0 chondrite meteorite</v>
      </c>
    </row>
    <row r="178" spans="1:8" x14ac:dyDescent="0.25">
      <c r="A178">
        <v>373</v>
      </c>
      <c r="B178">
        <f>IFERROR(VLOOKUP(D178, [2]meteoritical_code_exists!$C$2:$C$450,1,FALSE),"")</f>
        <v>49685</v>
      </c>
      <c r="C178" t="str">
        <f>IF(IFERROR(VLOOKUP(D178,[1]meteoriteQuery!$B$2:$F$516,3,FALSE),0)=0,"",VLOOKUP(D178,[1]meteoriteQuery!$B$2:$F$516,3,FALSE))</f>
        <v/>
      </c>
      <c r="D178">
        <v>49685</v>
      </c>
      <c r="E178" t="s">
        <v>376</v>
      </c>
      <c r="F178" s="1"/>
      <c r="G178" t="str">
        <f>IF(OR(ISBLANK(F178),ISBLANK(E178)),"",(E178=F178))</f>
        <v/>
      </c>
      <c r="H178" t="str">
        <f>IFERROR(VLOOKUP(E178,[2]meteoritical_code_exists!$B$2:$C$496,1,FALSE),"")</f>
        <v>L(LL)3.05 chondrite meteorite</v>
      </c>
    </row>
    <row r="179" spans="1:8" x14ac:dyDescent="0.25">
      <c r="A179">
        <v>381</v>
      </c>
      <c r="B179">
        <f>IFERROR(VLOOKUP(D179, [2]meteoritical_code_exists!$C$2:$C$450,1,FALSE),"")</f>
        <v>49686</v>
      </c>
      <c r="C179" t="str">
        <f>IF(IFERROR(VLOOKUP(D179,[1]meteoriteQuery!$B$2:$F$516,3,FALSE),0)=0,"",VLOOKUP(D179,[1]meteoriteQuery!$B$2:$F$516,3,FALSE))</f>
        <v/>
      </c>
      <c r="D179">
        <v>49686</v>
      </c>
      <c r="E179" t="s">
        <v>384</v>
      </c>
      <c r="F179" s="1"/>
      <c r="G179" t="str">
        <f>IF(OR(ISBLANK(F179),ISBLANK(E179)),"",(E179=F179))</f>
        <v/>
      </c>
      <c r="H179" t="str">
        <f>IFERROR(VLOOKUP(E179,[2]meteoritical_code_exists!$B$2:$C$496,1,FALSE),"")</f>
        <v>L(LL)3.5-3.7 chondrite meteorite</v>
      </c>
    </row>
    <row r="180" spans="1:8" x14ac:dyDescent="0.25">
      <c r="A180">
        <v>376</v>
      </c>
      <c r="B180">
        <f>IFERROR(VLOOKUP(D180, [2]meteoritical_code_exists!$C$2:$C$450,1,FALSE),"")</f>
        <v>49688</v>
      </c>
      <c r="C180" t="str">
        <f>IF(IFERROR(VLOOKUP(D180,[1]meteoriteQuery!$B$2:$F$516,3,FALSE),0)=0,"",VLOOKUP(D180,[1]meteoriteQuery!$B$2:$F$516,3,FALSE))</f>
        <v/>
      </c>
      <c r="D180">
        <v>49688</v>
      </c>
      <c r="E180" t="s">
        <v>379</v>
      </c>
      <c r="F180" s="1"/>
      <c r="G180" t="str">
        <f>IF(OR(ISBLANK(F180),ISBLANK(E180)),"",(E180=F180))</f>
        <v/>
      </c>
      <c r="H180" t="str">
        <f>IFERROR(VLOOKUP(E180,[2]meteoritical_code_exists!$B$2:$C$496,1,FALSE),"")</f>
        <v>LL(L)3.1 chondrite meteorite</v>
      </c>
    </row>
    <row r="181" spans="1:8" x14ac:dyDescent="0.25">
      <c r="A181">
        <v>378</v>
      </c>
      <c r="B181">
        <f>IFERROR(VLOOKUP(D181, [2]meteoritical_code_exists!$C$2:$C$450,1,FALSE),"")</f>
        <v>49689</v>
      </c>
      <c r="C181" t="str">
        <f>IF(IFERROR(VLOOKUP(D181,[1]meteoriteQuery!$B$2:$F$516,3,FALSE),0)=0,"",VLOOKUP(D181,[1]meteoriteQuery!$B$2:$F$516,3,FALSE))</f>
        <v/>
      </c>
      <c r="D181">
        <v>49689</v>
      </c>
      <c r="E181" t="s">
        <v>381</v>
      </c>
      <c r="F181" s="1"/>
      <c r="G181" t="str">
        <f>IF(OR(ISBLANK(F181),ISBLANK(E181)),"",(E181=F181))</f>
        <v/>
      </c>
      <c r="H181" t="str">
        <f>IFERROR(VLOOKUP(E181,[2]meteoritical_code_exists!$B$2:$C$496,1,FALSE),"")</f>
        <v>LL(L)3.2 chondrite meteorite</v>
      </c>
    </row>
    <row r="182" spans="1:8" x14ac:dyDescent="0.25">
      <c r="A182">
        <v>380</v>
      </c>
      <c r="B182">
        <f>IFERROR(VLOOKUP(D182, [2]meteoritical_code_exists!$C$2:$C$450,1,FALSE),"")</f>
        <v>49690</v>
      </c>
      <c r="C182" t="str">
        <f>IF(IFERROR(VLOOKUP(D182,[1]meteoriteQuery!$B$2:$F$516,3,FALSE),0)=0,"",VLOOKUP(D182,[1]meteoriteQuery!$B$2:$F$516,3,FALSE))</f>
        <v/>
      </c>
      <c r="D182">
        <v>49690</v>
      </c>
      <c r="E182" t="s">
        <v>383</v>
      </c>
      <c r="F182" s="1"/>
      <c r="G182" t="str">
        <f>IF(OR(ISBLANK(F182),ISBLANK(E182)),"",(E182=F182))</f>
        <v/>
      </c>
      <c r="H182" t="str">
        <f>IFERROR(VLOOKUP(E182,[2]meteoritical_code_exists!$B$2:$C$496,1,FALSE),"")</f>
        <v>L/LL3.4 chondrite meteorite</v>
      </c>
    </row>
    <row r="183" spans="1:8" x14ac:dyDescent="0.25">
      <c r="A183">
        <v>375</v>
      </c>
      <c r="B183">
        <f>IFERROR(VLOOKUP(D183, [2]meteoritical_code_exists!$C$2:$C$450,1,FALSE),"")</f>
        <v>49691</v>
      </c>
      <c r="C183" t="str">
        <f>IF(IFERROR(VLOOKUP(D183,[1]meteoriteQuery!$B$2:$F$516,3,FALSE),0)=0,"",VLOOKUP(D183,[1]meteoriteQuery!$B$2:$F$516,3,FALSE))</f>
        <v/>
      </c>
      <c r="D183">
        <v>49691</v>
      </c>
      <c r="E183" t="s">
        <v>378</v>
      </c>
      <c r="F183" s="1"/>
      <c r="G183" t="str">
        <f>IF(OR(ISBLANK(F183),ISBLANK(E183)),"",(E183=F183))</f>
        <v/>
      </c>
      <c r="H183" t="str">
        <f>IFERROR(VLOOKUP(E183,[2]meteoritical_code_exists!$B$2:$C$496,1,FALSE),"")</f>
        <v>L/LL3.10 chondrite meteorite</v>
      </c>
    </row>
    <row r="184" spans="1:8" x14ac:dyDescent="0.25">
      <c r="A184">
        <v>382</v>
      </c>
      <c r="B184">
        <f>IFERROR(VLOOKUP(D184, [2]meteoritical_code_exists!$C$2:$C$450,1,FALSE),"")</f>
        <v>49692</v>
      </c>
      <c r="C184" t="str">
        <f>IF(IFERROR(VLOOKUP(D184,[1]meteoriteQuery!$B$2:$F$516,3,FALSE),0)=0,"",VLOOKUP(D184,[1]meteoriteQuery!$B$2:$F$516,3,FALSE))</f>
        <v/>
      </c>
      <c r="D184">
        <v>49692</v>
      </c>
      <c r="E184" t="s">
        <v>385</v>
      </c>
      <c r="F184" s="1"/>
      <c r="G184" t="str">
        <f>IF(OR(ISBLANK(F184),ISBLANK(E184)),"",(E184=F184))</f>
        <v/>
      </c>
      <c r="H184" t="str">
        <f>IFERROR(VLOOKUP(E184,[2]meteoritical_code_exists!$B$2:$C$496,1,FALSE),"")</f>
        <v>L/LL3.5 chondrite meteorite</v>
      </c>
    </row>
    <row r="185" spans="1:8" x14ac:dyDescent="0.25">
      <c r="A185">
        <v>384</v>
      </c>
      <c r="B185">
        <f>IFERROR(VLOOKUP(D185, [2]meteoritical_code_exists!$C$2:$C$450,1,FALSE),"")</f>
        <v>49693</v>
      </c>
      <c r="C185" t="str">
        <f>IF(IFERROR(VLOOKUP(D185,[1]meteoriteQuery!$B$2:$F$516,3,FALSE),0)=0,"",VLOOKUP(D185,[1]meteoriteQuery!$B$2:$F$516,3,FALSE))</f>
        <v/>
      </c>
      <c r="D185">
        <v>49693</v>
      </c>
      <c r="E185" t="s">
        <v>387</v>
      </c>
      <c r="F185" s="1"/>
      <c r="G185" t="str">
        <f>IF(OR(ISBLANK(F185),ISBLANK(E185)),"",(E185=F185))</f>
        <v/>
      </c>
      <c r="H185" t="str">
        <f>IFERROR(VLOOKUP(E185,[2]meteoritical_code_exists!$B$2:$C$496,1,FALSE),"")</f>
        <v>L/LL3.6/3.7 chondrite meteorite</v>
      </c>
    </row>
    <row r="186" spans="1:8" x14ac:dyDescent="0.25">
      <c r="A186">
        <v>311</v>
      </c>
      <c r="B186">
        <f>IFERROR(VLOOKUP(D186, [2]meteoritical_code_exists!$C$2:$C$450,1,FALSE),"")</f>
        <v>49695</v>
      </c>
      <c r="C186" t="str">
        <f>IF(IFERROR(VLOOKUP(D186,[1]meteoriteQuery!$B$2:$F$516,3,FALSE),0)=0,"",VLOOKUP(D186,[1]meteoriteQuery!$B$2:$F$516,3,FALSE))</f>
        <v/>
      </c>
      <c r="D186">
        <v>49695</v>
      </c>
      <c r="E186" t="s">
        <v>314</v>
      </c>
      <c r="F186" s="1" t="s">
        <v>314</v>
      </c>
      <c r="G186" t="b">
        <f>IF(OR(ISBLANK(F186),ISBLANK(E186)),"",(E186=F186))</f>
        <v>1</v>
      </c>
      <c r="H186" t="str">
        <f>IFERROR(VLOOKUP(E186,[2]meteoritical_code_exists!$B$2:$C$496,1,FALSE),"")</f>
        <v>L4 chondrite meteorite</v>
      </c>
    </row>
    <row r="187" spans="1:8" x14ac:dyDescent="0.25">
      <c r="A187">
        <v>310</v>
      </c>
      <c r="B187">
        <f>IFERROR(VLOOKUP(D187, [2]meteoritical_code_exists!$C$2:$C$450,1,FALSE),"")</f>
        <v>49696</v>
      </c>
      <c r="C187" t="str">
        <f>IF(IFERROR(VLOOKUP(D187,[1]meteoriteQuery!$B$2:$F$516,3,FALSE),0)=0,"",VLOOKUP(D187,[1]meteoriteQuery!$B$2:$F$516,3,FALSE))</f>
        <v/>
      </c>
      <c r="D187">
        <v>49696</v>
      </c>
      <c r="E187" t="s">
        <v>313</v>
      </c>
      <c r="F187" s="1"/>
      <c r="G187" t="str">
        <f>IF(OR(ISBLANK(F187),ISBLANK(E187)),"",(E187=F187))</f>
        <v/>
      </c>
      <c r="H187" t="str">
        <f>IFERROR(VLOOKUP(E187,[2]meteoritical_code_exists!$B$2:$C$496,1,FALSE),"")</f>
        <v>L4-an chondrite meteorite</v>
      </c>
    </row>
    <row r="188" spans="1:8" x14ac:dyDescent="0.25">
      <c r="A188">
        <v>312</v>
      </c>
      <c r="B188">
        <f>IFERROR(VLOOKUP(D188, [2]meteoritical_code_exists!$C$2:$C$450,1,FALSE),"")</f>
        <v>49697</v>
      </c>
      <c r="C188" t="str">
        <f>IF(IFERROR(VLOOKUP(D188,[1]meteoriteQuery!$B$2:$F$516,3,FALSE),0)=0,"",VLOOKUP(D188,[1]meteoriteQuery!$B$2:$F$516,3,FALSE))</f>
        <v/>
      </c>
      <c r="D188">
        <v>49697</v>
      </c>
      <c r="E188" t="s">
        <v>315</v>
      </c>
      <c r="F188" s="1"/>
      <c r="G188" t="str">
        <f>IF(OR(ISBLANK(F188),ISBLANK(E188)),"",(E188=F188))</f>
        <v/>
      </c>
      <c r="H188" t="str">
        <f>IFERROR(VLOOKUP(E188,[2]meteoritical_code_exists!$B$2:$C$496,1,FALSE),"")</f>
        <v>L4-melt breccia chondrite meteorite</v>
      </c>
    </row>
    <row r="189" spans="1:8" x14ac:dyDescent="0.25">
      <c r="A189">
        <v>313</v>
      </c>
      <c r="B189">
        <f>IFERROR(VLOOKUP(D189, [2]meteoritical_code_exists!$C$2:$C$450,1,FALSE),"")</f>
        <v>49698</v>
      </c>
      <c r="C189" t="str">
        <f>IF(IFERROR(VLOOKUP(D189,[1]meteoriteQuery!$B$2:$F$516,3,FALSE),0)=0,"",VLOOKUP(D189,[1]meteoriteQuery!$B$2:$F$516,3,FALSE))</f>
        <v/>
      </c>
      <c r="D189">
        <v>49698</v>
      </c>
      <c r="E189" t="s">
        <v>316</v>
      </c>
      <c r="F189" s="1"/>
      <c r="G189" t="str">
        <f>IF(OR(ISBLANK(F189),ISBLANK(E189)),"",(E189=F189))</f>
        <v/>
      </c>
      <c r="H189" t="str">
        <f>IFERROR(VLOOKUP(E189,[2]meteoritical_code_exists!$B$2:$C$496,1,FALSE),"")</f>
        <v>L4-melt rock chondrite meteorite</v>
      </c>
    </row>
    <row r="190" spans="1:8" x14ac:dyDescent="0.25">
      <c r="A190">
        <v>390</v>
      </c>
      <c r="B190">
        <f>IFERROR(VLOOKUP(D190, [2]meteoritical_code_exists!$C$2:$C$450,1,FALSE),"")</f>
        <v>49699</v>
      </c>
      <c r="C190" t="str">
        <f>IF(IFERROR(VLOOKUP(D190,[1]meteoriteQuery!$B$2:$F$516,3,FALSE),0)=0,"",VLOOKUP(D190,[1]meteoriteQuery!$B$2:$F$516,3,FALSE))</f>
        <v/>
      </c>
      <c r="D190">
        <v>49699</v>
      </c>
      <c r="E190" t="s">
        <v>393</v>
      </c>
      <c r="F190" s="1"/>
      <c r="G190" t="str">
        <f>IF(OR(ISBLANK(F190),ISBLANK(E190)),"",(E190=F190))</f>
        <v/>
      </c>
      <c r="H190" t="str">
        <f>IFERROR(VLOOKUP(E190,[2]meteoritical_code_exists!$B$2:$C$496,1,FALSE),"")</f>
        <v>L/LL4 chondrite meteorite</v>
      </c>
    </row>
    <row r="191" spans="1:8" x14ac:dyDescent="0.25">
      <c r="A191">
        <v>307</v>
      </c>
      <c r="B191">
        <f>IFERROR(VLOOKUP(D191, [2]meteoritical_code_exists!$C$2:$C$450,1,FALSE),"")</f>
        <v>49700</v>
      </c>
      <c r="C191" t="str">
        <f>IF(IFERROR(VLOOKUP(D191,[1]meteoriteQuery!$B$2:$F$516,3,FALSE),0)=0,"",VLOOKUP(D191,[1]meteoriteQuery!$B$2:$F$516,3,FALSE))</f>
        <v/>
      </c>
      <c r="D191">
        <v>49700</v>
      </c>
      <c r="E191" t="s">
        <v>310</v>
      </c>
      <c r="F191" s="1"/>
      <c r="G191" t="str">
        <f>IF(OR(ISBLANK(F191),ISBLANK(E191)),"",(E191=F191))</f>
        <v/>
      </c>
      <c r="H191" t="str">
        <f>IFERROR(VLOOKUP(E191,[2]meteoritical_code_exists!$B$2:$C$496,1,FALSE),"")</f>
        <v>L4/5 chondrite meteorite</v>
      </c>
    </row>
    <row r="192" spans="1:8" x14ac:dyDescent="0.25">
      <c r="A192">
        <v>316</v>
      </c>
      <c r="B192">
        <f>IFERROR(VLOOKUP(D192, [2]meteoritical_code_exists!$C$2:$C$450,1,FALSE),"")</f>
        <v>49702</v>
      </c>
      <c r="C192" t="str">
        <f>IF(IFERROR(VLOOKUP(D192,[1]meteoriteQuery!$B$2:$F$516,3,FALSE),0)=0,"",VLOOKUP(D192,[1]meteoriteQuery!$B$2:$F$516,3,FALSE))</f>
        <v/>
      </c>
      <c r="D192">
        <v>49702</v>
      </c>
      <c r="E192" t="s">
        <v>319</v>
      </c>
      <c r="F192" s="1" t="s">
        <v>319</v>
      </c>
      <c r="G192" t="b">
        <f>IF(OR(ISBLANK(F192),ISBLANK(E192)),"",(E192=F192))</f>
        <v>1</v>
      </c>
      <c r="H192" t="str">
        <f>IFERROR(VLOOKUP(E192,[2]meteoritical_code_exists!$B$2:$C$496,1,FALSE),"")</f>
        <v>L5 chondrite meteorite</v>
      </c>
    </row>
    <row r="193" spans="1:8" x14ac:dyDescent="0.25">
      <c r="A193">
        <v>393</v>
      </c>
      <c r="B193">
        <f>IFERROR(VLOOKUP(D193, [2]meteoritical_code_exists!$C$2:$C$450,1,FALSE),"")</f>
        <v>49703</v>
      </c>
      <c r="C193" t="str">
        <f>IF(IFERROR(VLOOKUP(D193,[1]meteoriteQuery!$B$2:$F$516,3,FALSE),0)=0,"",VLOOKUP(D193,[1]meteoriteQuery!$B$2:$F$516,3,FALSE))</f>
        <v/>
      </c>
      <c r="D193">
        <v>49703</v>
      </c>
      <c r="E193" t="s">
        <v>396</v>
      </c>
      <c r="F193" s="1"/>
      <c r="G193" t="str">
        <f>IF(OR(ISBLANK(F193),ISBLANK(E193)),"",(E193=F193))</f>
        <v/>
      </c>
      <c r="H193" t="str">
        <f>IFERROR(VLOOKUP(E193,[2]meteoritical_code_exists!$B$2:$C$496,1,FALSE),"")</f>
        <v>L/LL5 chondrite meteorite</v>
      </c>
    </row>
    <row r="194" spans="1:8" x14ac:dyDescent="0.25">
      <c r="A194">
        <v>391</v>
      </c>
      <c r="B194">
        <f>IFERROR(VLOOKUP(D194, [2]meteoritical_code_exists!$C$2:$C$450,1,FALSE),"")</f>
        <v>49705</v>
      </c>
      <c r="C194" t="str">
        <f>IF(IFERROR(VLOOKUP(D194,[1]meteoriteQuery!$B$2:$F$516,3,FALSE),0)=0,"",VLOOKUP(D194,[1]meteoriteQuery!$B$2:$F$516,3,FALSE))</f>
        <v/>
      </c>
      <c r="D194">
        <v>49705</v>
      </c>
      <c r="E194" t="s">
        <v>394</v>
      </c>
      <c r="F194" s="1"/>
      <c r="G194" t="str">
        <f>IF(OR(ISBLANK(F194),ISBLANK(E194)),"",(E194=F194))</f>
        <v/>
      </c>
      <c r="H194" t="str">
        <f>IFERROR(VLOOKUP(E194,[2]meteoritical_code_exists!$B$2:$C$496,1,FALSE),"")</f>
        <v>L/LL5/6 chondrite meteorite</v>
      </c>
    </row>
    <row r="195" spans="1:8" x14ac:dyDescent="0.25">
      <c r="B195">
        <f>IFERROR(VLOOKUP(D195, [2]meteoritical_code_exists!$C$2:$C$450,1,FALSE),"")</f>
        <v>49707</v>
      </c>
      <c r="D195">
        <v>49707</v>
      </c>
      <c r="E195" t="s">
        <v>539</v>
      </c>
      <c r="F195" s="1"/>
      <c r="G195" t="str">
        <f>IF(OR(ISBLANK(F195),ISBLANK(E195)),"",(E195=F195))</f>
        <v/>
      </c>
      <c r="H195" t="str">
        <f>IFERROR(VLOOKUP(E195,[2]meteoritical_code_exists!$B$2:$C$496,1,FALSE),"")</f>
        <v>L5-6 chrondite</v>
      </c>
    </row>
    <row r="196" spans="1:8" x14ac:dyDescent="0.25">
      <c r="A196">
        <v>314</v>
      </c>
      <c r="B196">
        <f>IFERROR(VLOOKUP(D196, [2]meteoritical_code_exists!$C$2:$C$450,1,FALSE),"")</f>
        <v>49708</v>
      </c>
      <c r="C196" t="str">
        <f>IF(IFERROR(VLOOKUP(D196,[1]meteoriteQuery!$B$2:$F$516,3,FALSE),0)=0,"",VLOOKUP(D196,[1]meteoriteQuery!$B$2:$F$516,3,FALSE))</f>
        <v/>
      </c>
      <c r="D196">
        <v>49708</v>
      </c>
      <c r="E196" t="s">
        <v>317</v>
      </c>
      <c r="F196" s="1"/>
      <c r="G196" t="str">
        <f>IF(OR(ISBLANK(F196),ISBLANK(E196)),"",(E196=F196))</f>
        <v/>
      </c>
      <c r="H196" t="str">
        <f>IFERROR(VLOOKUP(E196,[2]meteoritical_code_exists!$B$2:$C$496,1,FALSE),"")</f>
        <v>L5/6 chondrite meteorite</v>
      </c>
    </row>
    <row r="197" spans="1:8" x14ac:dyDescent="0.25">
      <c r="A197">
        <v>317</v>
      </c>
      <c r="B197">
        <f>IFERROR(VLOOKUP(D197, [2]meteoritical_code_exists!$C$2:$C$450,1,FALSE),"")</f>
        <v>49709</v>
      </c>
      <c r="C197" t="str">
        <f>IF(IFERROR(VLOOKUP(D197,[1]meteoriteQuery!$B$2:$F$516,3,FALSE),0)=0,"",VLOOKUP(D197,[1]meteoriteQuery!$B$2:$F$516,3,FALSE))</f>
        <v/>
      </c>
      <c r="D197">
        <v>49709</v>
      </c>
      <c r="E197" t="s">
        <v>320</v>
      </c>
      <c r="F197" s="1"/>
      <c r="G197" t="str">
        <f>IF(OR(ISBLANK(F197),ISBLANK(E197)),"",(E197=F197))</f>
        <v/>
      </c>
      <c r="H197" t="str">
        <f>IFERROR(VLOOKUP(E197,[2]meteoritical_code_exists!$B$2:$C$496,1,FALSE),"")</f>
        <v>L5-melt breccia chondrite meteorite</v>
      </c>
    </row>
    <row r="198" spans="1:8" x14ac:dyDescent="0.25">
      <c r="A198">
        <v>319</v>
      </c>
      <c r="B198">
        <f>IFERROR(VLOOKUP(D198, [2]meteoritical_code_exists!$C$2:$C$450,1,FALSE),"")</f>
        <v>49710</v>
      </c>
      <c r="C198" t="str">
        <f>IF(IFERROR(VLOOKUP(D198,[1]meteoriteQuery!$B$2:$F$516,3,FALSE),0)=0,"",VLOOKUP(D198,[1]meteoriteQuery!$B$2:$F$516,3,FALSE))</f>
        <v/>
      </c>
      <c r="D198">
        <v>49710</v>
      </c>
      <c r="E198" t="s">
        <v>322</v>
      </c>
      <c r="F198" s="1" t="s">
        <v>322</v>
      </c>
      <c r="G198" t="b">
        <f>IF(OR(ISBLANK(F198),ISBLANK(E198)),"",(E198=F198))</f>
        <v>1</v>
      </c>
      <c r="H198" t="str">
        <f>IFERROR(VLOOKUP(E198,[2]meteoritical_code_exists!$B$2:$C$496,1,FALSE),"")</f>
        <v>L6 chondrite meteorite</v>
      </c>
    </row>
    <row r="199" spans="1:8" x14ac:dyDescent="0.25">
      <c r="A199">
        <v>320</v>
      </c>
      <c r="B199">
        <f>IFERROR(VLOOKUP(D199, [2]meteoritical_code_exists!$C$2:$C$450,1,FALSE),"")</f>
        <v>49711</v>
      </c>
      <c r="C199" t="str">
        <f>IF(IFERROR(VLOOKUP(D199,[1]meteoriteQuery!$B$2:$F$516,3,FALSE),0)=0,"",VLOOKUP(D199,[1]meteoriteQuery!$B$2:$F$516,3,FALSE))</f>
        <v/>
      </c>
      <c r="D199">
        <v>49711</v>
      </c>
      <c r="E199" t="s">
        <v>323</v>
      </c>
      <c r="F199" s="1"/>
      <c r="G199" t="str">
        <f>IF(OR(ISBLANK(F199),ISBLANK(E199)),"",(E199=F199))</f>
        <v/>
      </c>
      <c r="H199" t="str">
        <f>IFERROR(VLOOKUP(E199,[2]meteoritical_code_exists!$B$2:$C$496,1,FALSE),"")</f>
        <v>L6-melt breccia chondrite meteorite</v>
      </c>
    </row>
    <row r="200" spans="1:8" x14ac:dyDescent="0.25">
      <c r="A200">
        <v>321</v>
      </c>
      <c r="B200">
        <f>IFERROR(VLOOKUP(D200, [2]meteoritical_code_exists!$C$2:$C$450,1,FALSE),"")</f>
        <v>49712</v>
      </c>
      <c r="C200" t="str">
        <f>IF(IFERROR(VLOOKUP(D200,[1]meteoriteQuery!$B$2:$F$516,3,FALSE),0)=0,"",VLOOKUP(D200,[1]meteoriteQuery!$B$2:$F$516,3,FALSE))</f>
        <v/>
      </c>
      <c r="D200">
        <v>49712</v>
      </c>
      <c r="E200" t="s">
        <v>324</v>
      </c>
      <c r="F200" s="1"/>
      <c r="G200" t="str">
        <f>IF(OR(ISBLANK(F200),ISBLANK(E200)),"",(E200=F200))</f>
        <v/>
      </c>
      <c r="H200" t="str">
        <f>IFERROR(VLOOKUP(E200,[2]meteoritical_code_exists!$B$2:$C$496,1,FALSE),"")</f>
        <v>L6-melt rock chondrite meteorite</v>
      </c>
    </row>
    <row r="201" spans="1:8" x14ac:dyDescent="0.25">
      <c r="A201">
        <v>396</v>
      </c>
      <c r="B201">
        <f>IFERROR(VLOOKUP(D201, [2]meteoritical_code_exists!$C$2:$C$450,1,FALSE),"")</f>
        <v>49713</v>
      </c>
      <c r="C201" t="str">
        <f>IF(IFERROR(VLOOKUP(D201,[1]meteoriteQuery!$B$2:$F$516,3,FALSE),0)=0,"",VLOOKUP(D201,[1]meteoriteQuery!$B$2:$F$516,3,FALSE))</f>
        <v/>
      </c>
      <c r="D201">
        <v>49713</v>
      </c>
      <c r="E201" t="s">
        <v>399</v>
      </c>
      <c r="F201" s="1"/>
      <c r="G201" t="str">
        <f>IF(OR(ISBLANK(F201),ISBLANK(E201)),"",(E201=F201))</f>
        <v/>
      </c>
      <c r="H201" t="str">
        <f>IFERROR(VLOOKUP(E201,[2]meteoritical_code_exists!$B$2:$C$496,1,FALSE),"")</f>
        <v>L/LL6 chondrite meteorite</v>
      </c>
    </row>
    <row r="202" spans="1:8" x14ac:dyDescent="0.25">
      <c r="A202">
        <v>395</v>
      </c>
      <c r="B202">
        <f>IFERROR(VLOOKUP(D202, [2]meteoritical_code_exists!$C$2:$C$450,1,FALSE),"")</f>
        <v>49715</v>
      </c>
      <c r="C202" t="str">
        <f>IF(IFERROR(VLOOKUP(D202,[1]meteoriteQuery!$B$2:$F$516,3,FALSE),0)=0,"",VLOOKUP(D202,[1]meteoriteQuery!$B$2:$F$516,3,FALSE))</f>
        <v/>
      </c>
      <c r="D202">
        <v>49715</v>
      </c>
      <c r="E202" t="s">
        <v>398</v>
      </c>
      <c r="F202" s="1"/>
      <c r="G202" t="str">
        <f>IF(OR(ISBLANK(F202),ISBLANK(E202)),"",(E202=F202))</f>
        <v/>
      </c>
      <c r="H202" t="str">
        <f>IFERROR(VLOOKUP(E202,[2]meteoritical_code_exists!$B$2:$C$496,1,FALSE),"")</f>
        <v>L/LL6-an chondrite meteorite</v>
      </c>
    </row>
    <row r="203" spans="1:8" x14ac:dyDescent="0.25">
      <c r="A203">
        <v>318</v>
      </c>
      <c r="B203">
        <f>IFERROR(VLOOKUP(D203, [2]meteoritical_code_exists!$C$2:$C$450,1,FALSE),"")</f>
        <v>49716</v>
      </c>
      <c r="C203" t="str">
        <f>IF(IFERROR(VLOOKUP(D203,[1]meteoriteQuery!$B$2:$F$516,3,FALSE),0)=0,"",VLOOKUP(D203,[1]meteoriteQuery!$B$2:$F$516,3,FALSE))</f>
        <v/>
      </c>
      <c r="D203">
        <v>49716</v>
      </c>
      <c r="E203" t="s">
        <v>321</v>
      </c>
      <c r="F203" s="1"/>
      <c r="G203" t="str">
        <f>IF(OR(ISBLANK(F203),ISBLANK(E203)),"",(E203=F203))</f>
        <v/>
      </c>
      <c r="H203" t="str">
        <f>IFERROR(VLOOKUP(E203,[2]meteoritical_code_exists!$B$2:$C$496,1,FALSE),"")</f>
        <v>L6/7 chondrite meteorite</v>
      </c>
    </row>
    <row r="204" spans="1:8" x14ac:dyDescent="0.25">
      <c r="A204">
        <v>322</v>
      </c>
      <c r="B204">
        <f>IFERROR(VLOOKUP(D204, [2]meteoritical_code_exists!$C$2:$C$450,1,FALSE),"")</f>
        <v>49717</v>
      </c>
      <c r="C204" t="str">
        <f>IF(IFERROR(VLOOKUP(D204,[1]meteoriteQuery!$B$2:$F$516,3,FALSE),0)=0,"",VLOOKUP(D204,[1]meteoriteQuery!$B$2:$F$516,3,FALSE))</f>
        <v/>
      </c>
      <c r="D204">
        <v>49717</v>
      </c>
      <c r="E204" t="s">
        <v>325</v>
      </c>
      <c r="F204" s="1" t="s">
        <v>325</v>
      </c>
      <c r="G204" t="b">
        <f>IF(OR(ISBLANK(F204),ISBLANK(E204)),"",(E204=F204))</f>
        <v>1</v>
      </c>
      <c r="H204" t="str">
        <f>IFERROR(VLOOKUP(E204,[2]meteoritical_code_exists!$B$2:$C$496,1,FALSE),"")</f>
        <v>L7 chondrite meteorite</v>
      </c>
    </row>
    <row r="205" spans="1:8" x14ac:dyDescent="0.25">
      <c r="A205">
        <v>326</v>
      </c>
      <c r="B205">
        <f>IFERROR(VLOOKUP(D205, [2]meteoritical_code_exists!$C$2:$C$450,1,FALSE),"")</f>
        <v>49718</v>
      </c>
      <c r="C205" t="str">
        <f>IF(IFERROR(VLOOKUP(D205,[1]meteoriteQuery!$B$2:$F$516,3,FALSE),0)=0,"",VLOOKUP(D205,[1]meteoriteQuery!$B$2:$F$516,3,FALSE))</f>
        <v/>
      </c>
      <c r="D205">
        <v>49718</v>
      </c>
      <c r="E205" t="s">
        <v>329</v>
      </c>
      <c r="F205" s="1" t="s">
        <v>329</v>
      </c>
      <c r="G205" t="b">
        <f>IF(OR(ISBLANK(F205),ISBLANK(E205)),"",(E205=F205))</f>
        <v>1</v>
      </c>
      <c r="H205" t="str">
        <f>IFERROR(VLOOKUP(E205,[2]meteoritical_code_exists!$B$2:$C$496,1,FALSE),"")</f>
        <v>L-imp melt chondrite meteorite</v>
      </c>
    </row>
    <row r="206" spans="1:8" x14ac:dyDescent="0.25">
      <c r="A206">
        <v>410</v>
      </c>
      <c r="B206">
        <f>IFERROR(VLOOKUP(D206, [2]meteoritical_code_exists!$C$2:$C$450,1,FALSE),"")</f>
        <v>49719</v>
      </c>
      <c r="C206" t="str">
        <f>IF(IFERROR(VLOOKUP(D206,[1]meteoriteQuery!$B$2:$F$516,3,FALSE),0)=0,"",VLOOKUP(D206,[1]meteoriteQuery!$B$2:$F$516,3,FALSE))</f>
        <v/>
      </c>
      <c r="D206">
        <v>49719</v>
      </c>
      <c r="E206" t="s">
        <v>413</v>
      </c>
      <c r="F206" s="1" t="s">
        <v>413</v>
      </c>
      <c r="G206" t="b">
        <f>IF(OR(ISBLANK(F206),ISBLANK(E206)),"",(E206=F206))</f>
        <v>1</v>
      </c>
      <c r="H206" t="str">
        <f>IFERROR(VLOOKUP(E206,[2]meteoritical_code_exists!$B$2:$C$496,1,FALSE),"")</f>
        <v>L-melt breccia chondrite meteorite</v>
      </c>
    </row>
    <row r="207" spans="1:8" x14ac:dyDescent="0.25">
      <c r="A207">
        <v>411</v>
      </c>
      <c r="B207">
        <f>IFERROR(VLOOKUP(D207, [2]meteoritical_code_exists!$C$2:$C$450,1,FALSE),"")</f>
        <v>49720</v>
      </c>
      <c r="C207" t="str">
        <f>IF(IFERROR(VLOOKUP(D207,[1]meteoriteQuery!$B$2:$F$516,3,FALSE),0)=0,"",VLOOKUP(D207,[1]meteoriteQuery!$B$2:$F$516,3,FALSE))</f>
        <v/>
      </c>
      <c r="D207">
        <v>49720</v>
      </c>
      <c r="E207" t="s">
        <v>414</v>
      </c>
      <c r="F207" s="1" t="s">
        <v>414</v>
      </c>
      <c r="G207" t="b">
        <f>IF(OR(ISBLANK(F207),ISBLANK(E207)),"",(E207=F207))</f>
        <v>1</v>
      </c>
      <c r="H207" t="str">
        <f>IFERROR(VLOOKUP(E207,[2]meteoritical_code_exists!$B$2:$C$496,1,FALSE),"")</f>
        <v>L-melt rock chondrite meteorite</v>
      </c>
    </row>
    <row r="208" spans="1:8" x14ac:dyDescent="0.25">
      <c r="A208">
        <v>412</v>
      </c>
      <c r="B208">
        <f>IFERROR(VLOOKUP(D208, [2]meteoritical_code_exists!$C$2:$C$450,1,FALSE),"")</f>
        <v>49721</v>
      </c>
      <c r="C208" t="str">
        <f>IF(IFERROR(VLOOKUP(D208,[1]meteoriteQuery!$B$2:$F$516,3,FALSE),0)=0,"",VLOOKUP(D208,[1]meteoriteQuery!$B$2:$F$516,3,FALSE))</f>
        <v/>
      </c>
      <c r="D208">
        <v>49721</v>
      </c>
      <c r="E208" t="s">
        <v>415</v>
      </c>
      <c r="F208" s="1" t="s">
        <v>415</v>
      </c>
      <c r="G208" t="b">
        <f>IF(OR(ISBLANK(F208),ISBLANK(E208)),"",(E208=F208))</f>
        <v>1</v>
      </c>
      <c r="H208" t="str">
        <f>IFERROR(VLOOKUP(E208,[2]meteoritical_code_exists!$B$2:$C$496,1,FALSE),"")</f>
        <v>L-metal chondrite meteorite</v>
      </c>
    </row>
    <row r="209" spans="1:8" x14ac:dyDescent="0.25">
      <c r="A209">
        <v>398</v>
      </c>
      <c r="B209">
        <f>IFERROR(VLOOKUP(D209, [2]meteoritical_code_exists!$C$2:$C$450,1,FALSE),"")</f>
        <v>49722</v>
      </c>
      <c r="C209" t="str">
        <f>IF(IFERROR(VLOOKUP(D209,[1]meteoriteQuery!$B$2:$F$516,3,FALSE),0)=0,"",VLOOKUP(D209,[1]meteoriteQuery!$B$2:$F$516,3,FALSE))</f>
        <v/>
      </c>
      <c r="D209">
        <v>49722</v>
      </c>
      <c r="E209" t="s">
        <v>401</v>
      </c>
      <c r="F209" s="1" t="s">
        <v>401</v>
      </c>
      <c r="G209" t="b">
        <f>IF(OR(ISBLANK(F209),ISBLANK(E209)),"",(E209=F209))</f>
        <v>1</v>
      </c>
      <c r="H209" t="str">
        <f>IFERROR(VLOOKUP(E209,[2]meteoritical_code_exists!$B$2:$C$496,1,FALSE),"")</f>
        <v>L/LL-melt rock chondrite meteorite</v>
      </c>
    </row>
    <row r="210" spans="1:8" x14ac:dyDescent="0.25">
      <c r="A210">
        <v>385</v>
      </c>
      <c r="B210">
        <f>IFERROR(VLOOKUP(D210, [2]meteoritical_code_exists!$C$2:$C$450,1,FALSE),"")</f>
        <v>49723</v>
      </c>
      <c r="C210" t="str">
        <f>IF(IFERROR(VLOOKUP(D210,[1]meteoriteQuery!$B$2:$F$516,3,FALSE),0)=0,"",VLOOKUP(D210,[1]meteoriteQuery!$B$2:$F$516,3,FALSE))</f>
        <v/>
      </c>
      <c r="D210">
        <v>49723</v>
      </c>
      <c r="E210" t="s">
        <v>388</v>
      </c>
      <c r="F210" s="1"/>
      <c r="G210" t="str">
        <f>IF(OR(ISBLANK(F210),ISBLANK(E210)),"",(E210=F210))</f>
        <v/>
      </c>
      <c r="H210" t="str">
        <f>IFERROR(VLOOKUP(E210,[2]meteoritical_code_exists!$B$2:$C$496,1,FALSE),"")</f>
        <v>L/LL3-6 chondrite meteorite</v>
      </c>
    </row>
    <row r="211" spans="1:8" x14ac:dyDescent="0.25">
      <c r="A211">
        <v>383</v>
      </c>
      <c r="B211">
        <f>IFERROR(VLOOKUP(D211, [2]meteoritical_code_exists!$C$2:$C$450,1,FALSE),"")</f>
        <v>49724</v>
      </c>
      <c r="C211" t="str">
        <f>IF(IFERROR(VLOOKUP(D211,[1]meteoriteQuery!$B$2:$F$516,3,FALSE),0)=0,"",VLOOKUP(D211,[1]meteoriteQuery!$B$2:$F$516,3,FALSE))</f>
        <v/>
      </c>
      <c r="D211">
        <v>49724</v>
      </c>
      <c r="E211" t="s">
        <v>386</v>
      </c>
      <c r="F211" s="1"/>
      <c r="G211" t="str">
        <f>IF(OR(ISBLANK(F211),ISBLANK(E211)),"",(E211=F211))</f>
        <v/>
      </c>
      <c r="H211" t="str">
        <f>IFERROR(VLOOKUP(E211,[2]meteoritical_code_exists!$B$2:$C$496,1,FALSE),"")</f>
        <v>L/LL3-5 chondrite meteorite</v>
      </c>
    </row>
    <row r="212" spans="1:8" x14ac:dyDescent="0.25">
      <c r="A212">
        <v>387</v>
      </c>
      <c r="B212">
        <f>IFERROR(VLOOKUP(D212, [2]meteoritical_code_exists!$C$2:$C$450,1,FALSE),"")</f>
        <v>49725</v>
      </c>
      <c r="C212" t="str">
        <f>IF(IFERROR(VLOOKUP(D212,[1]meteoriteQuery!$B$2:$F$516,3,FALSE),0)=0,"",VLOOKUP(D212,[1]meteoriteQuery!$B$2:$F$516,3,FALSE))</f>
        <v/>
      </c>
      <c r="D212">
        <v>49725</v>
      </c>
      <c r="E212" t="s">
        <v>390</v>
      </c>
      <c r="F212" s="1"/>
      <c r="G212" t="str">
        <f>IF(OR(ISBLANK(F212),ISBLANK(E212)),"",(E212=F212))</f>
        <v/>
      </c>
      <c r="H212" t="str">
        <f>IFERROR(VLOOKUP(E212,[2]meteoritical_code_exists!$B$2:$C$502,1,FALSE),"")</f>
        <v>L/LL(?)3 chondrite meteorite</v>
      </c>
    </row>
    <row r="213" spans="1:8" x14ac:dyDescent="0.25">
      <c r="A213">
        <v>305</v>
      </c>
      <c r="B213">
        <f>IFERROR(VLOOKUP(D213, [2]meteoritical_code_exists!$C$2:$C$450,1,FALSE),"")</f>
        <v>49726</v>
      </c>
      <c r="C213" t="str">
        <f>IF(IFERROR(VLOOKUP(D213,[1]meteoriteQuery!$B$2:$F$516,3,FALSE),0)=0,"",VLOOKUP(D213,[1]meteoriteQuery!$B$2:$F$516,3,FALSE))</f>
        <v/>
      </c>
      <c r="D213">
        <v>49726</v>
      </c>
      <c r="E213" t="s">
        <v>308</v>
      </c>
      <c r="F213" s="1"/>
      <c r="G213" t="str">
        <f>IF(OR(ISBLANK(F213),ISBLANK(E213)),"",(E213=F213))</f>
        <v/>
      </c>
      <c r="H213" t="str">
        <f>IFERROR(VLOOKUP(E213,[2]meteoritical_code_exists!$B$2:$C$502,1,FALSE),"")</f>
        <v>L(H)3 chondrite meteorite</v>
      </c>
    </row>
    <row r="214" spans="1:8" x14ac:dyDescent="0.25">
      <c r="A214">
        <v>399</v>
      </c>
      <c r="B214">
        <f>IFERROR(VLOOKUP(D214, [2]meteoritical_code_exists!$C$2:$C$450,1,FALSE),"")</f>
        <v>49727</v>
      </c>
      <c r="C214" t="str">
        <f>IF(IFERROR(VLOOKUP(D214,[1]meteoriteQuery!$B$2:$F$516,3,FALSE),0)=0,"",VLOOKUP(D214,[1]meteoriteQuery!$B$2:$F$516,3,FALSE))</f>
        <v/>
      </c>
      <c r="D214">
        <v>49727</v>
      </c>
      <c r="E214" t="s">
        <v>402</v>
      </c>
      <c r="F214" s="1"/>
      <c r="G214" t="str">
        <f>IF(OR(ISBLANK(F214),ISBLANK(E214)),"",(E214=F214))</f>
        <v/>
      </c>
      <c r="H214" t="str">
        <f>IFERROR(VLOOKUP(E214,[2]meteoritical_code_exists!$B$2:$C$502,1,FALSE),"")</f>
        <v/>
      </c>
    </row>
    <row r="215" spans="1:8" x14ac:dyDescent="0.25">
      <c r="A215">
        <v>400</v>
      </c>
      <c r="B215">
        <f>IFERROR(VLOOKUP(D215, [2]meteoritical_code_exists!$C$2:$C$450,1,FALSE),"")</f>
        <v>49728</v>
      </c>
      <c r="C215" t="str">
        <f>IF(IFERROR(VLOOKUP(D215,[1]meteoriteQuery!$B$2:$F$516,3,FALSE),0)=0,"",VLOOKUP(D215,[1]meteoriteQuery!$B$2:$F$516,3,FALSE))</f>
        <v/>
      </c>
      <c r="D215">
        <v>49728</v>
      </c>
      <c r="E215" t="s">
        <v>403</v>
      </c>
      <c r="F215" s="1"/>
      <c r="G215" t="str">
        <f>IF(OR(ISBLANK(F215),ISBLANK(E215)),"",(E215=F215))</f>
        <v/>
      </c>
      <c r="H215" t="str">
        <f>IFERROR(VLOOKUP(E215,[2]meteoritical_code_exists!$B$2:$C$502,1,FALSE),"")</f>
        <v>L/LL4 chondrite meteorite</v>
      </c>
    </row>
    <row r="216" spans="1:8" x14ac:dyDescent="0.25">
      <c r="A216">
        <v>401</v>
      </c>
      <c r="B216">
        <f>IFERROR(VLOOKUP(D216, [2]meteoritical_code_exists!$C$2:$C$450,1,FALSE),"")</f>
        <v>49729</v>
      </c>
      <c r="C216" t="str">
        <f>IF(IFERROR(VLOOKUP(D216,[1]meteoriteQuery!$B$2:$F$516,3,FALSE),0)=0,"",VLOOKUP(D216,[1]meteoriteQuery!$B$2:$F$516,3,FALSE))</f>
        <v/>
      </c>
      <c r="D216">
        <v>49729</v>
      </c>
      <c r="E216" t="s">
        <v>404</v>
      </c>
      <c r="F216" s="1"/>
      <c r="G216" t="str">
        <f>IF(OR(ISBLANK(F216),ISBLANK(E216)),"",(E216=F216))</f>
        <v/>
      </c>
      <c r="H216" t="str">
        <f>IFERROR(VLOOKUP(E216,[2]meteoritical_code_exists!$B$2:$C$502,1,FALSE),"")</f>
        <v>L/LL5 chondrite meteorite</v>
      </c>
    </row>
    <row r="217" spans="1:8" x14ac:dyDescent="0.25">
      <c r="A217">
        <v>402</v>
      </c>
      <c r="B217">
        <f>IFERROR(VLOOKUP(D217, [2]meteoritical_code_exists!$C$2:$C$450,1,FALSE),"")</f>
        <v>49730</v>
      </c>
      <c r="C217" t="str">
        <f>IF(IFERROR(VLOOKUP(D217,[1]meteoriteQuery!$B$2:$F$516,3,FALSE),0)=0,"",VLOOKUP(D217,[1]meteoriteQuery!$B$2:$F$516,3,FALSE))</f>
        <v/>
      </c>
      <c r="D217">
        <v>49730</v>
      </c>
      <c r="E217" t="s">
        <v>405</v>
      </c>
      <c r="F217" s="1"/>
      <c r="G217" t="str">
        <f>IF(OR(ISBLANK(F217),ISBLANK(E217)),"",(E217=F217))</f>
        <v/>
      </c>
      <c r="H217" t="str">
        <f>IFERROR(VLOOKUP(E217,[2]meteoritical_code_exists!$B$2:$C$496,1,FALSE),"")</f>
        <v>L/LL6 chondrite meteorite</v>
      </c>
    </row>
    <row r="218" spans="1:8" x14ac:dyDescent="0.25">
      <c r="A218">
        <v>288</v>
      </c>
      <c r="B218">
        <f>IFERROR(VLOOKUP(D218, [2]meteoritical_code_exists!$C$2:$C$450,1,FALSE),"")</f>
        <v>49731</v>
      </c>
      <c r="C218" t="str">
        <f>IF(IFERROR(VLOOKUP(D218,[1]meteoriteQuery!$B$2:$F$516,3,FALSE),0)=0,"",VLOOKUP(D218,[1]meteoriteQuery!$B$2:$F$516,3,FALSE))</f>
        <v/>
      </c>
      <c r="D218">
        <v>49731</v>
      </c>
      <c r="E218" t="s">
        <v>291</v>
      </c>
      <c r="F218" s="1"/>
      <c r="G218" t="str">
        <f>IF(OR(ISBLANK(F218),ISBLANK(E218)),"",(E218=F218))</f>
        <v/>
      </c>
      <c r="H218" t="str">
        <f>IFERROR(VLOOKUP(E218,[2]meteoritical_code_exists!$B$2:$C$496,1,FALSE),"")</f>
        <v>L3-5 chondrite meteorite</v>
      </c>
    </row>
    <row r="219" spans="1:8" x14ac:dyDescent="0.25">
      <c r="A219">
        <v>291</v>
      </c>
      <c r="B219">
        <f>IFERROR(VLOOKUP(D219, [2]meteoritical_code_exists!$C$2:$C$450,1,FALSE),"")</f>
        <v>49732</v>
      </c>
      <c r="C219" t="str">
        <f>IF(IFERROR(VLOOKUP(D219,[1]meteoriteQuery!$B$2:$F$516,3,FALSE),0)=0,"",VLOOKUP(D219,[1]meteoriteQuery!$B$2:$F$516,3,FALSE))</f>
        <v/>
      </c>
      <c r="D219">
        <v>49732</v>
      </c>
      <c r="E219" t="s">
        <v>294</v>
      </c>
      <c r="F219" s="1"/>
      <c r="G219" t="str">
        <f>IF(OR(ISBLANK(F219),ISBLANK(E219)),"",(E219=F219))</f>
        <v/>
      </c>
      <c r="H219" t="str">
        <f>IFERROR(VLOOKUP(E219,[2]meteoritical_code_exists!$B$2:$C$496,1,FALSE),"")</f>
        <v>L3-6 chondrite meteorite</v>
      </c>
    </row>
    <row r="220" spans="1:8" x14ac:dyDescent="0.25">
      <c r="A220">
        <v>297</v>
      </c>
      <c r="B220">
        <f>IFERROR(VLOOKUP(D220, [2]meteoritical_code_exists!$C$2:$C$450,1,FALSE),"")</f>
        <v>49733</v>
      </c>
      <c r="C220" t="str">
        <f>IF(IFERROR(VLOOKUP(D220,[1]meteoriteQuery!$B$2:$F$516,3,FALSE),0)=0,"",VLOOKUP(D220,[1]meteoriteQuery!$B$2:$F$516,3,FALSE))</f>
        <v/>
      </c>
      <c r="D220">
        <v>49733</v>
      </c>
      <c r="E220" t="s">
        <v>300</v>
      </c>
      <c r="F220" s="1"/>
      <c r="G220" t="str">
        <f>IF(OR(ISBLANK(F220),ISBLANK(E220)),"",(E220=F220))</f>
        <v/>
      </c>
      <c r="H220" t="str">
        <f>IFERROR(VLOOKUP(E220,[2]meteoritical_code_exists!$B$2:$C$496,1,FALSE),"")</f>
        <v>L3-7 chondrite meteorite</v>
      </c>
    </row>
    <row r="221" spans="1:8" x14ac:dyDescent="0.25">
      <c r="A221">
        <v>286</v>
      </c>
      <c r="B221">
        <f>IFERROR(VLOOKUP(D221, [2]meteoritical_code_exists!$C$2:$C$450,1,FALSE),"")</f>
        <v>49734</v>
      </c>
      <c r="C221" t="str">
        <f>IF(IFERROR(VLOOKUP(D221,[1]meteoriteQuery!$B$2:$F$516,3,FALSE),0)=0,"",VLOOKUP(D221,[1]meteoriteQuery!$B$2:$F$516,3,FALSE))</f>
        <v/>
      </c>
      <c r="D221">
        <v>49734</v>
      </c>
      <c r="E221" t="s">
        <v>289</v>
      </c>
      <c r="F221" s="1"/>
      <c r="G221" t="str">
        <f>IF(OR(ISBLANK(F221),ISBLANK(E221)),"",(E221=F221))</f>
        <v/>
      </c>
      <c r="H221" t="str">
        <f>IFERROR(VLOOKUP(E221,[2]meteoritical_code_exists!$B$2:$C$496,1,FALSE),"")</f>
        <v>L3.5-5 chondrite meteorite</v>
      </c>
    </row>
    <row r="222" spans="1:8" x14ac:dyDescent="0.25">
      <c r="A222">
        <v>295</v>
      </c>
      <c r="B222">
        <f>IFERROR(VLOOKUP(D222, [2]meteoritical_code_exists!$C$2:$C$450,1,FALSE),"")</f>
        <v>49735</v>
      </c>
      <c r="C222" t="str">
        <f>IF(IFERROR(VLOOKUP(D222,[1]meteoriteQuery!$B$2:$F$516,3,FALSE),0)=0,"",VLOOKUP(D222,[1]meteoriteQuery!$B$2:$F$516,3,FALSE))</f>
        <v/>
      </c>
      <c r="D222">
        <v>49735</v>
      </c>
      <c r="E222" t="s">
        <v>298</v>
      </c>
      <c r="F222" s="1"/>
      <c r="G222" t="str">
        <f>IF(OR(ISBLANK(F222),ISBLANK(E222)),"",(E222=F222))</f>
        <v/>
      </c>
      <c r="H222" t="str">
        <f>IFERROR(VLOOKUP(E222,[2]meteoritical_code_exists!$B$2:$C$496,1,FALSE),"")</f>
        <v>L3.7-6 chondrite meteorite</v>
      </c>
    </row>
    <row r="223" spans="1:8" x14ac:dyDescent="0.25">
      <c r="A223">
        <v>298</v>
      </c>
      <c r="B223">
        <f>IFERROR(VLOOKUP(D223, [2]meteoritical_code_exists!$C$2:$C$450,1,FALSE),"")</f>
        <v>49736</v>
      </c>
      <c r="C223" t="str">
        <f>IF(IFERROR(VLOOKUP(D223,[1]meteoriteQuery!$B$2:$F$516,3,FALSE),0)=0,"",VLOOKUP(D223,[1]meteoriteQuery!$B$2:$F$516,3,FALSE))</f>
        <v/>
      </c>
      <c r="D223">
        <v>49736</v>
      </c>
      <c r="E223" t="s">
        <v>301</v>
      </c>
      <c r="F223" s="1"/>
      <c r="G223" t="str">
        <f>IF(OR(ISBLANK(F223),ISBLANK(E223)),"",(E223=F223))</f>
        <v/>
      </c>
      <c r="H223" t="str">
        <f>IFERROR(VLOOKUP(E223,[2]meteoritical_code_exists!$B$2:$C$496,1,FALSE),"")</f>
        <v>L3.8-5 chondrite meteorite</v>
      </c>
    </row>
    <row r="224" spans="1:8" x14ac:dyDescent="0.25">
      <c r="A224">
        <v>299</v>
      </c>
      <c r="B224">
        <f>IFERROR(VLOOKUP(D224, [2]meteoritical_code_exists!$C$2:$C$450,1,FALSE),"")</f>
        <v>49737</v>
      </c>
      <c r="C224" t="str">
        <f>IF(IFERROR(VLOOKUP(D224,[1]meteoriteQuery!$B$2:$F$516,3,FALSE),0)=0,"",VLOOKUP(D224,[1]meteoriteQuery!$B$2:$F$516,3,FALSE))</f>
        <v/>
      </c>
      <c r="D224">
        <v>49737</v>
      </c>
      <c r="E224" t="s">
        <v>302</v>
      </c>
      <c r="F224" s="1"/>
      <c r="G224" t="str">
        <f>IF(OR(ISBLANK(F224),ISBLANK(E224)),"",(E224=F224))</f>
        <v/>
      </c>
      <c r="H224" t="str">
        <f>IFERROR(VLOOKUP(E224,[2]meteoritical_code_exists!$B$2:$C$496,1,FALSE),"")</f>
        <v>L3.8-6 chondrite meteorite</v>
      </c>
    </row>
    <row r="225" spans="1:8" x14ac:dyDescent="0.25">
      <c r="A225">
        <v>309</v>
      </c>
      <c r="B225">
        <f>IFERROR(VLOOKUP(D225, [2]meteoritical_code_exists!$C$2:$C$450,1,FALSE),"")</f>
        <v>49738</v>
      </c>
      <c r="C225" t="str">
        <f>IF(IFERROR(VLOOKUP(D225,[1]meteoriteQuery!$B$2:$F$516,3,FALSE),0)=0,"",VLOOKUP(D225,[1]meteoriteQuery!$B$2:$F$516,3,FALSE))</f>
        <v/>
      </c>
      <c r="D225">
        <v>49738</v>
      </c>
      <c r="E225" t="s">
        <v>312</v>
      </c>
      <c r="F225" s="1"/>
      <c r="G225" t="str">
        <f>IF(OR(ISBLANK(F225),ISBLANK(E225)),"",(E225=F225))</f>
        <v/>
      </c>
      <c r="H225" t="str">
        <f>IFERROR(VLOOKUP(E225,[2]meteoritical_code_exists!$B$2:$C$496,1,FALSE),"")</f>
        <v>L4-6 chondrite meteorite</v>
      </c>
    </row>
    <row r="226" spans="1:8" x14ac:dyDescent="0.25">
      <c r="A226">
        <v>315</v>
      </c>
      <c r="B226">
        <f>IFERROR(VLOOKUP(D226, [2]meteoritical_code_exists!$C$2:$C$450,1,FALSE),"")</f>
        <v>49739</v>
      </c>
      <c r="C226" t="str">
        <f>IF(IFERROR(VLOOKUP(D226,[1]meteoriteQuery!$B$2:$F$516,3,FALSE),0)=0,"",VLOOKUP(D226,[1]meteoriteQuery!$B$2:$F$516,3,FALSE))</f>
        <v/>
      </c>
      <c r="D226">
        <v>49739</v>
      </c>
      <c r="E226" t="s">
        <v>318</v>
      </c>
      <c r="F226" s="1"/>
      <c r="G226" t="str">
        <f>IF(OR(ISBLANK(F226),ISBLANK(E226)),"",(E226=F226))</f>
        <v/>
      </c>
      <c r="H226" t="str">
        <f>IFERROR(VLOOKUP(E226,[2]meteoritical_code_exists!$B$2:$C$496,1,FALSE),"")</f>
        <v>L5-7 chondrite meteorite</v>
      </c>
    </row>
    <row r="227" spans="1:8" x14ac:dyDescent="0.25">
      <c r="A227">
        <v>416</v>
      </c>
      <c r="B227">
        <f>IFERROR(VLOOKUP(D227, [2]meteoritical_code_exists!$C$2:$C$450,1,FALSE),"")</f>
        <v>49740</v>
      </c>
      <c r="C227" t="str">
        <f>IF(IFERROR(VLOOKUP(D227,[1]meteoriteQuery!$B$2:$F$516,3,FALSE),0)=0,"",VLOOKUP(D227,[1]meteoriteQuery!$B$2:$F$516,3,FALSE))</f>
        <v/>
      </c>
      <c r="D227">
        <v>49740</v>
      </c>
      <c r="E227" t="s">
        <v>419</v>
      </c>
      <c r="F227" s="1"/>
      <c r="G227" t="str">
        <f>IF(OR(ISBLANK(F227),ISBLANK(E227)),"",(E227=F227))</f>
        <v/>
      </c>
      <c r="H227" t="str">
        <f>IFERROR(VLOOKUP(E227,[2]meteoritical_code_exists!$B$2:$C$496,1,FALSE),"")</f>
        <v>L3 chondrite meteorite</v>
      </c>
    </row>
    <row r="228" spans="1:8" x14ac:dyDescent="0.25">
      <c r="A228">
        <v>418</v>
      </c>
      <c r="B228">
        <f>IFERROR(VLOOKUP(D228, [2]meteoritical_code_exists!$C$2:$C$450,1,FALSE),"")</f>
        <v>49741</v>
      </c>
      <c r="C228" t="str">
        <f>IF(IFERROR(VLOOKUP(D228,[1]meteoriteQuery!$B$2:$F$516,3,FALSE),0)=0,"",VLOOKUP(D228,[1]meteoriteQuery!$B$2:$F$516,3,FALSE))</f>
        <v/>
      </c>
      <c r="D228">
        <v>49741</v>
      </c>
      <c r="E228" t="s">
        <v>421</v>
      </c>
      <c r="F228" s="1"/>
      <c r="G228" t="str">
        <f>IF(OR(ISBLANK(F228),ISBLANK(E228)),"",(E228=F228))</f>
        <v/>
      </c>
      <c r="H228" t="str">
        <f>IFERROR(VLOOKUP(E228,[2]meteoritical_code_exists!$B$2:$C$496,1,FALSE),"")</f>
        <v>L4 chondrite meteorite</v>
      </c>
    </row>
    <row r="229" spans="1:8" x14ac:dyDescent="0.25">
      <c r="A229">
        <v>417</v>
      </c>
      <c r="B229">
        <f>IFERROR(VLOOKUP(D229, [2]meteoritical_code_exists!$C$2:$C$450,1,FALSE),"")</f>
        <v>49742</v>
      </c>
      <c r="C229" t="str">
        <f>IF(IFERROR(VLOOKUP(D229,[1]meteoriteQuery!$B$2:$F$516,3,FALSE),0)=0,"",VLOOKUP(D229,[1]meteoriteQuery!$B$2:$F$516,3,FALSE))</f>
        <v/>
      </c>
      <c r="D229">
        <v>49742</v>
      </c>
      <c r="E229" t="s">
        <v>420</v>
      </c>
      <c r="F229" s="1"/>
      <c r="G229" t="str">
        <f>IF(OR(ISBLANK(F229),ISBLANK(E229)),"",(E229=F229))</f>
        <v/>
      </c>
      <c r="H229" t="str">
        <f>IFERROR(VLOOKUP(E229,[2]meteoritical_code_exists!$B$2:$C$496,1,FALSE),"")</f>
        <v>L4-6 chondrite meteorite</v>
      </c>
    </row>
    <row r="230" spans="1:8" x14ac:dyDescent="0.25">
      <c r="A230">
        <v>419</v>
      </c>
      <c r="B230">
        <f>IFERROR(VLOOKUP(D230, [2]meteoritical_code_exists!$C$2:$C$450,1,FALSE),"")</f>
        <v>49743</v>
      </c>
      <c r="C230" t="str">
        <f>IF(IFERROR(VLOOKUP(D230,[1]meteoriteQuery!$B$2:$F$516,3,FALSE),0)=0,"",VLOOKUP(D230,[1]meteoriteQuery!$B$2:$F$516,3,FALSE))</f>
        <v/>
      </c>
      <c r="D230">
        <v>49743</v>
      </c>
      <c r="E230" t="s">
        <v>422</v>
      </c>
      <c r="F230" s="1"/>
      <c r="G230" t="str">
        <f>IF(OR(ISBLANK(F230),ISBLANK(E230)),"",(E230=F230))</f>
        <v/>
      </c>
      <c r="H230" t="str">
        <f>IFERROR(VLOOKUP(E230,[2]meteoritical_code_exists!$B$2:$C$496,1,FALSE),"")</f>
        <v>L5 chondrite meteorite</v>
      </c>
    </row>
    <row r="231" spans="1:8" x14ac:dyDescent="0.25">
      <c r="A231">
        <v>420</v>
      </c>
      <c r="B231">
        <f>IFERROR(VLOOKUP(D231, [2]meteoritical_code_exists!$C$2:$C$450,1,FALSE),"")</f>
        <v>49744</v>
      </c>
      <c r="C231" t="str">
        <f>IF(IFERROR(VLOOKUP(D231,[1]meteoriteQuery!$B$2:$F$516,3,FALSE),0)=0,"",VLOOKUP(D231,[1]meteoriteQuery!$B$2:$F$516,3,FALSE))</f>
        <v/>
      </c>
      <c r="D231">
        <v>49744</v>
      </c>
      <c r="E231" t="s">
        <v>423</v>
      </c>
      <c r="F231" s="1"/>
      <c r="G231" t="str">
        <f>IF(OR(ISBLANK(F231),ISBLANK(E231)),"",(E231=F231))</f>
        <v/>
      </c>
      <c r="H231" t="str">
        <f>IFERROR(VLOOKUP(E231,[2]meteoritical_code_exists!$B$2:$C$496,1,FALSE),"")</f>
        <v>L6 chondrite meteorite</v>
      </c>
    </row>
    <row r="232" spans="1:8" x14ac:dyDescent="0.25">
      <c r="A232">
        <v>370</v>
      </c>
      <c r="B232">
        <f>IFERROR(VLOOKUP(D232, [2]meteoritical_code_exists!$C$2:$C$450,1,FALSE),"")</f>
        <v>49745</v>
      </c>
      <c r="C232" t="str">
        <f>IF(IFERROR(VLOOKUP(D232,[1]meteoriteQuery!$B$2:$F$516,3,FALSE),0)=0,"",VLOOKUP(D232,[1]meteoriteQuery!$B$2:$F$516,3,FALSE))</f>
        <v/>
      </c>
      <c r="D232">
        <v>49745</v>
      </c>
      <c r="E232" t="s">
        <v>373</v>
      </c>
      <c r="F232" s="1" t="s">
        <v>373</v>
      </c>
      <c r="G232" t="b">
        <f>IF(OR(ISBLANK(F232),ISBLANK(E232)),"",(E232=F232))</f>
        <v>1</v>
      </c>
      <c r="H232" t="str">
        <f>IFERROR(VLOOKUP(E232,[2]meteoritical_code_exists!$B$2:$C$496,1,FALSE),"")</f>
        <v>LL chondrite meteorite</v>
      </c>
    </row>
    <row r="233" spans="1:8" x14ac:dyDescent="0.25">
      <c r="A233">
        <v>350</v>
      </c>
      <c r="B233">
        <f>IFERROR(VLOOKUP(D233, [2]meteoritical_code_exists!$C$2:$C$450,1,FALSE),"")</f>
        <v>49746</v>
      </c>
      <c r="C233" t="str">
        <f>IF(IFERROR(VLOOKUP(D233,[1]meteoriteQuery!$B$2:$F$516,3,FALSE),0)=0,"",VLOOKUP(D233,[1]meteoriteQuery!$B$2:$F$516,3,FALSE))</f>
        <v/>
      </c>
      <c r="D233">
        <v>49746</v>
      </c>
      <c r="E233" t="s">
        <v>353</v>
      </c>
      <c r="F233" s="1" t="s">
        <v>353</v>
      </c>
      <c r="G233" t="b">
        <f>IF(OR(ISBLANK(F233),ISBLANK(E233)),"",(E233=F233))</f>
        <v>1</v>
      </c>
      <c r="H233" t="str">
        <f>IFERROR(VLOOKUP(E233,[2]meteoritical_code_exists!$B$2:$C$496,1,FALSE),"")</f>
        <v>LL3 chondrite meteorite</v>
      </c>
    </row>
    <row r="234" spans="1:8" x14ac:dyDescent="0.25">
      <c r="A234">
        <v>335</v>
      </c>
      <c r="B234">
        <f>IFERROR(VLOOKUP(D234, [2]meteoritical_code_exists!$C$2:$C$450,1,FALSE),"")</f>
        <v>49750</v>
      </c>
      <c r="C234" t="str">
        <f>IF(IFERROR(VLOOKUP(D234,[1]meteoriteQuery!$B$2:$F$516,3,FALSE),0)=0,"",VLOOKUP(D234,[1]meteoriteQuery!$B$2:$F$516,3,FALSE))</f>
        <v/>
      </c>
      <c r="D234">
        <v>49750</v>
      </c>
      <c r="E234" t="s">
        <v>338</v>
      </c>
      <c r="F234" s="1"/>
      <c r="G234" t="str">
        <f>IF(OR(ISBLANK(F234),ISBLANK(E234)),"",(E234=F234))</f>
        <v/>
      </c>
      <c r="H234" t="str">
        <f>IFERROR(VLOOKUP(E234,[2]meteoritical_code_exists!$B$2:$C$496,1,FALSE),"")</f>
        <v>LL3/4 chondrite meteorite</v>
      </c>
    </row>
    <row r="235" spans="1:8" x14ac:dyDescent="0.25">
      <c r="A235">
        <v>329</v>
      </c>
      <c r="B235">
        <f>IFERROR(VLOOKUP(D235, [2]meteoritical_code_exists!$C$2:$C$450,1,FALSE),"")</f>
        <v>49751</v>
      </c>
      <c r="C235" t="str">
        <f>IF(IFERROR(VLOOKUP(D235,[1]meteoriteQuery!$B$2:$F$516,3,FALSE),0)=0,"",VLOOKUP(D235,[1]meteoriteQuery!$B$2:$F$516,3,FALSE))</f>
        <v/>
      </c>
      <c r="D235">
        <v>49751</v>
      </c>
      <c r="E235" t="s">
        <v>332</v>
      </c>
      <c r="F235" s="1"/>
      <c r="G235" t="str">
        <f>IF(OR(ISBLANK(F235),ISBLANK(E235)),"",(E235=F235))</f>
        <v/>
      </c>
      <c r="H235" t="str">
        <f>IFERROR(VLOOKUP(E235,[2]meteoritical_code_exists!$B$2:$C$496,1,FALSE),"")</f>
        <v>LL3.0 chondrite meteorite</v>
      </c>
    </row>
    <row r="236" spans="1:8" x14ac:dyDescent="0.25">
      <c r="A236">
        <v>327</v>
      </c>
      <c r="B236">
        <f>IFERROR(VLOOKUP(D236, [2]meteoritical_code_exists!$C$2:$C$450,1,FALSE),"")</f>
        <v>49752</v>
      </c>
      <c r="C236" t="str">
        <f>IF(IFERROR(VLOOKUP(D236,[1]meteoriteQuery!$B$2:$F$516,3,FALSE),0)=0,"",VLOOKUP(D236,[1]meteoriteQuery!$B$2:$F$516,3,FALSE))</f>
        <v/>
      </c>
      <c r="D236">
        <v>49752</v>
      </c>
      <c r="E236" t="s">
        <v>330</v>
      </c>
      <c r="F236" s="1"/>
      <c r="G236" t="str">
        <f>IF(OR(ISBLANK(F236),ISBLANK(E236)),"",(E236=F236))</f>
        <v/>
      </c>
      <c r="H236" t="str">
        <f>IFERROR(VLOOKUP(E236,[2]meteoritical_code_exists!$B$2:$C$496,1,FALSE),"")</f>
        <v>LL3.00 chondrite meteorite</v>
      </c>
    </row>
    <row r="237" spans="1:8" x14ac:dyDescent="0.25">
      <c r="A237">
        <v>328</v>
      </c>
      <c r="B237">
        <f>IFERROR(VLOOKUP(D237, [2]meteoritical_code_exists!$C$2:$C$450,1,FALSE),"")</f>
        <v>49753</v>
      </c>
      <c r="C237" t="str">
        <f>IF(IFERROR(VLOOKUP(D237,[1]meteoriteQuery!$B$2:$F$516,3,FALSE),0)=0,"",VLOOKUP(D237,[1]meteoriteQuery!$B$2:$F$516,3,FALSE))</f>
        <v/>
      </c>
      <c r="D237">
        <v>49753</v>
      </c>
      <c r="E237" t="s">
        <v>331</v>
      </c>
      <c r="F237" s="1"/>
      <c r="G237" t="str">
        <f>IF(OR(ISBLANK(F237),ISBLANK(E237)),"",(E237=F237))</f>
        <v/>
      </c>
      <c r="H237" t="str">
        <f>IFERROR(VLOOKUP(E237,[2]meteoritical_code_exists!$B$2:$C$496,1,FALSE),"")</f>
        <v>LL3.05 chondrite meteorite</v>
      </c>
    </row>
    <row r="238" spans="1:8" x14ac:dyDescent="0.25">
      <c r="A238">
        <v>332</v>
      </c>
      <c r="B238">
        <f>IFERROR(VLOOKUP(D238, [2]meteoritical_code_exists!$C$2:$C$450,1,FALSE),"")</f>
        <v>49754</v>
      </c>
      <c r="C238" t="str">
        <f>IF(IFERROR(VLOOKUP(D238,[1]meteoriteQuery!$B$2:$F$516,3,FALSE),0)=0,"",VLOOKUP(D238,[1]meteoriteQuery!$B$2:$F$516,3,FALSE))</f>
        <v/>
      </c>
      <c r="D238">
        <v>49754</v>
      </c>
      <c r="E238" t="s">
        <v>335</v>
      </c>
      <c r="F238" s="1"/>
      <c r="G238" t="str">
        <f>IF(OR(ISBLANK(F238),ISBLANK(E238)),"",(E238=F238))</f>
        <v/>
      </c>
      <c r="H238" t="str">
        <f>IFERROR(VLOOKUP(E238,[2]meteoritical_code_exists!$B$2:$C$496,1,FALSE),"")</f>
        <v>LL3.1 chondrite meteorite</v>
      </c>
    </row>
    <row r="239" spans="1:8" x14ac:dyDescent="0.25">
      <c r="A239">
        <v>330</v>
      </c>
      <c r="B239">
        <f>IFERROR(VLOOKUP(D239, [2]meteoritical_code_exists!$C$2:$C$450,1,FALSE),"")</f>
        <v>49755</v>
      </c>
      <c r="C239" t="str">
        <f>IF(IFERROR(VLOOKUP(D239,[1]meteoriteQuery!$B$2:$F$516,3,FALSE),0)=0,"",VLOOKUP(D239,[1]meteoriteQuery!$B$2:$F$516,3,FALSE))</f>
        <v/>
      </c>
      <c r="D239">
        <v>49755</v>
      </c>
      <c r="E239" t="s">
        <v>333</v>
      </c>
      <c r="F239" s="1"/>
      <c r="G239" t="str">
        <f>IF(OR(ISBLANK(F239),ISBLANK(E239)),"",(E239=F239))</f>
        <v/>
      </c>
      <c r="H239" t="str">
        <f>IFERROR(VLOOKUP(E239,[2]meteoritical_code_exists!$B$2:$C$496,1,FALSE),"")</f>
        <v>LL3.10 chondrite meteorite</v>
      </c>
    </row>
    <row r="240" spans="1:8" x14ac:dyDescent="0.25">
      <c r="A240">
        <v>331</v>
      </c>
      <c r="B240">
        <f>IFERROR(VLOOKUP(D240, [2]meteoritical_code_exists!$C$2:$C$450,1,FALSE),"")</f>
        <v>49756</v>
      </c>
      <c r="C240" t="str">
        <f>IF(IFERROR(VLOOKUP(D240,[1]meteoriteQuery!$B$2:$F$516,3,FALSE),0)=0,"",VLOOKUP(D240,[1]meteoriteQuery!$B$2:$F$516,3,FALSE))</f>
        <v/>
      </c>
      <c r="D240">
        <v>49756</v>
      </c>
      <c r="E240" t="s">
        <v>334</v>
      </c>
      <c r="F240" s="1"/>
      <c r="G240" t="str">
        <f>IF(OR(ISBLANK(F240),ISBLANK(E240)),"",(E240=F240))</f>
        <v/>
      </c>
      <c r="H240" t="str">
        <f>IFERROR(VLOOKUP(E240,[2]meteoritical_code_exists!$B$2:$C$496,1,FALSE),"")</f>
        <v>LL3.15 chondrite meteorite</v>
      </c>
    </row>
    <row r="241" spans="1:8" x14ac:dyDescent="0.25">
      <c r="A241">
        <v>333</v>
      </c>
      <c r="B241">
        <f>IFERROR(VLOOKUP(D241, [2]meteoritical_code_exists!$C$2:$C$450,1,FALSE),"")</f>
        <v>49757</v>
      </c>
      <c r="C241" t="str">
        <f>IF(IFERROR(VLOOKUP(D241,[1]meteoriteQuery!$B$2:$F$516,3,FALSE),0)=0,"",VLOOKUP(D241,[1]meteoriteQuery!$B$2:$F$516,3,FALSE))</f>
        <v/>
      </c>
      <c r="D241">
        <v>49757</v>
      </c>
      <c r="E241" t="s">
        <v>336</v>
      </c>
      <c r="F241" s="1"/>
      <c r="G241" t="str">
        <f>IF(OR(ISBLANK(F241),ISBLANK(E241)),"",(E241=F241))</f>
        <v/>
      </c>
      <c r="H241" t="str">
        <f>IFERROR(VLOOKUP(E241,[2]meteoritical_code_exists!$B$2:$C$496,1,FALSE),"")</f>
        <v>LL3.2 chondrite meteorite</v>
      </c>
    </row>
    <row r="242" spans="1:8" x14ac:dyDescent="0.25">
      <c r="A242">
        <v>334</v>
      </c>
      <c r="B242">
        <f>IFERROR(VLOOKUP(D242, [2]meteoritical_code_exists!$C$2:$C$450,1,FALSE),"")</f>
        <v>49758</v>
      </c>
      <c r="C242" t="str">
        <f>IF(IFERROR(VLOOKUP(D242,[1]meteoriteQuery!$B$2:$F$516,3,FALSE),0)=0,"",VLOOKUP(D242,[1]meteoriteQuery!$B$2:$F$516,3,FALSE))</f>
        <v/>
      </c>
      <c r="D242">
        <v>49758</v>
      </c>
      <c r="E242" t="s">
        <v>337</v>
      </c>
      <c r="F242" s="1"/>
      <c r="G242" t="str">
        <f>IF(OR(ISBLANK(F242),ISBLANK(E242)),"",(E242=F242))</f>
        <v/>
      </c>
      <c r="H242" t="str">
        <f>IFERROR(VLOOKUP(E242,[2]meteoritical_code_exists!$B$2:$C$496,1,FALSE),"")</f>
        <v>LL3.3 chondrite meteorite</v>
      </c>
    </row>
    <row r="243" spans="1:8" x14ac:dyDescent="0.25">
      <c r="A243">
        <v>338</v>
      </c>
      <c r="B243">
        <f>IFERROR(VLOOKUP(D243, [2]meteoritical_code_exists!$C$2:$C$450,1,FALSE),"")</f>
        <v>49760</v>
      </c>
      <c r="C243" t="str">
        <f>IF(IFERROR(VLOOKUP(D243,[1]meteoriteQuery!$B$2:$F$516,3,FALSE),0)=0,"",VLOOKUP(D243,[1]meteoriteQuery!$B$2:$F$516,3,FALSE))</f>
        <v/>
      </c>
      <c r="D243">
        <v>49760</v>
      </c>
      <c r="E243" t="s">
        <v>341</v>
      </c>
      <c r="F243" s="1"/>
      <c r="G243" t="str">
        <f>IF(OR(ISBLANK(F243),ISBLANK(E243)),"",(E243=F243))</f>
        <v/>
      </c>
      <c r="H243" t="str">
        <f>IFERROR(VLOOKUP(E243,[2]meteoritical_code_exists!$B$2:$C$496,1,FALSE),"")</f>
        <v>LL3.5 chondrite meteorite</v>
      </c>
    </row>
    <row r="244" spans="1:8" x14ac:dyDescent="0.25">
      <c r="A244">
        <v>341</v>
      </c>
      <c r="B244">
        <f>IFERROR(VLOOKUP(D244, [2]meteoritical_code_exists!$C$2:$C$450,1,FALSE),"")</f>
        <v>49761</v>
      </c>
      <c r="C244" t="str">
        <f>IF(IFERROR(VLOOKUP(D244,[1]meteoriteQuery!$B$2:$F$516,3,FALSE),0)=0,"",VLOOKUP(D244,[1]meteoriteQuery!$B$2:$F$516,3,FALSE))</f>
        <v/>
      </c>
      <c r="D244">
        <v>49761</v>
      </c>
      <c r="E244" t="s">
        <v>344</v>
      </c>
      <c r="F244" s="1"/>
      <c r="G244" t="str">
        <f>IF(OR(ISBLANK(F244),ISBLANK(E244)),"",(E244=F244))</f>
        <v/>
      </c>
      <c r="H244" t="str">
        <f>IFERROR(VLOOKUP(E244,[2]meteoritical_code_exists!$B$2:$C$496,1,FALSE),"")</f>
        <v>LL3.6 chondrite meteorite</v>
      </c>
    </row>
    <row r="245" spans="1:8" x14ac:dyDescent="0.25">
      <c r="A245">
        <v>340</v>
      </c>
      <c r="B245">
        <f>IFERROR(VLOOKUP(D245, [2]meteoritical_code_exists!$C$2:$C$450,1,FALSE),"")</f>
        <v>49762</v>
      </c>
      <c r="C245" t="str">
        <f>IF(IFERROR(VLOOKUP(D245,[1]meteoriteQuery!$B$2:$F$516,3,FALSE),0)=0,"",VLOOKUP(D245,[1]meteoriteQuery!$B$2:$F$516,3,FALSE))</f>
        <v/>
      </c>
      <c r="D245">
        <v>49762</v>
      </c>
      <c r="E245" t="s">
        <v>343</v>
      </c>
      <c r="F245" s="1"/>
      <c r="G245" t="str">
        <f>IF(OR(ISBLANK(F245),ISBLANK(E245)),"",(E245=F245))</f>
        <v/>
      </c>
      <c r="H245" t="str">
        <f>IFERROR(VLOOKUP(E245,[2]meteoritical_code_exists!$B$2:$C$496,1,FALSE),"")</f>
        <v>LL3.6/3.7 chondrite meteorite</v>
      </c>
    </row>
    <row r="246" spans="1:8" x14ac:dyDescent="0.25">
      <c r="A246">
        <v>344</v>
      </c>
      <c r="B246">
        <f>IFERROR(VLOOKUP(D246, [2]meteoritical_code_exists!$C$2:$C$450,1,FALSE),"")</f>
        <v>49763</v>
      </c>
      <c r="C246" t="str">
        <f>IF(IFERROR(VLOOKUP(D246,[1]meteoriteQuery!$B$2:$F$516,3,FALSE),0)=0,"",VLOOKUP(D246,[1]meteoriteQuery!$B$2:$F$516,3,FALSE))</f>
        <v/>
      </c>
      <c r="D246">
        <v>49763</v>
      </c>
      <c r="E246" t="s">
        <v>347</v>
      </c>
      <c r="F246" s="1"/>
      <c r="G246" t="str">
        <f>IF(OR(ISBLANK(F246),ISBLANK(E246)),"",(E246=F246))</f>
        <v/>
      </c>
      <c r="H246" t="str">
        <f>IFERROR(VLOOKUP(E246,[2]meteoritical_code_exists!$B$2:$C$496,1,FALSE),"")</f>
        <v>LL3.7 chondrite meteorite</v>
      </c>
    </row>
    <row r="247" spans="1:8" x14ac:dyDescent="0.25">
      <c r="A247">
        <v>347</v>
      </c>
      <c r="B247">
        <f>IFERROR(VLOOKUP(D247, [2]meteoritical_code_exists!$C$2:$C$450,1,FALSE),"")</f>
        <v>49764</v>
      </c>
      <c r="C247" t="str">
        <f>IF(IFERROR(VLOOKUP(D247,[1]meteoriteQuery!$B$2:$F$516,3,FALSE),0)=0,"",VLOOKUP(D247,[1]meteoriteQuery!$B$2:$F$516,3,FALSE))</f>
        <v/>
      </c>
      <c r="D247">
        <v>49764</v>
      </c>
      <c r="E247" t="s">
        <v>350</v>
      </c>
      <c r="F247" s="1"/>
      <c r="G247" t="str">
        <f>IF(OR(ISBLANK(F247),ISBLANK(E247)),"",(E247=F247))</f>
        <v/>
      </c>
      <c r="H247" t="str">
        <f>IFERROR(VLOOKUP(E247,[2]meteoritical_code_exists!$B$2:$C$496,1,FALSE),"")</f>
        <v>LL3.8 chondrite meteorite</v>
      </c>
    </row>
    <row r="248" spans="1:8" x14ac:dyDescent="0.25">
      <c r="A248">
        <v>349</v>
      </c>
      <c r="B248">
        <f>IFERROR(VLOOKUP(D248, [2]meteoritical_code_exists!$C$2:$C$450,1,FALSE),"")</f>
        <v>49765</v>
      </c>
      <c r="C248" t="str">
        <f>IF(IFERROR(VLOOKUP(D248,[1]meteoriteQuery!$B$2:$F$516,3,FALSE),0)=0,"",VLOOKUP(D248,[1]meteoriteQuery!$B$2:$F$516,3,FALSE))</f>
        <v/>
      </c>
      <c r="D248">
        <v>49765</v>
      </c>
      <c r="E248" t="s">
        <v>352</v>
      </c>
      <c r="F248" s="1"/>
      <c r="G248" t="str">
        <f>IF(OR(ISBLANK(F248),ISBLANK(E248)),"",(E248=F248))</f>
        <v/>
      </c>
      <c r="H248" t="str">
        <f>IFERROR(VLOOKUP(E248,[2]meteoritical_code_exists!$B$2:$C$496,1,FALSE),"")</f>
        <v>LL3.9 chondrite meteorite</v>
      </c>
    </row>
    <row r="249" spans="1:8" x14ac:dyDescent="0.25">
      <c r="A249">
        <v>348</v>
      </c>
      <c r="B249">
        <f>IFERROR(VLOOKUP(D249, [2]meteoritical_code_exists!$C$2:$C$450,1,FALSE),"")</f>
        <v>49767</v>
      </c>
      <c r="C249" t="str">
        <f>IF(IFERROR(VLOOKUP(D249,[1]meteoriteQuery!$B$2:$F$516,3,FALSE),0)=0,"",VLOOKUP(D249,[1]meteoriteQuery!$B$2:$F$516,3,FALSE))</f>
        <v/>
      </c>
      <c r="D249">
        <v>49767</v>
      </c>
      <c r="E249" t="s">
        <v>351</v>
      </c>
      <c r="F249" s="1"/>
      <c r="G249" t="str">
        <f>IF(OR(ISBLANK(F249),ISBLANK(E249)),"",(E249=F249))</f>
        <v/>
      </c>
      <c r="H249" t="str">
        <f>IFERROR(VLOOKUP(E249,[2]meteoritical_code_exists!$B$2:$C$496,1,FALSE),"")</f>
        <v>LL3.9/4 chondrite meteorite</v>
      </c>
    </row>
    <row r="250" spans="1:8" x14ac:dyDescent="0.25">
      <c r="A250">
        <v>356</v>
      </c>
      <c r="B250">
        <f>IFERROR(VLOOKUP(D250, [2]meteoritical_code_exists!$C$2:$C$450,1,FALSE),"")</f>
        <v>49768</v>
      </c>
      <c r="C250" t="str">
        <f>IF(IFERROR(VLOOKUP(D250,[1]meteoriteQuery!$B$2:$F$516,3,FALSE),0)=0,"",VLOOKUP(D250,[1]meteoriteQuery!$B$2:$F$516,3,FALSE))</f>
        <v/>
      </c>
      <c r="D250">
        <v>49768</v>
      </c>
      <c r="E250" t="s">
        <v>359</v>
      </c>
      <c r="F250" s="1" t="s">
        <v>359</v>
      </c>
      <c r="G250" t="b">
        <f>IF(OR(ISBLANK(F250),ISBLANK(E250)),"",(E250=F250))</f>
        <v>1</v>
      </c>
      <c r="H250" t="str">
        <f>IFERROR(VLOOKUP(E250,[2]meteoritical_code_exists!$B$2:$C$496,1,FALSE),"")</f>
        <v>LL4 chondrite meteorite</v>
      </c>
    </row>
    <row r="251" spans="1:8" x14ac:dyDescent="0.25">
      <c r="A251">
        <v>351</v>
      </c>
      <c r="B251">
        <f>IFERROR(VLOOKUP(D251, [2]meteoritical_code_exists!$C$2:$C$450,1,FALSE),"")</f>
        <v>49769</v>
      </c>
      <c r="C251" t="str">
        <f>IF(IFERROR(VLOOKUP(D251,[1]meteoriteQuery!$B$2:$F$516,3,FALSE),0)=0,"",VLOOKUP(D251,[1]meteoriteQuery!$B$2:$F$516,3,FALSE))</f>
        <v/>
      </c>
      <c r="D251">
        <v>49769</v>
      </c>
      <c r="E251" t="s">
        <v>354</v>
      </c>
      <c r="F251" s="1"/>
      <c r="G251" t="str">
        <f>IF(OR(ISBLANK(F251),ISBLANK(E251)),"",(E251=F251))</f>
        <v/>
      </c>
      <c r="H251" t="str">
        <f>IFERROR(VLOOKUP(E251,[2]meteoritical_code_exists!$B$2:$C$496,1,FALSE),"")</f>
        <v>LL4/5 chondrite meteorite</v>
      </c>
    </row>
    <row r="252" spans="1:8" x14ac:dyDescent="0.25">
      <c r="A252">
        <v>357</v>
      </c>
      <c r="B252">
        <f>IFERROR(VLOOKUP(D252, [2]meteoritical_code_exists!$C$2:$C$450,1,FALSE),"")</f>
        <v>49770</v>
      </c>
      <c r="C252" t="str">
        <f>IF(IFERROR(VLOOKUP(D252,[1]meteoriteQuery!$B$2:$F$516,3,FALSE),0)=0,"",VLOOKUP(D252,[1]meteoriteQuery!$B$2:$F$516,3,FALSE))</f>
        <v/>
      </c>
      <c r="D252">
        <v>49770</v>
      </c>
      <c r="E252" t="s">
        <v>360</v>
      </c>
      <c r="F252" s="1"/>
      <c r="G252" t="str">
        <f>IF(OR(ISBLANK(F252),ISBLANK(E252)),"",(E252=F252))</f>
        <v/>
      </c>
      <c r="H252" t="str">
        <f>IFERROR(VLOOKUP(E252,[2]meteoritical_code_exists!$B$2:$C$496,1,FALSE),"")</f>
        <v>LL4-melt breccia chondrite meteorite</v>
      </c>
    </row>
    <row r="253" spans="1:8" x14ac:dyDescent="0.25">
      <c r="A253">
        <v>360</v>
      </c>
      <c r="B253">
        <f>IFERROR(VLOOKUP(D253, [2]meteoritical_code_exists!$C$2:$C$450,1,FALSE),"")</f>
        <v>49772</v>
      </c>
      <c r="C253" t="str">
        <f>IF(IFERROR(VLOOKUP(D253,[1]meteoriteQuery!$B$2:$F$516,3,FALSE),0)=0,"",VLOOKUP(D253,[1]meteoriteQuery!$B$2:$F$516,3,FALSE))</f>
        <v/>
      </c>
      <c r="D253">
        <v>49772</v>
      </c>
      <c r="E253" t="s">
        <v>363</v>
      </c>
      <c r="F253" s="1" t="s">
        <v>363</v>
      </c>
      <c r="G253" t="b">
        <f>IF(OR(ISBLANK(F253),ISBLANK(E253)),"",(E253=F253))</f>
        <v>1</v>
      </c>
      <c r="H253" t="str">
        <f>IFERROR(VLOOKUP(E253,[2]meteoritical_code_exists!$B$2:$C$496,1,FALSE),"")</f>
        <v>LL5 chondrite meteorite</v>
      </c>
    </row>
    <row r="254" spans="1:8" x14ac:dyDescent="0.25">
      <c r="A254">
        <v>358</v>
      </c>
      <c r="B254">
        <f>IFERROR(VLOOKUP(D254, [2]meteoritical_code_exists!$C$2:$C$450,1,FALSE),"")</f>
        <v>49773</v>
      </c>
      <c r="C254" t="str">
        <f>IF(IFERROR(VLOOKUP(D254,[1]meteoriteQuery!$B$2:$F$516,3,FALSE),0)=0,"",VLOOKUP(D254,[1]meteoriteQuery!$B$2:$F$516,3,FALSE))</f>
        <v/>
      </c>
      <c r="D254">
        <v>49773</v>
      </c>
      <c r="E254" t="s">
        <v>361</v>
      </c>
      <c r="F254" s="1"/>
      <c r="G254" t="str">
        <f>IF(OR(ISBLANK(F254),ISBLANK(E254)),"",(E254=F254))</f>
        <v/>
      </c>
      <c r="H254" t="str">
        <f>IFERROR(VLOOKUP(E254,[2]meteoritical_code_exists!$B$2:$C$496,1,FALSE),"")</f>
        <v>LL5/6 chondrite meteorite</v>
      </c>
    </row>
    <row r="255" spans="1:8" x14ac:dyDescent="0.25">
      <c r="A255">
        <v>361</v>
      </c>
      <c r="B255">
        <f>IFERROR(VLOOKUP(D255, [2]meteoritical_code_exists!$C$2:$C$450,1,FALSE),"")</f>
        <v>49774</v>
      </c>
      <c r="C255" t="str">
        <f>IF(IFERROR(VLOOKUP(D255,[1]meteoriteQuery!$B$2:$F$516,3,FALSE),0)=0,"",VLOOKUP(D255,[1]meteoriteQuery!$B$2:$F$516,3,FALSE))</f>
        <v/>
      </c>
      <c r="D255">
        <v>49774</v>
      </c>
      <c r="E255" t="s">
        <v>364</v>
      </c>
      <c r="F255" s="1"/>
      <c r="G255" t="str">
        <f>IF(OR(ISBLANK(F255),ISBLANK(E255)),"",(E255=F255))</f>
        <v/>
      </c>
      <c r="H255" t="str">
        <f>IFERROR(VLOOKUP(E255,[2]meteoritical_code_exists!$B$2:$C$496,1,FALSE),"")</f>
        <v>LL5-melt breccia chondrite meteorite</v>
      </c>
    </row>
    <row r="256" spans="1:8" x14ac:dyDescent="0.25">
      <c r="A256">
        <v>364</v>
      </c>
      <c r="B256">
        <f>IFERROR(VLOOKUP(D256, [2]meteoritical_code_exists!$C$2:$C$450,1,FALSE),"")</f>
        <v>49776</v>
      </c>
      <c r="C256" t="str">
        <f>IF(IFERROR(VLOOKUP(D256,[1]meteoriteQuery!$B$2:$F$516,3,FALSE),0)=0,"",VLOOKUP(D256,[1]meteoriteQuery!$B$2:$F$516,3,FALSE))</f>
        <v/>
      </c>
      <c r="D256">
        <v>49776</v>
      </c>
      <c r="E256" t="s">
        <v>367</v>
      </c>
      <c r="F256" s="1" t="s">
        <v>367</v>
      </c>
      <c r="G256" t="b">
        <f>IF(OR(ISBLANK(F256),ISBLANK(E256)),"",(E256=F256))</f>
        <v>1</v>
      </c>
      <c r="H256" t="str">
        <f>IFERROR(VLOOKUP(E256,[2]meteoritical_code_exists!$B$2:$C$496,1,FALSE),"")</f>
        <v>LL6 chondrite meteorite</v>
      </c>
    </row>
    <row r="257" spans="1:8" x14ac:dyDescent="0.25">
      <c r="A257">
        <v>363</v>
      </c>
      <c r="B257">
        <f>IFERROR(VLOOKUP(D257, [2]meteoritical_code_exists!$C$2:$C$450,1,FALSE),"")</f>
        <v>49777</v>
      </c>
      <c r="C257" t="str">
        <f>IF(IFERROR(VLOOKUP(D257,[1]meteoriteQuery!$B$2:$F$516,3,FALSE),0)=0,"",VLOOKUP(D257,[1]meteoriteQuery!$B$2:$F$516,3,FALSE))</f>
        <v/>
      </c>
      <c r="D257">
        <v>49777</v>
      </c>
      <c r="E257" t="s">
        <v>366</v>
      </c>
      <c r="F257" s="1" t="s">
        <v>366</v>
      </c>
      <c r="G257" t="b">
        <f>IF(OR(ISBLANK(F257),ISBLANK(E257)),"",(E257=F257))</f>
        <v>1</v>
      </c>
      <c r="H257" t="str">
        <f>IFERROR(VLOOKUP(E257,[2]meteoritical_code_exists!$B$2:$C$496,1,FALSE),"")</f>
        <v>LL6-an chondrite meteorite</v>
      </c>
    </row>
    <row r="258" spans="1:8" x14ac:dyDescent="0.25">
      <c r="A258">
        <v>366</v>
      </c>
      <c r="B258">
        <f>IFERROR(VLOOKUP(D258, [2]meteoritical_code_exists!$C$2:$C$450,1,FALSE),"")</f>
        <v>49778</v>
      </c>
      <c r="C258" t="str">
        <f>IF(IFERROR(VLOOKUP(D258,[1]meteoriteQuery!$B$2:$F$516,3,FALSE),0)=0,"",VLOOKUP(D258,[1]meteoriteQuery!$B$2:$F$516,3,FALSE))</f>
        <v/>
      </c>
      <c r="D258">
        <v>49778</v>
      </c>
      <c r="E258" t="s">
        <v>369</v>
      </c>
      <c r="F258" s="1" t="s">
        <v>369</v>
      </c>
      <c r="G258" t="b">
        <f>IF(OR(ISBLANK(F258),ISBLANK(E258)),"",(E258=F258))</f>
        <v>1</v>
      </c>
      <c r="H258" t="str">
        <f>IFERROR(VLOOKUP(E258,[2]meteoritical_code_exists!$B$2:$C$496,1,FALSE),"")</f>
        <v>LL6-melt breccia chondrite meteorite</v>
      </c>
    </row>
    <row r="259" spans="1:8" x14ac:dyDescent="0.25">
      <c r="A259">
        <v>362</v>
      </c>
      <c r="B259">
        <f>IFERROR(VLOOKUP(D259, [2]meteoritical_code_exists!$C$2:$C$450,1,FALSE),"")</f>
        <v>49779</v>
      </c>
      <c r="C259" t="str">
        <f>IF(IFERROR(VLOOKUP(D259,[1]meteoriteQuery!$B$2:$F$516,3,FALSE),0)=0,"",VLOOKUP(D259,[1]meteoriteQuery!$B$2:$F$516,3,FALSE))</f>
        <v/>
      </c>
      <c r="D259">
        <v>49779</v>
      </c>
      <c r="E259" t="s">
        <v>365</v>
      </c>
      <c r="F259" s="1" t="s">
        <v>365</v>
      </c>
      <c r="G259" t="b">
        <f>IF(OR(ISBLANK(F259),ISBLANK(E259)),"",(E259=F259))</f>
        <v>1</v>
      </c>
      <c r="H259" t="str">
        <f>IFERROR(VLOOKUP(E259,[2]meteoritical_code_exists!$B$2:$C$496,1,FALSE),"")</f>
        <v>LL6/7 chondrite meteorite</v>
      </c>
    </row>
    <row r="260" spans="1:8" x14ac:dyDescent="0.25">
      <c r="A260">
        <v>372</v>
      </c>
      <c r="B260">
        <f>IFERROR(VLOOKUP(D260, [2]meteoritical_code_exists!$C$2:$C$450,1,FALSE),"")</f>
        <v>49780</v>
      </c>
      <c r="C260" t="str">
        <f>IF(IFERROR(VLOOKUP(D260,[1]meteoriteQuery!$B$2:$F$516,3,FALSE),0)=0,"",VLOOKUP(D260,[1]meteoriteQuery!$B$2:$F$516,3,FALSE))</f>
        <v/>
      </c>
      <c r="D260">
        <v>49780</v>
      </c>
      <c r="E260" t="s">
        <v>375</v>
      </c>
      <c r="F260" s="1" t="s">
        <v>375</v>
      </c>
      <c r="G260" t="b">
        <f>IF(OR(ISBLANK(F260),ISBLANK(E260)),"",(E260=F260))</f>
        <v>1</v>
      </c>
      <c r="H260" t="str">
        <f>IFERROR(VLOOKUP(E260,[2]meteoritical_code_exists!$B$2:$C$496,1,FALSE),"")</f>
        <v>LL-imp melt chondrite meteorite</v>
      </c>
    </row>
    <row r="261" spans="1:8" x14ac:dyDescent="0.25">
      <c r="A261">
        <v>403</v>
      </c>
      <c r="B261">
        <f>IFERROR(VLOOKUP(D261, [2]meteoritical_code_exists!$C$2:$C$450,1,FALSE),"")</f>
        <v>49781</v>
      </c>
      <c r="C261" t="str">
        <f>IF(IFERROR(VLOOKUP(D261,[1]meteoriteQuery!$B$2:$F$516,3,FALSE),0)=0,"",VLOOKUP(D261,[1]meteoriteQuery!$B$2:$F$516,3,FALSE))</f>
        <v/>
      </c>
      <c r="D261">
        <v>49781</v>
      </c>
      <c r="E261" t="s">
        <v>406</v>
      </c>
      <c r="F261" s="1" t="s">
        <v>406</v>
      </c>
      <c r="G261" t="b">
        <f>IF(OR(ISBLANK(F261),ISBLANK(E261)),"",(E261=F261))</f>
        <v>1</v>
      </c>
      <c r="H261" t="str">
        <f>IFERROR(VLOOKUP(E261,[2]meteoritical_code_exists!$B$2:$C$496,1,FALSE),"")</f>
        <v>LL-melt breccia chondrite meteorite</v>
      </c>
    </row>
    <row r="262" spans="1:8" x14ac:dyDescent="0.25">
      <c r="A262">
        <v>404</v>
      </c>
      <c r="B262">
        <f>IFERROR(VLOOKUP(D262, [2]meteoritical_code_exists!$C$2:$C$450,1,FALSE),"")</f>
        <v>49782</v>
      </c>
      <c r="C262" t="str">
        <f>IF(IFERROR(VLOOKUP(D262,[1]meteoriteQuery!$B$2:$F$516,3,FALSE),0)=0,"",VLOOKUP(D262,[1]meteoriteQuery!$B$2:$F$516,3,FALSE))</f>
        <v/>
      </c>
      <c r="D262">
        <v>49782</v>
      </c>
      <c r="E262" t="s">
        <v>407</v>
      </c>
      <c r="F262" s="1" t="s">
        <v>407</v>
      </c>
      <c r="G262" t="b">
        <f>IF(OR(ISBLANK(F262),ISBLANK(E262)),"",(E262=F262))</f>
        <v>1</v>
      </c>
      <c r="H262" t="str">
        <f>IFERROR(VLOOKUP(E262,[2]meteoritical_code_exists!$B$2:$C$496,1,FALSE),"")</f>
        <v>LL-melt rock chondrite meteorite</v>
      </c>
    </row>
    <row r="263" spans="1:8" x14ac:dyDescent="0.25">
      <c r="A263">
        <v>339</v>
      </c>
      <c r="B263">
        <f>IFERROR(VLOOKUP(D263, [2]meteoritical_code_exists!$C$2:$C$450,1,FALSE),"")</f>
        <v>49783</v>
      </c>
      <c r="C263" t="str">
        <f>IF(IFERROR(VLOOKUP(D263,[1]meteoriteQuery!$B$2:$F$516,3,FALSE),0)=0,"",VLOOKUP(D263,[1]meteoriteQuery!$B$2:$F$516,3,FALSE))</f>
        <v/>
      </c>
      <c r="D263">
        <v>49783</v>
      </c>
      <c r="E263" t="s">
        <v>342</v>
      </c>
      <c r="F263" s="1"/>
      <c r="G263" t="str">
        <f>IF(OR(ISBLANK(F263),ISBLANK(E263)),"",(E263=F263))</f>
        <v/>
      </c>
      <c r="H263" t="str">
        <f>IFERROR(VLOOKUP(E263,[2]meteoritical_code_exists!$B$2:$C$496,1,FALSE),"")</f>
        <v>LL3-5 chondrite meteorite</v>
      </c>
    </row>
    <row r="264" spans="1:8" x14ac:dyDescent="0.25">
      <c r="A264">
        <v>342</v>
      </c>
      <c r="B264">
        <f>IFERROR(VLOOKUP(D264, [2]meteoritical_code_exists!$C$2:$C$450,1,FALSE),"")</f>
        <v>49784</v>
      </c>
      <c r="C264" t="str">
        <f>IF(IFERROR(VLOOKUP(D264,[1]meteoriteQuery!$B$2:$F$516,3,FALSE),0)=0,"",VLOOKUP(D264,[1]meteoriteQuery!$B$2:$F$516,3,FALSE))</f>
        <v/>
      </c>
      <c r="D264">
        <v>49784</v>
      </c>
      <c r="E264" t="s">
        <v>345</v>
      </c>
      <c r="F264" s="1"/>
      <c r="G264" t="str">
        <f>IF(OR(ISBLANK(F264),ISBLANK(E264)),"",(E264=F264))</f>
        <v/>
      </c>
      <c r="H264" t="str">
        <f>IFERROR(VLOOKUP(E264,[2]meteoritical_code_exists!$B$2:$C$496,1,FALSE),"")</f>
        <v>LL3-6 chondrite meteorite</v>
      </c>
    </row>
    <row r="265" spans="1:8" x14ac:dyDescent="0.25">
      <c r="A265">
        <v>343</v>
      </c>
      <c r="B265">
        <f>IFERROR(VLOOKUP(D265, [2]meteoritical_code_exists!$C$2:$C$450,1,FALSE),"")</f>
        <v>49785</v>
      </c>
      <c r="C265" t="str">
        <f>IF(IFERROR(VLOOKUP(D265,[1]meteoriteQuery!$B$2:$F$516,3,FALSE),0)=0,"",VLOOKUP(D265,[1]meteoriteQuery!$B$2:$F$516,3,FALSE))</f>
        <v/>
      </c>
      <c r="D265">
        <v>49785</v>
      </c>
      <c r="E265" t="s">
        <v>346</v>
      </c>
      <c r="F265" s="1"/>
      <c r="G265" t="str">
        <f>IF(OR(ISBLANK(F265),ISBLANK(E265)),"",(E265=F265))</f>
        <v/>
      </c>
      <c r="H265" t="str">
        <f>IFERROR(VLOOKUP(E265,[2]meteoritical_code_exists!$B$2:$C$496,1,FALSE),"")</f>
        <v>LL3.7-6 chondrite meteorite</v>
      </c>
    </row>
    <row r="266" spans="1:8" x14ac:dyDescent="0.25">
      <c r="A266">
        <v>345</v>
      </c>
      <c r="B266">
        <f>IFERROR(VLOOKUP(D266, [2]meteoritical_code_exists!$C$2:$C$450,1,FALSE),"")</f>
        <v>49786</v>
      </c>
      <c r="C266" t="str">
        <f>IF(IFERROR(VLOOKUP(D266,[1]meteoriteQuery!$B$2:$F$516,3,FALSE),0)=0,"",VLOOKUP(D266,[1]meteoriteQuery!$B$2:$F$516,3,FALSE))</f>
        <v/>
      </c>
      <c r="D266">
        <v>49786</v>
      </c>
      <c r="E266" t="s">
        <v>348</v>
      </c>
      <c r="F266" s="1"/>
      <c r="G266" t="str">
        <f>IF(OR(ISBLANK(F266),ISBLANK(E266)),"",(E266=F266))</f>
        <v/>
      </c>
      <c r="H266" t="str">
        <f>IFERROR(VLOOKUP(E266,[2]meteoritical_code_exists!$B$2:$C$496,1,FALSE),"")</f>
        <v>LL3.8-4 chondrite meteorite</v>
      </c>
    </row>
    <row r="267" spans="1:8" x14ac:dyDescent="0.25">
      <c r="A267">
        <v>346</v>
      </c>
      <c r="B267">
        <f>IFERROR(VLOOKUP(D267, [2]meteoritical_code_exists!$C$2:$C$450,1,FALSE),"")</f>
        <v>49787</v>
      </c>
      <c r="C267" t="str">
        <f>IF(IFERROR(VLOOKUP(D267,[1]meteoriteQuery!$B$2:$F$516,3,FALSE),0)=0,"",VLOOKUP(D267,[1]meteoriteQuery!$B$2:$F$516,3,FALSE))</f>
        <v/>
      </c>
      <c r="D267">
        <v>49787</v>
      </c>
      <c r="E267" t="s">
        <v>349</v>
      </c>
      <c r="F267" s="1"/>
      <c r="G267" t="str">
        <f>IF(OR(ISBLANK(F267),ISBLANK(E267)),"",(E267=F267))</f>
        <v/>
      </c>
      <c r="H267" t="str">
        <f>IFERROR(VLOOKUP(E267,[2]meteoritical_code_exists!$B$2:$C$496,1,FALSE),"")</f>
        <v>LL3.8-6 chondrite meteorite</v>
      </c>
    </row>
    <row r="268" spans="1:8" x14ac:dyDescent="0.25">
      <c r="A268">
        <v>353</v>
      </c>
      <c r="B268">
        <f>IFERROR(VLOOKUP(D268, [2]meteoritical_code_exists!$C$2:$C$450,1,FALSE),"")</f>
        <v>49788</v>
      </c>
      <c r="C268" t="str">
        <f>IF(IFERROR(VLOOKUP(D268,[1]meteoriteQuery!$B$2:$F$516,3,FALSE),0)=0,"",VLOOKUP(D268,[1]meteoriteQuery!$B$2:$F$516,3,FALSE))</f>
        <v/>
      </c>
      <c r="D268">
        <v>49788</v>
      </c>
      <c r="E268" t="s">
        <v>356</v>
      </c>
      <c r="F268" s="1"/>
      <c r="G268" t="str">
        <f>IF(OR(ISBLANK(F268),ISBLANK(E268)),"",(E268=F268))</f>
        <v/>
      </c>
      <c r="H268" t="str">
        <f>IFERROR(VLOOKUP(E268,[2]meteoritical_code_exists!$B$2:$C$496,1,FALSE),"")</f>
        <v>LL4-6 chondrite meteorite</v>
      </c>
    </row>
    <row r="269" spans="1:8" x14ac:dyDescent="0.25">
      <c r="A269">
        <v>355</v>
      </c>
      <c r="B269">
        <f>IFERROR(VLOOKUP(D269, [2]meteoritical_code_exists!$C$2:$C$450,1,FALSE),"")</f>
        <v>49789</v>
      </c>
      <c r="C269" t="str">
        <f>IF(IFERROR(VLOOKUP(D269,[1]meteoriteQuery!$B$2:$F$516,3,FALSE),0)=0,"",VLOOKUP(D269,[1]meteoriteQuery!$B$2:$F$516,3,FALSE))</f>
        <v/>
      </c>
      <c r="D269">
        <v>49789</v>
      </c>
      <c r="E269" t="s">
        <v>358</v>
      </c>
      <c r="F269" s="1"/>
      <c r="G269" t="str">
        <f>IF(OR(ISBLANK(F269),ISBLANK(E269)),"",(E269=F269))</f>
        <v/>
      </c>
      <c r="H269" t="str">
        <f>IFERROR(VLOOKUP(E269,[2]meteoritical_code_exists!$B$2:$C$496,1,FALSE),"")</f>
        <v>LL4-7 chondrite meteorite</v>
      </c>
    </row>
    <row r="270" spans="1:8" x14ac:dyDescent="0.25">
      <c r="A270">
        <v>354</v>
      </c>
      <c r="B270">
        <f>IFERROR(VLOOKUP(D270, [2]meteoritical_code_exists!$C$2:$C$450,1,FALSE),"")</f>
        <v>49790</v>
      </c>
      <c r="C270" t="str">
        <f>IF(IFERROR(VLOOKUP(D270,[1]meteoriteQuery!$B$2:$F$516,3,FALSE),0)=0,"",VLOOKUP(D270,[1]meteoriteQuery!$B$2:$F$516,3,FALSE))</f>
        <v/>
      </c>
      <c r="D270">
        <v>49790</v>
      </c>
      <c r="E270" t="s">
        <v>357</v>
      </c>
      <c r="F270" s="1"/>
      <c r="G270" t="str">
        <f>IF(OR(ISBLANK(F270),ISBLANK(E270)),"",(E270=F270))</f>
        <v/>
      </c>
      <c r="H270" t="str">
        <f>IFERROR(VLOOKUP(E270,[2]meteoritical_code_exists!$B$2:$C$496,1,FALSE),"")</f>
        <v>LL4/6 chondrite meteorite</v>
      </c>
    </row>
    <row r="271" spans="1:8" x14ac:dyDescent="0.25">
      <c r="A271">
        <v>365</v>
      </c>
      <c r="B271">
        <f>IFERROR(VLOOKUP(D271, [2]meteoritical_code_exists!$C$2:$C$450,1,FALSE),"")</f>
        <v>49791</v>
      </c>
      <c r="C271" t="str">
        <f>IF(IFERROR(VLOOKUP(D271,[1]meteoriteQuery!$B$2:$F$516,3,FALSE),0)=0,"",VLOOKUP(D271,[1]meteoriteQuery!$B$2:$F$516,3,FALSE))</f>
        <v/>
      </c>
      <c r="D271">
        <v>49791</v>
      </c>
      <c r="E271" t="s">
        <v>368</v>
      </c>
      <c r="F271" s="1"/>
      <c r="G271" t="str">
        <f>IF(OR(ISBLANK(F271),ISBLANK(E271)),"",(E271=F271))</f>
        <v/>
      </c>
      <c r="H271" t="str">
        <f>IFERROR(VLOOKUP(E271,[2]meteoritical_code_exists!$B$2:$C$496,1,FALSE),"")</f>
        <v>LL6(?) chondrite meteorite</v>
      </c>
    </row>
    <row r="272" spans="1:8" x14ac:dyDescent="0.25">
      <c r="A272">
        <v>367</v>
      </c>
      <c r="B272">
        <f>IFERROR(VLOOKUP(D272, [2]meteoritical_code_exists!$C$2:$C$450,1,FALSE),"")</f>
        <v>49792</v>
      </c>
      <c r="C272" t="str">
        <f>IF(IFERROR(VLOOKUP(D272,[1]meteoriteQuery!$B$2:$F$516,3,FALSE),0)=0,"",VLOOKUP(D272,[1]meteoriteQuery!$B$2:$F$516,3,FALSE))</f>
        <v/>
      </c>
      <c r="D272">
        <v>49792</v>
      </c>
      <c r="E272" t="s">
        <v>370</v>
      </c>
      <c r="F272" s="1"/>
      <c r="G272" t="str">
        <f>IF(OR(ISBLANK(F272),ISBLANK(E272)),"",(E272=F272))</f>
        <v/>
      </c>
      <c r="H272" t="str">
        <f>IFERROR(VLOOKUP(E272,[2]meteoritical_code_exists!$B$2:$C$496,1,FALSE),"")</f>
        <v>LL7(?) chondrite meteorite</v>
      </c>
    </row>
    <row r="273" spans="1:8" x14ac:dyDescent="0.25">
      <c r="A273">
        <v>369</v>
      </c>
      <c r="B273">
        <f>IFERROR(VLOOKUP(D273, [2]meteoritical_code_exists!$C$2:$C$450,1,FALSE),"")</f>
        <v>49793</v>
      </c>
      <c r="C273" t="str">
        <f>IF(IFERROR(VLOOKUP(D273,[1]meteoriteQuery!$B$2:$F$516,3,FALSE),0)=0,"",VLOOKUP(D273,[1]meteoriteQuery!$B$2:$F$516,3,FALSE))</f>
        <v/>
      </c>
      <c r="D273">
        <v>49793</v>
      </c>
      <c r="E273" t="s">
        <v>372</v>
      </c>
      <c r="F273" s="1"/>
      <c r="G273" t="str">
        <f>IF(OR(ISBLANK(F273),ISBLANK(E273)),"",(E273=F273))</f>
        <v/>
      </c>
      <c r="H273" t="str">
        <f>IFERROR(VLOOKUP(E273,[2]meteoritical_code_exists!$B$2:$C$496,1,FALSE),"")</f>
        <v>LL&lt;3.5 chondrite meteorite</v>
      </c>
    </row>
    <row r="274" spans="1:8" x14ac:dyDescent="0.25">
      <c r="A274">
        <v>405</v>
      </c>
      <c r="B274">
        <f>IFERROR(VLOOKUP(D274, [2]meteoritical_code_exists!$C$2:$C$450,1,FALSE),"")</f>
        <v>49794</v>
      </c>
      <c r="C274" t="str">
        <f>IF(IFERROR(VLOOKUP(D274,[1]meteoriteQuery!$B$2:$F$516,3,FALSE),0)=0,"",VLOOKUP(D274,[1]meteoriteQuery!$B$2:$F$516,3,FALSE))</f>
        <v/>
      </c>
      <c r="D274">
        <v>49794</v>
      </c>
      <c r="E274" t="s">
        <v>408</v>
      </c>
      <c r="F274" s="1"/>
      <c r="G274" t="str">
        <f>IF(OR(ISBLANK(F274),ISBLANK(E274)),"",(E274=F274))</f>
        <v/>
      </c>
      <c r="H274" t="str">
        <f>IFERROR(VLOOKUP(E274,[2]meteoritical_code_exists!$B$2:$C$496,1,FALSE),"")</f>
        <v>LL3 chondrite meteorite</v>
      </c>
    </row>
    <row r="275" spans="1:8" x14ac:dyDescent="0.25">
      <c r="A275">
        <v>407</v>
      </c>
      <c r="B275">
        <f>IFERROR(VLOOKUP(D275, [2]meteoritical_code_exists!$C$2:$C$450,1,FALSE),"")</f>
        <v>49795</v>
      </c>
      <c r="C275" t="str">
        <f>IF(IFERROR(VLOOKUP(D275,[1]meteoriteQuery!$B$2:$F$516,3,FALSE),0)=0,"",VLOOKUP(D275,[1]meteoriteQuery!$B$2:$F$516,3,FALSE))</f>
        <v/>
      </c>
      <c r="D275">
        <v>49795</v>
      </c>
      <c r="E275" t="s">
        <v>410</v>
      </c>
      <c r="F275" s="1"/>
      <c r="G275" t="str">
        <f>IF(OR(ISBLANK(F275),ISBLANK(E275)),"",(E275=F275))</f>
        <v/>
      </c>
      <c r="H275" t="str">
        <f>IFERROR(VLOOKUP(E275,[2]meteoritical_code_exists!$B$2:$C$496,1,FALSE),"")</f>
        <v>LL4 chondrite meteorite</v>
      </c>
    </row>
    <row r="276" spans="1:8" x14ac:dyDescent="0.25">
      <c r="A276">
        <v>406</v>
      </c>
      <c r="B276">
        <f>IFERROR(VLOOKUP(D276, [2]meteoritical_code_exists!$C$2:$C$450,1,FALSE),"")</f>
        <v>49796</v>
      </c>
      <c r="C276" t="str">
        <f>IF(IFERROR(VLOOKUP(D276,[1]meteoriteQuery!$B$2:$F$516,3,FALSE),0)=0,"",VLOOKUP(D276,[1]meteoriteQuery!$B$2:$F$516,3,FALSE))</f>
        <v/>
      </c>
      <c r="D276">
        <v>49796</v>
      </c>
      <c r="E276" t="s">
        <v>409</v>
      </c>
      <c r="F276" s="1"/>
      <c r="G276" t="str">
        <f>IF(OR(ISBLANK(F276),ISBLANK(E276)),"",(E276=F276))</f>
        <v/>
      </c>
      <c r="H276" t="str">
        <f>IFERROR(VLOOKUP(E276,[2]meteoritical_code_exists!$B$2:$C$496,1,FALSE),"")</f>
        <v>LL4/5 chondrite meteorite</v>
      </c>
    </row>
    <row r="277" spans="1:8" x14ac:dyDescent="0.25">
      <c r="A277">
        <v>408</v>
      </c>
      <c r="B277">
        <f>IFERROR(VLOOKUP(D277, [2]meteoritical_code_exists!$C$2:$C$450,1,FALSE),"")</f>
        <v>49797</v>
      </c>
      <c r="C277" t="str">
        <f>IF(IFERROR(VLOOKUP(D277,[1]meteoriteQuery!$B$2:$F$516,3,FALSE),0)=0,"",VLOOKUP(D277,[1]meteoriteQuery!$B$2:$F$516,3,FALSE))</f>
        <v/>
      </c>
      <c r="D277">
        <v>49797</v>
      </c>
      <c r="E277" t="s">
        <v>411</v>
      </c>
      <c r="F277" s="1"/>
      <c r="G277" t="str">
        <f>IF(OR(ISBLANK(F277),ISBLANK(E277)),"",(E277=F277))</f>
        <v/>
      </c>
      <c r="H277" t="str">
        <f>IFERROR(VLOOKUP(E277,[2]meteoritical_code_exists!$B$2:$C$496,1,FALSE),"")</f>
        <v>LL5 chondrite meteorite</v>
      </c>
    </row>
    <row r="278" spans="1:8" x14ac:dyDescent="0.25">
      <c r="A278">
        <v>409</v>
      </c>
      <c r="B278">
        <f>IFERROR(VLOOKUP(D278, [2]meteoritical_code_exists!$C$2:$C$450,1,FALSE),"")</f>
        <v>49798</v>
      </c>
      <c r="C278" t="str">
        <f>IF(IFERROR(VLOOKUP(D278,[1]meteoriteQuery!$B$2:$F$516,3,FALSE),0)=0,"",VLOOKUP(D278,[1]meteoriteQuery!$B$2:$F$516,3,FALSE))</f>
        <v/>
      </c>
      <c r="D278">
        <v>49798</v>
      </c>
      <c r="E278" t="s">
        <v>412</v>
      </c>
      <c r="F278" s="1"/>
      <c r="G278" t="str">
        <f>IF(OR(ISBLANK(F278),ISBLANK(E278)),"",(E278=F278))</f>
        <v/>
      </c>
      <c r="H278" t="str">
        <f>IFERROR(VLOOKUP(E278,[2]meteoritical_code_exists!$B$2:$C$496,1,FALSE),"")</f>
        <v>LL6 chondrite meteorite</v>
      </c>
    </row>
    <row r="279" spans="1:8" x14ac:dyDescent="0.25">
      <c r="A279">
        <v>371</v>
      </c>
      <c r="B279">
        <f>IFERROR(VLOOKUP(D279, [2]meteoritical_code_exists!$C$2:$C$450,1,FALSE),"")</f>
        <v>49799</v>
      </c>
      <c r="C279" t="str">
        <f>IF(IFERROR(VLOOKUP(D279,[1]meteoriteQuery!$B$2:$F$516,3,FALSE),0)=0,"",VLOOKUP(D279,[1]meteoriteQuery!$B$2:$F$516,3,FALSE))</f>
        <v/>
      </c>
      <c r="D279">
        <v>49799</v>
      </c>
      <c r="E279" t="s">
        <v>374</v>
      </c>
      <c r="F279" s="1"/>
      <c r="G279" t="str">
        <f>IF(OR(ISBLANK(F279),ISBLANK(E279)),"",(E279=F279))</f>
        <v/>
      </c>
      <c r="H279" t="str">
        <f>IFERROR(VLOOKUP(E279,[2]meteoritical_code_exists!$B$2:$C$496,1,FALSE),"")</f>
        <v>LL3 chondrite meteorite</v>
      </c>
    </row>
    <row r="280" spans="1:8" x14ac:dyDescent="0.25">
      <c r="A280">
        <v>154</v>
      </c>
      <c r="B280">
        <f>IFERROR(VLOOKUP(D280, [2]meteoritical_code_exists!$C$2:$C$450,1,FALSE),"")</f>
        <v>49800</v>
      </c>
      <c r="C280" t="str">
        <f>IF(IFERROR(VLOOKUP(D280,[1]meteoriteQuery!$B$2:$F$516,3,FALSE),0)=0,"",VLOOKUP(D280,[1]meteoriteQuery!$B$2:$F$516,3,FALSE))</f>
        <v/>
      </c>
      <c r="D280">
        <v>49800</v>
      </c>
      <c r="E280" t="s">
        <v>157</v>
      </c>
      <c r="F280" s="1" t="s">
        <v>157</v>
      </c>
      <c r="G280" t="b">
        <f>IF(OR(ISBLANK(F280),ISBLANK(E280)),"",(E280=F280))</f>
        <v>1</v>
      </c>
      <c r="H280" t="str">
        <f>IFERROR(VLOOKUP(E280,[2]meteoritical_code_exists!$B$2:$C$496,1,FALSE),"")</f>
        <v>Enstatite chondrite meteorite</v>
      </c>
    </row>
    <row r="281" spans="1:8" x14ac:dyDescent="0.25">
      <c r="A281">
        <v>134</v>
      </c>
      <c r="B281" t="str">
        <f>IFERROR(VLOOKUP(D281, [2]meteoritical_code_exists!$C$2:$C$450,1,FALSE),"")</f>
        <v/>
      </c>
      <c r="C281">
        <f>IF(IFERROR(VLOOKUP(D281,[1]meteoriteQuery!$B$2:$F$516,3,FALSE),0)=0,"",VLOOKUP(D281,[1]meteoriteQuery!$B$2:$F$516,3,FALSE))</f>
        <v>49800</v>
      </c>
      <c r="D281">
        <v>49801</v>
      </c>
      <c r="E281" t="s">
        <v>137</v>
      </c>
      <c r="F281" s="1"/>
      <c r="G281" t="str">
        <f>IF(OR(ISBLANK(F281),ISBLANK(E281)),"",(E281=F281))</f>
        <v/>
      </c>
      <c r="H281" t="str">
        <f>IFERROR(VLOOKUP(E281,[2]meteoritical_code_exists!$B$2:$C$496,1,FALSE),"")</f>
        <v/>
      </c>
    </row>
    <row r="282" spans="1:8" x14ac:dyDescent="0.25">
      <c r="A282">
        <v>38</v>
      </c>
      <c r="B282">
        <f>IFERROR(VLOOKUP(D282, [2]meteoritical_code_exists!$C$2:$C$450,1,FALSE),"")</f>
        <v>49802</v>
      </c>
      <c r="C282" t="str">
        <f>IF(IFERROR(VLOOKUP(D282,[1]meteoriteQuery!$B$2:$F$516,3,FALSE),0)=0,"",VLOOKUP(D282,[1]meteoriteQuery!$B$2:$F$516,3,FALSE))</f>
        <v/>
      </c>
      <c r="D282">
        <v>49802</v>
      </c>
      <c r="E282" t="s">
        <v>41</v>
      </c>
      <c r="F282" s="1" t="s">
        <v>41</v>
      </c>
      <c r="G282" t="b">
        <f>IF(OR(ISBLANK(F282),ISBLANK(E282)),"",(E282=F282))</f>
        <v>1</v>
      </c>
      <c r="H282" t="str">
        <f>IFERROR(VLOOKUP(E282,[2]meteoritical_code_exists!$B$2:$C$496,1,FALSE),"")</f>
        <v>Anomalous E chondrite meteorite</v>
      </c>
    </row>
    <row r="283" spans="1:8" x14ac:dyDescent="0.25">
      <c r="A283">
        <v>153</v>
      </c>
      <c r="B283">
        <f>IFERROR(VLOOKUP(D283, [2]meteoritical_code_exists!$C$2:$C$450,1,FALSE),"")</f>
        <v>49803</v>
      </c>
      <c r="C283" t="str">
        <f>IF(IFERROR(VLOOKUP(D283,[1]meteoriteQuery!$B$2:$F$516,3,FALSE),0)=0,"",VLOOKUP(D283,[1]meteoriteQuery!$B$2:$F$516,3,FALSE))</f>
        <v/>
      </c>
      <c r="D283">
        <v>49803</v>
      </c>
      <c r="E283" t="s">
        <v>156</v>
      </c>
      <c r="F283" s="1" t="s">
        <v>156</v>
      </c>
      <c r="G283" t="b">
        <f>IF(OR(ISBLANK(F283),ISBLANK(E283)),"",(E283=F283))</f>
        <v>1</v>
      </c>
      <c r="H283" t="str">
        <f>IFERROR(VLOOKUP(E283,[2]meteoritical_code_exists!$B$2:$C$496,1,FALSE),"")</f>
        <v>E-melt breccia chondrite meteorite</v>
      </c>
    </row>
    <row r="284" spans="1:8" x14ac:dyDescent="0.25">
      <c r="A284">
        <v>130</v>
      </c>
      <c r="B284">
        <f>IFERROR(VLOOKUP(D284, [2]meteoritical_code_exists!$C$2:$C$450,1,FALSE),"")</f>
        <v>49804</v>
      </c>
      <c r="C284" t="str">
        <f>IF(IFERROR(VLOOKUP(D284,[1]meteoriteQuery!$B$2:$F$516,3,FALSE),0)=0,"",VLOOKUP(D284,[1]meteoriteQuery!$B$2:$F$516,3,FALSE))</f>
        <v/>
      </c>
      <c r="D284">
        <v>49804</v>
      </c>
      <c r="E284" t="s">
        <v>133</v>
      </c>
      <c r="F284" s="1" t="s">
        <v>133</v>
      </c>
      <c r="G284" t="b">
        <f>IF(OR(ISBLANK(F284),ISBLANK(E284)),"",(E284=F284))</f>
        <v>1</v>
      </c>
      <c r="H284" t="str">
        <f>IFERROR(VLOOKUP(E284,[2]meteoritical_code_exists!$B$2:$C$496,1,FALSE),"")</f>
        <v>E3 chondrite meteorite</v>
      </c>
    </row>
    <row r="285" spans="1:8" x14ac:dyDescent="0.25">
      <c r="A285">
        <v>36</v>
      </c>
      <c r="B285">
        <f>IFERROR(VLOOKUP(D285, [2]meteoritical_code_exists!$C$2:$C$450,1,FALSE),"")</f>
        <v>49805</v>
      </c>
      <c r="C285" t="str">
        <f>IF(IFERROR(VLOOKUP(D285,[1]meteoriteQuery!$B$2:$F$516,3,FALSE),0)=0,"",VLOOKUP(D285,[1]meteoriteQuery!$B$2:$F$516,3,FALSE))</f>
        <v/>
      </c>
      <c r="D285">
        <v>49805</v>
      </c>
      <c r="E285" t="s">
        <v>39</v>
      </c>
      <c r="F285" s="1" t="s">
        <v>39</v>
      </c>
      <c r="G285" t="b">
        <f>IF(OR(ISBLANK(F285),ISBLANK(E285)),"",(E285=F285))</f>
        <v>1</v>
      </c>
      <c r="H285" t="str">
        <f>IFERROR(VLOOKUP(E285,[2]meteoritical_code_exists!$B$2:$C$496,1,FALSE),"")</f>
        <v>Anomalous E3 chondrite meteorite</v>
      </c>
    </row>
    <row r="286" spans="1:8" x14ac:dyDescent="0.25">
      <c r="A286">
        <v>131</v>
      </c>
      <c r="B286">
        <f>IFERROR(VLOOKUP(D286, [2]meteoritical_code_exists!$C$2:$C$450,1,FALSE),"")</f>
        <v>49806</v>
      </c>
      <c r="C286" t="str">
        <f>IF(IFERROR(VLOOKUP(D286,[1]meteoriteQuery!$B$2:$F$516,3,FALSE),0)=0,"",VLOOKUP(D286,[1]meteoriteQuery!$B$2:$F$516,3,FALSE))</f>
        <v/>
      </c>
      <c r="D286">
        <v>49806</v>
      </c>
      <c r="E286" t="s">
        <v>134</v>
      </c>
      <c r="F286" s="1" t="s">
        <v>134</v>
      </c>
      <c r="G286" t="b">
        <f>IF(OR(ISBLANK(F286),ISBLANK(E286)),"",(E286=F286))</f>
        <v>1</v>
      </c>
      <c r="H286" t="str">
        <f>IFERROR(VLOOKUP(E286,[2]meteoritical_code_exists!$B$2:$C$496,1,FALSE),"")</f>
        <v>E4 chondrite meteorite</v>
      </c>
    </row>
    <row r="287" spans="1:8" x14ac:dyDescent="0.25">
      <c r="A287">
        <v>132</v>
      </c>
      <c r="B287">
        <f>IFERROR(VLOOKUP(D287, [2]meteoritical_code_exists!$C$2:$C$450,1,FALSE),"")</f>
        <v>49807</v>
      </c>
      <c r="C287" t="str">
        <f>IF(IFERROR(VLOOKUP(D287,[1]meteoriteQuery!$B$2:$F$516,3,FALSE),0)=0,"",VLOOKUP(D287,[1]meteoriteQuery!$B$2:$F$516,3,FALSE))</f>
        <v/>
      </c>
      <c r="D287">
        <v>49807</v>
      </c>
      <c r="E287" t="s">
        <v>135</v>
      </c>
      <c r="F287" s="1" t="s">
        <v>135</v>
      </c>
      <c r="G287" t="b">
        <f>IF(OR(ISBLANK(F287),ISBLANK(E287)),"",(E287=F287))</f>
        <v>1</v>
      </c>
      <c r="H287" t="str">
        <f>IFERROR(VLOOKUP(E287,[2]meteoritical_code_exists!$B$2:$C$496,1,FALSE),"")</f>
        <v>E5 chondrite meteorite</v>
      </c>
    </row>
    <row r="288" spans="1:8" x14ac:dyDescent="0.25">
      <c r="A288">
        <v>37</v>
      </c>
      <c r="B288">
        <f>IFERROR(VLOOKUP(D288, [2]meteoritical_code_exists!$C$2:$C$450,1,FALSE),"")</f>
        <v>49808</v>
      </c>
      <c r="C288" t="str">
        <f>IF(IFERROR(VLOOKUP(D288,[1]meteoriteQuery!$B$2:$F$516,3,FALSE),0)=0,"",VLOOKUP(D288,[1]meteoriteQuery!$B$2:$F$516,3,FALSE))</f>
        <v/>
      </c>
      <c r="D288">
        <v>49808</v>
      </c>
      <c r="E288" t="s">
        <v>40</v>
      </c>
      <c r="F288" s="1" t="s">
        <v>40</v>
      </c>
      <c r="G288" t="b">
        <f>IF(OR(ISBLANK(F288),ISBLANK(E288)),"",(E288=F288))</f>
        <v>1</v>
      </c>
      <c r="H288" t="str">
        <f>IFERROR(VLOOKUP(E288,[2]meteoritical_code_exists!$B$2:$C$496,1,FALSE),"")</f>
        <v>Anomalous E5 chondrite meteorite</v>
      </c>
    </row>
    <row r="289" spans="1:8" x14ac:dyDescent="0.25">
      <c r="A289">
        <v>133</v>
      </c>
      <c r="B289">
        <f>IFERROR(VLOOKUP(D289, [2]meteoritical_code_exists!$C$2:$C$450,1,FALSE),"")</f>
        <v>49809</v>
      </c>
      <c r="C289" t="str">
        <f>IF(IFERROR(VLOOKUP(D289,[1]meteoriteQuery!$B$2:$F$516,3,FALSE),0)=0,"",VLOOKUP(D289,[1]meteoriteQuery!$B$2:$F$516,3,FALSE))</f>
        <v/>
      </c>
      <c r="D289">
        <v>49809</v>
      </c>
      <c r="E289" t="s">
        <v>136</v>
      </c>
      <c r="F289" s="1" t="s">
        <v>136</v>
      </c>
      <c r="G289" t="b">
        <f>IF(OR(ISBLANK(F289),ISBLANK(E289)),"",(E289=F289))</f>
        <v>1</v>
      </c>
      <c r="H289" t="str">
        <f>IFERROR(VLOOKUP(E289,[2]meteoritical_code_exists!$B$2:$C$496,1,FALSE),"")</f>
        <v>E6 chondrite meteorite</v>
      </c>
    </row>
    <row r="290" spans="1:8" x14ac:dyDescent="0.25">
      <c r="A290">
        <v>142</v>
      </c>
      <c r="B290">
        <f>IFERROR(VLOOKUP(D290, [2]meteoritical_code_exists!$C$2:$C$450,1,FALSE),"")</f>
        <v>49810</v>
      </c>
      <c r="C290" t="str">
        <f>IF(IFERROR(VLOOKUP(D290,[1]meteoriteQuery!$B$2:$F$516,3,FALSE),0)=0,"",VLOOKUP(D290,[1]meteoriteQuery!$B$2:$F$516,3,FALSE))</f>
        <v/>
      </c>
      <c r="D290">
        <v>49810</v>
      </c>
      <c r="E290" t="s">
        <v>145</v>
      </c>
      <c r="F290" s="1" t="s">
        <v>145</v>
      </c>
      <c r="G290" t="b">
        <f>IF(OR(ISBLANK(F290),ISBLANK(E290)),"",(E290=F290))</f>
        <v>1</v>
      </c>
      <c r="H290" t="str">
        <f>IFERROR(VLOOKUP(E290,[2]meteoritical_code_exists!$B$2:$C$496,1,FALSE),"")</f>
        <v>EH chondrite meteorite</v>
      </c>
    </row>
    <row r="291" spans="1:8" x14ac:dyDescent="0.25">
      <c r="A291">
        <v>135</v>
      </c>
      <c r="B291">
        <f>IFERROR(VLOOKUP(D291, [2]meteoritical_code_exists!$C$2:$C$450,1,FALSE),"")</f>
        <v>49811</v>
      </c>
      <c r="C291" t="str">
        <f>IF(IFERROR(VLOOKUP(D291,[1]meteoriteQuery!$B$2:$F$516,3,FALSE),0)=0,"",VLOOKUP(D291,[1]meteoriteQuery!$B$2:$F$516,3,FALSE))</f>
        <v/>
      </c>
      <c r="D291">
        <v>49811</v>
      </c>
      <c r="E291" t="s">
        <v>138</v>
      </c>
      <c r="F291" s="1" t="s">
        <v>138</v>
      </c>
      <c r="G291" t="b">
        <f>IF(OR(ISBLANK(F291),ISBLANK(E291)),"",(E291=F291))</f>
        <v>1</v>
      </c>
      <c r="H291" t="str">
        <f>IFERROR(VLOOKUP(E291,[2]meteoritical_code_exists!$B$2:$C$496,1,FALSE),"")</f>
        <v>EH3 chondrite meteorite</v>
      </c>
    </row>
    <row r="292" spans="1:8" x14ac:dyDescent="0.25">
      <c r="A292">
        <v>39</v>
      </c>
      <c r="B292">
        <f>IFERROR(VLOOKUP(D292, [2]meteoritical_code_exists!$C$2:$C$450,1,FALSE),"")</f>
        <v>49812</v>
      </c>
      <c r="C292" t="str">
        <f>IF(IFERROR(VLOOKUP(D292,[1]meteoriteQuery!$B$2:$F$516,3,FALSE),0)=0,"",VLOOKUP(D292,[1]meteoriteQuery!$B$2:$F$516,3,FALSE))</f>
        <v/>
      </c>
      <c r="D292">
        <v>49812</v>
      </c>
      <c r="E292" t="s">
        <v>42</v>
      </c>
      <c r="F292" s="1"/>
      <c r="G292" t="str">
        <f>IF(OR(ISBLANK(F292),ISBLANK(E292)),"",(E292=F292))</f>
        <v/>
      </c>
      <c r="H292" t="str">
        <f>IFERROR(VLOOKUP(E292,[2]meteoritical_code_exists!$B$2:$C$496,1,FALSE),"")</f>
        <v>Anomalous EH3/4 chondrite meteorite</v>
      </c>
    </row>
    <row r="293" spans="1:8" x14ac:dyDescent="0.25">
      <c r="A293">
        <v>137</v>
      </c>
      <c r="B293">
        <f>IFERROR(VLOOKUP(D293, [2]meteoritical_code_exists!$C$2:$C$450,1,FALSE),"")</f>
        <v>49813</v>
      </c>
      <c r="C293" t="str">
        <f>IF(IFERROR(VLOOKUP(D293,[1]meteoriteQuery!$B$2:$F$516,3,FALSE),0)=0,"",VLOOKUP(D293,[1]meteoriteQuery!$B$2:$F$516,3,FALSE))</f>
        <v/>
      </c>
      <c r="D293">
        <v>49813</v>
      </c>
      <c r="E293" t="s">
        <v>140</v>
      </c>
      <c r="F293" s="1" t="s">
        <v>140</v>
      </c>
      <c r="G293" t="b">
        <f>IF(OR(ISBLANK(F293),ISBLANK(E293)),"",(E293=F293))</f>
        <v>1</v>
      </c>
      <c r="H293" t="str">
        <f>IFERROR(VLOOKUP(E293,[2]meteoritical_code_exists!$B$2:$C$496,1,FALSE),"")</f>
        <v>EH4 chondrite meteorite</v>
      </c>
    </row>
    <row r="294" spans="1:8" x14ac:dyDescent="0.25">
      <c r="A294">
        <v>138</v>
      </c>
      <c r="B294">
        <f>IFERROR(VLOOKUP(D294, [2]meteoritical_code_exists!$C$2:$C$450,1,FALSE),"")</f>
        <v>49814</v>
      </c>
      <c r="C294" t="str">
        <f>IF(IFERROR(VLOOKUP(D294,[1]meteoriteQuery!$B$2:$F$516,3,FALSE),0)=0,"",VLOOKUP(D294,[1]meteoriteQuery!$B$2:$F$516,3,FALSE))</f>
        <v/>
      </c>
      <c r="D294">
        <v>49814</v>
      </c>
      <c r="E294" t="s">
        <v>141</v>
      </c>
      <c r="F294" s="1" t="s">
        <v>141</v>
      </c>
      <c r="G294" t="b">
        <f>IF(OR(ISBLANK(F294),ISBLANK(E294)),"",(E294=F294))</f>
        <v>1</v>
      </c>
      <c r="H294" t="str">
        <f>IFERROR(VLOOKUP(E294,[2]meteoritical_code_exists!$B$2:$C$496,1,FALSE),"")</f>
        <v>EH5 chondrite meteorite</v>
      </c>
    </row>
    <row r="295" spans="1:8" x14ac:dyDescent="0.25">
      <c r="A295">
        <v>139</v>
      </c>
      <c r="B295">
        <f>IFERROR(VLOOKUP(D295, [2]meteoritical_code_exists!$C$2:$C$450,1,FALSE),"")</f>
        <v>49815</v>
      </c>
      <c r="C295" t="str">
        <f>IF(IFERROR(VLOOKUP(D295,[1]meteoriteQuery!$B$2:$F$516,3,FALSE),0)=0,"",VLOOKUP(D295,[1]meteoriteQuery!$B$2:$F$516,3,FALSE))</f>
        <v/>
      </c>
      <c r="D295">
        <v>49815</v>
      </c>
      <c r="E295" t="s">
        <v>142</v>
      </c>
      <c r="F295" s="1" t="s">
        <v>142</v>
      </c>
      <c r="G295" t="b">
        <f>IF(OR(ISBLANK(F295),ISBLANK(E295)),"",(E295=F295))</f>
        <v>1</v>
      </c>
      <c r="H295" t="str">
        <f>IFERROR(VLOOKUP(E295,[2]meteoritical_code_exists!$B$2:$C$496,1,FALSE),"")</f>
        <v>EH6 chondrite meteorite</v>
      </c>
    </row>
    <row r="296" spans="1:8" x14ac:dyDescent="0.25">
      <c r="A296">
        <v>140</v>
      </c>
      <c r="B296">
        <f>IFERROR(VLOOKUP(D296, [2]meteoritical_code_exists!$C$2:$C$450,1,FALSE),"")</f>
        <v>49816</v>
      </c>
      <c r="C296" t="str">
        <f>IF(IFERROR(VLOOKUP(D296,[1]meteoriteQuery!$B$2:$F$516,3,FALSE),0)=0,"",VLOOKUP(D296,[1]meteoriteQuery!$B$2:$F$516,3,FALSE))</f>
        <v/>
      </c>
      <c r="D296">
        <v>49816</v>
      </c>
      <c r="E296" t="s">
        <v>143</v>
      </c>
      <c r="F296" s="1"/>
      <c r="G296" t="str">
        <f>IF(OR(ISBLANK(F296),ISBLANK(E296)),"",(E296=F296))</f>
        <v/>
      </c>
      <c r="H296" t="str">
        <f>IFERROR(VLOOKUP(E296,[2]meteoritical_code_exists!$B$2:$C$496,1,FALSE),"")</f>
        <v>EH6-melt breccia chondrite meteorite</v>
      </c>
    </row>
    <row r="297" spans="1:8" x14ac:dyDescent="0.25">
      <c r="A297">
        <v>256</v>
      </c>
      <c r="B297">
        <f>IFERROR(VLOOKUP(D297, [2]meteoritical_code_exists!$C$2:$C$450,1,FALSE),"")</f>
        <v>49817</v>
      </c>
      <c r="C297" t="str">
        <f>IF(IFERROR(VLOOKUP(D297,[1]meteoriteQuery!$B$2:$F$516,3,FALSE),0)=0,"",VLOOKUP(D297,[1]meteoriteQuery!$B$2:$F$516,3,FALSE))</f>
        <v/>
      </c>
      <c r="D297">
        <v>49817</v>
      </c>
      <c r="E297" t="s">
        <v>259</v>
      </c>
      <c r="F297" s="1" t="s">
        <v>259</v>
      </c>
      <c r="G297" t="b">
        <f>IF(OR(ISBLANK(F297),ISBLANK(E297)),"",(E297=F297))</f>
        <v>1</v>
      </c>
      <c r="H297" t="str">
        <f>IFERROR(VLOOKUP(E297,[2]meteoritical_code_exists!$B$2:$C$496,1,FALSE),"")</f>
        <v>Impact melted EH chondrite meteorite</v>
      </c>
    </row>
    <row r="298" spans="1:8" x14ac:dyDescent="0.25">
      <c r="A298">
        <v>143</v>
      </c>
      <c r="B298">
        <f>IFERROR(VLOOKUP(D298, [2]meteoritical_code_exists!$C$2:$C$450,1,FALSE),"")</f>
        <v>49818</v>
      </c>
      <c r="C298" t="str">
        <f>IF(IFERROR(VLOOKUP(D298,[1]meteoriteQuery!$B$2:$F$516,3,FALSE),0)=0,"",VLOOKUP(D298,[1]meteoriteQuery!$B$2:$F$516,3,FALSE))</f>
        <v/>
      </c>
      <c r="D298">
        <v>49818</v>
      </c>
      <c r="E298" t="s">
        <v>146</v>
      </c>
      <c r="F298" s="1" t="s">
        <v>146</v>
      </c>
      <c r="G298" t="b">
        <f>IF(OR(ISBLANK(F298),ISBLANK(E298)),"",(E298=F298))</f>
        <v>1</v>
      </c>
      <c r="H298" t="str">
        <f>IFERROR(VLOOKUP(E298,[2]meteoritical_code_exists!$B$2:$C$496,1,FALSE),"")</f>
        <v>EH-melt rock chondrite meteorite</v>
      </c>
    </row>
    <row r="299" spans="1:8" x14ac:dyDescent="0.25">
      <c r="A299">
        <v>141</v>
      </c>
      <c r="B299">
        <f>IFERROR(VLOOKUP(D299, [2]meteoritical_code_exists!$C$2:$C$450,1,FALSE),"")</f>
        <v>49819</v>
      </c>
      <c r="C299" t="str">
        <f>IF(IFERROR(VLOOKUP(D299,[1]meteoriteQuery!$B$2:$F$516,3,FALSE),0)=0,"",VLOOKUP(D299,[1]meteoriteQuery!$B$2:$F$516,3,FALSE))</f>
        <v/>
      </c>
      <c r="D299">
        <v>49819</v>
      </c>
      <c r="E299" t="s">
        <v>144</v>
      </c>
      <c r="F299" s="1" t="s">
        <v>144</v>
      </c>
      <c r="G299" t="b">
        <f>IF(OR(ISBLANK(F299),ISBLANK(E299)),"",(E299=F299))</f>
        <v>1</v>
      </c>
      <c r="H299" t="str">
        <f>IFERROR(VLOOKUP(E299,[2]meteoritical_code_exists!$B$2:$C$496,1,FALSE),"")</f>
        <v>EH7 chondrite meteorite</v>
      </c>
    </row>
    <row r="300" spans="1:8" x14ac:dyDescent="0.25">
      <c r="A300">
        <v>151</v>
      </c>
      <c r="B300">
        <f>IFERROR(VLOOKUP(D300, [2]meteoritical_code_exists!$C$2:$C$450,1,FALSE),"")</f>
        <v>49820</v>
      </c>
      <c r="C300" t="str">
        <f>IF(IFERROR(VLOOKUP(D300,[1]meteoriteQuery!$B$2:$F$516,3,FALSE),0)=0,"",VLOOKUP(D300,[1]meteoriteQuery!$B$2:$F$516,3,FALSE))</f>
        <v/>
      </c>
      <c r="D300">
        <v>49820</v>
      </c>
      <c r="E300" t="s">
        <v>154</v>
      </c>
      <c r="F300" s="1" t="s">
        <v>154</v>
      </c>
      <c r="G300" t="b">
        <f>IF(OR(ISBLANK(F300),ISBLANK(E300)),"",(E300=F300))</f>
        <v>1</v>
      </c>
      <c r="H300" t="str">
        <f>IFERROR(VLOOKUP(E300,[2]meteoritical_code_exists!$B$2:$C$496,1,FALSE),"")</f>
        <v>EL chondrite meteorite</v>
      </c>
    </row>
    <row r="301" spans="1:8" x14ac:dyDescent="0.25">
      <c r="A301">
        <v>152</v>
      </c>
      <c r="B301">
        <f>IFERROR(VLOOKUP(D301, [2]meteoritical_code_exists!$C$2:$C$450,1,FALSE),"")</f>
        <v>49821</v>
      </c>
      <c r="C301" t="str">
        <f>IF(IFERROR(VLOOKUP(D301,[1]meteoriteQuery!$B$2:$F$516,3,FALSE),0)=0,"",VLOOKUP(D301,[1]meteoriteQuery!$B$2:$F$516,3,FALSE))</f>
        <v/>
      </c>
      <c r="D301">
        <v>49821</v>
      </c>
      <c r="E301" t="s">
        <v>155</v>
      </c>
      <c r="F301" s="1" t="s">
        <v>155</v>
      </c>
      <c r="G301" t="b">
        <f>IF(OR(ISBLANK(F301),ISBLANK(E301)),"",(E301=F301))</f>
        <v>1</v>
      </c>
      <c r="H301" t="str">
        <f>IFERROR(VLOOKUP(E301,[2]meteoritical_code_exists!$B$2:$C$496,1,FALSE),"")</f>
        <v>EL-melt rock chondrite meteorite</v>
      </c>
    </row>
    <row r="302" spans="1:8" x14ac:dyDescent="0.25">
      <c r="A302">
        <v>144</v>
      </c>
      <c r="B302">
        <f>IFERROR(VLOOKUP(D302, [2]meteoritical_code_exists!$C$2:$C$450,1,FALSE),"")</f>
        <v>49822</v>
      </c>
      <c r="C302" t="str">
        <f>IF(IFERROR(VLOOKUP(D302,[1]meteoriteQuery!$B$2:$F$516,3,FALSE),0)=0,"",VLOOKUP(D302,[1]meteoriteQuery!$B$2:$F$516,3,FALSE))</f>
        <v/>
      </c>
      <c r="D302">
        <v>49822</v>
      </c>
      <c r="E302" t="s">
        <v>147</v>
      </c>
      <c r="F302" s="1" t="s">
        <v>147</v>
      </c>
      <c r="G302" t="b">
        <f>IF(OR(ISBLANK(F302),ISBLANK(E302)),"",(E302=F302))</f>
        <v>1</v>
      </c>
      <c r="H302" t="str">
        <f>IFERROR(VLOOKUP(E302,[2]meteoritical_code_exists!$B$2:$C$496,1,FALSE),"")</f>
        <v>EL3 chondrite meteorite</v>
      </c>
    </row>
    <row r="303" spans="1:8" x14ac:dyDescent="0.25">
      <c r="A303">
        <v>145</v>
      </c>
      <c r="B303">
        <f>IFERROR(VLOOKUP(D303, [2]meteoritical_code_exists!$C$2:$C$450,1,FALSE),"")</f>
        <v>49823</v>
      </c>
      <c r="C303" t="str">
        <f>IF(IFERROR(VLOOKUP(D303,[1]meteoriteQuery!$B$2:$F$516,3,FALSE),0)=0,"",VLOOKUP(D303,[1]meteoriteQuery!$B$2:$F$516,3,FALSE))</f>
        <v/>
      </c>
      <c r="D303">
        <v>49823</v>
      </c>
      <c r="E303" t="s">
        <v>148</v>
      </c>
      <c r="F303" s="1" t="s">
        <v>148</v>
      </c>
      <c r="G303" t="b">
        <f>IF(OR(ISBLANK(F303),ISBLANK(E303)),"",(E303=F303))</f>
        <v>1</v>
      </c>
      <c r="H303" t="str">
        <f>IFERROR(VLOOKUP(E303,[2]meteoritical_code_exists!$B$2:$C$496,1,FALSE),"")</f>
        <v>EL4 chondrite meteorite</v>
      </c>
    </row>
    <row r="304" spans="1:8" x14ac:dyDescent="0.25">
      <c r="A304">
        <v>146</v>
      </c>
      <c r="B304">
        <f>IFERROR(VLOOKUP(D304, [2]meteoritical_code_exists!$C$2:$C$450,1,FALSE),"")</f>
        <v>49824</v>
      </c>
      <c r="C304" t="str">
        <f>IF(IFERROR(VLOOKUP(D304,[1]meteoriteQuery!$B$2:$F$516,3,FALSE),0)=0,"",VLOOKUP(D304,[1]meteoriteQuery!$B$2:$F$516,3,FALSE))</f>
        <v/>
      </c>
      <c r="D304">
        <v>49824</v>
      </c>
      <c r="E304" t="s">
        <v>149</v>
      </c>
      <c r="F304" s="1" t="s">
        <v>149</v>
      </c>
      <c r="G304" t="b">
        <f>IF(OR(ISBLANK(F304),ISBLANK(E304)),"",(E304=F304))</f>
        <v>1</v>
      </c>
      <c r="H304" t="str">
        <f>IFERROR(VLOOKUP(E304,[2]meteoritical_code_exists!$B$2:$C$496,1,FALSE),"")</f>
        <v>EL5 chondrite meteorite</v>
      </c>
    </row>
    <row r="305" spans="1:8" x14ac:dyDescent="0.25">
      <c r="A305">
        <v>147</v>
      </c>
      <c r="B305">
        <f>IFERROR(VLOOKUP(D305, [2]meteoritical_code_exists!$C$2:$C$450,1,FALSE),"")</f>
        <v>49825</v>
      </c>
      <c r="C305" t="str">
        <f>IF(IFERROR(VLOOKUP(D305,[1]meteoriteQuery!$B$2:$F$516,3,FALSE),0)=0,"",VLOOKUP(D305,[1]meteoriteQuery!$B$2:$F$516,3,FALSE))</f>
        <v/>
      </c>
      <c r="D305">
        <v>49825</v>
      </c>
      <c r="E305" t="s">
        <v>150</v>
      </c>
      <c r="F305" s="1"/>
      <c r="G305" t="str">
        <f>IF(OR(ISBLANK(F305),ISBLANK(E305)),"",(E305=F305))</f>
        <v/>
      </c>
      <c r="H305" t="str">
        <f>IFERROR(VLOOKUP(E305,[2]meteoritical_code_exists!$B$2:$C$496,1,FALSE),"")</f>
        <v>EL5-melt breccia chondrite meteorite</v>
      </c>
    </row>
    <row r="306" spans="1:8" x14ac:dyDescent="0.25">
      <c r="A306">
        <v>149</v>
      </c>
      <c r="B306">
        <f>IFERROR(VLOOKUP(D306, [2]meteoritical_code_exists!$C$2:$C$450,1,FALSE),"")</f>
        <v>49826</v>
      </c>
      <c r="C306" t="str">
        <f>IF(IFERROR(VLOOKUP(D306,[1]meteoriteQuery!$B$2:$F$516,3,FALSE),0)=0,"",VLOOKUP(D306,[1]meteoriteQuery!$B$2:$F$516,3,FALSE))</f>
        <v/>
      </c>
      <c r="D306">
        <v>49826</v>
      </c>
      <c r="E306" t="s">
        <v>152</v>
      </c>
      <c r="F306" s="1" t="s">
        <v>152</v>
      </c>
      <c r="G306" t="b">
        <f>IF(OR(ISBLANK(F306),ISBLANK(E306)),"",(E306=F306))</f>
        <v>1</v>
      </c>
      <c r="H306" t="str">
        <f>IFERROR(VLOOKUP(E306,[2]meteoritical_code_exists!$B$2:$C$496,1,FALSE),"")</f>
        <v>EL6 chondrite meteorite</v>
      </c>
    </row>
    <row r="307" spans="1:8" x14ac:dyDescent="0.25">
      <c r="A307">
        <v>148</v>
      </c>
      <c r="B307">
        <f>IFERROR(VLOOKUP(D307, [2]meteoritical_code_exists!$C$2:$C$450,1,FALSE),"")</f>
        <v>49827</v>
      </c>
      <c r="C307" t="str">
        <f>IF(IFERROR(VLOOKUP(D307,[1]meteoriteQuery!$B$2:$F$516,3,FALSE),0)=0,"",VLOOKUP(D307,[1]meteoriteQuery!$B$2:$F$516,3,FALSE))</f>
        <v/>
      </c>
      <c r="D307">
        <v>49827</v>
      </c>
      <c r="E307" t="s">
        <v>151</v>
      </c>
      <c r="F307" s="1"/>
      <c r="G307" t="str">
        <f>IF(OR(ISBLANK(F307),ISBLANK(E307)),"",(E307=F307))</f>
        <v/>
      </c>
      <c r="H307" t="str">
        <f>IFERROR(VLOOKUP(E307,[2]meteoritical_code_exists!$B$2:$C$496,1,FALSE),"")</f>
        <v>EL6/7 chondrite meteorite</v>
      </c>
    </row>
    <row r="308" spans="1:8" x14ac:dyDescent="0.25">
      <c r="A308">
        <v>150</v>
      </c>
      <c r="B308">
        <f>IFERROR(VLOOKUP(D308, [2]meteoritical_code_exists!$C$2:$C$450,1,FALSE),"")</f>
        <v>49828</v>
      </c>
      <c r="C308" t="str">
        <f>IF(IFERROR(VLOOKUP(D308,[1]meteoriteQuery!$B$2:$F$516,3,FALSE),0)=0,"",VLOOKUP(D308,[1]meteoriteQuery!$B$2:$F$516,3,FALSE))</f>
        <v/>
      </c>
      <c r="D308">
        <v>49828</v>
      </c>
      <c r="E308" t="s">
        <v>153</v>
      </c>
      <c r="F308" s="1" t="s">
        <v>153</v>
      </c>
      <c r="G308" t="b">
        <f>IF(OR(ISBLANK(F308),ISBLANK(E308)),"",(E308=F308))</f>
        <v>1</v>
      </c>
      <c r="H308" t="str">
        <f>IFERROR(VLOOKUP(E308,[2]meteoritical_code_exists!$B$2:$C$496,1,FALSE),"")</f>
        <v>EL7 chondrite meteorite</v>
      </c>
    </row>
    <row r="309" spans="1:8" x14ac:dyDescent="0.25">
      <c r="A309">
        <v>264</v>
      </c>
      <c r="B309">
        <f>IFERROR(VLOOKUP(D309, [2]meteoritical_code_exists!$C$2:$C$450,1,FALSE),"")</f>
        <v>49829</v>
      </c>
      <c r="C309" t="str">
        <f>IF(IFERROR(VLOOKUP(D309,[1]meteoriteQuery!$B$2:$F$516,3,FALSE),0)=0,"",VLOOKUP(D309,[1]meteoriteQuery!$B$2:$F$516,3,FALSE))</f>
        <v/>
      </c>
      <c r="D309">
        <v>49829</v>
      </c>
      <c r="E309" t="s">
        <v>267</v>
      </c>
      <c r="F309" s="1" t="s">
        <v>267</v>
      </c>
      <c r="G309" t="b">
        <f>IF(OR(ISBLANK(F309),ISBLANK(E309)),"",(E309=F309))</f>
        <v>1</v>
      </c>
      <c r="H309" t="str">
        <f>IFERROR(VLOOKUP(E309,[2]meteoritical_code_exists!$B$2:$C$496,1,FALSE),"")</f>
        <v>K chondrite meteorite</v>
      </c>
    </row>
    <row r="310" spans="1:8" x14ac:dyDescent="0.25">
      <c r="A310">
        <v>263</v>
      </c>
      <c r="B310" t="str">
        <f>IFERROR(VLOOKUP(D310, [2]meteoritical_code_exists!$C$2:$C$450,1,FALSE),"")</f>
        <v/>
      </c>
      <c r="C310">
        <f>IF(IFERROR(VLOOKUP(D310,[1]meteoriteQuery!$B$2:$F$516,3,FALSE),0)=0,"",VLOOKUP(D310,[1]meteoriteQuery!$B$2:$F$516,3,FALSE))</f>
        <v>49829</v>
      </c>
      <c r="D310">
        <v>49830</v>
      </c>
      <c r="E310" t="s">
        <v>266</v>
      </c>
      <c r="F310" s="1"/>
      <c r="G310" t="str">
        <f>IF(OR(ISBLANK(F310),ISBLANK(E310)),"",(E310=F310))</f>
        <v/>
      </c>
      <c r="H310" t="str">
        <f>IFERROR(VLOOKUP(E310,[2]meteoritical_code_exists!$B$2:$C$496,1,FALSE),"")</f>
        <v/>
      </c>
    </row>
    <row r="311" spans="1:8" x14ac:dyDescent="0.25">
      <c r="A311">
        <v>261</v>
      </c>
      <c r="B311">
        <f>IFERROR(VLOOKUP(D311, [2]meteoritical_code_exists!$C$2:$C$450,1,FALSE),"")</f>
        <v>49831</v>
      </c>
      <c r="C311" t="str">
        <f>IF(IFERROR(VLOOKUP(D311,[1]meteoriteQuery!$B$2:$F$516,3,FALSE),0)=0,"",VLOOKUP(D311,[1]meteoriteQuery!$B$2:$F$516,3,FALSE))</f>
        <v/>
      </c>
      <c r="D311">
        <v>49831</v>
      </c>
      <c r="E311" t="s">
        <v>264</v>
      </c>
      <c r="F311" s="1" t="s">
        <v>264</v>
      </c>
      <c r="G311" t="b">
        <f>IF(OR(ISBLANK(F311),ISBLANK(E311)),"",(E311=F311))</f>
        <v>1</v>
      </c>
      <c r="H311" t="str">
        <f>IFERROR(VLOOKUP(E311,[2]meteoritical_code_exists!$B$2:$C$496,1,FALSE),"")</f>
        <v>K3 chondrite meteorite</v>
      </c>
    </row>
    <row r="312" spans="1:8" x14ac:dyDescent="0.25">
      <c r="A312">
        <v>262</v>
      </c>
      <c r="B312">
        <f>IFERROR(VLOOKUP(D312, [2]meteoritical_code_exists!$C$2:$C$450,1,FALSE),"")</f>
        <v>49832</v>
      </c>
      <c r="C312" t="str">
        <f>IF(IFERROR(VLOOKUP(D312,[1]meteoriteQuery!$B$2:$F$516,3,FALSE),0)=0,"",VLOOKUP(D312,[1]meteoriteQuery!$B$2:$F$516,3,FALSE))</f>
        <v/>
      </c>
      <c r="D312">
        <v>49832</v>
      </c>
      <c r="E312" t="s">
        <v>265</v>
      </c>
      <c r="F312" s="1" t="s">
        <v>265</v>
      </c>
      <c r="G312" t="b">
        <f>IF(OR(ISBLANK(F312),ISBLANK(E312)),"",(E312=F312))</f>
        <v>1</v>
      </c>
      <c r="H312" t="str">
        <f>IFERROR(VLOOKUP(E312,[2]meteoritical_code_exists!$B$2:$C$496,1,FALSE),"")</f>
        <v>K4 chondrite meteorite</v>
      </c>
    </row>
    <row r="313" spans="1:8" x14ac:dyDescent="0.25">
      <c r="A313">
        <v>488</v>
      </c>
      <c r="B313">
        <f>IFERROR(VLOOKUP(D313, [2]meteoritical_code_exists!$C$2:$C$450,1,FALSE),"")</f>
        <v>49833</v>
      </c>
      <c r="C313" t="str">
        <f>IF(IFERROR(VLOOKUP(D313,[1]meteoriteQuery!$B$2:$F$516,3,FALSE),0)=0,"",VLOOKUP(D313,[1]meteoriteQuery!$B$2:$F$516,3,FALSE))</f>
        <v/>
      </c>
      <c r="D313">
        <v>49833</v>
      </c>
      <c r="E313" t="s">
        <v>491</v>
      </c>
      <c r="F313" s="1" t="s">
        <v>491</v>
      </c>
      <c r="G313" t="b">
        <f>IF(OR(ISBLANK(F313),ISBLANK(E313)),"",(E313=F313))</f>
        <v>1</v>
      </c>
      <c r="H313" t="str">
        <f>IFERROR(VLOOKUP(E313,[2]meteoritical_code_exists!$B$2:$C$496,1,FALSE),"")</f>
        <v>R chondrite meteorite</v>
      </c>
    </row>
    <row r="314" spans="1:8" x14ac:dyDescent="0.25">
      <c r="A314">
        <v>494</v>
      </c>
      <c r="B314" t="str">
        <f>IFERROR(VLOOKUP(D314, [2]meteoritical_code_exists!$C$2:$C$450,1,FALSE),"")</f>
        <v/>
      </c>
      <c r="C314">
        <f>IF(IFERROR(VLOOKUP(D314,[1]meteoriteQuery!$B$2:$F$516,3,FALSE),0)=0,"",VLOOKUP(D314,[1]meteoriteQuery!$B$2:$F$516,3,FALSE))</f>
        <v>49833</v>
      </c>
      <c r="D314">
        <v>49834</v>
      </c>
      <c r="E314" t="s">
        <v>497</v>
      </c>
      <c r="F314" s="1"/>
      <c r="G314" t="str">
        <f>IF(OR(ISBLANK(F314),ISBLANK(E314)),"",(E314=F314))</f>
        <v/>
      </c>
      <c r="H314" t="str">
        <f>IFERROR(VLOOKUP(E314,[2]meteoritical_code_exists!$B$2:$C$496,1,FALSE),"")</f>
        <v/>
      </c>
    </row>
    <row r="315" spans="1:8" x14ac:dyDescent="0.25">
      <c r="A315">
        <v>481</v>
      </c>
      <c r="B315">
        <f>IFERROR(VLOOKUP(D315, [2]meteoritical_code_exists!$C$2:$C$450,1,FALSE),"")</f>
        <v>49835</v>
      </c>
      <c r="C315" t="str">
        <f>IF(IFERROR(VLOOKUP(D315,[1]meteoriteQuery!$B$2:$F$516,3,FALSE),0)=0,"",VLOOKUP(D315,[1]meteoriteQuery!$B$2:$F$516,3,FALSE))</f>
        <v/>
      </c>
      <c r="D315">
        <v>49835</v>
      </c>
      <c r="E315" t="s">
        <v>484</v>
      </c>
      <c r="F315" s="1" t="s">
        <v>484</v>
      </c>
      <c r="G315" t="b">
        <f>IF(OR(ISBLANK(F315),ISBLANK(E315)),"",(E315=F315))</f>
        <v>1</v>
      </c>
      <c r="H315" t="str">
        <f>IFERROR(VLOOKUP(E315,[2]meteoritical_code_exists!$B$2:$C$496,1,FALSE),"")</f>
        <v>R3 chondrite meteorite</v>
      </c>
    </row>
    <row r="316" spans="1:8" x14ac:dyDescent="0.25">
      <c r="A316">
        <v>485</v>
      </c>
      <c r="B316">
        <f>IFERROR(VLOOKUP(D316, [2]meteoritical_code_exists!$C$2:$C$450,1,FALSE),"")</f>
        <v>49836</v>
      </c>
      <c r="C316" t="str">
        <f>IF(IFERROR(VLOOKUP(D316,[1]meteoriteQuery!$B$2:$F$516,3,FALSE),0)=0,"",VLOOKUP(D316,[1]meteoriteQuery!$B$2:$F$516,3,FALSE))</f>
        <v/>
      </c>
      <c r="D316">
        <v>49836</v>
      </c>
      <c r="E316" t="s">
        <v>488</v>
      </c>
      <c r="F316" s="1" t="s">
        <v>488</v>
      </c>
      <c r="G316" t="b">
        <f>IF(OR(ISBLANK(F316),ISBLANK(E316)),"",(E316=F316))</f>
        <v>1</v>
      </c>
      <c r="H316" t="str">
        <f>IFERROR(VLOOKUP(E316,[2]meteoritical_code_exists!$B$2:$C$496,1,FALSE),"")</f>
        <v>R4 chondrite meteorite</v>
      </c>
    </row>
    <row r="317" spans="1:8" x14ac:dyDescent="0.25">
      <c r="A317">
        <v>486</v>
      </c>
      <c r="B317">
        <f>IFERROR(VLOOKUP(D317, [2]meteoritical_code_exists!$C$2:$C$450,1,FALSE),"")</f>
        <v>49837</v>
      </c>
      <c r="C317" t="str">
        <f>IF(IFERROR(VLOOKUP(D317,[1]meteoriteQuery!$B$2:$F$516,3,FALSE),0)=0,"",VLOOKUP(D317,[1]meteoriteQuery!$B$2:$F$516,3,FALSE))</f>
        <v/>
      </c>
      <c r="D317">
        <v>49837</v>
      </c>
      <c r="E317" t="s">
        <v>489</v>
      </c>
      <c r="F317" s="1" t="s">
        <v>489</v>
      </c>
      <c r="G317" t="b">
        <f>IF(OR(ISBLANK(F317),ISBLANK(E317)),"",(E317=F317))</f>
        <v>1</v>
      </c>
      <c r="H317" t="str">
        <f>IFERROR(VLOOKUP(E317,[2]meteoritical_code_exists!$B$2:$C$496,1,FALSE),"")</f>
        <v>R5 chondrite meteorite</v>
      </c>
    </row>
    <row r="318" spans="1:8" x14ac:dyDescent="0.25">
      <c r="A318">
        <v>487</v>
      </c>
      <c r="B318">
        <f>IFERROR(VLOOKUP(D318, [2]meteoritical_code_exists!$C$2:$C$450,1,FALSE),"")</f>
        <v>49838</v>
      </c>
      <c r="C318" t="str">
        <f>IF(IFERROR(VLOOKUP(D318,[1]meteoriteQuery!$B$2:$F$516,3,FALSE),0)=0,"",VLOOKUP(D318,[1]meteoriteQuery!$B$2:$F$516,3,FALSE))</f>
        <v/>
      </c>
      <c r="D318">
        <v>49838</v>
      </c>
      <c r="E318" t="s">
        <v>490</v>
      </c>
      <c r="F318" s="1" t="s">
        <v>490</v>
      </c>
      <c r="G318" t="b">
        <f>IF(OR(ISBLANK(F318),ISBLANK(E318)),"",(E318=F318))</f>
        <v>1</v>
      </c>
      <c r="H318" t="str">
        <f>IFERROR(VLOOKUP(E318,[2]meteoritical_code_exists!$B$2:$C$496,1,FALSE),"")</f>
        <v>R6 chondrite meteorite</v>
      </c>
    </row>
    <row r="319" spans="1:8" x14ac:dyDescent="0.25">
      <c r="A319">
        <v>86</v>
      </c>
      <c r="B319">
        <f>IFERROR(VLOOKUP(D319, [2]meteoritical_code_exists!$C$2:$C$450,1,FALSE),"")</f>
        <v>49839</v>
      </c>
      <c r="C319" t="str">
        <f>IF(IFERROR(VLOOKUP(D319,[1]meteoriteQuery!$B$2:$F$516,3,FALSE),0)=0,"",VLOOKUP(D319,[1]meteoriteQuery!$B$2:$F$516,3,FALSE))</f>
        <v/>
      </c>
      <c r="D319">
        <v>49839</v>
      </c>
      <c r="E319" t="s">
        <v>89</v>
      </c>
      <c r="F319" s="1" t="s">
        <v>89</v>
      </c>
      <c r="G319" t="b">
        <f>IF(OR(ISBLANK(F319),ISBLANK(E319)),"",(E319=F319))</f>
        <v>1</v>
      </c>
      <c r="H319" t="str">
        <f>IFERROR(VLOOKUP(E319,[2]meteoritical_code_exists!$B$2:$C$496,1,FALSE),"")</f>
        <v>Chondrite meteorite by petrological type</v>
      </c>
    </row>
    <row r="320" spans="1:8" x14ac:dyDescent="0.25">
      <c r="A320">
        <v>453</v>
      </c>
      <c r="B320">
        <f>IFERROR(VLOOKUP(D320, [2]meteoritical_code_exists!$C$2:$C$450,1,FALSE),"")</f>
        <v>49840</v>
      </c>
      <c r="C320" t="str">
        <f>IF(IFERROR(VLOOKUP(D320,[1]meteoriteQuery!$B$2:$F$516,3,FALSE),0)=0,"",VLOOKUP(D320,[1]meteoriteQuery!$B$2:$F$516,3,FALSE))</f>
        <v/>
      </c>
      <c r="D320">
        <v>49840</v>
      </c>
      <c r="E320" t="s">
        <v>456</v>
      </c>
      <c r="F320" s="1" t="s">
        <v>456</v>
      </c>
      <c r="G320" t="b">
        <f>IF(OR(ISBLANK(F320),ISBLANK(E320)),"",(E320=F320))</f>
        <v>1</v>
      </c>
      <c r="H320" t="str">
        <f>IFERROR(VLOOKUP(E320,[2]meteoritical_code_exists!$B$2:$C$496,1,FALSE),"")</f>
        <v>Petrologic Type 1 chondrite meteorite</v>
      </c>
    </row>
    <row r="321" spans="1:8" x14ac:dyDescent="0.25">
      <c r="A321">
        <v>454</v>
      </c>
      <c r="B321">
        <f>IFERROR(VLOOKUP(D321, [2]meteoritical_code_exists!$C$2:$C$450,1,FALSE),"")</f>
        <v>49841</v>
      </c>
      <c r="C321" t="str">
        <f>IF(IFERROR(VLOOKUP(D321,[1]meteoriteQuery!$B$2:$F$516,3,FALSE),0)=0,"",VLOOKUP(D321,[1]meteoriteQuery!$B$2:$F$516,3,FALSE))</f>
        <v/>
      </c>
      <c r="D321">
        <v>49841</v>
      </c>
      <c r="E321" t="s">
        <v>457</v>
      </c>
      <c r="F321" s="1" t="s">
        <v>457</v>
      </c>
      <c r="G321" t="b">
        <f>IF(OR(ISBLANK(F321),ISBLANK(E321)),"",(E321=F321))</f>
        <v>1</v>
      </c>
      <c r="H321" t="str">
        <f>IFERROR(VLOOKUP(E321,[2]meteoritical_code_exists!$B$2:$C$496,1,FALSE),"")</f>
        <v>Petrologic Type 2 chondrite meteorite</v>
      </c>
    </row>
    <row r="322" spans="1:8" x14ac:dyDescent="0.25">
      <c r="A322">
        <v>455</v>
      </c>
      <c r="B322">
        <f>IFERROR(VLOOKUP(D322, [2]meteoritical_code_exists!$C$2:$C$450,1,FALSE),"")</f>
        <v>49842</v>
      </c>
      <c r="C322" t="str">
        <f>IF(IFERROR(VLOOKUP(D322,[1]meteoriteQuery!$B$2:$F$516,3,FALSE),0)=0,"",VLOOKUP(D322,[1]meteoriteQuery!$B$2:$F$516,3,FALSE))</f>
        <v/>
      </c>
      <c r="D322">
        <v>49842</v>
      </c>
      <c r="E322" t="s">
        <v>458</v>
      </c>
      <c r="F322" s="1" t="s">
        <v>458</v>
      </c>
      <c r="G322" t="b">
        <f>IF(OR(ISBLANK(F322),ISBLANK(E322)),"",(E322=F322))</f>
        <v>1</v>
      </c>
      <c r="H322" t="str">
        <f>IFERROR(VLOOKUP(E322,[2]meteoritical_code_exists!$B$2:$C$496,1,FALSE),"")</f>
        <v>Petrologic Type 3 chondrite meteorite</v>
      </c>
    </row>
    <row r="323" spans="1:8" x14ac:dyDescent="0.25">
      <c r="A323">
        <v>456</v>
      </c>
      <c r="B323">
        <f>IFERROR(VLOOKUP(D323, [2]meteoritical_code_exists!$C$2:$C$450,1,FALSE),"")</f>
        <v>49843</v>
      </c>
      <c r="C323" t="str">
        <f>IF(IFERROR(VLOOKUP(D323,[1]meteoriteQuery!$B$2:$F$516,3,FALSE),0)=0,"",VLOOKUP(D323,[1]meteoriteQuery!$B$2:$F$516,3,FALSE))</f>
        <v/>
      </c>
      <c r="D323">
        <v>49843</v>
      </c>
      <c r="E323" t="s">
        <v>459</v>
      </c>
      <c r="F323" s="1" t="s">
        <v>459</v>
      </c>
      <c r="G323" t="b">
        <f>IF(OR(ISBLANK(F323),ISBLANK(E323)),"",(E323=F323))</f>
        <v>1</v>
      </c>
      <c r="H323" t="str">
        <f>IFERROR(VLOOKUP(E323,[2]meteoritical_code_exists!$B$2:$C$496,1,FALSE),"")</f>
        <v>Petrologic Type 4 chondrite meteorite</v>
      </c>
    </row>
    <row r="324" spans="1:8" x14ac:dyDescent="0.25">
      <c r="A324">
        <v>457</v>
      </c>
      <c r="B324">
        <f>IFERROR(VLOOKUP(D324, [2]meteoritical_code_exists!$C$2:$C$450,1,FALSE),"")</f>
        <v>49844</v>
      </c>
      <c r="C324" t="str">
        <f>IF(IFERROR(VLOOKUP(D324,[1]meteoriteQuery!$B$2:$F$516,3,FALSE),0)=0,"",VLOOKUP(D324,[1]meteoriteQuery!$B$2:$F$516,3,FALSE))</f>
        <v/>
      </c>
      <c r="D324">
        <v>49844</v>
      </c>
      <c r="E324" t="s">
        <v>460</v>
      </c>
      <c r="F324" s="1" t="s">
        <v>460</v>
      </c>
      <c r="G324" t="b">
        <f>IF(OR(ISBLANK(F324),ISBLANK(E324)),"",(E324=F324))</f>
        <v>1</v>
      </c>
      <c r="H324" t="str">
        <f>IFERROR(VLOOKUP(E324,[2]meteoritical_code_exists!$B$2:$C$496,1,FALSE),"")</f>
        <v>Petrologic Type 5 chondrite meteorite</v>
      </c>
    </row>
    <row r="325" spans="1:8" x14ac:dyDescent="0.25">
      <c r="A325">
        <v>458</v>
      </c>
      <c r="B325">
        <f>IFERROR(VLOOKUP(D325, [2]meteoritical_code_exists!$C$2:$C$450,1,FALSE),"")</f>
        <v>49845</v>
      </c>
      <c r="C325" t="str">
        <f>IF(IFERROR(VLOOKUP(D325,[1]meteoriteQuery!$B$2:$F$516,3,FALSE),0)=0,"",VLOOKUP(D325,[1]meteoriteQuery!$B$2:$F$516,3,FALSE))</f>
        <v/>
      </c>
      <c r="D325">
        <v>49845</v>
      </c>
      <c r="E325" t="s">
        <v>461</v>
      </c>
      <c r="F325" s="1" t="s">
        <v>461</v>
      </c>
      <c r="G325" t="b">
        <f>IF(OR(ISBLANK(F325),ISBLANK(E325)),"",(E325=F325))</f>
        <v>1</v>
      </c>
      <c r="H325" t="str">
        <f>IFERROR(VLOOKUP(E325,[2]meteoritical_code_exists!$B$2:$C$496,1,FALSE),"")</f>
        <v>Petrologic Type 6 chondrite meteorite</v>
      </c>
    </row>
    <row r="326" spans="1:8" x14ac:dyDescent="0.25">
      <c r="A326">
        <v>459</v>
      </c>
      <c r="B326">
        <f>IFERROR(VLOOKUP(D326, [2]meteoritical_code_exists!$C$2:$C$450,1,FALSE),"")</f>
        <v>49846</v>
      </c>
      <c r="C326" t="str">
        <f>IF(IFERROR(VLOOKUP(D326,[1]meteoriteQuery!$B$2:$F$516,3,FALSE),0)=0,"",VLOOKUP(D326,[1]meteoriteQuery!$B$2:$F$516,3,FALSE))</f>
        <v/>
      </c>
      <c r="D326">
        <v>49846</v>
      </c>
      <c r="E326" t="s">
        <v>462</v>
      </c>
      <c r="F326" s="1" t="s">
        <v>462</v>
      </c>
      <c r="G326" t="b">
        <f>IF(OR(ISBLANK(F326),ISBLANK(E326)),"",(E326=F326))</f>
        <v>1</v>
      </c>
      <c r="H326" t="str">
        <f>IFERROR(VLOOKUP(E326,[2]meteoritical_code_exists!$B$2:$C$496,1,FALSE),"")</f>
        <v>Petrologic Type 7 chondrite meteorite</v>
      </c>
    </row>
    <row r="327" spans="1:8" x14ac:dyDescent="0.25">
      <c r="A327">
        <v>465</v>
      </c>
      <c r="B327">
        <f>IFERROR(VLOOKUP(D327, [2]meteoritical_code_exists!$C$2:$C$450,1,FALSE),"")</f>
        <v>49847</v>
      </c>
      <c r="C327" t="str">
        <f>IF(IFERROR(VLOOKUP(D327,[1]meteoriteQuery!$B$2:$F$516,3,FALSE),0)=0,"",VLOOKUP(D327,[1]meteoriteQuery!$B$2:$F$516,3,FALSE))</f>
        <v/>
      </c>
      <c r="D327">
        <v>49847</v>
      </c>
      <c r="E327" t="s">
        <v>468</v>
      </c>
      <c r="F327" s="1" t="s">
        <v>468</v>
      </c>
      <c r="G327" t="b">
        <f>IF(OR(ISBLANK(F327),ISBLANK(E327)),"",(E327=F327))</f>
        <v>1</v>
      </c>
      <c r="H327" t="str">
        <f>IFERROR(VLOOKUP(E327,[2]meteoritical_code_exists!$B$2:$C$496,1,FALSE),"")</f>
        <v>Primitive achondrite meteorite</v>
      </c>
    </row>
    <row r="328" spans="1:8" x14ac:dyDescent="0.25">
      <c r="A328">
        <v>25</v>
      </c>
      <c r="B328">
        <f>IFERROR(VLOOKUP(D328, [2]meteoritical_code_exists!$C$2:$C$450,1,FALSE),"")</f>
        <v>49848</v>
      </c>
      <c r="C328" t="str">
        <f>IF(IFERROR(VLOOKUP(D328,[1]meteoriteQuery!$B$2:$F$516,3,FALSE),0)=0,"",VLOOKUP(D328,[1]meteoriteQuery!$B$2:$F$516,3,FALSE))</f>
        <v/>
      </c>
      <c r="D328">
        <v>49848</v>
      </c>
      <c r="E328" t="s">
        <v>28</v>
      </c>
      <c r="F328" s="1" t="s">
        <v>28</v>
      </c>
      <c r="G328" t="b">
        <f>IF(OR(ISBLANK(F328),ISBLANK(E328)),"",(E328=F328))</f>
        <v>1</v>
      </c>
      <c r="H328" t="str">
        <f>IFERROR(VLOOKUP(E328,[2]meteoritical_code_exists!$B$2:$C$496,1,FALSE),"")</f>
        <v>Acapulcoite meteorite</v>
      </c>
    </row>
    <row r="329" spans="1:8" x14ac:dyDescent="0.25">
      <c r="A329">
        <v>24</v>
      </c>
      <c r="B329">
        <f>IFERROR(VLOOKUP(D329, [2]meteoritical_code_exists!$C$2:$C$450,1,FALSE),"")</f>
        <v>49849</v>
      </c>
      <c r="C329" t="str">
        <f>IF(IFERROR(VLOOKUP(D329,[1]meteoriteQuery!$B$2:$F$516,3,FALSE),0)=0,"",VLOOKUP(D329,[1]meteoriteQuery!$B$2:$F$516,3,FALSE))</f>
        <v/>
      </c>
      <c r="D329">
        <v>49849</v>
      </c>
      <c r="E329" t="s">
        <v>27</v>
      </c>
      <c r="F329" s="1" t="s">
        <v>27</v>
      </c>
      <c r="G329" t="b">
        <f>IF(OR(ISBLANK(F329),ISBLANK(E329)),"",(E329=F329))</f>
        <v>1</v>
      </c>
      <c r="H329" t="str">
        <f>IFERROR(VLOOKUP(E329,[2]meteoritical_code_exists!$B$2:$C$496,1,FALSE),"")</f>
        <v>Acapulcoite-lodranite meteorite</v>
      </c>
    </row>
    <row r="330" spans="1:8" x14ac:dyDescent="0.25">
      <c r="A330">
        <v>65</v>
      </c>
      <c r="B330">
        <f>IFERROR(VLOOKUP(D330, [2]meteoritical_code_exists!$C$2:$C$450,1,FALSE),"")</f>
        <v>49850</v>
      </c>
      <c r="C330" t="str">
        <f>IF(IFERROR(VLOOKUP(D330,[1]meteoriteQuery!$B$2:$F$516,3,FALSE),0)=0,"",VLOOKUP(D330,[1]meteoriteQuery!$B$2:$F$516,3,FALSE))</f>
        <v/>
      </c>
      <c r="D330">
        <v>49850</v>
      </c>
      <c r="E330" t="s">
        <v>68</v>
      </c>
      <c r="F330" s="1" t="s">
        <v>68</v>
      </c>
      <c r="G330" t="b">
        <f>IF(OR(ISBLANK(F330),ISBLANK(E330)),"",(E330=F330))</f>
        <v>1</v>
      </c>
      <c r="H330" t="str">
        <f>IFERROR(VLOOKUP(E330,[2]meteoritical_code_exists!$B$2:$C$496,1,FALSE),"")</f>
        <v>Brachinite meteorite</v>
      </c>
    </row>
    <row r="331" spans="1:8" x14ac:dyDescent="0.25">
      <c r="A331">
        <v>238</v>
      </c>
      <c r="B331">
        <f>IFERROR(VLOOKUP(D331, [2]meteoritical_code_exists!$C$2:$C$450,1,FALSE),"")</f>
        <v>49851</v>
      </c>
      <c r="C331" t="str">
        <f>IF(IFERROR(VLOOKUP(D331,[1]meteoriteQuery!$B$2:$F$516,3,FALSE),0)=0,"",VLOOKUP(D331,[1]meteoriteQuery!$B$2:$F$516,3,FALSE))</f>
        <v/>
      </c>
      <c r="D331">
        <v>49851</v>
      </c>
      <c r="E331" t="s">
        <v>241</v>
      </c>
      <c r="F331" s="1" t="s">
        <v>241</v>
      </c>
      <c r="G331" t="b">
        <f>IF(OR(ISBLANK(F331),ISBLANK(E331)),"",(E331=F331))</f>
        <v>1</v>
      </c>
      <c r="H331" t="str">
        <f>IFERROR(VLOOKUP(E331,[2]meteoritical_code_exists!$B$2:$C$496,1,FALSE),"")</f>
        <v>IAB complex iron meteorite</v>
      </c>
    </row>
    <row r="332" spans="1:8" x14ac:dyDescent="0.25">
      <c r="A332">
        <v>239</v>
      </c>
      <c r="B332">
        <f>IFERROR(VLOOKUP(D332, [2]meteoritical_code_exists!$C$2:$C$450,1,FALSE),"")</f>
        <v>49852</v>
      </c>
      <c r="C332" t="str">
        <f>IF(IFERROR(VLOOKUP(D332,[1]meteoriteQuery!$B$2:$F$516,3,FALSE),0)=0,"",VLOOKUP(D332,[1]meteoriteQuery!$B$2:$F$516,3,FALSE))</f>
        <v/>
      </c>
      <c r="D332">
        <v>49852</v>
      </c>
      <c r="E332" t="s">
        <v>242</v>
      </c>
      <c r="F332" s="1" t="s">
        <v>242</v>
      </c>
      <c r="G332" t="b">
        <f>IF(OR(ISBLANK(F332),ISBLANK(E332)),"",(E332=F332))</f>
        <v>1</v>
      </c>
      <c r="H332" t="str">
        <f>IFERROR(VLOOKUP(E332,[2]meteoritical_code_exists!$B$2:$C$496,1,FALSE),"")</f>
        <v>IAB-MG iron meteorite</v>
      </c>
    </row>
    <row r="333" spans="1:8" x14ac:dyDescent="0.25">
      <c r="A333">
        <v>243</v>
      </c>
      <c r="B333">
        <f>IFERROR(VLOOKUP(D333, [2]meteoritical_code_exists!$C$2:$C$450,1,FALSE),"")</f>
        <v>49853</v>
      </c>
      <c r="C333" t="str">
        <f>IF(IFERROR(VLOOKUP(D333,[1]meteoriteQuery!$B$2:$F$516,3,FALSE),0)=0,"",VLOOKUP(D333,[1]meteoriteQuery!$B$2:$F$516,3,FALSE))</f>
        <v/>
      </c>
      <c r="D333">
        <v>49853</v>
      </c>
      <c r="E333" t="s">
        <v>246</v>
      </c>
      <c r="F333" s="1" t="s">
        <v>246</v>
      </c>
      <c r="G333" t="b">
        <f>IF(OR(ISBLANK(F333),ISBLANK(E333)),"",(E333=F333))</f>
        <v>1</v>
      </c>
      <c r="H333" t="str">
        <f>IFERROR(VLOOKUP(E333,[2]meteoritical_code_exists!$B$2:$C$496,1,FALSE),"")</f>
        <v>IAB-sLL iron meteorite</v>
      </c>
    </row>
    <row r="334" spans="1:8" x14ac:dyDescent="0.25">
      <c r="A334">
        <v>244</v>
      </c>
      <c r="B334">
        <f>IFERROR(VLOOKUP(D334, [2]meteoritical_code_exists!$C$2:$C$450,1,FALSE),"")</f>
        <v>49854</v>
      </c>
      <c r="C334" t="str">
        <f>IF(IFERROR(VLOOKUP(D334,[1]meteoriteQuery!$B$2:$F$516,3,FALSE),0)=0,"",VLOOKUP(D334,[1]meteoriteQuery!$B$2:$F$516,3,FALSE))</f>
        <v/>
      </c>
      <c r="D334">
        <v>49854</v>
      </c>
      <c r="E334" t="s">
        <v>247</v>
      </c>
      <c r="F334" s="1" t="s">
        <v>247</v>
      </c>
      <c r="G334" t="b">
        <f>IF(OR(ISBLANK(F334),ISBLANK(E334)),"",(E334=F334))</f>
        <v>1</v>
      </c>
      <c r="H334" t="str">
        <f>IFERROR(VLOOKUP(E334,[2]meteoritical_code_exists!$B$2:$C$496,1,FALSE),"")</f>
        <v>IAB-sLM iron meteorite</v>
      </c>
    </row>
    <row r="335" spans="1:8" x14ac:dyDescent="0.25">
      <c r="A335">
        <v>46</v>
      </c>
      <c r="B335">
        <f>IFERROR(VLOOKUP(D335, [2]meteoritical_code_exists!$C$2:$C$450,1,FALSE),"")</f>
        <v>49856</v>
      </c>
      <c r="C335" t="str">
        <f>IF(IFERROR(VLOOKUP(D335,[1]meteoriteQuery!$B$2:$F$516,3,FALSE),0)=0,"",VLOOKUP(D335,[1]meteoriteQuery!$B$2:$F$516,3,FALSE))</f>
        <v/>
      </c>
      <c r="D335">
        <v>49856</v>
      </c>
      <c r="E335" t="s">
        <v>49</v>
      </c>
      <c r="F335" s="1"/>
      <c r="G335" t="str">
        <f>IF(OR(ISBLANK(F335),ISBLANK(E335)),"",(E335=F335))</f>
        <v/>
      </c>
      <c r="H335" t="str">
        <f>IFERROR(VLOOKUP(E335,[2]meteoritical_code_exists!$B$2:$C$496,1,FALSE),"")</f>
        <v>Anomalous IAB-sLM iron meteorite</v>
      </c>
    </row>
    <row r="336" spans="1:8" x14ac:dyDescent="0.25">
      <c r="A336">
        <v>242</v>
      </c>
      <c r="B336">
        <f>IFERROR(VLOOKUP(D336, [2]meteoritical_code_exists!$C$2:$C$450,1,FALSE),"")</f>
        <v>49857</v>
      </c>
      <c r="C336" t="str">
        <f>IF(IFERROR(VLOOKUP(D336,[1]meteoriteQuery!$B$2:$F$516,3,FALSE),0)=0,"",VLOOKUP(D336,[1]meteoriteQuery!$B$2:$F$516,3,FALSE))</f>
        <v/>
      </c>
      <c r="D336">
        <v>49857</v>
      </c>
      <c r="E336" t="s">
        <v>245</v>
      </c>
      <c r="F336" s="1" t="s">
        <v>245</v>
      </c>
      <c r="G336" t="b">
        <f>IF(OR(ISBLANK(F336),ISBLANK(E336)),"",(E336=F336))</f>
        <v>1</v>
      </c>
      <c r="H336" t="str">
        <f>IFERROR(VLOOKUP(E336,[2]meteoritical_code_exists!$B$2:$C$496,1,FALSE),"")</f>
        <v>IAB-sLH iron meteorite</v>
      </c>
    </row>
    <row r="337" spans="1:8" x14ac:dyDescent="0.25">
      <c r="A337">
        <v>241</v>
      </c>
      <c r="B337">
        <f>IFERROR(VLOOKUP(D337, [2]meteoritical_code_exists!$C$2:$C$450,1,FALSE),"")</f>
        <v>49859</v>
      </c>
      <c r="C337" t="str">
        <f>IF(IFERROR(VLOOKUP(D337,[1]meteoriteQuery!$B$2:$F$516,3,FALSE),0)=0,"",VLOOKUP(D337,[1]meteoriteQuery!$B$2:$F$516,3,FALSE))</f>
        <v/>
      </c>
      <c r="D337">
        <v>49859</v>
      </c>
      <c r="E337" t="s">
        <v>244</v>
      </c>
      <c r="F337" s="1" t="s">
        <v>244</v>
      </c>
      <c r="G337" t="b">
        <f>IF(OR(ISBLANK(F337),ISBLANK(E337)),"",(E337=F337))</f>
        <v>1</v>
      </c>
      <c r="H337" t="str">
        <f>IFERROR(VLOOKUP(E337,[2]meteoritical_code_exists!$B$2:$C$496,1,FALSE),"")</f>
        <v>IAB-sHL iron meteorite</v>
      </c>
    </row>
    <row r="338" spans="1:8" x14ac:dyDescent="0.25">
      <c r="A338">
        <v>45</v>
      </c>
      <c r="B338">
        <f>IFERROR(VLOOKUP(D338, [2]meteoritical_code_exists!$C$2:$C$450,1,FALSE),"")</f>
        <v>49860</v>
      </c>
      <c r="C338" t="str">
        <f>IF(IFERROR(VLOOKUP(D338,[1]meteoriteQuery!$B$2:$F$516,3,FALSE),0)=0,"",VLOOKUP(D338,[1]meteoriteQuery!$B$2:$F$516,3,FALSE))</f>
        <v/>
      </c>
      <c r="D338">
        <v>49860</v>
      </c>
      <c r="E338" t="s">
        <v>48</v>
      </c>
      <c r="F338" s="1"/>
      <c r="G338" t="str">
        <f>IF(OR(ISBLANK(F338),ISBLANK(E338)),"",(E338=F338))</f>
        <v/>
      </c>
      <c r="H338" t="str">
        <f>IFERROR(VLOOKUP(E338,[2]meteoritical_code_exists!$B$2:$C$496,1,FALSE),"")</f>
        <v>Anomalous IAB-sHL iron meteorite</v>
      </c>
    </row>
    <row r="339" spans="1:8" x14ac:dyDescent="0.25">
      <c r="A339">
        <v>240</v>
      </c>
      <c r="B339">
        <f>IFERROR(VLOOKUP(D339, [2]meteoritical_code_exists!$C$2:$C$450,1,FALSE),"")</f>
        <v>49861</v>
      </c>
      <c r="C339" t="str">
        <f>IF(IFERROR(VLOOKUP(D339,[1]meteoriteQuery!$B$2:$F$516,3,FALSE),0)=0,"",VLOOKUP(D339,[1]meteoriteQuery!$B$2:$F$516,3,FALSE))</f>
        <v/>
      </c>
      <c r="D339">
        <v>49861</v>
      </c>
      <c r="E339" t="s">
        <v>243</v>
      </c>
      <c r="F339" s="1" t="s">
        <v>243</v>
      </c>
      <c r="G339" t="b">
        <f>IF(OR(ISBLANK(F339),ISBLANK(E339)),"",(E339=F339))</f>
        <v>1</v>
      </c>
      <c r="H339" t="str">
        <f>IFERROR(VLOOKUP(E339,[2]meteoritical_code_exists!$B$2:$C$496,1,FALSE),"")</f>
        <v>IAB-sHH iron meteorite</v>
      </c>
    </row>
    <row r="340" spans="1:8" x14ac:dyDescent="0.25">
      <c r="A340">
        <v>510</v>
      </c>
      <c r="B340">
        <f>IFERROR(VLOOKUP(D340, [2]meteoritical_code_exists!$C$2:$C$450,1,FALSE),"")</f>
        <v>49862</v>
      </c>
      <c r="C340" t="str">
        <f>IF(IFERROR(VLOOKUP(D340,[1]meteoriteQuery!$B$2:$F$516,3,FALSE),0)=0,"",VLOOKUP(D340,[1]meteoriteQuery!$B$2:$F$516,3,FALSE))</f>
        <v/>
      </c>
      <c r="D340">
        <v>49862</v>
      </c>
      <c r="E340" t="s">
        <v>513</v>
      </c>
      <c r="F340" s="1" t="s">
        <v>513</v>
      </c>
      <c r="G340" t="b">
        <f>IF(OR(ISBLANK(F340),ISBLANK(E340)),"",(E340=F340))</f>
        <v>1</v>
      </c>
      <c r="H340" t="str">
        <f>IFERROR(VLOOKUP(E340,[2]meteoritical_code_exists!$B$2:$C$502,1,FALSE),"")</f>
        <v>Ungrouped IAB iron meteorite</v>
      </c>
    </row>
    <row r="341" spans="1:8" x14ac:dyDescent="0.25">
      <c r="A341">
        <v>44</v>
      </c>
      <c r="B341">
        <f>IFERROR(VLOOKUP(D341, [2]meteoritical_code_exists!$C$2:$C$450,1,FALSE),"")</f>
        <v>49863</v>
      </c>
      <c r="C341" t="str">
        <f>IF(IFERROR(VLOOKUP(D341,[1]meteoriteQuery!$B$2:$F$516,3,FALSE),0)=0,"",VLOOKUP(D341,[1]meteoriteQuery!$B$2:$F$516,3,FALSE))</f>
        <v/>
      </c>
      <c r="D341">
        <v>49863</v>
      </c>
      <c r="E341" t="s">
        <v>47</v>
      </c>
      <c r="F341" s="1" t="s">
        <v>47</v>
      </c>
      <c r="G341" t="b">
        <f>IF(OR(ISBLANK(F341),ISBLANK(E341)),"",(E341=F341))</f>
        <v>1</v>
      </c>
      <c r="H341" t="str">
        <f>IFERROR(VLOOKUP(E341,[2]meteoritical_code_exists!$B$2:$C$496,1,FALSE),"")</f>
        <v>Anomalous IAB iron meteorite</v>
      </c>
    </row>
    <row r="342" spans="1:8" x14ac:dyDescent="0.25">
      <c r="A342">
        <v>253</v>
      </c>
      <c r="B342">
        <f>IFERROR(VLOOKUP(D342, [2]meteoritical_code_exists!$C$2:$C$450,1,FALSE),"")</f>
        <v>49864</v>
      </c>
      <c r="C342" t="str">
        <f>IF(IFERROR(VLOOKUP(D342,[1]meteoriteQuery!$B$2:$F$516,3,FALSE),0)=0,"",VLOOKUP(D342,[1]meteoriteQuery!$B$2:$F$516,3,FALSE))</f>
        <v/>
      </c>
      <c r="D342">
        <v>49864</v>
      </c>
      <c r="E342" t="s">
        <v>256</v>
      </c>
      <c r="F342" s="1" t="s">
        <v>256</v>
      </c>
      <c r="G342" t="b">
        <f>IF(OR(ISBLANK(F342),ISBLANK(E342)),"",(E342=F342))</f>
        <v>1</v>
      </c>
      <c r="H342" t="str">
        <f>IFERROR(VLOOKUP(E342,[2]meteoritical_code_exists!$B$2:$C$496,1,FALSE),"")</f>
        <v>IIICD iron meteorite</v>
      </c>
    </row>
    <row r="343" spans="1:8" x14ac:dyDescent="0.25">
      <c r="A343">
        <v>413</v>
      </c>
      <c r="B343">
        <f>IFERROR(VLOOKUP(D343, [2]meteoritical_code_exists!$C$2:$C$450,1,FALSE),"")</f>
        <v>49865</v>
      </c>
      <c r="C343" t="str">
        <f>IF(IFERROR(VLOOKUP(D343,[1]meteoriteQuery!$B$2:$F$516,3,FALSE),0)=0,"",VLOOKUP(D343,[1]meteoriteQuery!$B$2:$F$516,3,FALSE))</f>
        <v/>
      </c>
      <c r="D343">
        <v>49865</v>
      </c>
      <c r="E343" t="s">
        <v>416</v>
      </c>
      <c r="F343" s="1" t="s">
        <v>416</v>
      </c>
      <c r="G343" t="b">
        <f>IF(OR(ISBLANK(F343),ISBLANK(E343)),"",(E343=F343))</f>
        <v>1</v>
      </c>
      <c r="H343" t="str">
        <f>IFERROR(VLOOKUP(E343,[2]meteoritical_code_exists!$B$2:$C$496,1,FALSE),"")</f>
        <v>Lodranite-an meteorite</v>
      </c>
    </row>
    <row r="344" spans="1:8" x14ac:dyDescent="0.25">
      <c r="A344">
        <v>513</v>
      </c>
      <c r="B344">
        <f>IFERROR(VLOOKUP(D344, [2]meteoritical_code_exists!$C$2:$C$450,1,FALSE),"")</f>
        <v>49866</v>
      </c>
      <c r="C344" t="str">
        <f>IF(IFERROR(VLOOKUP(D344,[1]meteoriteQuery!$B$2:$F$516,3,FALSE),0)=0,"",VLOOKUP(D344,[1]meteoriteQuery!$B$2:$F$516,3,FALSE))</f>
        <v/>
      </c>
      <c r="D344">
        <v>49866</v>
      </c>
      <c r="E344" t="s">
        <v>516</v>
      </c>
      <c r="F344" s="1" t="s">
        <v>516</v>
      </c>
      <c r="G344" t="b">
        <f>IF(OR(ISBLANK(F344),ISBLANK(E344)),"",(E344=F344))</f>
        <v>1</v>
      </c>
      <c r="H344" t="str">
        <f>IFERROR(VLOOKUP(E344,[2]meteoritical_code_exists!$B$2:$C$502,1,FALSE),"")</f>
        <v>Ureilite meteorite</v>
      </c>
    </row>
    <row r="345" spans="1:8" x14ac:dyDescent="0.25">
      <c r="A345">
        <v>56</v>
      </c>
      <c r="B345">
        <f>IFERROR(VLOOKUP(D345, [2]meteoritical_code_exists!$C$2:$C$450,1,FALSE),"")</f>
        <v>49867</v>
      </c>
      <c r="C345" t="str">
        <f>IF(IFERROR(VLOOKUP(D345,[1]meteoriteQuery!$B$2:$F$516,3,FALSE),0)=0,"",VLOOKUP(D345,[1]meteoriteQuery!$B$2:$F$516,3,FALSE))</f>
        <v/>
      </c>
      <c r="D345">
        <v>49867</v>
      </c>
      <c r="E345" t="s">
        <v>59</v>
      </c>
      <c r="F345" s="1" t="s">
        <v>59</v>
      </c>
      <c r="G345" t="b">
        <f>IF(OR(ISBLANK(F345),ISBLANK(E345)),"",(E345=F345))</f>
        <v>1</v>
      </c>
      <c r="H345" t="str">
        <f>IFERROR(VLOOKUP(E345,[2]meteoritical_code_exists!$B$2:$C$496,1,FALSE),"")</f>
        <v>Anomalous ureilite meteorite</v>
      </c>
    </row>
    <row r="346" spans="1:8" x14ac:dyDescent="0.25">
      <c r="A346">
        <v>462</v>
      </c>
      <c r="B346">
        <f>IFERROR(VLOOKUP(D346, [2]meteoritical_code_exists!$C$2:$C$450,1,FALSE),"")</f>
        <v>49868</v>
      </c>
      <c r="C346" t="str">
        <f>IF(IFERROR(VLOOKUP(D346,[1]meteoriteQuery!$B$2:$F$516,3,FALSE),0)=0,"",VLOOKUP(D346,[1]meteoriteQuery!$B$2:$F$516,3,FALSE))</f>
        <v/>
      </c>
      <c r="D346">
        <v>49868</v>
      </c>
      <c r="E346" t="s">
        <v>465</v>
      </c>
      <c r="F346" s="1" t="s">
        <v>465</v>
      </c>
      <c r="G346" t="b">
        <f>IF(OR(ISBLANK(F346),ISBLANK(E346)),"",(E346=F346))</f>
        <v>1</v>
      </c>
      <c r="H346" t="str">
        <f>IFERROR(VLOOKUP(E346,[2]meteoritical_code_exists!$B$2:$C$496,1,FALSE),"")</f>
        <v>Polymict ureilite meteorite</v>
      </c>
    </row>
    <row r="347" spans="1:8" x14ac:dyDescent="0.25">
      <c r="A347">
        <v>514</v>
      </c>
      <c r="B347">
        <f>IFERROR(VLOOKUP(D347, [2]meteoritical_code_exists!$C$2:$C$450,1,FALSE),"")</f>
        <v>49869</v>
      </c>
      <c r="C347" t="str">
        <f>IF(IFERROR(VLOOKUP(D347,[1]meteoriteQuery!$B$2:$F$516,3,FALSE),0)=0,"",VLOOKUP(D347,[1]meteoriteQuery!$B$2:$F$516,3,FALSE))</f>
        <v/>
      </c>
      <c r="D347">
        <v>49869</v>
      </c>
      <c r="E347" t="s">
        <v>517</v>
      </c>
      <c r="F347" s="1" t="s">
        <v>517</v>
      </c>
      <c r="G347" t="b">
        <f>IF(OR(ISBLANK(F347),ISBLANK(E347)),"",(E347=F347))</f>
        <v>1</v>
      </c>
      <c r="H347" t="str">
        <f>IFERROR(VLOOKUP(E347,[2]meteoritical_code_exists!$B$2:$C$502,1,FALSE),"")</f>
        <v>Winonaite meteorite</v>
      </c>
    </row>
    <row r="348" spans="1:8" x14ac:dyDescent="0.25">
      <c r="A348">
        <v>26</v>
      </c>
      <c r="B348">
        <f>IFERROR(VLOOKUP(D348, [2]meteoritical_code_exists!$C$2:$C$450,1,FALSE),"")</f>
        <v>49872</v>
      </c>
      <c r="C348" t="str">
        <f>IF(IFERROR(VLOOKUP(D348,[1]meteoriteQuery!$B$2:$F$516,3,FALSE),0)=0,"",VLOOKUP(D348,[1]meteoriteQuery!$B$2:$F$516,3,FALSE))</f>
        <v/>
      </c>
      <c r="D348">
        <v>49872</v>
      </c>
      <c r="E348" t="s">
        <v>29</v>
      </c>
      <c r="F348" s="1" t="s">
        <v>29</v>
      </c>
      <c r="G348" t="b">
        <f>IF(OR(ISBLANK(F348),ISBLANK(E348)),"",(E348=F348))</f>
        <v>1</v>
      </c>
      <c r="H348" t="str">
        <f>IFERROR(VLOOKUP(E348,[2]meteoritical_code_exists!$B$2:$C$496,1,FALSE),"")</f>
        <v>Angrite meteorite</v>
      </c>
    </row>
    <row r="349" spans="1:8" x14ac:dyDescent="0.25">
      <c r="A349">
        <v>59</v>
      </c>
      <c r="B349">
        <f>IFERROR(VLOOKUP(D349, [2]meteoritical_code_exists!$C$2:$C$450,1,FALSE),"")</f>
        <v>49873</v>
      </c>
      <c r="C349" t="str">
        <f>IF(IFERROR(VLOOKUP(D349,[1]meteoriteQuery!$B$2:$F$516,3,FALSE),0)=0,"",VLOOKUP(D349,[1]meteoriteQuery!$B$2:$F$516,3,FALSE))</f>
        <v/>
      </c>
      <c r="D349">
        <v>49873</v>
      </c>
      <c r="E349" t="s">
        <v>62</v>
      </c>
      <c r="F349" s="1" t="s">
        <v>62</v>
      </c>
      <c r="G349" t="b">
        <f>IF(OR(ISBLANK(F349),ISBLANK(E349)),"",(E349=F349))</f>
        <v>1</v>
      </c>
      <c r="H349" t="str">
        <f>IFERROR(VLOOKUP(E349,[2]meteoritical_code_exists!$B$2:$C$496,1,FALSE),"")</f>
        <v>Aubrite meteorite</v>
      </c>
    </row>
    <row r="350" spans="1:8" x14ac:dyDescent="0.25">
      <c r="A350">
        <v>509</v>
      </c>
      <c r="B350">
        <f>IFERROR(VLOOKUP(D350, [2]meteoritical_code_exists!$C$2:$C$450,1,FALSE),"")</f>
        <v>49876</v>
      </c>
      <c r="C350" t="str">
        <f>IF(IFERROR(VLOOKUP(D350,[1]meteoriteQuery!$B$2:$F$516,3,FALSE),0)=0,"",VLOOKUP(D350,[1]meteoriteQuery!$B$2:$F$516,3,FALSE))</f>
        <v/>
      </c>
      <c r="D350">
        <v>49876</v>
      </c>
      <c r="E350" t="s">
        <v>512</v>
      </c>
      <c r="F350" s="1" t="s">
        <v>512</v>
      </c>
      <c r="G350" t="b">
        <f>IF(OR(ISBLANK(F350),ISBLANK(E350)),"",(E350=F350))</f>
        <v>1</v>
      </c>
      <c r="H350" t="str">
        <f>IFERROR(VLOOKUP(E350,[2]meteoritical_code_exists!$B$2:$C$502,1,FALSE),"")</f>
        <v>Ungrouped enstatite-rich achondrite meteorite</v>
      </c>
    </row>
    <row r="351" spans="1:8" x14ac:dyDescent="0.25">
      <c r="A351">
        <v>211</v>
      </c>
      <c r="B351">
        <f>IFERROR(VLOOKUP(D351, [2]meteoritical_code_exists!$C$2:$C$450,1,FALSE),"")</f>
        <v>49877</v>
      </c>
      <c r="C351" t="str">
        <f>IF(IFERROR(VLOOKUP(D351,[1]meteoriteQuery!$B$2:$F$516,3,FALSE),0)=0,"",VLOOKUP(D351,[1]meteoriteQuery!$B$2:$F$516,3,FALSE))</f>
        <v/>
      </c>
      <c r="D351">
        <v>49877</v>
      </c>
      <c r="E351" t="s">
        <v>214</v>
      </c>
      <c r="F351" s="1" t="s">
        <v>214</v>
      </c>
      <c r="G351" t="b">
        <f>IF(OR(ISBLANK(F351),ISBLANK(E351)),"",(E351=F351))</f>
        <v>1</v>
      </c>
      <c r="H351" t="str">
        <f>IFERROR(VLOOKUP(E351,[2]meteoritical_code_exists!$B$2:$C$496,1,FALSE),"")</f>
        <v>HED achondrite meteorite</v>
      </c>
    </row>
    <row r="352" spans="1:8" x14ac:dyDescent="0.25">
      <c r="A352">
        <v>233</v>
      </c>
      <c r="B352">
        <f>IFERROR(VLOOKUP(D352, [2]meteoritical_code_exists!$C$2:$C$450,1,FALSE),"")</f>
        <v>49878</v>
      </c>
      <c r="C352" t="str">
        <f>IF(IFERROR(VLOOKUP(D352,[1]meteoriteQuery!$B$2:$F$516,3,FALSE),0)=0,"",VLOOKUP(D352,[1]meteoriteQuery!$B$2:$F$516,3,FALSE))</f>
        <v/>
      </c>
      <c r="D352">
        <v>49878</v>
      </c>
      <c r="E352" t="s">
        <v>236</v>
      </c>
      <c r="F352" s="1" t="s">
        <v>236</v>
      </c>
      <c r="G352" t="b">
        <f>IF(OR(ISBLANK(F352),ISBLANK(E352)),"",(E352=F352))</f>
        <v>1</v>
      </c>
      <c r="H352" t="str">
        <f>IFERROR(VLOOKUP(E352,[2]meteoritical_code_exists!$B$2:$C$496,1,FALSE),"")</f>
        <v>Howardite meteorite</v>
      </c>
    </row>
    <row r="353" spans="1:8" x14ac:dyDescent="0.25">
      <c r="A353">
        <v>43</v>
      </c>
      <c r="B353">
        <f>IFERROR(VLOOKUP(D353, [2]meteoritical_code_exists!$C$2:$C$450,1,FALSE),"")</f>
        <v>49879</v>
      </c>
      <c r="C353" t="str">
        <f>IF(IFERROR(VLOOKUP(D353,[1]meteoriteQuery!$B$2:$F$516,3,FALSE),0)=0,"",VLOOKUP(D353,[1]meteoriteQuery!$B$2:$F$516,3,FALSE))</f>
        <v/>
      </c>
      <c r="D353">
        <v>49879</v>
      </c>
      <c r="E353" t="s">
        <v>46</v>
      </c>
      <c r="F353" s="1"/>
      <c r="G353" t="str">
        <f>IF(OR(ISBLANK(F353),ISBLANK(E353)),"",(E353=F353))</f>
        <v/>
      </c>
      <c r="H353" t="str">
        <f>IFERROR(VLOOKUP(E353,[2]meteoritical_code_exists!$B$2:$C$496,1,FALSE),"")</f>
        <v>Anomalous howardite meteorite</v>
      </c>
    </row>
    <row r="354" spans="1:8" x14ac:dyDescent="0.25">
      <c r="A354">
        <v>158</v>
      </c>
      <c r="B354">
        <f>IFERROR(VLOOKUP(D354, [2]meteoritical_code_exists!$C$2:$C$450,1,FALSE),"")</f>
        <v>49880</v>
      </c>
      <c r="C354" t="str">
        <f>IF(IFERROR(VLOOKUP(D354,[1]meteoriteQuery!$B$2:$F$516,3,FALSE),0)=0,"",VLOOKUP(D354,[1]meteoriteQuery!$B$2:$F$516,3,FALSE))</f>
        <v/>
      </c>
      <c r="D354">
        <v>49880</v>
      </c>
      <c r="E354" t="s">
        <v>161</v>
      </c>
      <c r="F354" s="1" t="s">
        <v>161</v>
      </c>
      <c r="G354" t="b">
        <f>IF(OR(ISBLANK(F354),ISBLANK(E354)),"",(E354=F354))</f>
        <v>1</v>
      </c>
      <c r="H354" t="str">
        <f>IFERROR(VLOOKUP(E354,[2]meteoritical_code_exists!$B$2:$C$496,1,FALSE),"")</f>
        <v>Eucrite meteorite</v>
      </c>
    </row>
    <row r="355" spans="1:8" x14ac:dyDescent="0.25">
      <c r="A355">
        <v>41</v>
      </c>
      <c r="B355">
        <f>IFERROR(VLOOKUP(D355, [2]meteoritical_code_exists!$C$2:$C$450,1,FALSE),"")</f>
        <v>49881</v>
      </c>
      <c r="C355" t="str">
        <f>IF(IFERROR(VLOOKUP(D355,[1]meteoriteQuery!$B$2:$F$516,3,FALSE),0)=0,"",VLOOKUP(D355,[1]meteoriteQuery!$B$2:$F$516,3,FALSE))</f>
        <v/>
      </c>
      <c r="D355">
        <v>49881</v>
      </c>
      <c r="E355" t="s">
        <v>44</v>
      </c>
      <c r="F355" s="1"/>
      <c r="G355" t="str">
        <f>IF(OR(ISBLANK(F355),ISBLANK(E355)),"",(E355=F355))</f>
        <v/>
      </c>
      <c r="H355" t="str">
        <f>IFERROR(VLOOKUP(E355,[2]meteoritical_code_exists!$B$2:$C$496,1,FALSE),"")</f>
        <v>Anomalous eucrite meteorite</v>
      </c>
    </row>
    <row r="356" spans="1:8" x14ac:dyDescent="0.25">
      <c r="A356">
        <v>155</v>
      </c>
      <c r="B356">
        <f>IFERROR(VLOOKUP(D356, [2]meteoritical_code_exists!$C$2:$C$450,1,FALSE),"")</f>
        <v>49882</v>
      </c>
      <c r="C356" t="str">
        <f>IF(IFERROR(VLOOKUP(D356,[1]meteoriteQuery!$B$2:$F$516,3,FALSE),0)=0,"",VLOOKUP(D356,[1]meteoriteQuery!$B$2:$F$516,3,FALSE))</f>
        <v/>
      </c>
      <c r="D356">
        <v>49882</v>
      </c>
      <c r="E356" t="s">
        <v>158</v>
      </c>
      <c r="F356" s="1"/>
      <c r="G356" t="str">
        <f>IF(OR(ISBLANK(F356),ISBLANK(E356)),"",(E356=F356))</f>
        <v/>
      </c>
      <c r="H356" t="str">
        <f>IFERROR(VLOOKUP(E356,[2]meteoritical_code_exists!$B$2:$C$496,1,FALSE),"")</f>
        <v>Eucrite breccia meteorite</v>
      </c>
    </row>
    <row r="357" spans="1:8" x14ac:dyDescent="0.25">
      <c r="A357">
        <v>156</v>
      </c>
      <c r="B357">
        <f>IFERROR(VLOOKUP(D357, [2]meteoritical_code_exists!$C$2:$C$450,1,FALSE),"")</f>
        <v>49883</v>
      </c>
      <c r="C357" t="str">
        <f>IF(IFERROR(VLOOKUP(D357,[1]meteoriteQuery!$B$2:$F$516,3,FALSE),0)=0,"",VLOOKUP(D357,[1]meteoriteQuery!$B$2:$F$516,3,FALSE))</f>
        <v/>
      </c>
      <c r="D357">
        <v>49883</v>
      </c>
      <c r="E357" t="s">
        <v>159</v>
      </c>
      <c r="F357" s="1"/>
      <c r="G357" t="str">
        <f>IF(OR(ISBLANK(F357),ISBLANK(E357)),"",(E357=F357))</f>
        <v/>
      </c>
      <c r="H357" t="str">
        <f>IFERROR(VLOOKUP(E357,[2]meteoritical_code_exists!$B$2:$C$496,1,FALSE),"")</f>
        <v>Eucrite cumulate meteorite</v>
      </c>
    </row>
    <row r="358" spans="1:8" x14ac:dyDescent="0.25">
      <c r="A358">
        <v>157</v>
      </c>
      <c r="B358">
        <f>IFERROR(VLOOKUP(D358, [2]meteoritical_code_exists!$C$2:$C$450,1,FALSE),"")</f>
        <v>49884</v>
      </c>
      <c r="C358" t="str">
        <f>IF(IFERROR(VLOOKUP(D358,[1]meteoriteQuery!$B$2:$F$516,3,FALSE),0)=0,"",VLOOKUP(D358,[1]meteoriteQuery!$B$2:$F$516,3,FALSE))</f>
        <v/>
      </c>
      <c r="D358">
        <v>49884</v>
      </c>
      <c r="E358" t="s">
        <v>160</v>
      </c>
      <c r="F358" s="1"/>
      <c r="G358" t="str">
        <f>IF(OR(ISBLANK(F358),ISBLANK(E358)),"",(E358=F358))</f>
        <v/>
      </c>
      <c r="H358" t="str">
        <f>IFERROR(VLOOKUP(E358,[2]meteoritical_code_exists!$B$2:$C$496,1,FALSE),"")</f>
        <v>Eucrite melt breccia meteorite</v>
      </c>
    </row>
    <row r="359" spans="1:8" x14ac:dyDescent="0.25">
      <c r="A359">
        <v>438</v>
      </c>
      <c r="B359">
        <f>IFERROR(VLOOKUP(D359, [2]meteoritical_code_exists!$C$2:$C$450,1,FALSE),"")</f>
        <v>49885</v>
      </c>
      <c r="C359" t="str">
        <f>IF(IFERROR(VLOOKUP(D359,[1]meteoriteQuery!$B$2:$F$516,3,FALSE),0)=0,"",VLOOKUP(D359,[1]meteoriteQuery!$B$2:$F$516,3,FALSE))</f>
        <v/>
      </c>
      <c r="D359">
        <v>49885</v>
      </c>
      <c r="E359" t="s">
        <v>441</v>
      </c>
      <c r="F359" s="1"/>
      <c r="G359" t="str">
        <f>IF(OR(ISBLANK(F359),ISBLANK(E359)),"",(E359=F359))</f>
        <v/>
      </c>
      <c r="H359" t="str">
        <f>IFERROR(VLOOKUP(E359,[2]meteoritical_code_exists!$B$2:$C$496,1,FALSE),"")</f>
        <v>Mg-rich eucrite meteorite</v>
      </c>
    </row>
    <row r="360" spans="1:8" x14ac:dyDescent="0.25">
      <c r="A360">
        <v>159</v>
      </c>
      <c r="B360">
        <f>IFERROR(VLOOKUP(D360, [2]meteoritical_code_exists!$C$2:$C$450,1,FALSE),"")</f>
        <v>49886</v>
      </c>
      <c r="C360" t="str">
        <f>IF(IFERROR(VLOOKUP(D360,[1]meteoriteQuery!$B$2:$F$516,3,FALSE),0)=0,"",VLOOKUP(D360,[1]meteoriteQuery!$B$2:$F$516,3,FALSE))</f>
        <v/>
      </c>
      <c r="D360">
        <v>49886</v>
      </c>
      <c r="E360" t="s">
        <v>162</v>
      </c>
      <c r="G360" t="str">
        <f>IF(OR(ISBLANK(F360),ISBLANK(E360)),"",(E360=F360))</f>
        <v/>
      </c>
      <c r="H360" t="str">
        <f>IFERROR(VLOOKUP(E360,[2]meteoritical_code_exists!$B$2:$C$496,1,FALSE),"")</f>
        <v>Eucrite monomict breccia meteorite</v>
      </c>
    </row>
    <row r="361" spans="1:8" x14ac:dyDescent="0.25">
      <c r="A361">
        <v>160</v>
      </c>
      <c r="B361">
        <f>IFERROR(VLOOKUP(D361, [2]meteoritical_code_exists!$C$2:$C$450,1,FALSE),"")</f>
        <v>49887</v>
      </c>
      <c r="C361" t="str">
        <f>IF(IFERROR(VLOOKUP(D361,[1]meteoriteQuery!$B$2:$F$516,3,FALSE),0)=0,"",VLOOKUP(D361,[1]meteoriteQuery!$B$2:$F$516,3,FALSE))</f>
        <v/>
      </c>
      <c r="D361">
        <v>49887</v>
      </c>
      <c r="E361" t="s">
        <v>163</v>
      </c>
      <c r="F361" s="1"/>
      <c r="G361" t="str">
        <f>IF(OR(ISBLANK(F361),ISBLANK(E361)),"",(E361=F361))</f>
        <v/>
      </c>
      <c r="H361" t="str">
        <f>IFERROR(VLOOKUP(E361,[2]meteoritical_code_exists!$B$2:$C$496,1,FALSE),"")</f>
        <v>Eucrite polymict breccia meteorite</v>
      </c>
    </row>
    <row r="362" spans="1:8" x14ac:dyDescent="0.25">
      <c r="A362">
        <v>498</v>
      </c>
      <c r="B362">
        <f>IFERROR(VLOOKUP(D362, [2]meteoritical_code_exists!$C$2:$C$450,1,FALSE),"")</f>
        <v>49888</v>
      </c>
      <c r="C362" t="str">
        <f>IF(IFERROR(VLOOKUP(D362,[1]meteoriteQuery!$B$2:$F$516,3,FALSE),0)=0,"",VLOOKUP(D362,[1]meteoriteQuery!$B$2:$F$516,3,FALSE))</f>
        <v/>
      </c>
      <c r="D362">
        <v>49888</v>
      </c>
      <c r="E362" t="s">
        <v>501</v>
      </c>
      <c r="F362" s="1" t="s">
        <v>501</v>
      </c>
      <c r="G362" t="b">
        <f>IF(OR(ISBLANK(F362),ISBLANK(E362)),"",(E362=F362))</f>
        <v>1</v>
      </c>
      <c r="H362" t="str">
        <f>IFERROR(VLOOKUP(E362,[2]meteoritical_code_exists!$B$2:$C$496,1,FALSE),"")</f>
        <v>Unbrecciated eucrite meteorite</v>
      </c>
    </row>
    <row r="363" spans="1:8" x14ac:dyDescent="0.25">
      <c r="A363">
        <v>128</v>
      </c>
      <c r="B363">
        <f>IFERROR(VLOOKUP(D363, [2]meteoritical_code_exists!$C$2:$C$450,1,FALSE),"")</f>
        <v>49889</v>
      </c>
      <c r="C363" t="str">
        <f>IF(IFERROR(VLOOKUP(D363,[1]meteoriteQuery!$B$2:$F$516,3,FALSE),0)=0,"",VLOOKUP(D363,[1]meteoriteQuery!$B$2:$F$516,3,FALSE))</f>
        <v/>
      </c>
      <c r="D363">
        <v>49889</v>
      </c>
      <c r="E363" t="s">
        <v>131</v>
      </c>
      <c r="F363" s="1" t="s">
        <v>131</v>
      </c>
      <c r="G363" t="b">
        <f>IF(OR(ISBLANK(F363),ISBLANK(E363)),"",(E363=F363))</f>
        <v>1</v>
      </c>
      <c r="H363" t="str">
        <f>IFERROR(VLOOKUP(E363,[2]meteoritical_code_exists!$B$2:$C$496,1,FALSE),"")</f>
        <v>Diogenite meteorite</v>
      </c>
    </row>
    <row r="364" spans="1:8" x14ac:dyDescent="0.25">
      <c r="A364">
        <v>461</v>
      </c>
      <c r="B364">
        <f>IFERROR(VLOOKUP(D364, [2]meteoritical_code_exists!$C$2:$C$450,1,FALSE),"")</f>
        <v>49890</v>
      </c>
      <c r="C364" t="str">
        <f>IF(IFERROR(VLOOKUP(D364,[1]meteoriteQuery!$B$2:$F$516,3,FALSE),0)=0,"",VLOOKUP(D364,[1]meteoriteQuery!$B$2:$F$516,3,FALSE))</f>
        <v/>
      </c>
      <c r="D364">
        <v>49890</v>
      </c>
      <c r="E364" t="s">
        <v>464</v>
      </c>
      <c r="F364" s="1"/>
      <c r="G364" t="str">
        <f>IF(OR(ISBLANK(F364),ISBLANK(E364)),"",(E364=F364))</f>
        <v/>
      </c>
      <c r="H364" t="str">
        <f>IFERROR(VLOOKUP(E364,[2]meteoritical_code_exists!$B$2:$C$496,1,FALSE),"")</f>
        <v>Polymict breccia diogenite meteorite</v>
      </c>
    </row>
    <row r="365" spans="1:8" x14ac:dyDescent="0.25">
      <c r="A365">
        <v>35</v>
      </c>
      <c r="B365">
        <f>IFERROR(VLOOKUP(D365, [2]meteoritical_code_exists!$C$2:$C$450,1,FALSE),"")</f>
        <v>49891</v>
      </c>
      <c r="C365" t="str">
        <f>IF(IFERROR(VLOOKUP(D365,[1]meteoriteQuery!$B$2:$F$516,3,FALSE),0)=0,"",VLOOKUP(D365,[1]meteoriteQuery!$B$2:$F$516,3,FALSE))</f>
        <v/>
      </c>
      <c r="D365">
        <v>49891</v>
      </c>
      <c r="E365" t="s">
        <v>38</v>
      </c>
      <c r="F365" s="1"/>
      <c r="G365" t="str">
        <f>IF(OR(ISBLANK(F365),ISBLANK(E365)),"",(E365=F365))</f>
        <v/>
      </c>
      <c r="H365" t="str">
        <f>IFERROR(VLOOKUP(E365,[2]meteoritical_code_exists!$B$2:$C$496,1,FALSE),"")</f>
        <v>Anomalous diogenite meteorite</v>
      </c>
    </row>
    <row r="366" spans="1:8" x14ac:dyDescent="0.25">
      <c r="A366">
        <v>450</v>
      </c>
      <c r="B366">
        <f>IFERROR(VLOOKUP(D366, [2]meteoritical_code_exists!$C$2:$C$450,1,FALSE),"")</f>
        <v>49892</v>
      </c>
      <c r="C366" t="str">
        <f>IF(IFERROR(VLOOKUP(D366,[1]meteoriteQuery!$B$2:$F$516,3,FALSE),0)=0,"",VLOOKUP(D366,[1]meteoriteQuery!$B$2:$F$516,3,FALSE))</f>
        <v/>
      </c>
      <c r="D366">
        <v>49892</v>
      </c>
      <c r="E366" t="s">
        <v>453</v>
      </c>
      <c r="F366" s="1"/>
      <c r="G366" t="str">
        <f>IF(OR(ISBLANK(F366),ISBLANK(E366)),"",(E366=F366))</f>
        <v/>
      </c>
      <c r="H366" t="str">
        <f>IFERROR(VLOOKUP(E366,[2]meteoritical_code_exists!$B$2:$C$496,1,FALSE),"")</f>
        <v>Orthopyroxenitic diogenite meteorite</v>
      </c>
    </row>
    <row r="367" spans="1:8" x14ac:dyDescent="0.25">
      <c r="A367">
        <v>446</v>
      </c>
      <c r="B367">
        <f>IFERROR(VLOOKUP(D367, [2]meteoritical_code_exists!$C$2:$C$450,1,FALSE),"")</f>
        <v>49893</v>
      </c>
      <c r="C367" t="str">
        <f>IF(IFERROR(VLOOKUP(D367,[1]meteoriteQuery!$B$2:$F$516,3,FALSE),0)=0,"",VLOOKUP(D367,[1]meteoriteQuery!$B$2:$F$516,3,FALSE))</f>
        <v/>
      </c>
      <c r="D367">
        <v>49893</v>
      </c>
      <c r="E367" t="s">
        <v>449</v>
      </c>
      <c r="F367" s="1"/>
      <c r="G367" t="str">
        <f>IF(OR(ISBLANK(F367),ISBLANK(E367)),"",(E367=F367))</f>
        <v/>
      </c>
      <c r="H367" t="str">
        <f>IFERROR(VLOOKUP(E367,[2]meteoritical_code_exists!$B$2:$C$496,1,FALSE),"")</f>
        <v>Olivine orthopyroxenitic diogenite meteorite</v>
      </c>
    </row>
    <row r="368" spans="1:8" x14ac:dyDescent="0.25">
      <c r="A368">
        <v>208</v>
      </c>
      <c r="B368">
        <f>IFERROR(VLOOKUP(D368, [2]meteoritical_code_exists!$C$2:$C$450,1,FALSE),"")</f>
        <v>49894</v>
      </c>
      <c r="C368" t="str">
        <f>IF(IFERROR(VLOOKUP(D368,[1]meteoriteQuery!$B$2:$F$516,3,FALSE),0)=0,"",VLOOKUP(D368,[1]meteoriteQuery!$B$2:$F$516,3,FALSE))</f>
        <v/>
      </c>
      <c r="D368">
        <v>49894</v>
      </c>
      <c r="E368" t="s">
        <v>211</v>
      </c>
      <c r="F368" s="1"/>
      <c r="G368" t="str">
        <f>IF(OR(ISBLANK(F368),ISBLANK(E368)),"",(E368=F368))</f>
        <v/>
      </c>
      <c r="H368" t="str">
        <f>IFERROR(VLOOKUP(E368,[2]meteoritical_code_exists!$B$2:$C$496,1,FALSE),"")</f>
        <v>Harzburgitic diogenite meteorite</v>
      </c>
    </row>
    <row r="369" spans="1:8" x14ac:dyDescent="0.25">
      <c r="A369">
        <v>440</v>
      </c>
      <c r="B369">
        <f>IFERROR(VLOOKUP(D369, [2]meteoritical_code_exists!$C$2:$C$450,1,FALSE),"")</f>
        <v>49895</v>
      </c>
      <c r="C369" t="str">
        <f>IF(IFERROR(VLOOKUP(D369,[1]meteoriteQuery!$B$2:$F$516,3,FALSE),0)=0,"",VLOOKUP(D369,[1]meteoriteQuery!$B$2:$F$516,3,FALSE))</f>
        <v/>
      </c>
      <c r="D369">
        <v>49895</v>
      </c>
      <c r="E369" t="s">
        <v>443</v>
      </c>
      <c r="F369" s="1"/>
      <c r="G369" t="str">
        <f>IF(OR(ISBLANK(F369),ISBLANK(E369)),"",(E369=F369))</f>
        <v/>
      </c>
      <c r="H369" t="str">
        <f>IFERROR(VLOOKUP(E369,[2]meteoritical_code_exists!$B$2:$C$496,1,FALSE),"")</f>
        <v>Noritic diogenite meteorite</v>
      </c>
    </row>
    <row r="370" spans="1:8" x14ac:dyDescent="0.25">
      <c r="A370">
        <v>129</v>
      </c>
      <c r="B370">
        <f>IFERROR(VLOOKUP(D370, [2]meteoritical_code_exists!$C$2:$C$450,1,FALSE),"")</f>
        <v>49896</v>
      </c>
      <c r="C370" t="str">
        <f>IF(IFERROR(VLOOKUP(D370,[1]meteoriteQuery!$B$2:$F$516,3,FALSE),0)=0,"",VLOOKUP(D370,[1]meteoriteQuery!$B$2:$F$516,3,FALSE))</f>
        <v/>
      </c>
      <c r="D370">
        <v>49896</v>
      </c>
      <c r="E370" t="s">
        <v>132</v>
      </c>
      <c r="F370" s="1"/>
      <c r="G370" t="str">
        <f>IF(OR(ISBLANK(F370),ISBLANK(E370)),"",(E370=F370))</f>
        <v/>
      </c>
      <c r="H370" t="str">
        <f>IFERROR(VLOOKUP(E370,[2]meteoritical_code_exists!$B$2:$C$496,1,FALSE),"")</f>
        <v>Dunitic diogenite meteorite</v>
      </c>
    </row>
    <row r="371" spans="1:8" x14ac:dyDescent="0.25">
      <c r="A371">
        <v>451</v>
      </c>
      <c r="B371">
        <f>IFERROR(VLOOKUP(D371, [2]meteoritical_code_exists!$C$2:$C$450,1,FALSE),"")</f>
        <v>49898</v>
      </c>
      <c r="C371" t="str">
        <f>IF(IFERROR(VLOOKUP(D371,[1]meteoriteQuery!$B$2:$F$516,3,FALSE),0)=0,"",VLOOKUP(D371,[1]meteoriteQuery!$B$2:$F$516,3,FALSE))</f>
        <v/>
      </c>
      <c r="D371">
        <v>49898</v>
      </c>
      <c r="E371" t="s">
        <v>454</v>
      </c>
      <c r="F371" s="1" t="s">
        <v>454</v>
      </c>
      <c r="G371" t="b">
        <f>IF(OR(ISBLANK(F371),ISBLANK(E371)),"",(E371=F371))</f>
        <v>1</v>
      </c>
      <c r="H371" t="str">
        <f>IFERROR(VLOOKUP(E371,[2]meteoritical_code_exists!$B$2:$C$496,1,FALSE),"")</f>
        <v>Pallasite meteorite</v>
      </c>
    </row>
    <row r="372" spans="1:8" x14ac:dyDescent="0.25">
      <c r="A372">
        <v>460</v>
      </c>
      <c r="B372">
        <f>IFERROR(VLOOKUP(D372, [2]meteoritical_code_exists!$C$2:$C$450,1,FALSE),"")</f>
        <v>49899</v>
      </c>
      <c r="C372" t="str">
        <f>IF(IFERROR(VLOOKUP(D372,[1]meteoriteQuery!$B$2:$F$516,3,FALSE),0)=0,"",VLOOKUP(D372,[1]meteoriteQuery!$B$2:$F$516,3,FALSE))</f>
        <v/>
      </c>
      <c r="D372">
        <v>49899</v>
      </c>
      <c r="E372" t="s">
        <v>463</v>
      </c>
      <c r="F372" s="1" t="s">
        <v>463</v>
      </c>
      <c r="G372" t="b">
        <f>IF(OR(ISBLANK(F372),ISBLANK(E372)),"",(E372=F372))</f>
        <v>1</v>
      </c>
      <c r="H372" t="str">
        <f>IFERROR(VLOOKUP(E372,[2]meteoritical_code_exists!$B$2:$C$496,1,FALSE),"")</f>
        <v>PMG pallasite meteorite</v>
      </c>
    </row>
    <row r="373" spans="1:8" x14ac:dyDescent="0.25">
      <c r="A373">
        <v>55</v>
      </c>
      <c r="B373">
        <f>IFERROR(VLOOKUP(D373, [2]meteoritical_code_exists!$C$2:$C$450,1,FALSE),"")</f>
        <v>49901</v>
      </c>
      <c r="C373" t="str">
        <f>IF(IFERROR(VLOOKUP(D373,[1]meteoriteQuery!$B$2:$F$516,3,FALSE),0)=0,"",VLOOKUP(D373,[1]meteoriteQuery!$B$2:$F$516,3,FALSE))</f>
        <v/>
      </c>
      <c r="D373">
        <v>49901</v>
      </c>
      <c r="E373" t="s">
        <v>58</v>
      </c>
      <c r="F373" s="1" t="s">
        <v>58</v>
      </c>
      <c r="G373" t="b">
        <f>IF(OR(ISBLANK(F373),ISBLANK(E373)),"",(E373=F373))</f>
        <v>1</v>
      </c>
      <c r="H373" t="str">
        <f>IFERROR(VLOOKUP(E373,[2]meteoritical_code_exists!$B$2:$C$496,1,FALSE),"")</f>
        <v>Anomalous PMG pallasite meteorite</v>
      </c>
    </row>
    <row r="374" spans="1:8" x14ac:dyDescent="0.25">
      <c r="A374">
        <v>452</v>
      </c>
      <c r="B374">
        <f>IFERROR(VLOOKUP(D374, [2]meteoritical_code_exists!$C$2:$C$450,1,FALSE),"")</f>
        <v>49902</v>
      </c>
      <c r="C374" t="str">
        <f>IF(IFERROR(VLOOKUP(D374,[1]meteoriteQuery!$B$2:$F$516,3,FALSE),0)=0,"",VLOOKUP(D374,[1]meteoriteQuery!$B$2:$F$516,3,FALSE))</f>
        <v/>
      </c>
      <c r="D374">
        <v>49902</v>
      </c>
      <c r="E374" t="s">
        <v>455</v>
      </c>
      <c r="F374" s="1" t="s">
        <v>455</v>
      </c>
      <c r="G374" t="b">
        <f>IF(OR(ISBLANK(F374),ISBLANK(E374)),"",(E374=F374))</f>
        <v>1</v>
      </c>
      <c r="H374" t="str">
        <f>IFERROR(VLOOKUP(E374,[2]meteoritical_code_exists!$B$2:$C$496,1,FALSE),"")</f>
        <v>PES pallasite meteorite</v>
      </c>
    </row>
    <row r="375" spans="1:8" x14ac:dyDescent="0.25">
      <c r="A375">
        <v>467</v>
      </c>
      <c r="B375">
        <f>IFERROR(VLOOKUP(D375, [2]meteoritical_code_exists!$C$2:$C$450,1,FALSE),"")</f>
        <v>49904</v>
      </c>
      <c r="C375" t="str">
        <f>IF(IFERROR(VLOOKUP(D375,[1]meteoriteQuery!$B$2:$F$516,3,FALSE),0)=0,"",VLOOKUP(D375,[1]meteoriteQuery!$B$2:$F$516,3,FALSE))</f>
        <v/>
      </c>
      <c r="D375">
        <v>49904</v>
      </c>
      <c r="E375" t="s">
        <v>470</v>
      </c>
      <c r="F375" s="1" t="s">
        <v>470</v>
      </c>
      <c r="G375" t="b">
        <f>IF(OR(ISBLANK(F375),ISBLANK(E375)),"",(E375=F375))</f>
        <v>1</v>
      </c>
      <c r="H375" t="str">
        <f>IFERROR(VLOOKUP(E375,[2]meteoritical_code_exists!$B$2:$C$496,1,FALSE),"")</f>
        <v>Pyroxene pallasite meteorite</v>
      </c>
    </row>
    <row r="376" spans="1:8" x14ac:dyDescent="0.25">
      <c r="A376">
        <v>437</v>
      </c>
      <c r="B376">
        <f>IFERROR(VLOOKUP(D376, [2]meteoritical_code_exists!$C$2:$C$450,1,FALSE),"")</f>
        <v>49905</v>
      </c>
      <c r="C376" t="str">
        <f>IF(IFERROR(VLOOKUP(D376,[1]meteoriteQuery!$B$2:$F$516,3,FALSE),0)=0,"",VLOOKUP(D376,[1]meteoriteQuery!$B$2:$F$516,3,FALSE))</f>
        <v/>
      </c>
      <c r="D376">
        <v>49905</v>
      </c>
      <c r="E376" t="s">
        <v>440</v>
      </c>
      <c r="F376" s="1" t="s">
        <v>440</v>
      </c>
      <c r="G376" t="b">
        <f>IF(OR(ISBLANK(F376),ISBLANK(E376)),"",(E376=F376))</f>
        <v>1</v>
      </c>
      <c r="H376" t="str">
        <f>IFERROR(VLOOKUP(E376,[2]meteoritical_code_exists!$B$2:$C$496,1,FALSE),"")</f>
        <v>Mesosiderite meteorite</v>
      </c>
    </row>
    <row r="377" spans="1:8" x14ac:dyDescent="0.25">
      <c r="A377">
        <v>429</v>
      </c>
      <c r="B377">
        <f>IFERROR(VLOOKUP(D377, [2]meteoritical_code_exists!$C$2:$C$450,1,FALSE),"")</f>
        <v>49906</v>
      </c>
      <c r="C377" t="str">
        <f>IF(IFERROR(VLOOKUP(D377,[1]meteoriteQuery!$B$2:$F$516,3,FALSE),0)=0,"",VLOOKUP(D377,[1]meteoriteQuery!$B$2:$F$516,3,FALSE))</f>
        <v/>
      </c>
      <c r="D377">
        <v>49906</v>
      </c>
      <c r="E377" t="s">
        <v>432</v>
      </c>
      <c r="F377" s="1" t="s">
        <v>432</v>
      </c>
      <c r="G377" t="b">
        <f>IF(OR(ISBLANK(F377),ISBLANK(E377)),"",(E377=F377))</f>
        <v>1</v>
      </c>
      <c r="H377" t="str">
        <f>IFERROR(VLOOKUP(E377,[2]meteoritical_code_exists!$B$2:$C$496,1,FALSE),"")</f>
        <v>Mesosiderite-A meteorite</v>
      </c>
    </row>
    <row r="378" spans="1:8" x14ac:dyDescent="0.25">
      <c r="A378">
        <v>424</v>
      </c>
      <c r="B378">
        <f>IFERROR(VLOOKUP(D378, [2]meteoritical_code_exists!$C$2:$C$450,1,FALSE),"")</f>
        <v>49907</v>
      </c>
      <c r="C378" t="str">
        <f>IF(IFERROR(VLOOKUP(D378,[1]meteoriteQuery!$B$2:$F$516,3,FALSE),0)=0,"",VLOOKUP(D378,[1]meteoriteQuery!$B$2:$F$516,3,FALSE))</f>
        <v/>
      </c>
      <c r="D378">
        <v>49907</v>
      </c>
      <c r="E378" t="s">
        <v>427</v>
      </c>
      <c r="F378" s="1" t="s">
        <v>427</v>
      </c>
      <c r="G378" t="b">
        <f>IF(OR(ISBLANK(F378),ISBLANK(E378)),"",(E378=F378))</f>
        <v>1</v>
      </c>
      <c r="H378" t="str">
        <f>IFERROR(VLOOKUP(E378,[2]meteoritical_code_exists!$B$2:$C$496,1,FALSE),"")</f>
        <v>Mesosiderite-A1 meteorite</v>
      </c>
    </row>
    <row r="379" spans="1:8" x14ac:dyDescent="0.25">
      <c r="A379">
        <v>425</v>
      </c>
      <c r="B379">
        <f>IFERROR(VLOOKUP(D379, [2]meteoritical_code_exists!$C$2:$C$450,1,FALSE),"")</f>
        <v>49908</v>
      </c>
      <c r="C379" t="str">
        <f>IF(IFERROR(VLOOKUP(D379,[1]meteoriteQuery!$B$2:$F$516,3,FALSE),0)=0,"",VLOOKUP(D379,[1]meteoriteQuery!$B$2:$F$516,3,FALSE))</f>
        <v/>
      </c>
      <c r="D379">
        <v>49908</v>
      </c>
      <c r="E379" t="s">
        <v>428</v>
      </c>
      <c r="F379" s="1" t="s">
        <v>428</v>
      </c>
      <c r="G379" t="b">
        <f>IF(OR(ISBLANK(F379),ISBLANK(E379)),"",(E379=F379))</f>
        <v>1</v>
      </c>
      <c r="H379" t="str">
        <f>IFERROR(VLOOKUP(E379,[2]meteoritical_code_exists!$B$2:$C$496,1,FALSE),"")</f>
        <v>Mesosiderite-A2 meteorite</v>
      </c>
    </row>
    <row r="380" spans="1:8" x14ac:dyDescent="0.25">
      <c r="A380">
        <v>427</v>
      </c>
      <c r="B380">
        <f>IFERROR(VLOOKUP(D380, [2]meteoritical_code_exists!$C$2:$C$450,1,FALSE),"")</f>
        <v>49909</v>
      </c>
      <c r="C380" t="str">
        <f>IF(IFERROR(VLOOKUP(D380,[1]meteoriteQuery!$B$2:$F$516,3,FALSE),0)=0,"",VLOOKUP(D380,[1]meteoriteQuery!$B$2:$F$516,3,FALSE))</f>
        <v/>
      </c>
      <c r="D380">
        <v>49909</v>
      </c>
      <c r="E380" t="s">
        <v>430</v>
      </c>
      <c r="F380" s="1" t="s">
        <v>430</v>
      </c>
      <c r="G380" t="b">
        <f>IF(OR(ISBLANK(F380),ISBLANK(E380)),"",(E380=F380))</f>
        <v>1</v>
      </c>
      <c r="H380" t="str">
        <f>IFERROR(VLOOKUP(E380,[2]meteoritical_code_exists!$B$2:$C$496,1,FALSE),"")</f>
        <v>Mesosiderite-A3 meteorite</v>
      </c>
    </row>
    <row r="381" spans="1:8" x14ac:dyDescent="0.25">
      <c r="A381">
        <v>428</v>
      </c>
      <c r="B381">
        <f>IFERROR(VLOOKUP(D381, [2]meteoritical_code_exists!$C$2:$C$450,1,FALSE),"")</f>
        <v>49910</v>
      </c>
      <c r="C381" t="str">
        <f>IF(IFERROR(VLOOKUP(D381,[1]meteoriteQuery!$B$2:$F$516,3,FALSE),0)=0,"",VLOOKUP(D381,[1]meteoriteQuery!$B$2:$F$516,3,FALSE))</f>
        <v/>
      </c>
      <c r="D381">
        <v>49910</v>
      </c>
      <c r="E381" t="s">
        <v>431</v>
      </c>
      <c r="F381" s="1" t="s">
        <v>431</v>
      </c>
      <c r="G381" t="b">
        <f>IF(OR(ISBLANK(F381),ISBLANK(E381)),"",(E381=F381))</f>
        <v>1</v>
      </c>
      <c r="H381" t="str">
        <f>IFERROR(VLOOKUP(E381,[2]meteoritical_code_exists!$B$2:$C$496,1,FALSE),"")</f>
        <v>Mesosiderite-A4 meteorite</v>
      </c>
    </row>
    <row r="382" spans="1:8" x14ac:dyDescent="0.25">
      <c r="A382">
        <v>54</v>
      </c>
      <c r="B382">
        <f>IFERROR(VLOOKUP(D382, [2]meteoritical_code_exists!$C$2:$C$450,1,FALSE),"")</f>
        <v>49911</v>
      </c>
      <c r="C382" t="str">
        <f>IF(IFERROR(VLOOKUP(D382,[1]meteoriteQuery!$B$2:$F$516,3,FALSE),0)=0,"",VLOOKUP(D382,[1]meteoriteQuery!$B$2:$F$516,3,FALSE))</f>
        <v/>
      </c>
      <c r="D382">
        <v>49911</v>
      </c>
      <c r="E382" t="s">
        <v>57</v>
      </c>
      <c r="F382" s="1" t="s">
        <v>57</v>
      </c>
      <c r="G382" t="b">
        <f>IF(OR(ISBLANK(F382),ISBLANK(E382)),"",(E382=F382))</f>
        <v>1</v>
      </c>
      <c r="H382" t="str">
        <f>IFERROR(VLOOKUP(E382,[2]meteoritical_code_exists!$B$2:$C$496,1,FALSE),"")</f>
        <v>Anomalous mesosiderite meteorite</v>
      </c>
    </row>
    <row r="383" spans="1:8" x14ac:dyDescent="0.25">
      <c r="A383">
        <v>434</v>
      </c>
      <c r="B383">
        <f>IFERROR(VLOOKUP(D383, [2]meteoritical_code_exists!$C$2:$C$450,1,FALSE),"")</f>
        <v>49912</v>
      </c>
      <c r="C383" t="str">
        <f>IF(IFERROR(VLOOKUP(D383,[1]meteoriteQuery!$B$2:$F$516,3,FALSE),0)=0,"",VLOOKUP(D383,[1]meteoriteQuery!$B$2:$F$516,3,FALSE))</f>
        <v/>
      </c>
      <c r="D383">
        <v>49912</v>
      </c>
      <c r="E383" t="s">
        <v>437</v>
      </c>
      <c r="F383" s="1" t="s">
        <v>437</v>
      </c>
      <c r="G383" t="b">
        <f>IF(OR(ISBLANK(F383),ISBLANK(E383)),"",(E383=F383))</f>
        <v>1</v>
      </c>
      <c r="H383" t="str">
        <f>IFERROR(VLOOKUP(E383,[2]meteoritical_code_exists!$B$2:$C$496,1,FALSE),"")</f>
        <v>Mesosiderite-B meteorite</v>
      </c>
    </row>
    <row r="384" spans="1:8" x14ac:dyDescent="0.25">
      <c r="A384">
        <v>430</v>
      </c>
      <c r="B384">
        <f>IFERROR(VLOOKUP(D384, [2]meteoritical_code_exists!$C$2:$C$450,1,FALSE),"")</f>
        <v>49913</v>
      </c>
      <c r="C384" t="str">
        <f>IF(IFERROR(VLOOKUP(D384,[1]meteoriteQuery!$B$2:$F$516,3,FALSE),0)=0,"",VLOOKUP(D384,[1]meteoriteQuery!$B$2:$F$516,3,FALSE))</f>
        <v/>
      </c>
      <c r="D384">
        <v>49913</v>
      </c>
      <c r="E384" t="s">
        <v>433</v>
      </c>
      <c r="F384" s="1" t="s">
        <v>433</v>
      </c>
      <c r="G384" t="b">
        <f>IF(OR(ISBLANK(F384),ISBLANK(E384)),"",(E384=F384))</f>
        <v>1</v>
      </c>
      <c r="H384" t="str">
        <f>IFERROR(VLOOKUP(E384,[2]meteoritical_code_exists!$B$2:$C$496,1,FALSE),"")</f>
        <v>Mesosiderite-B1 meteorite</v>
      </c>
    </row>
    <row r="385" spans="1:8" x14ac:dyDescent="0.25">
      <c r="A385">
        <v>431</v>
      </c>
      <c r="B385">
        <f>IFERROR(VLOOKUP(D385, [2]meteoritical_code_exists!$C$2:$C$450,1,FALSE),"")</f>
        <v>49914</v>
      </c>
      <c r="C385" t="str">
        <f>IF(IFERROR(VLOOKUP(D385,[1]meteoriteQuery!$B$2:$F$516,3,FALSE),0)=0,"",VLOOKUP(D385,[1]meteoriteQuery!$B$2:$F$516,3,FALSE))</f>
        <v/>
      </c>
      <c r="D385">
        <v>49914</v>
      </c>
      <c r="E385" t="s">
        <v>434</v>
      </c>
      <c r="F385" s="1" t="s">
        <v>434</v>
      </c>
      <c r="G385" t="b">
        <f>IF(OR(ISBLANK(F385),ISBLANK(E385)),"",(E385=F385))</f>
        <v>1</v>
      </c>
      <c r="H385" t="str">
        <f>IFERROR(VLOOKUP(E385,[2]meteoritical_code_exists!$B$2:$C$496,1,FALSE),"")</f>
        <v>Mesosiderite-B2 meteorite</v>
      </c>
    </row>
    <row r="386" spans="1:8" x14ac:dyDescent="0.25">
      <c r="A386">
        <v>432</v>
      </c>
      <c r="B386">
        <f>IFERROR(VLOOKUP(D386, [2]meteoritical_code_exists!$C$2:$C$450,1,FALSE),"")</f>
        <v>49915</v>
      </c>
      <c r="C386" t="str">
        <f>IF(IFERROR(VLOOKUP(D386,[1]meteoriteQuery!$B$2:$F$516,3,FALSE),0)=0,"",VLOOKUP(D386,[1]meteoriteQuery!$B$2:$F$516,3,FALSE))</f>
        <v/>
      </c>
      <c r="D386">
        <v>49915</v>
      </c>
      <c r="E386" t="s">
        <v>435</v>
      </c>
      <c r="F386" s="1" t="s">
        <v>435</v>
      </c>
      <c r="G386" t="b">
        <f>IF(OR(ISBLANK(F386),ISBLANK(E386)),"",(E386=F386))</f>
        <v>1</v>
      </c>
      <c r="H386" t="str">
        <f>IFERROR(VLOOKUP(E386,[2]meteoritical_code_exists!$B$2:$C$496,1,FALSE),"")</f>
        <v>Mesosiderite-B3 meteorite</v>
      </c>
    </row>
    <row r="387" spans="1:8" x14ac:dyDescent="0.25">
      <c r="A387">
        <v>433</v>
      </c>
      <c r="B387">
        <f>IFERROR(VLOOKUP(D387, [2]meteoritical_code_exists!$C$2:$C$450,1,FALSE),"")</f>
        <v>49916</v>
      </c>
      <c r="C387" t="str">
        <f>IF(IFERROR(VLOOKUP(D387,[1]meteoriteQuery!$B$2:$F$516,3,FALSE),0)=0,"",VLOOKUP(D387,[1]meteoriteQuery!$B$2:$F$516,3,FALSE))</f>
        <v/>
      </c>
      <c r="D387">
        <v>49916</v>
      </c>
      <c r="E387" t="s">
        <v>436</v>
      </c>
      <c r="F387" s="1" t="s">
        <v>436</v>
      </c>
      <c r="G387" t="b">
        <f>IF(OR(ISBLANK(F387),ISBLANK(E387)),"",(E387=F387))</f>
        <v>1</v>
      </c>
      <c r="H387" t="str">
        <f>IFERROR(VLOOKUP(E387,[2]meteoritical_code_exists!$B$2:$C$496,1,FALSE),"")</f>
        <v>Mesosiderite-B4 meteorite</v>
      </c>
    </row>
    <row r="388" spans="1:8" x14ac:dyDescent="0.25">
      <c r="A388">
        <v>436</v>
      </c>
      <c r="B388">
        <f>IFERROR(VLOOKUP(D388, [2]meteoritical_code_exists!$C$2:$C$450,1,FALSE),"")</f>
        <v>49917</v>
      </c>
      <c r="C388" t="str">
        <f>IF(IFERROR(VLOOKUP(D388,[1]meteoriteQuery!$B$2:$F$516,3,FALSE),0)=0,"",VLOOKUP(D388,[1]meteoriteQuery!$B$2:$F$516,3,FALSE))</f>
        <v/>
      </c>
      <c r="D388">
        <v>49917</v>
      </c>
      <c r="E388" t="s">
        <v>439</v>
      </c>
      <c r="F388" s="1" t="s">
        <v>439</v>
      </c>
      <c r="G388" t="b">
        <f>IF(OR(ISBLANK(F388),ISBLANK(E388)),"",(E388=F388))</f>
        <v>1</v>
      </c>
      <c r="H388" t="str">
        <f>IFERROR(VLOOKUP(E388,[2]meteoritical_code_exists!$B$2:$C$496,1,FALSE),"")</f>
        <v>Mesosiderite-C meteorite</v>
      </c>
    </row>
    <row r="389" spans="1:8" x14ac:dyDescent="0.25">
      <c r="A389">
        <v>435</v>
      </c>
      <c r="B389">
        <f>IFERROR(VLOOKUP(D389, [2]meteoritical_code_exists!$C$2:$C$450,1,FALSE),"")</f>
        <v>49918</v>
      </c>
      <c r="C389" t="str">
        <f>IF(IFERROR(VLOOKUP(D389,[1]meteoriteQuery!$B$2:$F$516,3,FALSE),0)=0,"",VLOOKUP(D389,[1]meteoriteQuery!$B$2:$F$516,3,FALSE))</f>
        <v/>
      </c>
      <c r="D389">
        <v>49918</v>
      </c>
      <c r="E389" t="s">
        <v>438</v>
      </c>
      <c r="F389" s="1" t="s">
        <v>438</v>
      </c>
      <c r="G389" t="b">
        <f>IF(OR(ISBLANK(F389),ISBLANK(E389)),"",(E389=F389))</f>
        <v>1</v>
      </c>
      <c r="H389" t="str">
        <f>IFERROR(VLOOKUP(E389,[2]meteoritical_code_exists!$B$2:$C$496,1,FALSE),"")</f>
        <v>Mesosiderite-C2 meteorite</v>
      </c>
    </row>
    <row r="390" spans="1:8" x14ac:dyDescent="0.25">
      <c r="A390">
        <v>257</v>
      </c>
      <c r="B390">
        <f>IFERROR(VLOOKUP(D390, [2]meteoritical_code_exists!$C$2:$C$450,1,FALSE),"")</f>
        <v>49919</v>
      </c>
      <c r="C390" t="str">
        <f>IF(IFERROR(VLOOKUP(D390,[1]meteoriteQuery!$B$2:$F$516,3,FALSE),0)=0,"",VLOOKUP(D390,[1]meteoriteQuery!$B$2:$F$516,3,FALSE))</f>
        <v/>
      </c>
      <c r="D390">
        <v>49919</v>
      </c>
      <c r="E390" t="s">
        <v>260</v>
      </c>
      <c r="F390" s="1" t="s">
        <v>260</v>
      </c>
      <c r="G390" t="b">
        <f>IF(OR(ISBLANK(F390),ISBLANK(E390)),"",(E390=F390))</f>
        <v>1</v>
      </c>
      <c r="H390" t="str">
        <f>IFERROR(VLOOKUP(E390,[2]meteoritical_code_exists!$B$2:$C$496,1,FALSE),"")</f>
        <v>Iron group meteorite</v>
      </c>
    </row>
    <row r="391" spans="1:8" x14ac:dyDescent="0.25">
      <c r="A391">
        <v>245</v>
      </c>
      <c r="B391">
        <f>IFERROR(VLOOKUP(D391, [2]meteoritical_code_exists!$C$2:$C$450,1,FALSE),"")</f>
        <v>49920</v>
      </c>
      <c r="C391" t="str">
        <f>IF(IFERROR(VLOOKUP(D391,[1]meteoriteQuery!$B$2:$F$516,3,FALSE),0)=0,"",VLOOKUP(D391,[1]meteoriteQuery!$B$2:$F$516,3,FALSE))</f>
        <v/>
      </c>
      <c r="D391">
        <v>49920</v>
      </c>
      <c r="E391" t="s">
        <v>248</v>
      </c>
      <c r="F391" s="1" t="s">
        <v>248</v>
      </c>
      <c r="G391" t="b">
        <f>IF(OR(ISBLANK(F391),ISBLANK(E391)),"",(E391=F391))</f>
        <v>1</v>
      </c>
      <c r="H391" t="str">
        <f>IFERROR(VLOOKUP(E391,[2]meteoritical_code_exists!$B$2:$C$496,1,FALSE),"")</f>
        <v>IC iron meteorite</v>
      </c>
    </row>
    <row r="392" spans="1:8" x14ac:dyDescent="0.25">
      <c r="A392">
        <v>47</v>
      </c>
      <c r="B392">
        <f>IFERROR(VLOOKUP(D392, [2]meteoritical_code_exists!$C$2:$C$450,1,FALSE),"")</f>
        <v>49921</v>
      </c>
      <c r="C392" t="str">
        <f>IF(IFERROR(VLOOKUP(D392,[1]meteoriteQuery!$B$2:$F$516,3,FALSE),0)=0,"",VLOOKUP(D392,[1]meteoriteQuery!$B$2:$F$516,3,FALSE))</f>
        <v/>
      </c>
      <c r="D392">
        <v>49921</v>
      </c>
      <c r="E392" t="s">
        <v>50</v>
      </c>
      <c r="F392" s="1" t="s">
        <v>50</v>
      </c>
      <c r="G392" t="b">
        <f>IF(OR(ISBLANK(F392),ISBLANK(E392)),"",(E392=F392))</f>
        <v>1</v>
      </c>
      <c r="H392" t="str">
        <f>IFERROR(VLOOKUP(E392,[2]meteoritical_code_exists!$B$2:$C$496,1,FALSE),"")</f>
        <v>Anomalous IC iron meteorite</v>
      </c>
    </row>
    <row r="393" spans="1:8" x14ac:dyDescent="0.25">
      <c r="A393">
        <v>246</v>
      </c>
      <c r="B393">
        <f>IFERROR(VLOOKUP(D393, [2]meteoritical_code_exists!$C$2:$C$450,1,FALSE),"")</f>
        <v>49922</v>
      </c>
      <c r="C393" t="str">
        <f>IF(IFERROR(VLOOKUP(D393,[1]meteoriteQuery!$B$2:$F$516,3,FALSE),0)=0,"",VLOOKUP(D393,[1]meteoriteQuery!$B$2:$F$516,3,FALSE))</f>
        <v/>
      </c>
      <c r="D393">
        <v>49922</v>
      </c>
      <c r="E393" t="s">
        <v>249</v>
      </c>
      <c r="F393" s="1" t="s">
        <v>249</v>
      </c>
      <c r="G393" t="b">
        <f>IF(OR(ISBLANK(F393),ISBLANK(E393)),"",(E393=F393))</f>
        <v>1</v>
      </c>
      <c r="H393" t="str">
        <f>IFERROR(VLOOKUP(E393,[2]meteoritical_code_exists!$B$2:$C$496,1,FALSE),"")</f>
        <v>IIAB iron meteorite</v>
      </c>
    </row>
    <row r="394" spans="1:8" x14ac:dyDescent="0.25">
      <c r="A394">
        <v>48</v>
      </c>
      <c r="B394">
        <f>IFERROR(VLOOKUP(D394, [2]meteoritical_code_exists!$C$2:$C$450,1,FALSE),"")</f>
        <v>49923</v>
      </c>
      <c r="C394" t="str">
        <f>IF(IFERROR(VLOOKUP(D394,[1]meteoriteQuery!$B$2:$F$516,3,FALSE),0)=0,"",VLOOKUP(D394,[1]meteoriteQuery!$B$2:$F$516,3,FALSE))</f>
        <v/>
      </c>
      <c r="D394">
        <v>49923</v>
      </c>
      <c r="E394" t="s">
        <v>51</v>
      </c>
      <c r="F394" s="1" t="s">
        <v>51</v>
      </c>
      <c r="G394" t="b">
        <f>IF(OR(ISBLANK(F394),ISBLANK(E394)),"",(E394=F394))</f>
        <v>1</v>
      </c>
      <c r="H394" t="str">
        <f>IFERROR(VLOOKUP(E394,[2]meteoritical_code_exists!$B$2:$C$496,1,FALSE),"")</f>
        <v>Anomalous IIAB iron meteorite</v>
      </c>
    </row>
    <row r="395" spans="1:8" x14ac:dyDescent="0.25">
      <c r="A395">
        <v>247</v>
      </c>
      <c r="B395">
        <f>IFERROR(VLOOKUP(D395, [2]meteoritical_code_exists!$C$2:$C$450,1,FALSE),"")</f>
        <v>49924</v>
      </c>
      <c r="C395" t="str">
        <f>IF(IFERROR(VLOOKUP(D395,[1]meteoriteQuery!$B$2:$F$516,3,FALSE),0)=0,"",VLOOKUP(D395,[1]meteoriteQuery!$B$2:$F$516,3,FALSE))</f>
        <v/>
      </c>
      <c r="D395">
        <v>49924</v>
      </c>
      <c r="E395" t="s">
        <v>250</v>
      </c>
      <c r="F395" s="1" t="s">
        <v>250</v>
      </c>
      <c r="G395" t="b">
        <f>IF(OR(ISBLANK(F395),ISBLANK(E395)),"",(E395=F395))</f>
        <v>1</v>
      </c>
      <c r="H395" t="str">
        <f>IFERROR(VLOOKUP(E395,[2]meteoritical_code_exists!$B$2:$C$496,1,FALSE),"")</f>
        <v>IIC iron meteorite</v>
      </c>
    </row>
    <row r="396" spans="1:8" x14ac:dyDescent="0.25">
      <c r="A396">
        <v>248</v>
      </c>
      <c r="B396">
        <f>IFERROR(VLOOKUP(D396, [2]meteoritical_code_exists!$C$2:$C$450,1,FALSE),"")</f>
        <v>49925</v>
      </c>
      <c r="C396" t="str">
        <f>IF(IFERROR(VLOOKUP(D396,[1]meteoriteQuery!$B$2:$F$516,3,FALSE),0)=0,"",VLOOKUP(D396,[1]meteoriteQuery!$B$2:$F$516,3,FALSE))</f>
        <v/>
      </c>
      <c r="D396">
        <v>49925</v>
      </c>
      <c r="E396" t="s">
        <v>251</v>
      </c>
      <c r="F396" s="1" t="s">
        <v>251</v>
      </c>
      <c r="G396" t="b">
        <f>IF(OR(ISBLANK(F396),ISBLANK(E396)),"",(E396=F396))</f>
        <v>1</v>
      </c>
      <c r="H396" t="str">
        <f>IFERROR(VLOOKUP(E396,[2]meteoritical_code_exists!$B$2:$C$496,1,FALSE),"")</f>
        <v>IID iron meteorite</v>
      </c>
    </row>
    <row r="397" spans="1:8" x14ac:dyDescent="0.25">
      <c r="A397">
        <v>49</v>
      </c>
      <c r="B397">
        <f>IFERROR(VLOOKUP(D397, [2]meteoritical_code_exists!$C$2:$C$450,1,FALSE),"")</f>
        <v>49926</v>
      </c>
      <c r="C397" t="str">
        <f>IF(IFERROR(VLOOKUP(D397,[1]meteoriteQuery!$B$2:$F$516,3,FALSE),0)=0,"",VLOOKUP(D397,[1]meteoriteQuery!$B$2:$F$516,3,FALSE))</f>
        <v/>
      </c>
      <c r="D397">
        <v>49926</v>
      </c>
      <c r="E397" t="s">
        <v>52</v>
      </c>
      <c r="F397" s="1" t="s">
        <v>52</v>
      </c>
      <c r="G397" t="b">
        <f>IF(OR(ISBLANK(F397),ISBLANK(E397)),"",(E397=F397))</f>
        <v>1</v>
      </c>
      <c r="H397" t="str">
        <f>IFERROR(VLOOKUP(E397,[2]meteoritical_code_exists!$B$2:$C$496,1,FALSE),"")</f>
        <v>Anomalous IID iron meteorite</v>
      </c>
    </row>
    <row r="398" spans="1:8" x14ac:dyDescent="0.25">
      <c r="A398">
        <v>249</v>
      </c>
      <c r="B398">
        <f>IFERROR(VLOOKUP(D398, [2]meteoritical_code_exists!$C$2:$C$450,1,FALSE),"")</f>
        <v>49927</v>
      </c>
      <c r="C398" t="str">
        <f>IF(IFERROR(VLOOKUP(D398,[1]meteoriteQuery!$B$2:$F$516,3,FALSE),0)=0,"",VLOOKUP(D398,[1]meteoriteQuery!$B$2:$F$516,3,FALSE))</f>
        <v/>
      </c>
      <c r="D398">
        <v>49927</v>
      </c>
      <c r="E398" t="s">
        <v>252</v>
      </c>
      <c r="F398" s="1" t="s">
        <v>252</v>
      </c>
      <c r="G398" t="b">
        <f>IF(OR(ISBLANK(F398),ISBLANK(E398)),"",(E398=F398))</f>
        <v>1</v>
      </c>
      <c r="H398" t="str">
        <f>IFERROR(VLOOKUP(E398,[2]meteoritical_code_exists!$B$2:$C$496,1,FALSE),"")</f>
        <v>IIE iron meteorite</v>
      </c>
    </row>
    <row r="399" spans="1:8" x14ac:dyDescent="0.25">
      <c r="A399">
        <v>50</v>
      </c>
      <c r="B399">
        <f>IFERROR(VLOOKUP(D399, [2]meteoritical_code_exists!$C$2:$C$450,1,FALSE),"")</f>
        <v>49928</v>
      </c>
      <c r="C399" t="str">
        <f>IF(IFERROR(VLOOKUP(D399,[1]meteoriteQuery!$B$2:$F$516,3,FALSE),0)=0,"",VLOOKUP(D399,[1]meteoriteQuery!$B$2:$F$516,3,FALSE))</f>
        <v/>
      </c>
      <c r="D399">
        <v>49928</v>
      </c>
      <c r="E399" t="s">
        <v>53</v>
      </c>
      <c r="F399" s="1" t="s">
        <v>53</v>
      </c>
      <c r="G399" t="b">
        <f>IF(OR(ISBLANK(F399),ISBLANK(E399)),"",(E399=F399))</f>
        <v>1</v>
      </c>
      <c r="H399" t="str">
        <f>IFERROR(VLOOKUP(E399,[2]meteoritical_code_exists!$B$2:$C$496,1,FALSE),"")</f>
        <v>Anomalous IIE iron meteorite</v>
      </c>
    </row>
    <row r="400" spans="1:8" x14ac:dyDescent="0.25">
      <c r="A400">
        <v>250</v>
      </c>
      <c r="B400">
        <f>IFERROR(VLOOKUP(D400, [2]meteoritical_code_exists!$C$2:$C$450,1,FALSE),"")</f>
        <v>49929</v>
      </c>
      <c r="C400" t="str">
        <f>IF(IFERROR(VLOOKUP(D400,[1]meteoriteQuery!$B$2:$F$516,3,FALSE),0)=0,"",VLOOKUP(D400,[1]meteoriteQuery!$B$2:$F$516,3,FALSE))</f>
        <v/>
      </c>
      <c r="D400">
        <v>49929</v>
      </c>
      <c r="E400" t="s">
        <v>253</v>
      </c>
      <c r="F400" s="1" t="s">
        <v>253</v>
      </c>
      <c r="G400" t="b">
        <f>IF(OR(ISBLANK(F400),ISBLANK(E400)),"",(E400=F400))</f>
        <v>1</v>
      </c>
      <c r="H400" t="str">
        <f>IFERROR(VLOOKUP(E400,[2]meteoritical_code_exists!$B$2:$C$496,1,FALSE),"")</f>
        <v>IIF iron meteorite</v>
      </c>
    </row>
    <row r="401" spans="1:8" x14ac:dyDescent="0.25">
      <c r="A401">
        <v>252</v>
      </c>
      <c r="B401">
        <f>IFERROR(VLOOKUP(D401, [2]meteoritical_code_exists!$C$2:$C$450,1,FALSE),"")</f>
        <v>49930</v>
      </c>
      <c r="C401" t="str">
        <f>IF(IFERROR(VLOOKUP(D401,[1]meteoriteQuery!$B$2:$F$516,3,FALSE),0)=0,"",VLOOKUP(D401,[1]meteoriteQuery!$B$2:$F$516,3,FALSE))</f>
        <v/>
      </c>
      <c r="D401">
        <v>49930</v>
      </c>
      <c r="E401" t="s">
        <v>255</v>
      </c>
      <c r="F401" s="1" t="s">
        <v>255</v>
      </c>
      <c r="G401" t="b">
        <f>IF(OR(ISBLANK(F401),ISBLANK(E401)),"",(E401=F401))</f>
        <v>1</v>
      </c>
      <c r="H401" t="str">
        <f>IFERROR(VLOOKUP(E401,[2]meteoritical_code_exists!$B$2:$C$496,1,FALSE),"")</f>
        <v>IIIAB iron meteorite</v>
      </c>
    </row>
    <row r="402" spans="1:8" x14ac:dyDescent="0.25">
      <c r="A402">
        <v>51</v>
      </c>
      <c r="B402">
        <f>IFERROR(VLOOKUP(D402, [2]meteoritical_code_exists!$C$2:$C$450,1,FALSE),"")</f>
        <v>49931</v>
      </c>
      <c r="C402" t="str">
        <f>IF(IFERROR(VLOOKUP(D402,[1]meteoriteQuery!$B$2:$F$516,3,FALSE),0)=0,"",VLOOKUP(D402,[1]meteoriteQuery!$B$2:$F$516,3,FALSE))</f>
        <v/>
      </c>
      <c r="D402">
        <v>49931</v>
      </c>
      <c r="E402" t="s">
        <v>54</v>
      </c>
      <c r="F402" s="1" t="s">
        <v>54</v>
      </c>
      <c r="G402" t="b">
        <f>IF(OR(ISBLANK(F402),ISBLANK(E402)),"",(E402=F402))</f>
        <v>1</v>
      </c>
      <c r="H402" t="str">
        <f>IFERROR(VLOOKUP(E402,[2]meteoritical_code_exists!$B$2:$C$496,1,FALSE),"")</f>
        <v>Anomalous IIIAB iron meteorite</v>
      </c>
    </row>
    <row r="403" spans="1:8" x14ac:dyDescent="0.25">
      <c r="A403">
        <v>254</v>
      </c>
      <c r="B403">
        <f>IFERROR(VLOOKUP(D403, [2]meteoritical_code_exists!$C$2:$C$450,1,FALSE),"")</f>
        <v>49932</v>
      </c>
      <c r="C403" t="str">
        <f>IF(IFERROR(VLOOKUP(D403,[1]meteoriteQuery!$B$2:$F$516,3,FALSE),0)=0,"",VLOOKUP(D403,[1]meteoriteQuery!$B$2:$F$516,3,FALSE))</f>
        <v/>
      </c>
      <c r="D403">
        <v>49932</v>
      </c>
      <c r="E403" t="s">
        <v>257</v>
      </c>
      <c r="F403" s="1" t="s">
        <v>257</v>
      </c>
      <c r="G403" t="b">
        <f>IF(OR(ISBLANK(F403),ISBLANK(E403)),"",(E403=F403))</f>
        <v>1</v>
      </c>
      <c r="H403" t="str">
        <f>IFERROR(VLOOKUP(E403,[2]meteoritical_code_exists!$B$2:$C$496,1,FALSE),"")</f>
        <v>IIIE iron meteorite</v>
      </c>
    </row>
    <row r="404" spans="1:8" x14ac:dyDescent="0.25">
      <c r="A404">
        <v>52</v>
      </c>
      <c r="B404">
        <f>IFERROR(VLOOKUP(D404, [2]meteoritical_code_exists!$C$2:$C$450,1,FALSE),"")</f>
        <v>49933</v>
      </c>
      <c r="C404" t="str">
        <f>IF(IFERROR(VLOOKUP(D404,[1]meteoriteQuery!$B$2:$F$516,3,FALSE),0)=0,"",VLOOKUP(D404,[1]meteoriteQuery!$B$2:$F$516,3,FALSE))</f>
        <v/>
      </c>
      <c r="D404">
        <v>49933</v>
      </c>
      <c r="E404" t="s">
        <v>55</v>
      </c>
      <c r="F404" s="1" t="s">
        <v>55</v>
      </c>
      <c r="G404" t="b">
        <f>IF(OR(ISBLANK(F404),ISBLANK(E404)),"",(E404=F404))</f>
        <v>1</v>
      </c>
      <c r="H404" t="str">
        <f>IFERROR(VLOOKUP(E404,[2]meteoritical_code_exists!$B$2:$C$496,1,FALSE),"")</f>
        <v>Anomalous IIIE iron meteorite</v>
      </c>
    </row>
    <row r="405" spans="1:8" x14ac:dyDescent="0.25">
      <c r="A405">
        <v>255</v>
      </c>
      <c r="B405">
        <f>IFERROR(VLOOKUP(D405, [2]meteoritical_code_exists!$C$2:$C$450,1,FALSE),"")</f>
        <v>49934</v>
      </c>
      <c r="C405" t="str">
        <f>IF(IFERROR(VLOOKUP(D405,[1]meteoriteQuery!$B$2:$F$516,3,FALSE),0)=0,"",VLOOKUP(D405,[1]meteoriteQuery!$B$2:$F$516,3,FALSE))</f>
        <v/>
      </c>
      <c r="D405">
        <v>49934</v>
      </c>
      <c r="E405" t="s">
        <v>258</v>
      </c>
      <c r="F405" s="1" t="s">
        <v>258</v>
      </c>
      <c r="G405" t="b">
        <f>IF(OR(ISBLANK(F405),ISBLANK(E405)),"",(E405=F405))</f>
        <v>1</v>
      </c>
      <c r="H405" t="str">
        <f>IFERROR(VLOOKUP(E405,[2]meteoritical_code_exists!$B$2:$C$496,1,FALSE),"")</f>
        <v>IIIF iron meteorite</v>
      </c>
    </row>
    <row r="406" spans="1:8" x14ac:dyDescent="0.25">
      <c r="A406">
        <v>259</v>
      </c>
      <c r="B406">
        <f>IFERROR(VLOOKUP(D406, [2]meteoritical_code_exists!$C$2:$C$450,1,FALSE),"")</f>
        <v>49935</v>
      </c>
      <c r="C406" t="str">
        <f>IF(IFERROR(VLOOKUP(D406,[1]meteoriteQuery!$B$2:$F$516,3,FALSE),0)=0,"",VLOOKUP(D406,[1]meteoriteQuery!$B$2:$F$516,3,FALSE))</f>
        <v/>
      </c>
      <c r="D406">
        <v>49935</v>
      </c>
      <c r="E406" t="s">
        <v>262</v>
      </c>
      <c r="F406" s="1" t="s">
        <v>262</v>
      </c>
      <c r="G406" t="b">
        <f>IF(OR(ISBLANK(F406),ISBLANK(E406)),"",(E406=F406))</f>
        <v>1</v>
      </c>
      <c r="H406" t="str">
        <f>IFERROR(VLOOKUP(E406,[2]meteoritical_code_exists!$B$2:$C$496,1,FALSE),"")</f>
        <v>IVA iron meteorite</v>
      </c>
    </row>
    <row r="407" spans="1:8" x14ac:dyDescent="0.25">
      <c r="A407">
        <v>53</v>
      </c>
      <c r="B407">
        <f>IFERROR(VLOOKUP(D407, [2]meteoritical_code_exists!$C$2:$C$450,1,FALSE),"")</f>
        <v>49936</v>
      </c>
      <c r="C407" t="str">
        <f>IF(IFERROR(VLOOKUP(D407,[1]meteoriteQuery!$B$2:$F$516,3,FALSE),0)=0,"",VLOOKUP(D407,[1]meteoriteQuery!$B$2:$F$516,3,FALSE))</f>
        <v/>
      </c>
      <c r="D407">
        <v>49936</v>
      </c>
      <c r="E407" t="s">
        <v>56</v>
      </c>
      <c r="F407" s="1" t="s">
        <v>56</v>
      </c>
      <c r="G407" t="b">
        <f>IF(OR(ISBLANK(F407),ISBLANK(E407)),"",(E407=F407))</f>
        <v>1</v>
      </c>
      <c r="H407" t="str">
        <f>IFERROR(VLOOKUP(E407,[2]meteoritical_code_exists!$B$2:$C$496,1,FALSE),"")</f>
        <v>Anomalous IVA iron meteorite</v>
      </c>
    </row>
    <row r="408" spans="1:8" x14ac:dyDescent="0.25">
      <c r="A408">
        <v>260</v>
      </c>
      <c r="B408">
        <f>IFERROR(VLOOKUP(D408, [2]meteoritical_code_exists!$C$2:$C$450,1,FALSE),"")</f>
        <v>49937</v>
      </c>
      <c r="C408" t="str">
        <f>IF(IFERROR(VLOOKUP(D408,[1]meteoriteQuery!$B$2:$F$516,3,FALSE),0)=0,"",VLOOKUP(D408,[1]meteoriteQuery!$B$2:$F$516,3,FALSE))</f>
        <v/>
      </c>
      <c r="D408">
        <v>49937</v>
      </c>
      <c r="E408" t="s">
        <v>263</v>
      </c>
      <c r="F408" s="1" t="s">
        <v>263</v>
      </c>
      <c r="G408" t="b">
        <f>IF(OR(ISBLANK(F408),ISBLANK(E408)),"",(E408=F408))</f>
        <v>1</v>
      </c>
      <c r="H408" t="str">
        <f>IFERROR(VLOOKUP(E408,[2]meteoritical_code_exists!$B$2:$C$496,1,FALSE),"")</f>
        <v>IVB iron meteorite</v>
      </c>
    </row>
    <row r="409" spans="1:8" x14ac:dyDescent="0.25">
      <c r="A409">
        <v>422</v>
      </c>
      <c r="B409">
        <f>IFERROR(VLOOKUP(D409, [2]meteoritical_code_exists!$C$2:$C$450,1,FALSE),"")</f>
        <v>49938</v>
      </c>
      <c r="C409" t="str">
        <f>IF(IFERROR(VLOOKUP(D409,[1]meteoriteQuery!$B$2:$F$516,3,FALSE),0)=0,"",VLOOKUP(D409,[1]meteoriteQuery!$B$2:$F$516,3,FALSE))</f>
        <v/>
      </c>
      <c r="D409">
        <v>49938</v>
      </c>
      <c r="E409" t="s">
        <v>425</v>
      </c>
      <c r="F409" s="1" t="s">
        <v>425</v>
      </c>
      <c r="G409" t="b">
        <f>IF(OR(ISBLANK(F409),ISBLANK(E409)),"",(E409=F409))</f>
        <v>1</v>
      </c>
      <c r="H409" t="str">
        <f>IFERROR(VLOOKUP(E409,[2]meteoritical_code_exists!$B$2:$C$496,1,FALSE),"")</f>
        <v>Martian achrondite meteorite</v>
      </c>
    </row>
    <row r="410" spans="1:8" x14ac:dyDescent="0.25">
      <c r="A410">
        <v>495</v>
      </c>
      <c r="B410">
        <f>IFERROR(VLOOKUP(D410, [2]meteoritical_code_exists!$C$2:$C$450,1,FALSE),"")</f>
        <v>49939</v>
      </c>
      <c r="C410" t="str">
        <f>IF(IFERROR(VLOOKUP(D410,[1]meteoriteQuery!$B$2:$F$516,3,FALSE),0)=0,"",VLOOKUP(D410,[1]meteoriteQuery!$B$2:$F$516,3,FALSE))</f>
        <v/>
      </c>
      <c r="D410">
        <v>49939</v>
      </c>
      <c r="E410" t="s">
        <v>498</v>
      </c>
      <c r="F410" s="1" t="s">
        <v>498</v>
      </c>
      <c r="G410" t="b">
        <f>IF(OR(ISBLANK(F410),ISBLANK(E410)),"",(E410=F410))</f>
        <v>1</v>
      </c>
      <c r="H410" t="str">
        <f>IFERROR(VLOOKUP(E410,[2]meteoritical_code_exists!$B$2:$C$496,1,FALSE),"")</f>
        <v>Shergottite meteorite</v>
      </c>
    </row>
    <row r="411" spans="1:8" x14ac:dyDescent="0.25">
      <c r="A411">
        <v>64</v>
      </c>
      <c r="B411">
        <f>IFERROR(VLOOKUP(D411, [2]meteoritical_code_exists!$C$2:$C$450,1,FALSE),"")</f>
        <v>49941</v>
      </c>
      <c r="C411" t="str">
        <f>IF(IFERROR(VLOOKUP(D411,[1]meteoriteQuery!$B$2:$F$516,3,FALSE),0)=0,"",VLOOKUP(D411,[1]meteoriteQuery!$B$2:$F$516,3,FALSE))</f>
        <v/>
      </c>
      <c r="D411">
        <v>49941</v>
      </c>
      <c r="E411" t="s">
        <v>67</v>
      </c>
      <c r="F411" s="1" t="s">
        <v>67</v>
      </c>
      <c r="G411" t="b">
        <f>IF(OR(ISBLANK(F411),ISBLANK(E411)),"",(E411=F411))</f>
        <v>1</v>
      </c>
      <c r="H411" t="str">
        <f>IFERROR(VLOOKUP(E411,[2]meteoritical_code_exists!$B$2:$C$496,1,FALSE),"")</f>
        <v>Basaltic shergottite meteorite</v>
      </c>
    </row>
    <row r="412" spans="1:8" x14ac:dyDescent="0.25">
      <c r="A412">
        <v>447</v>
      </c>
      <c r="B412">
        <f>IFERROR(VLOOKUP(D412, [2]meteoritical_code_exists!$C$2:$C$450,1,FALSE),"")</f>
        <v>49942</v>
      </c>
      <c r="C412" t="str">
        <f>IF(IFERROR(VLOOKUP(D412,[1]meteoriteQuery!$B$2:$F$516,3,FALSE),0)=0,"",VLOOKUP(D412,[1]meteoriteQuery!$B$2:$F$516,3,FALSE))</f>
        <v/>
      </c>
      <c r="D412">
        <v>49942</v>
      </c>
      <c r="E412" t="s">
        <v>450</v>
      </c>
      <c r="F412" s="1" t="s">
        <v>450</v>
      </c>
      <c r="G412" t="b">
        <f>IF(OR(ISBLANK(F412),ISBLANK(E412)),"",(E412=F412))</f>
        <v>1</v>
      </c>
      <c r="H412" t="str">
        <f>IFERROR(VLOOKUP(E412,[2]meteoritical_code_exists!$B$2:$C$496,1,FALSE),"")</f>
        <v>Olivine-phyric shergottite meteorite</v>
      </c>
    </row>
    <row r="413" spans="1:8" x14ac:dyDescent="0.25">
      <c r="A413">
        <v>325</v>
      </c>
      <c r="B413">
        <f>IFERROR(VLOOKUP(D413, [2]meteoritical_code_exists!$C$2:$C$450,1,FALSE),"")</f>
        <v>49944</v>
      </c>
      <c r="C413" t="str">
        <f>IF(IFERROR(VLOOKUP(D413,[1]meteoriteQuery!$B$2:$F$516,3,FALSE),0)=0,"",VLOOKUP(D413,[1]meteoriteQuery!$B$2:$F$516,3,FALSE))</f>
        <v/>
      </c>
      <c r="D413">
        <v>49944</v>
      </c>
      <c r="E413" t="s">
        <v>328</v>
      </c>
      <c r="F413" s="1" t="s">
        <v>328</v>
      </c>
      <c r="G413" t="b">
        <f>IF(OR(ISBLANK(F413),ISBLANK(E413)),"",(E413=F413))</f>
        <v>1</v>
      </c>
      <c r="H413" t="str">
        <f>IFERROR(VLOOKUP(E413,[2]meteoritical_code_exists!$B$2:$C$496,1,FALSE),"")</f>
        <v>Lherzolitic shergottite meteorite</v>
      </c>
    </row>
    <row r="414" spans="1:8" x14ac:dyDescent="0.25">
      <c r="A414">
        <v>439</v>
      </c>
      <c r="B414">
        <f>IFERROR(VLOOKUP(D414, [2]meteoritical_code_exists!$C$2:$C$450,1,FALSE),"")</f>
        <v>49945</v>
      </c>
      <c r="C414" t="str">
        <f>IF(IFERROR(VLOOKUP(D414,[1]meteoriteQuery!$B$2:$F$516,3,FALSE),0)=0,"",VLOOKUP(D414,[1]meteoriteQuery!$B$2:$F$516,3,FALSE))</f>
        <v/>
      </c>
      <c r="D414">
        <v>49945</v>
      </c>
      <c r="E414" t="s">
        <v>442</v>
      </c>
      <c r="F414" s="1" t="s">
        <v>442</v>
      </c>
      <c r="G414" t="b">
        <f>IF(OR(ISBLANK(F414),ISBLANK(E414)),"",(E414=F414))</f>
        <v>1</v>
      </c>
      <c r="H414" t="str">
        <f>IFERROR(VLOOKUP(E414,[2]meteoritical_code_exists!$B$2:$C$496,1,FALSE),"")</f>
        <v>Nakhlite meteorite</v>
      </c>
    </row>
    <row r="415" spans="1:8" x14ac:dyDescent="0.25">
      <c r="A415">
        <v>81</v>
      </c>
      <c r="B415">
        <f>IFERROR(VLOOKUP(D415, [2]meteoritical_code_exists!$C$2:$C$450,1,FALSE),"")</f>
        <v>49947</v>
      </c>
      <c r="C415" t="str">
        <f>IF(IFERROR(VLOOKUP(D415,[1]meteoriteQuery!$B$2:$F$516,3,FALSE),0)=0,"",VLOOKUP(D415,[1]meteoriteQuery!$B$2:$F$516,3,FALSE))</f>
        <v/>
      </c>
      <c r="D415">
        <v>49947</v>
      </c>
      <c r="E415" t="s">
        <v>84</v>
      </c>
      <c r="F415" s="1" t="s">
        <v>84</v>
      </c>
      <c r="G415" t="b">
        <f>IF(OR(ISBLANK(F415),ISBLANK(E415)),"",(E415=F415))</f>
        <v>1</v>
      </c>
      <c r="H415" t="str">
        <f>IFERROR(VLOOKUP(E415,[2]meteoritical_code_exists!$B$2:$C$496,1,FALSE),"")</f>
        <v>Chassignite meteorite</v>
      </c>
    </row>
    <row r="416" spans="1:8" x14ac:dyDescent="0.25">
      <c r="A416">
        <v>57</v>
      </c>
      <c r="B416">
        <f>IFERROR(VLOOKUP(D416, [2]meteoritical_code_exists!$C$2:$C$450,1,FALSE),"")</f>
        <v>49950</v>
      </c>
      <c r="C416" t="str">
        <f>IF(IFERROR(VLOOKUP(D416,[1]meteoriteQuery!$B$2:$F$516,3,FALSE),0)=0,"",VLOOKUP(D416,[1]meteoriteQuery!$B$2:$F$516,3,FALSE))</f>
        <v/>
      </c>
      <c r="D416">
        <v>49950</v>
      </c>
      <c r="E416" t="s">
        <v>60</v>
      </c>
      <c r="F416" s="1" t="s">
        <v>60</v>
      </c>
      <c r="G416" t="b">
        <f>IF(OR(ISBLANK(F416),ISBLANK(E416)),"",(E416=F416))</f>
        <v>1</v>
      </c>
      <c r="H416" t="str">
        <f>IFERROR(VLOOKUP(E416,[2]meteoritical_code_exists!$B$2:$C$496,1,FALSE),"")</f>
        <v>Anorthositic Lunar meteorite</v>
      </c>
    </row>
    <row r="417" spans="1:8" x14ac:dyDescent="0.25">
      <c r="A417">
        <v>62</v>
      </c>
      <c r="B417">
        <f>IFERROR(VLOOKUP(D417, [2]meteoritical_code_exists!$C$2:$C$450,1,FALSE),"")</f>
        <v>49951</v>
      </c>
      <c r="C417" t="str">
        <f>IF(IFERROR(VLOOKUP(D417,[1]meteoriteQuery!$B$2:$F$516,3,FALSE),0)=0,"",VLOOKUP(D417,[1]meteoriteQuery!$B$2:$F$516,3,FALSE))</f>
        <v/>
      </c>
      <c r="D417">
        <v>49951</v>
      </c>
      <c r="E417" t="s">
        <v>65</v>
      </c>
      <c r="F417" s="1" t="s">
        <v>65</v>
      </c>
      <c r="G417" t="b">
        <f>IF(OR(ISBLANK(F417),ISBLANK(E417)),"",(E417=F417))</f>
        <v>1</v>
      </c>
      <c r="H417" t="str">
        <f>IFERROR(VLOOKUP(E417,[2]meteoritical_code_exists!$B$2:$C$496,1,FALSE),"")</f>
        <v>Basaltic breccia Lunar meteorite</v>
      </c>
    </row>
    <row r="418" spans="1:8" x14ac:dyDescent="0.25">
      <c r="A418">
        <v>60</v>
      </c>
      <c r="B418">
        <f>IFERROR(VLOOKUP(D418, [2]meteoritical_code_exists!$C$2:$C$450,1,FALSE),"")</f>
        <v>49952</v>
      </c>
      <c r="C418" t="str">
        <f>IF(IFERROR(VLOOKUP(D418,[1]meteoriteQuery!$B$2:$F$516,3,FALSE),0)=0,"",VLOOKUP(D418,[1]meteoriteQuery!$B$2:$F$516,3,FALSE))</f>
        <v/>
      </c>
      <c r="D418">
        <v>49952</v>
      </c>
      <c r="E418" t="s">
        <v>63</v>
      </c>
      <c r="F418" s="1" t="s">
        <v>63</v>
      </c>
      <c r="G418" t="b">
        <f>IF(OR(ISBLANK(F418),ISBLANK(E418)),"",(E418=F418))</f>
        <v>1</v>
      </c>
      <c r="H418" t="str">
        <f>IFERROR(VLOOKUP(E418,[2]meteoritical_code_exists!$B$2:$C$496,1,FALSE),"")</f>
        <v>Basaltic and anorthositic Lunar meteorite</v>
      </c>
    </row>
    <row r="419" spans="1:8" x14ac:dyDescent="0.25">
      <c r="A419">
        <v>61</v>
      </c>
      <c r="B419">
        <f>IFERROR(VLOOKUP(D419, [2]meteoritical_code_exists!$C$2:$C$450,1,FALSE),"")</f>
        <v>49953</v>
      </c>
      <c r="C419" t="str">
        <f>IF(IFERROR(VLOOKUP(D419,[1]meteoriteQuery!$B$2:$F$516,3,FALSE),0)=0,"",VLOOKUP(D419,[1]meteoriteQuery!$B$2:$F$516,3,FALSE))</f>
        <v/>
      </c>
      <c r="D419">
        <v>49953</v>
      </c>
      <c r="E419" t="s">
        <v>64</v>
      </c>
      <c r="F419" s="1" t="s">
        <v>64</v>
      </c>
      <c r="G419" t="b">
        <f>IF(OR(ISBLANK(F419),ISBLANK(E419)),"",(E419=F419))</f>
        <v>1</v>
      </c>
      <c r="H419" t="str">
        <f>IFERROR(VLOOKUP(E419,[2]meteoritical_code_exists!$B$2:$C$496,1,FALSE),"")</f>
        <v>Basaltic and gabbroic breccia Lunar meteorite</v>
      </c>
    </row>
    <row r="420" spans="1:8" x14ac:dyDescent="0.25">
      <c r="A420">
        <v>161</v>
      </c>
      <c r="B420">
        <f>IFERROR(VLOOKUP(D420, [2]meteoritical_code_exists!$C$2:$C$450,1,FALSE),"")</f>
        <v>49954</v>
      </c>
      <c r="C420" t="str">
        <f>IF(IFERROR(VLOOKUP(D420,[1]meteoriteQuery!$B$2:$F$516,3,FALSE),0)=0,"",VLOOKUP(D420,[1]meteoriteQuery!$B$2:$F$516,3,FALSE))</f>
        <v/>
      </c>
      <c r="D420">
        <v>49954</v>
      </c>
      <c r="E420" t="s">
        <v>164</v>
      </c>
      <c r="F420" s="1" t="s">
        <v>164</v>
      </c>
      <c r="G420" t="b">
        <f>IF(OR(ISBLANK(F420),ISBLANK(E420)),"",(E420=F420))</f>
        <v>1</v>
      </c>
      <c r="H420" t="str">
        <f>IFERROR(VLOOKUP(E420,[2]meteoritical_code_exists!$B$2:$C$496,1,FALSE),"")</f>
        <v>Feldspathic breccia Lunar meteorite</v>
      </c>
    </row>
    <row r="421" spans="1:8" x14ac:dyDescent="0.25">
      <c r="A421">
        <v>63</v>
      </c>
      <c r="B421">
        <f>IFERROR(VLOOKUP(D421, [2]meteoritical_code_exists!$C$2:$C$450,1,FALSE),"")</f>
        <v>49955</v>
      </c>
      <c r="C421" t="str">
        <f>IF(IFERROR(VLOOKUP(D421,[1]meteoriteQuery!$B$2:$F$516,3,FALSE),0)=0,"",VLOOKUP(D421,[1]meteoriteQuery!$B$2:$F$516,3,FALSE))</f>
        <v/>
      </c>
      <c r="D421">
        <v>49955</v>
      </c>
      <c r="E421" t="s">
        <v>66</v>
      </c>
      <c r="F421" s="1" t="s">
        <v>66</v>
      </c>
      <c r="G421" t="b">
        <f>IF(OR(ISBLANK(F421),ISBLANK(E421)),"",(E421=F421))</f>
        <v>1</v>
      </c>
      <c r="H421" t="str">
        <f>IFERROR(VLOOKUP(E421,[2]meteoritical_code_exists!$B$2:$C$496,1,FALSE),"")</f>
        <v>Basaltic Lunar meteorite</v>
      </c>
    </row>
    <row r="422" spans="1:8" x14ac:dyDescent="0.25">
      <c r="A422">
        <v>162</v>
      </c>
      <c r="B422">
        <f>IFERROR(VLOOKUP(D422, [2]meteoritical_code_exists!$C$2:$C$450,1,FALSE),"")</f>
        <v>49956</v>
      </c>
      <c r="C422" t="str">
        <f>IF(IFERROR(VLOOKUP(D422,[1]meteoriteQuery!$B$2:$F$516,3,FALSE),0)=0,"",VLOOKUP(D422,[1]meteoriteQuery!$B$2:$F$516,3,FALSE))</f>
        <v/>
      </c>
      <c r="D422">
        <v>49956</v>
      </c>
      <c r="E422" t="s">
        <v>165</v>
      </c>
      <c r="F422" s="1" t="s">
        <v>165</v>
      </c>
      <c r="G422" t="b">
        <f>IF(OR(ISBLANK(F422),ISBLANK(E422)),"",(E422=F422))</f>
        <v>1</v>
      </c>
      <c r="H422" t="str">
        <f>IFERROR(VLOOKUP(E422,[2]meteoritical_code_exists!$B$2:$C$496,1,FALSE),"")</f>
        <v>Gabbroic Lunar meteorite</v>
      </c>
    </row>
    <row r="423" spans="1:8" x14ac:dyDescent="0.25">
      <c r="A423">
        <v>441</v>
      </c>
      <c r="B423">
        <f>IFERROR(VLOOKUP(D423, [2]meteoritical_code_exists!$C$2:$C$450,1,FALSE),"")</f>
        <v>49957</v>
      </c>
      <c r="C423" t="str">
        <f>IF(IFERROR(VLOOKUP(D423,[1]meteoriteQuery!$B$2:$F$516,3,FALSE),0)=0,"",VLOOKUP(D423,[1]meteoriteQuery!$B$2:$F$516,3,FALSE))</f>
        <v/>
      </c>
      <c r="D423">
        <v>49957</v>
      </c>
      <c r="E423" t="s">
        <v>444</v>
      </c>
      <c r="F423" s="1" t="s">
        <v>444</v>
      </c>
      <c r="G423" t="b">
        <f>IF(OR(ISBLANK(F423),ISBLANK(E423)),"",(E423=F423))</f>
        <v>1</v>
      </c>
      <c r="H423" t="str">
        <f>IFERROR(VLOOKUP(E423,[2]meteoritical_code_exists!$B$2:$C$496,1,FALSE),"")</f>
        <v>Noritic Lunar meteorite</v>
      </c>
    </row>
    <row r="424" spans="1:8" x14ac:dyDescent="0.25">
      <c r="A424">
        <v>445</v>
      </c>
      <c r="B424">
        <f>IFERROR(VLOOKUP(D424, [2]meteoritical_code_exists!$C$2:$C$450,1,FALSE),"")</f>
        <v>49958</v>
      </c>
      <c r="C424" t="str">
        <f>IF(IFERROR(VLOOKUP(D424,[1]meteoriteQuery!$B$2:$F$516,3,FALSE),0)=0,"",VLOOKUP(D424,[1]meteoriteQuery!$B$2:$F$516,3,FALSE))</f>
        <v/>
      </c>
      <c r="D424">
        <v>49958</v>
      </c>
      <c r="E424" t="s">
        <v>448</v>
      </c>
      <c r="F424" s="1" t="s">
        <v>448</v>
      </c>
      <c r="G424" t="b">
        <f>IF(OR(ISBLANK(F424),ISBLANK(E424)),"",(E424=F424))</f>
        <v>1</v>
      </c>
      <c r="H424" t="str">
        <f>IFERROR(VLOOKUP(E424,[2]meteoritical_code_exists!$B$2:$C$496,1,FALSE),"")</f>
        <v>Olivine-bearing gabbroic Lunar meteorite</v>
      </c>
    </row>
    <row r="425" spans="1:8" x14ac:dyDescent="0.25">
      <c r="A425">
        <v>497</v>
      </c>
      <c r="B425">
        <f>IFERROR(VLOOKUP(D425, [2]meteoritical_code_exists!$C$2:$C$450,1,FALSE),"")</f>
        <v>49959</v>
      </c>
      <c r="C425" t="str">
        <f>IF(IFERROR(VLOOKUP(D425,[1]meteoriteQuery!$B$2:$F$516,3,FALSE),0)=0,"",VLOOKUP(D425,[1]meteoriteQuery!$B$2:$F$516,3,FALSE))</f>
        <v/>
      </c>
      <c r="D425">
        <v>49959</v>
      </c>
      <c r="E425" t="s">
        <v>500</v>
      </c>
      <c r="F425" s="1" t="s">
        <v>500</v>
      </c>
      <c r="G425" t="b">
        <f>IF(OR(ISBLANK(F425),ISBLANK(E425)),"",(E425=F425))</f>
        <v>1</v>
      </c>
      <c r="H425" t="str">
        <f>IFERROR(VLOOKUP(E425,[2]meteoritical_code_exists!$B$2:$C$496,1,FALSE),"")</f>
        <v>Trocolitic anorthositic Lunar meteorite</v>
      </c>
    </row>
    <row r="426" spans="1:8" x14ac:dyDescent="0.25">
      <c r="A426">
        <v>258</v>
      </c>
      <c r="B426">
        <f>IFERROR(VLOOKUP(D426, [2]meteoritical_code_exists!$C$2:$C$450,1,FALSE),"")</f>
        <v>49960</v>
      </c>
      <c r="C426" t="str">
        <f>IF(IFERROR(VLOOKUP(D426,[1]meteoriteQuery!$B$2:$F$516,3,FALSE),0)=0,"",VLOOKUP(D426,[1]meteoriteQuery!$B$2:$F$516,3,FALSE))</f>
        <v/>
      </c>
      <c r="D426">
        <v>49960</v>
      </c>
      <c r="E426" t="s">
        <v>261</v>
      </c>
      <c r="F426" s="1" t="s">
        <v>261</v>
      </c>
      <c r="G426" t="b">
        <f>IF(OR(ISBLANK(F426),ISBLANK(E426)),"",(E426=F426))</f>
        <v>1</v>
      </c>
      <c r="H426" t="str">
        <f>IFERROR(VLOOKUP(E426,[2]meteoritical_code_exists!$B$2:$C$496,1,FALSE),"")</f>
        <v>Iron meteorite</v>
      </c>
    </row>
    <row r="427" spans="1:8" x14ac:dyDescent="0.25">
      <c r="A427">
        <v>421</v>
      </c>
      <c r="B427">
        <f>IFERROR(VLOOKUP(D427, [2]meteoritical_code_exists!$C$2:$C$450,1,FALSE),"")</f>
        <v>49961</v>
      </c>
      <c r="C427" t="str">
        <f>IF(IFERROR(VLOOKUP(D427,[1]meteoriteQuery!$B$2:$F$516,3,FALSE),0)=0,"",VLOOKUP(D427,[1]meteoriteQuery!$B$2:$F$516,3,FALSE))</f>
        <v/>
      </c>
      <c r="D427">
        <v>49961</v>
      </c>
      <c r="E427" t="s">
        <v>424</v>
      </c>
      <c r="F427" s="1" t="s">
        <v>424</v>
      </c>
      <c r="G427" t="b">
        <f>IF(OR(ISBLANK(F427),ISBLANK(E427)),"",(E427=F427))</f>
        <v>1</v>
      </c>
      <c r="H427" t="str">
        <f>IFERROR(VLOOKUP(E427,[2]meteoritical_code_exists!$B$2:$C$496,1,FALSE),"")</f>
        <v>Magmatic iron meteorite</v>
      </c>
    </row>
    <row r="428" spans="1:8" x14ac:dyDescent="0.25">
      <c r="A428">
        <v>466</v>
      </c>
      <c r="B428">
        <f>IFERROR(VLOOKUP(D428, [2]meteoritical_code_exists!$C$2:$C$450,1,FALSE),"")</f>
        <v>49962</v>
      </c>
      <c r="C428" t="str">
        <f>IF(IFERROR(VLOOKUP(D428,[1]meteoriteQuery!$B$2:$F$516,3,FALSE),0)=0,"",VLOOKUP(D428,[1]meteoriteQuery!$B$2:$F$516,3,FALSE))</f>
        <v/>
      </c>
      <c r="D428">
        <v>49962</v>
      </c>
      <c r="E428" t="s">
        <v>469</v>
      </c>
      <c r="F428" s="1" t="s">
        <v>469</v>
      </c>
      <c r="G428" t="b">
        <f>IF(OR(ISBLANK(F428),ISBLANK(E428)),"",(E428=F428))</f>
        <v>1</v>
      </c>
      <c r="H428" t="str">
        <f>IFERROR(VLOOKUP(E428,[2]meteoritical_code_exists!$B$2:$C$496,1,FALSE),"")</f>
        <v>Primitive iron meteorite</v>
      </c>
    </row>
    <row r="429" spans="1:8" x14ac:dyDescent="0.25">
      <c r="A429">
        <v>496</v>
      </c>
      <c r="B429">
        <f>IFERROR(VLOOKUP(D429, [2]meteoritical_code_exists!$C$2:$C$450,1,FALSE),"")</f>
        <v>49963</v>
      </c>
      <c r="C429" t="str">
        <f>IF(IFERROR(VLOOKUP(D429,[1]meteoriteQuery!$B$2:$F$516,3,FALSE),0)=0,"",VLOOKUP(D429,[1]meteoriteQuery!$B$2:$F$516,3,FALSE))</f>
        <v/>
      </c>
      <c r="D429">
        <v>49963</v>
      </c>
      <c r="E429" t="s">
        <v>499</v>
      </c>
      <c r="F429" s="1" t="s">
        <v>499</v>
      </c>
      <c r="G429" t="b">
        <f>IF(OR(ISBLANK(F429),ISBLANK(E429)),"",(E429=F429))</f>
        <v>1</v>
      </c>
      <c r="H429" t="str">
        <f>IFERROR(VLOOKUP(E429,[2]meteoritical_code_exists!$B$2:$C$496,1,FALSE),"")</f>
        <v>Stony-iron meteorite</v>
      </c>
    </row>
    <row r="430" spans="1:8" x14ac:dyDescent="0.25">
      <c r="A430">
        <v>127</v>
      </c>
      <c r="B430">
        <f>IFERROR(VLOOKUP(D430, [2]meteoritical_code_exists!$C$2:$C$450,1,FALSE),"")</f>
        <v>50269</v>
      </c>
      <c r="C430" t="str">
        <f>IF(IFERROR(VLOOKUP(D430,[1]meteoriteQuery!$B$2:$F$516,3,FALSE),0)=0,"",VLOOKUP(D430,[1]meteoriteQuery!$B$2:$F$516,3,FALSE))</f>
        <v/>
      </c>
      <c r="D430">
        <v>50269</v>
      </c>
      <c r="E430" t="s">
        <v>130</v>
      </c>
      <c r="F430" s="1" t="s">
        <v>130</v>
      </c>
      <c r="G430" t="b">
        <f>IF(OR(ISBLANK(F430),ISBLANK(E430)),"",(E430=F430))</f>
        <v>1</v>
      </c>
      <c r="H430" t="str">
        <f>IFERROR(VLOOKUP(E430,[2]meteoritical_code_exists!$B$2:$C$496,1,FALSE),"")</f>
        <v>Differentiated achondrite meteorite</v>
      </c>
    </row>
    <row r="431" spans="1:8" x14ac:dyDescent="0.25">
      <c r="A431">
        <v>58</v>
      </c>
      <c r="B431">
        <f>IFERROR(VLOOKUP(D431, [2]meteoritical_code_exists!$C$2:$C$450,1,FALSE),"")</f>
        <v>50270</v>
      </c>
      <c r="C431" t="str">
        <f>IF(IFERROR(VLOOKUP(D431,[1]meteoriteQuery!$B$2:$F$516,3,FALSE),0)=0,"",VLOOKUP(D431,[1]meteoriteQuery!$B$2:$F$516,3,FALSE))</f>
        <v/>
      </c>
      <c r="D431">
        <v>50270</v>
      </c>
      <c r="E431" t="s">
        <v>61</v>
      </c>
      <c r="F431" s="1" t="s">
        <v>61</v>
      </c>
      <c r="G431" t="b">
        <f>IF(OR(ISBLANK(F431),ISBLANK(E431)),"",(E431=F431))</f>
        <v>1</v>
      </c>
      <c r="H431" t="str">
        <f>IFERROR(VLOOKUP(E431,[2]meteoritical_code_exists!$B$2:$C$496,1,FALSE),"")</f>
        <v>Asteroidal achondrite meteorite</v>
      </c>
    </row>
    <row r="432" spans="1:8" x14ac:dyDescent="0.25">
      <c r="A432">
        <v>415</v>
      </c>
      <c r="B432">
        <f>IFERROR(VLOOKUP(D432, [2]meteoritical_code_exists!$C$2:$C$450,1,FALSE),"")</f>
        <v>50275</v>
      </c>
      <c r="C432" t="str">
        <f>IF(IFERROR(VLOOKUP(D432,[1]meteoriteQuery!$B$2:$F$516,3,FALSE),0)=0,"",VLOOKUP(D432,[1]meteoriteQuery!$B$2:$F$516,3,FALSE))</f>
        <v/>
      </c>
      <c r="D432">
        <v>50275</v>
      </c>
      <c r="E432" t="s">
        <v>418</v>
      </c>
      <c r="F432" s="1" t="s">
        <v>418</v>
      </c>
      <c r="G432" t="b">
        <f>IF(OR(ISBLANK(F432),ISBLANK(E432)),"",(E432=F432))</f>
        <v>1</v>
      </c>
      <c r="H432" t="str">
        <f>IFERROR(VLOOKUP(E432,[2]meteoritical_code_exists!$B$2:$C$496,1,FALSE),"")</f>
        <v>Lunar achondrite meteorite</v>
      </c>
    </row>
    <row r="433" spans="1:8" x14ac:dyDescent="0.25">
      <c r="A433">
        <v>100</v>
      </c>
      <c r="B433">
        <f>IFERROR(VLOOKUP(D433, [2]meteoritical_code_exists!$C$2:$C$450,1,FALSE),"")</f>
        <v>50444</v>
      </c>
      <c r="C433" t="str">
        <f>IF(IFERROR(VLOOKUP(D433,[1]meteoriteQuery!$B$2:$F$516,3,FALSE),0)=0,"",VLOOKUP(D433,[1]meteoriteQuery!$B$2:$F$516,3,FALSE))</f>
        <v/>
      </c>
      <c r="D433">
        <v>50444</v>
      </c>
      <c r="E433" t="s">
        <v>103</v>
      </c>
      <c r="F433" s="1"/>
      <c r="G433" t="str">
        <f>IF(OR(ISBLANK(F433),ISBLANK(E433)),"",(E433=F433))</f>
        <v/>
      </c>
      <c r="H433" t="str">
        <f>IFERROR(VLOOKUP(E433,[2]meteoritical_code_exists!$B$2:$C$496,1,FALSE),"")</f>
        <v>CM1-2 chondrite meteorite</v>
      </c>
    </row>
    <row r="434" spans="1:8" x14ac:dyDescent="0.25">
      <c r="A434">
        <v>221</v>
      </c>
      <c r="B434">
        <f>IFERROR(VLOOKUP(D434, [2]meteoritical_code_exists!$C$2:$C$450,1,FALSE),"")</f>
        <v>50445</v>
      </c>
      <c r="C434" t="str">
        <f>IF(IFERROR(VLOOKUP(D434,[1]meteoriteQuery!$B$2:$F$516,3,FALSE),0)=0,"",VLOOKUP(D434,[1]meteoriteQuery!$B$2:$F$516,3,FALSE))</f>
        <v/>
      </c>
      <c r="D434">
        <v>50445</v>
      </c>
      <c r="E434" t="s">
        <v>224</v>
      </c>
      <c r="F434" s="1"/>
      <c r="G434" t="str">
        <f>IF(OR(ISBLANK(F434),ISBLANK(E434)),"",(E434=F434))</f>
        <v/>
      </c>
      <c r="H434" t="str">
        <f>IFERROR(VLOOKUP(E434,[2]meteoritical_code_exists!$B$2:$C$496,1,FALSE),"")</f>
        <v>H/L3 chondrite meteorite</v>
      </c>
    </row>
    <row r="435" spans="1:8" x14ac:dyDescent="0.25">
      <c r="A435">
        <v>175</v>
      </c>
      <c r="B435">
        <f>IFERROR(VLOOKUP(D435, [2]meteoritical_code_exists!$C$2:$C$450,1,FALSE),"")</f>
        <v>50446</v>
      </c>
      <c r="C435" t="str">
        <f>IF(IFERROR(VLOOKUP(D435,[1]meteoriteQuery!$B$2:$F$516,3,FALSE),0)=0,"",VLOOKUP(D435,[1]meteoriteQuery!$B$2:$F$516,3,FALSE))</f>
        <v/>
      </c>
      <c r="D435">
        <v>50446</v>
      </c>
      <c r="E435" t="s">
        <v>178</v>
      </c>
      <c r="F435" s="1"/>
      <c r="G435" t="str">
        <f>IF(OR(ISBLANK(F435),ISBLANK(E435)),"",(E435=F435))</f>
        <v/>
      </c>
      <c r="H435" t="str">
        <f>IFERROR(VLOOKUP(E435,[2]meteoritical_code_exists!$B$2:$C$496,1,FALSE),"")</f>
        <v>H3-4 chondrite meteorite</v>
      </c>
    </row>
    <row r="436" spans="1:8" x14ac:dyDescent="0.25">
      <c r="A436">
        <v>223</v>
      </c>
      <c r="B436">
        <f>IFERROR(VLOOKUP(D436, [2]meteoritical_code_exists!$C$2:$C$450,1,FALSE),"")</f>
        <v>50447</v>
      </c>
      <c r="C436" t="str">
        <f>IF(IFERROR(VLOOKUP(D436,[1]meteoriteQuery!$B$2:$F$516,3,FALSE),0)=0,"",VLOOKUP(D436,[1]meteoriteQuery!$B$2:$F$516,3,FALSE))</f>
        <v/>
      </c>
      <c r="D436">
        <v>50447</v>
      </c>
      <c r="E436" t="s">
        <v>226</v>
      </c>
      <c r="F436" s="1"/>
      <c r="G436" t="str">
        <f>IF(OR(ISBLANK(F436),ISBLANK(E436)),"",(E436=F436))</f>
        <v/>
      </c>
      <c r="H436" t="str">
        <f>IFERROR(VLOOKUP(E436,[2]meteoritical_code_exists!$B$2:$C$496,1,FALSE),"")</f>
        <v>H/L4-5 chondrite meteorite</v>
      </c>
    </row>
    <row r="437" spans="1:8" x14ac:dyDescent="0.25">
      <c r="A437">
        <v>189</v>
      </c>
      <c r="B437">
        <f>IFERROR(VLOOKUP(D437, [2]meteoritical_code_exists!$C$2:$C$450,1,FALSE),"")</f>
        <v>50448</v>
      </c>
      <c r="C437" t="str">
        <f>IF(IFERROR(VLOOKUP(D437,[1]meteoriteQuery!$B$2:$F$516,3,FALSE),0)=0,"",VLOOKUP(D437,[1]meteoriteQuery!$B$2:$F$516,3,FALSE))</f>
        <v/>
      </c>
      <c r="D437">
        <v>50448</v>
      </c>
      <c r="E437" t="s">
        <v>192</v>
      </c>
      <c r="F437" s="1"/>
      <c r="G437" t="str">
        <f>IF(OR(ISBLANK(F437),ISBLANK(E437)),"",(E437=F437))</f>
        <v/>
      </c>
      <c r="H437" t="str">
        <f>IFERROR(VLOOKUP(E437,[2]meteoritical_code_exists!$B$2:$C$496,1,FALSE),"")</f>
        <v>H4-5 chondrite meteorite</v>
      </c>
    </row>
    <row r="438" spans="1:8" x14ac:dyDescent="0.25">
      <c r="A438">
        <v>227</v>
      </c>
      <c r="B438">
        <f>IFERROR(VLOOKUP(D438, [2]meteoritical_code_exists!$C$2:$C$450,1,FALSE),"")</f>
        <v>50449</v>
      </c>
      <c r="C438" t="str">
        <f>IF(IFERROR(VLOOKUP(D438,[1]meteoriteQuery!$B$2:$F$516,3,FALSE),0)=0,"",VLOOKUP(D438,[1]meteoriteQuery!$B$2:$F$516,3,FALSE))</f>
        <v/>
      </c>
      <c r="D438">
        <v>50449</v>
      </c>
      <c r="E438" t="s">
        <v>230</v>
      </c>
      <c r="F438" s="1"/>
      <c r="G438" t="str">
        <f>IF(OR(ISBLANK(F438),ISBLANK(E438)),"",(E438=F438))</f>
        <v/>
      </c>
      <c r="H438" t="str">
        <f>IFERROR(VLOOKUP(E438,[2]meteoritical_code_exists!$B$2:$C$496,1,FALSE),"")</f>
        <v>H/L6 chondrite meteorite</v>
      </c>
    </row>
    <row r="439" spans="1:8" x14ac:dyDescent="0.25">
      <c r="A439">
        <v>281</v>
      </c>
      <c r="B439">
        <f>IFERROR(VLOOKUP(D439, [2]meteoritical_code_exists!$C$2:$C$450,1,FALSE),"")</f>
        <v>50450</v>
      </c>
      <c r="C439" t="str">
        <f>IF(IFERROR(VLOOKUP(D439,[1]meteoriteQuery!$B$2:$F$516,3,FALSE),0)=0,"",VLOOKUP(D439,[1]meteoriteQuery!$B$2:$F$516,3,FALSE))</f>
        <v/>
      </c>
      <c r="D439">
        <v>50450</v>
      </c>
      <c r="E439" t="s">
        <v>284</v>
      </c>
      <c r="F439" s="1"/>
      <c r="G439" t="str">
        <f>IF(OR(ISBLANK(F439),ISBLANK(E439)),"",(E439=F439))</f>
        <v/>
      </c>
      <c r="H439" t="str">
        <f>IFERROR(VLOOKUP(E439,[2]meteoritical_code_exists!$B$2:$C$496,1,FALSE),"")</f>
        <v>L3.4 chondrite meteorite</v>
      </c>
    </row>
    <row r="440" spans="1:8" x14ac:dyDescent="0.25">
      <c r="A440">
        <v>282</v>
      </c>
      <c r="B440">
        <f>IFERROR(VLOOKUP(D440, [2]meteoritical_code_exists!$C$2:$C$450,1,FALSE),"")</f>
        <v>50451</v>
      </c>
      <c r="C440" t="str">
        <f>IF(IFERROR(VLOOKUP(D440,[1]meteoriteQuery!$B$2:$F$516,3,FALSE),0)=0,"",VLOOKUP(D440,[1]meteoriteQuery!$B$2:$F$516,3,FALSE))</f>
        <v/>
      </c>
      <c r="D440">
        <v>50451</v>
      </c>
      <c r="E440" t="s">
        <v>285</v>
      </c>
      <c r="F440" s="1"/>
      <c r="G440" t="str">
        <f>IF(OR(ISBLANK(F440),ISBLANK(E440)),"",(E440=F440))</f>
        <v/>
      </c>
      <c r="H440" t="str">
        <f>IFERROR(VLOOKUP(E440,[2]meteoritical_code_exists!$B$2:$C$496,1,FALSE),"")</f>
        <v>L3/4 chondrite meteorite</v>
      </c>
    </row>
    <row r="441" spans="1:8" x14ac:dyDescent="0.25">
      <c r="A441">
        <v>388</v>
      </c>
      <c r="B441">
        <f>IFERROR(VLOOKUP(D441, [2]meteoritical_code_exists!$C$2:$C$450,1,FALSE),"")</f>
        <v>50452</v>
      </c>
      <c r="C441" t="str">
        <f>IF(IFERROR(VLOOKUP(D441,[1]meteoriteQuery!$B$2:$F$516,3,FALSE),0)=0,"",VLOOKUP(D441,[1]meteoriteQuery!$B$2:$F$516,3,FALSE))</f>
        <v/>
      </c>
      <c r="D441">
        <v>50452</v>
      </c>
      <c r="E441" t="s">
        <v>391</v>
      </c>
      <c r="F441" s="1"/>
      <c r="G441" t="str">
        <f>IF(OR(ISBLANK(F441),ISBLANK(E441)),"",(E441=F441))</f>
        <v/>
      </c>
      <c r="H441" t="str">
        <f>IFERROR(VLOOKUP(E441,[2]meteoritical_code_exists!$B$2:$C$496,1,FALSE),"")</f>
        <v>L(LL)3 chondrite meteorite</v>
      </c>
    </row>
    <row r="442" spans="1:8" x14ac:dyDescent="0.25">
      <c r="A442">
        <v>389</v>
      </c>
      <c r="B442">
        <f>IFERROR(VLOOKUP(D442, [2]meteoritical_code_exists!$C$2:$C$450,1,FALSE),"")</f>
        <v>50453</v>
      </c>
      <c r="C442" t="str">
        <f>IF(IFERROR(VLOOKUP(D442,[1]meteoriteQuery!$B$2:$F$516,3,FALSE),0)=0,"",VLOOKUP(D442,[1]meteoriteQuery!$B$2:$F$516,3,FALSE))</f>
        <v/>
      </c>
      <c r="D442">
        <v>50453</v>
      </c>
      <c r="E442" t="s">
        <v>392</v>
      </c>
      <c r="F442" s="1"/>
      <c r="G442" t="str">
        <f>IF(OR(ISBLANK(F442),ISBLANK(E442)),"",(E442=F442))</f>
        <v/>
      </c>
      <c r="H442" t="str">
        <f>IFERROR(VLOOKUP(E442,[2]meteoritical_code_exists!$B$2:$C$496,1,FALSE),"")</f>
        <v>L/LL3 chondrite meteorite</v>
      </c>
    </row>
    <row r="443" spans="1:8" x14ac:dyDescent="0.25">
      <c r="A443">
        <v>377</v>
      </c>
      <c r="B443">
        <f>IFERROR(VLOOKUP(D443, [2]meteoritical_code_exists!$C$2:$C$450,1,FALSE),"")</f>
        <v>50454</v>
      </c>
      <c r="C443" t="str">
        <f>IF(IFERROR(VLOOKUP(D443,[1]meteoriteQuery!$B$2:$F$516,3,FALSE),0)=0,"",VLOOKUP(D443,[1]meteoriteQuery!$B$2:$F$516,3,FALSE))</f>
        <v/>
      </c>
      <c r="D443">
        <v>50454</v>
      </c>
      <c r="E443" t="s">
        <v>380</v>
      </c>
      <c r="F443" s="1"/>
      <c r="G443" t="str">
        <f>IF(OR(ISBLANK(F443),ISBLANK(E443)),"",(E443=F443))</f>
        <v/>
      </c>
      <c r="H443" t="str">
        <f>IFERROR(VLOOKUP(E443,[2]meteoritical_code_exists!$B$2:$C$496,1,FALSE),"")</f>
        <v>L/LL3.1 chondrite meteorite</v>
      </c>
    </row>
    <row r="444" spans="1:8" x14ac:dyDescent="0.25">
      <c r="A444">
        <v>379</v>
      </c>
      <c r="B444">
        <f>IFERROR(VLOOKUP(D444, [2]meteoritical_code_exists!$C$2:$C$450,1,FALSE),"")</f>
        <v>50455</v>
      </c>
      <c r="C444" t="str">
        <f>IF(IFERROR(VLOOKUP(D444,[1]meteoriteQuery!$B$2:$F$516,3,FALSE),0)=0,"",VLOOKUP(D444,[1]meteoriteQuery!$B$2:$F$516,3,FALSE))</f>
        <v/>
      </c>
      <c r="D444">
        <v>50455</v>
      </c>
      <c r="E444" t="s">
        <v>382</v>
      </c>
      <c r="F444" s="1"/>
      <c r="G444" t="str">
        <f>IF(OR(ISBLANK(F444),ISBLANK(E444)),"",(E444=F444))</f>
        <v/>
      </c>
      <c r="H444" t="str">
        <f>IFERROR(VLOOKUP(E444,[2]meteoritical_code_exists!$B$2:$C$496,1,FALSE),"")</f>
        <v>L/LL3.2 chondrite meteorite</v>
      </c>
    </row>
    <row r="445" spans="1:8" x14ac:dyDescent="0.25">
      <c r="A445">
        <v>308</v>
      </c>
      <c r="B445">
        <f>IFERROR(VLOOKUP(D445, [2]meteoritical_code_exists!$C$2:$C$450,1,FALSE),"")</f>
        <v>50456</v>
      </c>
      <c r="C445" t="str">
        <f>IF(IFERROR(VLOOKUP(D445,[1]meteoriteQuery!$B$2:$F$516,3,FALSE),0)=0,"",VLOOKUP(D445,[1]meteoriteQuery!$B$2:$F$516,3,FALSE))</f>
        <v/>
      </c>
      <c r="D445">
        <v>50456</v>
      </c>
      <c r="E445" t="s">
        <v>311</v>
      </c>
      <c r="F445" s="1"/>
      <c r="G445" t="str">
        <f>IF(OR(ISBLANK(F445),ISBLANK(E445)),"",(E445=F445))</f>
        <v/>
      </c>
      <c r="H445" t="str">
        <f>IFERROR(VLOOKUP(E445,[2]meteoritical_code_exists!$B$2:$C$496,1,FALSE),"")</f>
        <v>L4-5 chondrite meteorite</v>
      </c>
    </row>
    <row r="446" spans="1:8" x14ac:dyDescent="0.25">
      <c r="A446">
        <v>394</v>
      </c>
      <c r="B446">
        <f>IFERROR(VLOOKUP(D446, [2]meteoritical_code_exists!$C$2:$C$450,1,FALSE),"")</f>
        <v>50457</v>
      </c>
      <c r="C446" t="str">
        <f>IF(IFERROR(VLOOKUP(D446,[1]meteoriteQuery!$B$2:$F$516,3,FALSE),0)=0,"",VLOOKUP(D446,[1]meteoriteQuery!$B$2:$F$516,3,FALSE))</f>
        <v/>
      </c>
      <c r="D446">
        <v>50457</v>
      </c>
      <c r="E446" t="s">
        <v>397</v>
      </c>
      <c r="F446" s="1"/>
      <c r="G446" t="str">
        <f>IF(OR(ISBLANK(F446),ISBLANK(E446)),"",(E446=F446))</f>
        <v/>
      </c>
      <c r="H446" t="str">
        <f>IFERROR(VLOOKUP(E446,[2]meteoritical_code_exists!$B$2:$C$496,1,FALSE),"")</f>
        <v>L(LL)5 chondrite meteorite</v>
      </c>
    </row>
    <row r="447" spans="1:8" x14ac:dyDescent="0.25">
      <c r="A447">
        <v>392</v>
      </c>
      <c r="B447">
        <f>IFERROR(VLOOKUP(D447, [2]meteoritical_code_exists!$C$2:$C$450,1,FALSE),"")</f>
        <v>50458</v>
      </c>
      <c r="C447" t="str">
        <f>IF(IFERROR(VLOOKUP(D447,[1]meteoriteQuery!$B$2:$F$516,3,FALSE),0)=0,"",VLOOKUP(D447,[1]meteoriteQuery!$B$2:$F$516,3,FALSE))</f>
        <v/>
      </c>
      <c r="D447">
        <v>50458</v>
      </c>
      <c r="E447" t="s">
        <v>395</v>
      </c>
      <c r="F447" s="1"/>
      <c r="G447" t="str">
        <f>IF(OR(ISBLANK(F447),ISBLANK(E447)),"",(E447=F447))</f>
        <v/>
      </c>
      <c r="H447" t="str">
        <f>IFERROR(VLOOKUP(E447,[2]meteoritical_code_exists!$B$2:$C$496,1,FALSE),"")</f>
        <v>L/LL5-6 chondrite meteorite</v>
      </c>
    </row>
    <row r="448" spans="1:8" x14ac:dyDescent="0.25">
      <c r="A448">
        <v>397</v>
      </c>
      <c r="B448">
        <f>IFERROR(VLOOKUP(D448, [2]meteoritical_code_exists!$C$2:$C$450,1,FALSE),"")</f>
        <v>50459</v>
      </c>
      <c r="C448" t="str">
        <f>IF(IFERROR(VLOOKUP(D448,[1]meteoriteQuery!$B$2:$F$516,3,FALSE),0)=0,"",VLOOKUP(D448,[1]meteoriteQuery!$B$2:$F$516,3,FALSE))</f>
        <v/>
      </c>
      <c r="D448">
        <v>50459</v>
      </c>
      <c r="E448" t="s">
        <v>400</v>
      </c>
      <c r="F448" s="1"/>
      <c r="G448" t="str">
        <f>IF(OR(ISBLANK(F448),ISBLANK(E448)),"",(E448=F448))</f>
        <v/>
      </c>
      <c r="H448" t="str">
        <f>IFERROR(VLOOKUP(E448,[2]meteoritical_code_exists!$B$2:$C$496,1,FALSE),"")</f>
        <v>L(LL)6 chondrite meteorite</v>
      </c>
    </row>
    <row r="449" spans="1:8" x14ac:dyDescent="0.25">
      <c r="A449">
        <v>336</v>
      </c>
      <c r="B449">
        <f>IFERROR(VLOOKUP(D449, [2]meteoritical_code_exists!$C$2:$C$450,1,FALSE),"")</f>
        <v>50460</v>
      </c>
      <c r="C449" t="str">
        <f>IF(IFERROR(VLOOKUP(D449,[1]meteoriteQuery!$B$2:$F$516,3,FALSE),0)=0,"",VLOOKUP(D449,[1]meteoriteQuery!$B$2:$F$516,3,FALSE))</f>
        <v/>
      </c>
      <c r="D449">
        <v>50460</v>
      </c>
      <c r="E449" t="s">
        <v>339</v>
      </c>
      <c r="F449" s="1"/>
      <c r="G449" t="str">
        <f>IF(OR(ISBLANK(F449),ISBLANK(E449)),"",(E449=F449))</f>
        <v/>
      </c>
      <c r="H449" t="str">
        <f>IFERROR(VLOOKUP(E449,[2]meteoritical_code_exists!$B$2:$C$496,1,FALSE),"")</f>
        <v>LL3-4 chondrite meteorite</v>
      </c>
    </row>
    <row r="450" spans="1:8" x14ac:dyDescent="0.25">
      <c r="A450">
        <v>337</v>
      </c>
      <c r="B450">
        <f>IFERROR(VLOOKUP(D450, [2]meteoritical_code_exists!$C$2:$C$450,1,FALSE),"")</f>
        <v>50461</v>
      </c>
      <c r="C450" t="str">
        <f>IF(IFERROR(VLOOKUP(D450,[1]meteoriteQuery!$B$2:$F$516,3,FALSE),0)=0,"",VLOOKUP(D450,[1]meteoriteQuery!$B$2:$F$516,3,FALSE))</f>
        <v/>
      </c>
      <c r="D450">
        <v>50461</v>
      </c>
      <c r="E450" t="s">
        <v>340</v>
      </c>
      <c r="F450" s="1"/>
      <c r="G450" t="str">
        <f>IF(OR(ISBLANK(F450),ISBLANK(E450)),"",(E450=F450))</f>
        <v/>
      </c>
      <c r="H450" t="str">
        <f>IFERROR(VLOOKUP(E450,[2]meteoritical_code_exists!$B$2:$C$496,1,FALSE),"")</f>
        <v>LL3.4 chondrite meteorite</v>
      </c>
    </row>
    <row r="451" spans="1:8" x14ac:dyDescent="0.25">
      <c r="A451">
        <v>352</v>
      </c>
      <c r="B451">
        <f>IFERROR(VLOOKUP(D451, [2]meteoritical_code_exists!$C$2:$C$450,1,FALSE),"")</f>
        <v>50462</v>
      </c>
      <c r="C451" t="str">
        <f>IF(IFERROR(VLOOKUP(D451,[1]meteoriteQuery!$B$2:$F$516,3,FALSE),0)=0,"",VLOOKUP(D451,[1]meteoriteQuery!$B$2:$F$516,3,FALSE))</f>
        <v/>
      </c>
      <c r="D451">
        <v>50462</v>
      </c>
      <c r="E451" t="s">
        <v>355</v>
      </c>
      <c r="F451" s="1"/>
      <c r="G451" t="str">
        <f>IF(OR(ISBLANK(F451),ISBLANK(E451)),"",(E451=F451))</f>
        <v/>
      </c>
      <c r="H451" t="str">
        <f>IFERROR(VLOOKUP(E451,[2]meteoritical_code_exists!$B$2:$C$496,1,FALSE),"")</f>
        <v>LL4-5 chondrite meteorite</v>
      </c>
    </row>
    <row r="452" spans="1:8" x14ac:dyDescent="0.25">
      <c r="A452">
        <v>359</v>
      </c>
      <c r="B452">
        <f>IFERROR(VLOOKUP(D452, [2]meteoritical_code_exists!$C$2:$C$450,1,FALSE),"")</f>
        <v>50463</v>
      </c>
      <c r="C452" t="str">
        <f>IF(IFERROR(VLOOKUP(D452,[1]meteoriteQuery!$B$2:$F$516,3,FALSE),0)=0,"",VLOOKUP(D452,[1]meteoriteQuery!$B$2:$F$516,3,FALSE))</f>
        <v/>
      </c>
      <c r="D452">
        <v>50463</v>
      </c>
      <c r="E452" t="s">
        <v>362</v>
      </c>
      <c r="F452" s="1"/>
      <c r="G452" t="str">
        <f>IF(OR(ISBLANK(F452),ISBLANK(E452)),"",(E452=F452))</f>
        <v/>
      </c>
      <c r="H452" t="str">
        <f>IFERROR(VLOOKUP(E452,[2]meteoritical_code_exists!$B$2:$C$496,1,FALSE),"")</f>
        <v>LL5-6 chondrite meteorite</v>
      </c>
    </row>
    <row r="453" spans="1:8" x14ac:dyDescent="0.25">
      <c r="C453" t="str">
        <f>IF(IFERROR(VLOOKUP(D453,[1]meteoriteQuery!$B$2:$F$516,3,FALSE),0)=0,"",VLOOKUP(D453,[1]meteoriteQuery!$B$2:$F$516,3,FALSE))</f>
        <v/>
      </c>
      <c r="D453">
        <f>VLOOKUP(F453,[3]meteoriteclasses!$B$2:$C$252,2,FALSE)</f>
        <v>51453</v>
      </c>
      <c r="E453" t="s">
        <v>535</v>
      </c>
      <c r="F453" s="1" t="s">
        <v>535</v>
      </c>
      <c r="G453" t="b">
        <f>IF(OR(ISBLANK(F453),ISBLANK(E453)),"",(E453=F453))</f>
        <v>1</v>
      </c>
      <c r="H453" t="str">
        <f>IFERROR(VLOOKUP(E453,[2]meteoritical_code_exists!$B$2:$C$496,1,FALSE),"")</f>
        <v>Shock lithified impact regolith breccia</v>
      </c>
    </row>
    <row r="454" spans="1:8" x14ac:dyDescent="0.25">
      <c r="A454">
        <v>123</v>
      </c>
      <c r="B454" t="str">
        <f>IFERROR(VLOOKUP(D454, [2]meteoritical_code_exists!$C$2:$C$450,1,FALSE),"")</f>
        <v/>
      </c>
      <c r="C454">
        <f>IF(IFERROR(VLOOKUP(D454,[1]meteoriteQuery!$B$2:$F$516,3,FALSE),0)=0,"",VLOOKUP(D454,[1]meteoriteQuery!$B$2:$F$516,3,FALSE))</f>
        <v>49579</v>
      </c>
      <c r="D454">
        <v>51872</v>
      </c>
      <c r="E454" t="s">
        <v>126</v>
      </c>
      <c r="F454" s="1"/>
      <c r="G454" t="str">
        <f>IF(OR(ISBLANK(F454),ISBLANK(E454)),"",(E454=F454))</f>
        <v/>
      </c>
      <c r="H454" t="str">
        <f>IFERROR(VLOOKUP(E454,[2]meteoritical_code_exists!$B$2:$C$496,1,FALSE),"")</f>
        <v/>
      </c>
    </row>
    <row r="455" spans="1:8" x14ac:dyDescent="0.25">
      <c r="A455">
        <v>125</v>
      </c>
      <c r="B455" t="str">
        <f>IFERROR(VLOOKUP(D455, [2]meteoritical_code_exists!$C$2:$C$450,1,FALSE),"")</f>
        <v/>
      </c>
      <c r="C455">
        <f>IF(IFERROR(VLOOKUP(D455,[1]meteoriteQuery!$B$2:$F$516,3,FALSE),0)=0,"",VLOOKUP(D455,[1]meteoriteQuery!$B$2:$F$516,3,FALSE))</f>
        <v>49577</v>
      </c>
      <c r="D455">
        <v>51873</v>
      </c>
      <c r="E455" t="s">
        <v>128</v>
      </c>
      <c r="F455" s="1"/>
      <c r="G455" t="str">
        <f>IF(OR(ISBLANK(F455),ISBLANK(E455)),"",(E455=F455))</f>
        <v/>
      </c>
      <c r="H455" t="str">
        <f>IFERROR(VLOOKUP(E455,[2]meteoritical_code_exists!$B$2:$C$496,1,FALSE),"")</f>
        <v/>
      </c>
    </row>
    <row r="456" spans="1:8" x14ac:dyDescent="0.25">
      <c r="A456">
        <v>449</v>
      </c>
      <c r="B456">
        <f>IFERROR(VLOOKUP(D456, [2]meteoritical_code_exists!$C$2:$C$450,1,FALSE),"")</f>
        <v>52197</v>
      </c>
      <c r="C456" t="str">
        <f>IF(IFERROR(VLOOKUP(D456,[1]meteoriteQuery!$B$2:$F$516,3,FALSE),0)=0,"",VLOOKUP(D456,[1]meteoriteQuery!$B$2:$F$516,3,FALSE))</f>
        <v/>
      </c>
      <c r="D456">
        <v>52197</v>
      </c>
      <c r="E456" t="s">
        <v>452</v>
      </c>
      <c r="F456" s="1" t="s">
        <v>452</v>
      </c>
      <c r="G456" t="b">
        <f>IF(OR(ISBLANK(F456),ISBLANK(E456)),"",(E456=F456))</f>
        <v>1</v>
      </c>
      <c r="H456" t="str">
        <f>IFERROR(VLOOKUP(E456,[2]meteoritical_code_exists!$B$2:$C$496,1,FALSE),"")</f>
        <v>Orthopyroxene-rich Martian meteorite</v>
      </c>
    </row>
    <row r="457" spans="1:8" x14ac:dyDescent="0.25">
      <c r="A457">
        <v>423</v>
      </c>
      <c r="B457">
        <f>IFERROR(VLOOKUP(D457, [2]meteoritical_code_exists!$C$2:$C$450,1,FALSE),"")</f>
        <v>52198</v>
      </c>
      <c r="C457" t="str">
        <f>IF(IFERROR(VLOOKUP(D457,[1]meteoriteQuery!$B$2:$F$516,3,FALSE),0)=0,"",VLOOKUP(D457,[1]meteoriteQuery!$B$2:$F$516,3,FALSE))</f>
        <v/>
      </c>
      <c r="D457">
        <v>52198</v>
      </c>
      <c r="E457" t="s">
        <v>426</v>
      </c>
      <c r="F457" s="1" t="s">
        <v>426</v>
      </c>
      <c r="G457" t="b">
        <f>IF(OR(ISBLANK(F457),ISBLANK(E457)),"",(E457=F457))</f>
        <v>1</v>
      </c>
      <c r="H457" t="str">
        <f>IFERROR(VLOOKUP(E457,[2]meteoritical_code_exists!$B$2:$C$496,1,FALSE),"")</f>
        <v>Martian (basaltic breccia) meteorite</v>
      </c>
    </row>
    <row r="458" spans="1:8" x14ac:dyDescent="0.25">
      <c r="A458">
        <v>178</v>
      </c>
      <c r="B458">
        <f>IFERROR(VLOOKUP(D458, [2]meteoritical_code_exists!$C$2:$C$450,1,FALSE),"")</f>
        <v>52199</v>
      </c>
      <c r="C458" t="str">
        <f>IF(IFERROR(VLOOKUP(D458,[1]meteoriteQuery!$B$2:$F$516,3,FALSE),0)=0,"",VLOOKUP(D458,[1]meteoriteQuery!$B$2:$F$516,3,FALSE))</f>
        <v/>
      </c>
      <c r="D458">
        <v>52199</v>
      </c>
      <c r="E458" t="s">
        <v>181</v>
      </c>
      <c r="F458" s="1"/>
      <c r="G458" t="str">
        <f>IF(OR(ISBLANK(F458),ISBLANK(E458)),"",(E458=F458))</f>
        <v/>
      </c>
      <c r="H458" t="str">
        <f>IFERROR(VLOOKUP(E458,[2]meteoritical_code_exists!$B$2:$C$496,1,FALSE),"")</f>
        <v>H3.5 chondrite meteorite</v>
      </c>
    </row>
    <row r="459" spans="1:8" x14ac:dyDescent="0.25">
      <c r="A459">
        <v>176</v>
      </c>
      <c r="B459" t="str">
        <f>IFERROR(VLOOKUP(D459, [2]meteoritical_code_exists!$C$2:$C$450,1,FALSE),"")</f>
        <v/>
      </c>
      <c r="C459" t="str">
        <f>IF(IFERROR(VLOOKUP(D459,[1]meteoriteQuery!$B$2:$F$516,3,FALSE),0)=0,"",VLOOKUP(D459,[1]meteoriteQuery!$B$2:$F$516,3,FALSE))</f>
        <v/>
      </c>
      <c r="D459">
        <v>52200</v>
      </c>
      <c r="E459" t="s">
        <v>179</v>
      </c>
      <c r="F459" s="1"/>
      <c r="G459" t="str">
        <f>IF(OR(ISBLANK(F459),ISBLANK(E459)),"",(E459=F459))</f>
        <v/>
      </c>
      <c r="H459" t="str">
        <f>IFERROR(VLOOKUP(E459,[2]meteoritical_code_exists!$B$2:$C$496,1,FALSE),"")</f>
        <v>H3.4 chondrite meteorite</v>
      </c>
    </row>
    <row r="460" spans="1:8" x14ac:dyDescent="0.25">
      <c r="A460">
        <v>500</v>
      </c>
      <c r="B460" t="str">
        <f>IFERROR(VLOOKUP(D460, [2]meteoritical_code_exists!$C$2:$C$450,1,FALSE),"")</f>
        <v/>
      </c>
      <c r="C460" t="str">
        <f>IF(IFERROR(VLOOKUP(D460,[1]meteoriteQuery!$B$2:$F$516,3,FALSE),0)=0,"",VLOOKUP(D460,[1]meteoriteQuery!$B$2:$F$516,3,FALSE))</f>
        <v/>
      </c>
      <c r="D460">
        <v>52201</v>
      </c>
      <c r="E460" t="s">
        <v>503</v>
      </c>
      <c r="F460" s="1" t="s">
        <v>503</v>
      </c>
      <c r="G460" t="b">
        <f>IF(OR(ISBLANK(F460),ISBLANK(E460)),"",(E460=F460))</f>
        <v>1</v>
      </c>
      <c r="H460" t="str">
        <f>IFERROR(VLOOKUP(E460,[2]meteoritical_code_exists!$B$2:$C$496,1,FALSE),"")</f>
        <v>Ungrouped Achondrite meteorite</v>
      </c>
    </row>
    <row r="461" spans="1:8" x14ac:dyDescent="0.25">
      <c r="A461">
        <v>507</v>
      </c>
      <c r="B461" t="str">
        <f>IFERROR(VLOOKUP(D461, [2]meteoritical_code_exists!$C$2:$C$450,1,FALSE),"")</f>
        <v/>
      </c>
      <c r="C461" t="str">
        <f>IF(IFERROR(VLOOKUP(D461,[1]meteoriteQuery!$B$2:$F$516,3,FALSE),0)=0,"",VLOOKUP(D461,[1]meteoriteQuery!$B$2:$F$516,3,FALSE))</f>
        <v/>
      </c>
      <c r="D461">
        <v>52202</v>
      </c>
      <c r="E461" t="s">
        <v>510</v>
      </c>
      <c r="F461" s="1" t="s">
        <v>510</v>
      </c>
      <c r="G461" t="b">
        <f>IF(OR(ISBLANK(F461),ISBLANK(E461)),"",(E461=F461))</f>
        <v>1</v>
      </c>
      <c r="H461" t="str">
        <f>IFERROR(VLOOKUP(E461,[2]meteoritical_code_exists!$B$2:$C$496,1,FALSE),"")</f>
        <v>Ungrouped C chondrite meteorite</v>
      </c>
    </row>
    <row r="462" spans="1:8" x14ac:dyDescent="0.25">
      <c r="A462">
        <v>90</v>
      </c>
      <c r="B462" t="str">
        <f>IFERROR(VLOOKUP(D462, [2]meteoritical_code_exists!$C$2:$C$450,1,FALSE),"")</f>
        <v/>
      </c>
      <c r="C462" t="str">
        <f>IF(IFERROR(VLOOKUP(D462,[1]meteoriteQuery!$B$2:$F$516,3,FALSE),0)=0,"",VLOOKUP(D462,[1]meteoriteQuery!$B$2:$F$516,3,FALSE))</f>
        <v/>
      </c>
      <c r="D462">
        <v>52203</v>
      </c>
      <c r="E462" t="s">
        <v>93</v>
      </c>
      <c r="F462" s="1"/>
      <c r="G462" t="str">
        <f>IF(OR(ISBLANK(F462),ISBLANK(E462)),"",(E462=F462))</f>
        <v/>
      </c>
      <c r="H462" t="str">
        <f>IFERROR(VLOOKUP(E462,[2]meteoritical_code_exists!$B$2:$C$496,1,FALSE),"")</f>
        <v>CK3-6 chondrite meteorite</v>
      </c>
    </row>
    <row r="463" spans="1:8" x14ac:dyDescent="0.25">
      <c r="A463">
        <v>82</v>
      </c>
      <c r="B463" t="str">
        <f>IFERROR(VLOOKUP(D463, [2]meteoritical_code_exists!$C$2:$C$450,1,FALSE),"")</f>
        <v/>
      </c>
      <c r="C463" t="str">
        <f>IF(IFERROR(VLOOKUP(D463,[1]meteoriteQuery!$B$2:$F$516,3,FALSE),0)=0,"",VLOOKUP(D463,[1]meteoriteQuery!$B$2:$F$516,3,FALSE))</f>
        <v/>
      </c>
      <c r="D463">
        <v>52204</v>
      </c>
      <c r="E463" t="s">
        <v>85</v>
      </c>
      <c r="F463" s="1" t="s">
        <v>85</v>
      </c>
      <c r="G463" t="b">
        <f>IF(OR(ISBLANK(F463),ISBLANK(E463)),"",(E463=F463))</f>
        <v>1</v>
      </c>
      <c r="H463" t="str">
        <f>IFERROR(VLOOKUP(E463,[2]meteoritical_code_exists!$B$2:$C$496,1,FALSE),"")</f>
        <v>CH/CBb chondrite meteorite</v>
      </c>
    </row>
    <row r="464" spans="1:8" x14ac:dyDescent="0.25">
      <c r="A464">
        <v>93</v>
      </c>
      <c r="B464" t="str">
        <f>IFERROR(VLOOKUP(D464, [2]meteoritical_code_exists!$C$2:$C$450,1,FALSE),"")</f>
        <v/>
      </c>
      <c r="C464" t="str">
        <f>IF(IFERROR(VLOOKUP(D464,[1]meteoriteQuery!$B$2:$F$516,3,FALSE),0)=0,"",VLOOKUP(D464,[1]meteoriteQuery!$B$2:$F$516,3,FALSE))</f>
        <v/>
      </c>
      <c r="D464">
        <v>52205</v>
      </c>
      <c r="E464" t="s">
        <v>96</v>
      </c>
      <c r="F464" s="1"/>
      <c r="G464" t="str">
        <f>IF(OR(ISBLANK(F464),ISBLANK(E464)),"",(E464=F464))</f>
        <v/>
      </c>
      <c r="H464" t="str">
        <f>IFERROR(VLOOKUP(E464,[2]meteoritical_code_exists!$B$2:$C$496,1,FALSE),"")</f>
        <v>CK4/5 chondrite meteorite</v>
      </c>
    </row>
    <row r="465" spans="1:8" x14ac:dyDescent="0.25">
      <c r="A465">
        <v>30</v>
      </c>
      <c r="B465" t="str">
        <f>IFERROR(VLOOKUP(D465, [2]meteoritical_code_exists!$C$2:$C$450,1,FALSE),"")</f>
        <v/>
      </c>
      <c r="C465" t="str">
        <f>IF(IFERROR(VLOOKUP(D465,[1]meteoriteQuery!$B$2:$F$516,3,FALSE),0)=0,"",VLOOKUP(D465,[1]meteoriteQuery!$B$2:$F$516,3,FALSE))</f>
        <v/>
      </c>
      <c r="D465">
        <v>52206</v>
      </c>
      <c r="E465" t="s">
        <v>33</v>
      </c>
      <c r="F465" s="1"/>
      <c r="G465" t="str">
        <f>IF(OR(ISBLANK(F465),ISBLANK(E465)),"",(E465=F465))</f>
        <v/>
      </c>
      <c r="H465" t="str">
        <f>IFERROR(VLOOKUP(E465,[2]meteoritical_code_exists!$B$2:$C$496,1,FALSE),"")</f>
        <v>Anomalous CK5 chondrite meteorite</v>
      </c>
    </row>
    <row r="466" spans="1:8" x14ac:dyDescent="0.25">
      <c r="A466">
        <v>95</v>
      </c>
      <c r="B466" t="str">
        <f>IFERROR(VLOOKUP(D466, [2]meteoritical_code_exists!$C$2:$C$450,1,FALSE),"")</f>
        <v/>
      </c>
      <c r="C466" t="str">
        <f>IF(IFERROR(VLOOKUP(D466,[1]meteoriteQuery!$B$2:$F$516,3,FALSE),0)=0,"",VLOOKUP(D466,[1]meteoriteQuery!$B$2:$F$516,3,FALSE))</f>
        <v/>
      </c>
      <c r="D466">
        <v>52207</v>
      </c>
      <c r="E466" t="s">
        <v>98</v>
      </c>
      <c r="F466" s="1"/>
      <c r="G466" t="str">
        <f>IF(OR(ISBLANK(F466),ISBLANK(E466)),"",(E466=F466))</f>
        <v/>
      </c>
      <c r="H466" t="str">
        <f>IFERROR(VLOOKUP(E466,[2]meteoritical_code_exists!$B$2:$C$496,1,FALSE),"")</f>
        <v>CK5/6 chondrite meteorite</v>
      </c>
    </row>
    <row r="467" spans="1:8" x14ac:dyDescent="0.25">
      <c r="A467">
        <v>136</v>
      </c>
      <c r="B467" t="str">
        <f>IFERROR(VLOOKUP(D467, [2]meteoritical_code_exists!$C$2:$C$450,1,FALSE),"")</f>
        <v/>
      </c>
      <c r="C467" t="str">
        <f>IF(IFERROR(VLOOKUP(D467,[1]meteoriteQuery!$B$2:$F$516,3,FALSE),0)=0,"",VLOOKUP(D467,[1]meteoriteQuery!$B$2:$F$516,3,FALSE))</f>
        <v/>
      </c>
      <c r="D467">
        <v>52208</v>
      </c>
      <c r="E467" t="s">
        <v>139</v>
      </c>
      <c r="F467" s="1"/>
      <c r="G467" t="str">
        <f>IF(OR(ISBLANK(F467),ISBLANK(E467)),"",(E467=F467))</f>
        <v/>
      </c>
      <c r="H467" t="str">
        <f>IFERROR(VLOOKUP(E467,[2]meteoritical_code_exists!$B$2:$C$496,1,FALSE),"")</f>
        <v>EH4/5 chondrite meteorite</v>
      </c>
    </row>
    <row r="468" spans="1:8" x14ac:dyDescent="0.25">
      <c r="A468">
        <v>468</v>
      </c>
      <c r="B468" t="str">
        <f>IFERROR(VLOOKUP(D468, [2]meteoritical_code_exists!$C$2:$C$450,1,FALSE),"")</f>
        <v/>
      </c>
      <c r="C468" t="str">
        <f>IF(IFERROR(VLOOKUP(D468,[1]meteoriteQuery!$B$2:$F$516,3,FALSE),0)=0,"",VLOOKUP(D468,[1]meteoriteQuery!$B$2:$F$516,3,FALSE))</f>
        <v/>
      </c>
      <c r="D468">
        <v>52209</v>
      </c>
      <c r="E468" t="s">
        <v>471</v>
      </c>
      <c r="F468" s="1" t="s">
        <v>471</v>
      </c>
      <c r="G468" t="b">
        <f>IF(OR(ISBLANK(F468),ISBLANK(E468)),"",(E468=F468))</f>
        <v>1</v>
      </c>
      <c r="H468" t="str">
        <f>IFERROR(VLOOKUP(E468,[2]meteoritical_code_exists!$B$2:$C$496,1,FALSE),"")</f>
        <v>R3-4 chondrite meteorite</v>
      </c>
    </row>
    <row r="469" spans="1:8" x14ac:dyDescent="0.25">
      <c r="A469">
        <v>473</v>
      </c>
      <c r="B469" t="str">
        <f>IFERROR(VLOOKUP(D469, [2]meteoritical_code_exists!$C$2:$C$450,1,FALSE),"")</f>
        <v/>
      </c>
      <c r="C469" t="str">
        <f>IF(IFERROR(VLOOKUP(D469,[1]meteoriteQuery!$B$2:$F$516,3,FALSE),0)=0,"",VLOOKUP(D469,[1]meteoriteQuery!$B$2:$F$516,3,FALSE))</f>
        <v/>
      </c>
      <c r="D469">
        <v>52210</v>
      </c>
      <c r="E469" t="s">
        <v>476</v>
      </c>
      <c r="F469" s="1" t="s">
        <v>476</v>
      </c>
      <c r="G469" t="b">
        <f>IF(OR(ISBLANK(F469),ISBLANK(E469)),"",(E469=F469))</f>
        <v>1</v>
      </c>
      <c r="H469" t="str">
        <f>IFERROR(VLOOKUP(E469,[2]meteoritical_code_exists!$B$2:$C$496,1,FALSE),"")</f>
        <v>R3-5 chondrite meteorite</v>
      </c>
    </row>
    <row r="470" spans="1:8" x14ac:dyDescent="0.25">
      <c r="A470">
        <v>474</v>
      </c>
      <c r="B470" t="str">
        <f>IFERROR(VLOOKUP(D470, [2]meteoritical_code_exists!$C$2:$C$450,1,FALSE),"")</f>
        <v/>
      </c>
      <c r="C470" t="str">
        <f>IF(IFERROR(VLOOKUP(D470,[1]meteoriteQuery!$B$2:$F$516,3,FALSE),0)=0,"",VLOOKUP(D470,[1]meteoriteQuery!$B$2:$F$516,3,FALSE))</f>
        <v/>
      </c>
      <c r="D470">
        <v>52211</v>
      </c>
      <c r="E470" t="s">
        <v>477</v>
      </c>
      <c r="F470" s="1" t="s">
        <v>477</v>
      </c>
      <c r="G470" t="b">
        <f>IF(OR(ISBLANK(F470),ISBLANK(E470)),"",(E470=F470))</f>
        <v>1</v>
      </c>
      <c r="H470" t="str">
        <f>IFERROR(VLOOKUP(E470,[2]meteoritical_code_exists!$B$2:$C$496,1,FALSE),"")</f>
        <v>R3-6 chondrite meteorite</v>
      </c>
    </row>
    <row r="471" spans="1:8" x14ac:dyDescent="0.25">
      <c r="A471">
        <v>469</v>
      </c>
      <c r="B471" t="str">
        <f>IFERROR(VLOOKUP(D471, [2]meteoritical_code_exists!$C$2:$C$450,1,FALSE),"")</f>
        <v/>
      </c>
      <c r="C471" t="str">
        <f>IF(IFERROR(VLOOKUP(D471,[1]meteoriteQuery!$B$2:$F$516,3,FALSE),0)=0,"",VLOOKUP(D471,[1]meteoriteQuery!$B$2:$F$516,3,FALSE))</f>
        <v/>
      </c>
      <c r="D471">
        <v>52212</v>
      </c>
      <c r="E471" t="s">
        <v>472</v>
      </c>
      <c r="F471" s="1" t="s">
        <v>472</v>
      </c>
      <c r="G471" t="b">
        <f>IF(OR(ISBLANK(F471),ISBLANK(E471)),"",(E471=F471))</f>
        <v>1</v>
      </c>
      <c r="H471" t="str">
        <f>IFERROR(VLOOKUP(E471,[2]meteoritical_code_exists!$B$2:$C$496,1,FALSE),"")</f>
        <v>R3.4 chondrite meteorite</v>
      </c>
    </row>
    <row r="472" spans="1:8" x14ac:dyDescent="0.25">
      <c r="A472">
        <v>471</v>
      </c>
      <c r="B472" t="str">
        <f>IFERROR(VLOOKUP(D472, [2]meteoritical_code_exists!$C$2:$C$450,1,FALSE),"")</f>
        <v/>
      </c>
      <c r="C472" t="str">
        <f>IF(IFERROR(VLOOKUP(D472,[1]meteoriteQuery!$B$2:$F$516,3,FALSE),0)=0,"",VLOOKUP(D472,[1]meteoriteQuery!$B$2:$F$516,3,FALSE))</f>
        <v/>
      </c>
      <c r="D472">
        <v>52213</v>
      </c>
      <c r="E472" t="s">
        <v>474</v>
      </c>
      <c r="F472" s="1"/>
      <c r="G472" t="str">
        <f>IF(OR(ISBLANK(F472),ISBLANK(E472)),"",(E472=F472))</f>
        <v/>
      </c>
      <c r="H472" t="str">
        <f>IFERROR(VLOOKUP(E472,[2]meteoritical_code_exists!$B$2:$C$496,1,FALSE),"")</f>
        <v>R3.5-4 chondrite meteorite</v>
      </c>
    </row>
    <row r="473" spans="1:8" x14ac:dyDescent="0.25">
      <c r="A473">
        <v>472</v>
      </c>
      <c r="B473" t="str">
        <f>IFERROR(VLOOKUP(D473, [2]meteoritical_code_exists!$C$2:$C$450,1,FALSE),"")</f>
        <v/>
      </c>
      <c r="C473" t="str">
        <f>IF(IFERROR(VLOOKUP(D473,[1]meteoriteQuery!$B$2:$F$516,3,FALSE),0)=0,"",VLOOKUP(D473,[1]meteoriteQuery!$B$2:$F$516,3,FALSE))</f>
        <v/>
      </c>
      <c r="D473">
        <v>52214</v>
      </c>
      <c r="E473" t="s">
        <v>475</v>
      </c>
      <c r="F473" s="1"/>
      <c r="G473" t="str">
        <f>IF(OR(ISBLANK(F473),ISBLANK(E473)),"",(E473=F473))</f>
        <v/>
      </c>
      <c r="H473" t="str">
        <f>IFERROR(VLOOKUP(E473,[2]meteoritical_code_exists!$B$2:$C$496,1,FALSE),"")</f>
        <v>R3.5-6 chondrite meteorite</v>
      </c>
    </row>
    <row r="474" spans="1:8" x14ac:dyDescent="0.25">
      <c r="A474">
        <v>475</v>
      </c>
      <c r="B474" t="str">
        <f>IFERROR(VLOOKUP(D474, [2]meteoritical_code_exists!$C$2:$C$450,1,FALSE),"")</f>
        <v/>
      </c>
      <c r="C474" t="str">
        <f>IF(IFERROR(VLOOKUP(D474,[1]meteoriteQuery!$B$2:$F$516,3,FALSE),0)=0,"",VLOOKUP(D474,[1]meteoriteQuery!$B$2:$F$516,3,FALSE))</f>
        <v/>
      </c>
      <c r="D474">
        <v>52215</v>
      </c>
      <c r="E474" t="s">
        <v>478</v>
      </c>
      <c r="F474" s="1" t="s">
        <v>478</v>
      </c>
      <c r="G474" t="b">
        <f>IF(OR(ISBLANK(F474),ISBLANK(E474)),"",(E474=F474))</f>
        <v>1</v>
      </c>
      <c r="H474" t="str">
        <f>IFERROR(VLOOKUP(E474,[2]meteoritical_code_exists!$B$2:$C$496,1,FALSE),"")</f>
        <v>R3.6 chondrite meteorite</v>
      </c>
    </row>
    <row r="475" spans="1:8" x14ac:dyDescent="0.25">
      <c r="A475">
        <v>476</v>
      </c>
      <c r="B475" t="str">
        <f>IFERROR(VLOOKUP(D475, [2]meteoritical_code_exists!$C$2:$C$450,1,FALSE),"")</f>
        <v/>
      </c>
      <c r="C475" t="str">
        <f>IF(IFERROR(VLOOKUP(D475,[1]meteoriteQuery!$B$2:$F$516,3,FALSE),0)=0,"",VLOOKUP(D475,[1]meteoriteQuery!$B$2:$F$516,3,FALSE))</f>
        <v/>
      </c>
      <c r="D475">
        <v>52216</v>
      </c>
      <c r="E475" t="s">
        <v>479</v>
      </c>
      <c r="F475" s="1" t="s">
        <v>479</v>
      </c>
      <c r="G475" t="b">
        <f>IF(OR(ISBLANK(F475),ISBLANK(E475)),"",(E475=F475))</f>
        <v>1</v>
      </c>
      <c r="H475" t="str">
        <f>IFERROR(VLOOKUP(E475,[2]meteoritical_code_exists!$B$2:$C$496,1,FALSE),"")</f>
        <v>R3.7 chondrite meteorite</v>
      </c>
    </row>
    <row r="476" spans="1:8" x14ac:dyDescent="0.25">
      <c r="A476">
        <v>479</v>
      </c>
      <c r="B476" t="str">
        <f>IFERROR(VLOOKUP(D476, [2]meteoritical_code_exists!$C$2:$C$450,1,FALSE),"")</f>
        <v/>
      </c>
      <c r="C476" t="str">
        <f>IF(IFERROR(VLOOKUP(D476,[1]meteoriteQuery!$B$2:$F$516,3,FALSE),0)=0,"",VLOOKUP(D476,[1]meteoriteQuery!$B$2:$F$516,3,FALSE))</f>
        <v/>
      </c>
      <c r="D476">
        <v>52217</v>
      </c>
      <c r="E476" t="s">
        <v>482</v>
      </c>
      <c r="F476" s="1" t="s">
        <v>482</v>
      </c>
      <c r="G476" t="b">
        <f>IF(OR(ISBLANK(F476),ISBLANK(E476)),"",(E476=F476))</f>
        <v>1</v>
      </c>
      <c r="H476" t="str">
        <f>IFERROR(VLOOKUP(E476,[2]meteoritical_code_exists!$B$2:$C$496,1,FALSE),"")</f>
        <v>R3.8 chondrite meteorite</v>
      </c>
    </row>
    <row r="477" spans="1:8" x14ac:dyDescent="0.25">
      <c r="A477">
        <v>477</v>
      </c>
      <c r="B477" t="str">
        <f>IFERROR(VLOOKUP(D477, [2]meteoritical_code_exists!$C$2:$C$450,1,FALSE),"")</f>
        <v/>
      </c>
      <c r="C477" t="str">
        <f>IF(IFERROR(VLOOKUP(D477,[1]meteoriteQuery!$B$2:$F$516,3,FALSE),0)=0,"",VLOOKUP(D477,[1]meteoriteQuery!$B$2:$F$516,3,FALSE))</f>
        <v/>
      </c>
      <c r="D477">
        <v>52218</v>
      </c>
      <c r="E477" t="s">
        <v>480</v>
      </c>
      <c r="F477" s="1"/>
      <c r="G477" t="str">
        <f>IF(OR(ISBLANK(F477),ISBLANK(E477)),"",(E477=F477))</f>
        <v/>
      </c>
      <c r="H477" t="str">
        <f>IFERROR(VLOOKUP(E477,[2]meteoritical_code_exists!$B$2:$C$496,1,FALSE),"")</f>
        <v>R3.8-5 chondrite meteorite</v>
      </c>
    </row>
    <row r="478" spans="1:8" x14ac:dyDescent="0.25">
      <c r="A478">
        <v>478</v>
      </c>
      <c r="B478" t="str">
        <f>IFERROR(VLOOKUP(D478, [2]meteoritical_code_exists!$C$2:$C$450,1,FALSE),"")</f>
        <v/>
      </c>
      <c r="C478" t="str">
        <f>IF(IFERROR(VLOOKUP(D478,[1]meteoriteQuery!$B$2:$F$516,3,FALSE),0)=0,"",VLOOKUP(D478,[1]meteoriteQuery!$B$2:$F$516,3,FALSE))</f>
        <v/>
      </c>
      <c r="D478">
        <v>52219</v>
      </c>
      <c r="E478" t="s">
        <v>481</v>
      </c>
      <c r="F478" s="1"/>
      <c r="G478" t="str">
        <f>IF(OR(ISBLANK(F478),ISBLANK(E478)),"",(E478=F478))</f>
        <v/>
      </c>
      <c r="H478" t="str">
        <f>IFERROR(VLOOKUP(E478,[2]meteoritical_code_exists!$B$2:$C$496,1,FALSE),"")</f>
        <v>R3.8-6 chondrite meteorite</v>
      </c>
    </row>
    <row r="479" spans="1:8" x14ac:dyDescent="0.25">
      <c r="A479">
        <v>480</v>
      </c>
      <c r="B479" t="str">
        <f>IFERROR(VLOOKUP(D479, [2]meteoritical_code_exists!$C$2:$C$450,1,FALSE),"")</f>
        <v/>
      </c>
      <c r="C479" t="str">
        <f>IF(IFERROR(VLOOKUP(D479,[1]meteoriteQuery!$B$2:$F$516,3,FALSE),0)=0,"",VLOOKUP(D479,[1]meteoriteQuery!$B$2:$F$516,3,FALSE))</f>
        <v/>
      </c>
      <c r="D479">
        <v>52220</v>
      </c>
      <c r="E479" t="s">
        <v>483</v>
      </c>
      <c r="F479" s="1" t="s">
        <v>483</v>
      </c>
      <c r="G479" t="b">
        <f>IF(OR(ISBLANK(F479),ISBLANK(E479)),"",(E479=F479))</f>
        <v>1</v>
      </c>
      <c r="H479" t="str">
        <f>IFERROR(VLOOKUP(E479,[2]meteoritical_code_exists!$B$2:$C$496,1,FALSE),"")</f>
        <v>R3.9 chondrite meteorite</v>
      </c>
    </row>
    <row r="480" spans="1:8" x14ac:dyDescent="0.25">
      <c r="A480">
        <v>470</v>
      </c>
      <c r="B480" t="str">
        <f>IFERROR(VLOOKUP(D480, [2]meteoritical_code_exists!$C$2:$C$450,1,FALSE),"")</f>
        <v/>
      </c>
      <c r="C480" t="str">
        <f>IF(IFERROR(VLOOKUP(D480,[1]meteoriteQuery!$B$2:$F$516,3,FALSE),0)=0,"",VLOOKUP(D480,[1]meteoriteQuery!$B$2:$F$516,3,FALSE))</f>
        <v/>
      </c>
      <c r="D480">
        <v>52221</v>
      </c>
      <c r="E480" t="s">
        <v>473</v>
      </c>
      <c r="F480" s="1" t="s">
        <v>473</v>
      </c>
      <c r="G480" t="b">
        <f>IF(OR(ISBLANK(F480),ISBLANK(E480)),"",(E480=F480))</f>
        <v>1</v>
      </c>
      <c r="H480" t="str">
        <f>IFERROR(VLOOKUP(E480,[2]meteoritical_code_exists!$B$2:$C$496,1,FALSE),"")</f>
        <v>R3/4 chondrite meteorite</v>
      </c>
    </row>
    <row r="481" spans="1:8" x14ac:dyDescent="0.25">
      <c r="A481">
        <v>482</v>
      </c>
      <c r="B481" t="str">
        <f>IFERROR(VLOOKUP(D481, [2]meteoritical_code_exists!$C$2:$C$450,1,FALSE),"")</f>
        <v/>
      </c>
      <c r="C481" t="str">
        <f>IF(IFERROR(VLOOKUP(D481,[1]meteoriteQuery!$B$2:$F$516,3,FALSE),0)=0,"",VLOOKUP(D481,[1]meteoriteQuery!$B$2:$F$516,3,FALSE))</f>
        <v/>
      </c>
      <c r="D481">
        <v>52222</v>
      </c>
      <c r="E481" t="s">
        <v>485</v>
      </c>
      <c r="F481" s="1" t="s">
        <v>485</v>
      </c>
      <c r="G481" t="b">
        <f>IF(OR(ISBLANK(F481),ISBLANK(E481)),"",(E481=F481))</f>
        <v>1</v>
      </c>
      <c r="H481" t="str">
        <f>IFERROR(VLOOKUP(E481,[2]meteoritical_code_exists!$B$2:$C$496,1,FALSE),"")</f>
        <v>R4-5 chondrite meteorite</v>
      </c>
    </row>
    <row r="482" spans="1:8" x14ac:dyDescent="0.25">
      <c r="A482">
        <v>484</v>
      </c>
      <c r="B482" t="str">
        <f>IFERROR(VLOOKUP(D482, [2]meteoritical_code_exists!$C$2:$C$450,1,FALSE),"")</f>
        <v/>
      </c>
      <c r="C482" t="str">
        <f>IF(IFERROR(VLOOKUP(D482,[1]meteoriteQuery!$B$2:$F$516,3,FALSE),0)=0,"",VLOOKUP(D482,[1]meteoriteQuery!$B$2:$F$516,3,FALSE))</f>
        <v/>
      </c>
      <c r="D482">
        <v>52223</v>
      </c>
      <c r="E482" t="s">
        <v>487</v>
      </c>
      <c r="F482" s="1" t="s">
        <v>487</v>
      </c>
      <c r="G482" t="b">
        <f>IF(OR(ISBLANK(F482),ISBLANK(E482)),"",(E482=F482))</f>
        <v>1</v>
      </c>
      <c r="H482" t="str">
        <f>IFERROR(VLOOKUP(E482,[2]meteoritical_code_exists!$B$2:$C$496,1,FALSE),"")</f>
        <v>R4-6 chondrite meteorite</v>
      </c>
    </row>
    <row r="483" spans="1:8" x14ac:dyDescent="0.25">
      <c r="A483">
        <v>483</v>
      </c>
      <c r="B483" t="str">
        <f>IFERROR(VLOOKUP(D483, [2]meteoritical_code_exists!$C$2:$C$450,1,FALSE),"")</f>
        <v/>
      </c>
      <c r="C483" t="str">
        <f>IF(IFERROR(VLOOKUP(D483,[1]meteoriteQuery!$B$2:$F$516,3,FALSE),0)=0,"",VLOOKUP(D483,[1]meteoriteQuery!$B$2:$F$516,3,FALSE))</f>
        <v/>
      </c>
      <c r="D483">
        <v>52224</v>
      </c>
      <c r="E483" t="s">
        <v>486</v>
      </c>
      <c r="F483" s="1" t="s">
        <v>486</v>
      </c>
      <c r="G483" t="b">
        <f>IF(OR(ISBLANK(F483),ISBLANK(E483)),"",(E483=F483))</f>
        <v>1</v>
      </c>
      <c r="H483" t="str">
        <f>IFERROR(VLOOKUP(E483,[2]meteoritical_code_exists!$B$2:$C$496,1,FALSE),"")</f>
        <v>R4/5 chondrite meteorite</v>
      </c>
    </row>
    <row r="484" spans="1:8" x14ac:dyDescent="0.25">
      <c r="A484">
        <v>426</v>
      </c>
      <c r="B484" t="str">
        <f>IFERROR(VLOOKUP(D484, [2]meteoritical_code_exists!$C$2:$C$450,1,FALSE),"")</f>
        <v/>
      </c>
      <c r="C484" t="str">
        <f>IF(IFERROR(VLOOKUP(D484,[1]meteoriteQuery!$B$2:$F$516,3,FALSE),0)=0,"",VLOOKUP(D484,[1]meteoriteQuery!$B$2:$F$516,3,FALSE))</f>
        <v/>
      </c>
      <c r="D484">
        <v>52225</v>
      </c>
      <c r="E484" t="s">
        <v>429</v>
      </c>
      <c r="F484" s="1"/>
      <c r="G484" t="str">
        <f>IF(OR(ISBLANK(F484),ISBLANK(E484)),"",(E484=F484))</f>
        <v/>
      </c>
      <c r="H484" t="str">
        <f>IFERROR(VLOOKUP(E484,[2]meteoritical_code_exists!$B$2:$C$496,1,FALSE),"")</f>
        <v>Mesosiderite-A3/4 meteorite</v>
      </c>
    </row>
    <row r="485" spans="1:8" x14ac:dyDescent="0.25">
      <c r="A485">
        <v>182</v>
      </c>
      <c r="B485" t="str">
        <f>IFERROR(VLOOKUP(D485, [2]meteoritical_code_exists!$C$2:$C$450,1,FALSE),"")</f>
        <v/>
      </c>
      <c r="C485" t="str">
        <f>IF(IFERROR(VLOOKUP(D485,[1]meteoriteQuery!$B$2:$F$516,3,FALSE),0)=0,"",VLOOKUP(D485,[1]meteoriteQuery!$B$2:$F$516,3,FALSE))</f>
        <v/>
      </c>
      <c r="D485">
        <v>52226</v>
      </c>
      <c r="E485" t="s">
        <v>185</v>
      </c>
      <c r="F485" s="1"/>
      <c r="G485" t="str">
        <f>IF(OR(ISBLANK(F485),ISBLANK(E485)),"",(E485=F485))</f>
        <v/>
      </c>
      <c r="H485" t="str">
        <f>IFERROR(VLOOKUP(E485,[2]meteoritical_code_exists!$B$2:$C$496,1,FALSE),"")</f>
        <v>H3.8 chondrite meteorite</v>
      </c>
    </row>
    <row r="486" spans="1:8" x14ac:dyDescent="0.25">
      <c r="A486">
        <v>185</v>
      </c>
      <c r="B486" t="str">
        <f>IFERROR(VLOOKUP(D486, [2]meteoritical_code_exists!$C$2:$C$450,1,FALSE),"")</f>
        <v/>
      </c>
      <c r="C486" t="str">
        <f>IF(IFERROR(VLOOKUP(D486,[1]meteoriteQuery!$B$2:$F$516,3,FALSE),0)=0,"",VLOOKUP(D486,[1]meteoriteQuery!$B$2:$F$516,3,FALSE))</f>
        <v/>
      </c>
      <c r="D486">
        <v>52227</v>
      </c>
      <c r="E486" t="s">
        <v>188</v>
      </c>
      <c r="F486" s="1"/>
      <c r="G486" t="str">
        <f>IF(OR(ISBLANK(F486),ISBLANK(E486)),"",(E486=F486))</f>
        <v/>
      </c>
      <c r="H486" t="str">
        <f>IFERROR(VLOOKUP(E486,[2]meteoritical_code_exists!$B$2:$C$496,1,FALSE),"")</f>
        <v>H3.9 chondrite meteorite</v>
      </c>
    </row>
    <row r="487" spans="1:8" x14ac:dyDescent="0.25">
      <c r="A487">
        <v>180</v>
      </c>
      <c r="B487" t="str">
        <f>IFERROR(VLOOKUP(D487, [2]meteoritical_code_exists!$C$2:$C$450,1,FALSE),"")</f>
        <v/>
      </c>
      <c r="C487" t="str">
        <f>IF(IFERROR(VLOOKUP(D487,[1]meteoriteQuery!$B$2:$F$516,3,FALSE),0)=0,"",VLOOKUP(D487,[1]meteoriteQuery!$B$2:$F$516,3,FALSE))</f>
        <v/>
      </c>
      <c r="D487">
        <v>52228</v>
      </c>
      <c r="E487" t="s">
        <v>183</v>
      </c>
      <c r="F487" s="1"/>
      <c r="G487" t="str">
        <f>IF(OR(ISBLANK(F487),ISBLANK(E487)),"",(E487=F487))</f>
        <v/>
      </c>
      <c r="H487" t="str">
        <f>IFERROR(VLOOKUP(E487,[2]meteoritical_code_exists!$B$2:$C$496,1,FALSE),"")</f>
        <v>H3.6 chondrite meteorite</v>
      </c>
    </row>
    <row r="488" spans="1:8" x14ac:dyDescent="0.25">
      <c r="A488">
        <v>181</v>
      </c>
      <c r="B488" t="str">
        <f>IFERROR(VLOOKUP(D488, [2]meteoritical_code_exists!$C$2:$C$450,1,FALSE),"")</f>
        <v/>
      </c>
      <c r="C488" t="str">
        <f>IF(IFERROR(VLOOKUP(D488,[1]meteoriteQuery!$B$2:$F$516,3,FALSE),0)=0,"",VLOOKUP(D488,[1]meteoriteQuery!$B$2:$F$516,3,FALSE))</f>
        <v/>
      </c>
      <c r="D488">
        <v>52229</v>
      </c>
      <c r="E488" t="s">
        <v>184</v>
      </c>
      <c r="F488" s="1"/>
      <c r="G488" t="str">
        <f>IF(OR(ISBLANK(F488),ISBLANK(E488)),"",(E488=F488))</f>
        <v/>
      </c>
      <c r="H488" t="str">
        <f>IFERROR(VLOOKUP(E488,[2]meteoritical_code_exists!$B$2:$C$496,1,FALSE),"")</f>
        <v>H3.7 chondrite meteorite</v>
      </c>
    </row>
    <row r="489" spans="1:8" x14ac:dyDescent="0.25">
      <c r="A489">
        <v>511</v>
      </c>
      <c r="B489" t="str">
        <f>IFERROR(VLOOKUP(D489, [2]meteoritical_code_exists!$C$2:$C$450,1,FALSE),"")</f>
        <v/>
      </c>
      <c r="C489" t="str">
        <f>IF(IFERROR(VLOOKUP(D489,[1]meteoriteQuery!$B$2:$F$516,3,FALSE),0)=0,"",VLOOKUP(D489,[1]meteoriteQuery!$B$2:$F$516,3,FALSE))</f>
        <v/>
      </c>
      <c r="D489">
        <v>52231</v>
      </c>
      <c r="E489" t="s">
        <v>514</v>
      </c>
      <c r="F489" s="1" t="s">
        <v>514</v>
      </c>
      <c r="G489" t="b">
        <f>IF(OR(ISBLANK(F489),ISBLANK(E489)),"",(E489=F489))</f>
        <v>1</v>
      </c>
      <c r="H489" t="str">
        <f>IFERROR(VLOOKUP(E489,[2]meteoritical_code_exists!$B$2:$C$502,1,FALSE),"")</f>
        <v>Ungrouped iron meteorite</v>
      </c>
    </row>
    <row r="490" spans="1:8" x14ac:dyDescent="0.25">
      <c r="A490">
        <v>491</v>
      </c>
      <c r="B490" t="str">
        <f>IFERROR(VLOOKUP(D490, [2]meteoritical_code_exists!$C$2:$C$450,1,FALSE),"")</f>
        <v/>
      </c>
      <c r="C490" t="str">
        <f>IF(IFERROR(VLOOKUP(D490,[1]meteoriteQuery!$B$2:$F$516,3,FALSE),0)=0,"",VLOOKUP(D490,[1]meteoriteQuery!$B$2:$F$516,3,FALSE))</f>
        <v/>
      </c>
      <c r="D490">
        <v>52237</v>
      </c>
      <c r="E490" t="s">
        <v>494</v>
      </c>
      <c r="F490" s="1" t="s">
        <v>494</v>
      </c>
      <c r="G490" t="b">
        <f>IF(OR(ISBLANK(F490),ISBLANK(E490)),"",(E490=F490))</f>
        <v>1</v>
      </c>
      <c r="H490" t="str">
        <f>IFERROR(VLOOKUP(E490,[2]meteoritical_code_exists!$B$2:$C$496,1,FALSE),"")</f>
        <v>Relict meteorite</v>
      </c>
    </row>
    <row r="491" spans="1:8" x14ac:dyDescent="0.25">
      <c r="A491">
        <v>489</v>
      </c>
      <c r="B491" t="str">
        <f>IFERROR(VLOOKUP(D491, [2]meteoritical_code_exists!$C$2:$C$450,1,FALSE),"")</f>
        <v/>
      </c>
      <c r="C491" t="str">
        <f>IF(IFERROR(VLOOKUP(D491,[1]meteoriteQuery!$B$2:$F$516,3,FALSE),0)=0,"",VLOOKUP(D491,[1]meteoriteQuery!$B$2:$F$516,3,FALSE))</f>
        <v/>
      </c>
      <c r="D491">
        <v>52238</v>
      </c>
      <c r="E491" t="s">
        <v>492</v>
      </c>
      <c r="F491" s="1" t="s">
        <v>492</v>
      </c>
      <c r="G491" t="b">
        <f>IF(OR(ISBLANK(F491),ISBLANK(E491)),"",(E491=F491))</f>
        <v>1</v>
      </c>
      <c r="H491" t="str">
        <f>IFERROR(VLOOKUP(E491,[2]meteoritical_code_exists!$B$2:$C$496,1,FALSE),"")</f>
        <v>Relict H meteorite</v>
      </c>
    </row>
    <row r="492" spans="1:8" x14ac:dyDescent="0.25">
      <c r="A492">
        <v>490</v>
      </c>
      <c r="B492" t="str">
        <f>IFERROR(VLOOKUP(D492, [2]meteoritical_code_exists!$C$2:$C$450,1,FALSE),"")</f>
        <v/>
      </c>
      <c r="C492" t="str">
        <f>IF(IFERROR(VLOOKUP(D492,[1]meteoriteQuery!$B$2:$F$516,3,FALSE),0)=0,"",VLOOKUP(D492,[1]meteoriteQuery!$B$2:$F$516,3,FALSE))</f>
        <v/>
      </c>
      <c r="D492">
        <v>52239</v>
      </c>
      <c r="E492" t="s">
        <v>493</v>
      </c>
      <c r="F492" s="1" t="s">
        <v>493</v>
      </c>
      <c r="G492" t="b">
        <f>IF(OR(ISBLANK(F492),ISBLANK(E492)),"",(E492=F492))</f>
        <v>1</v>
      </c>
      <c r="H492" t="str">
        <f>IFERROR(VLOOKUP(E492,[2]meteoritical_code_exists!$B$2:$C$496,1,FALSE),"")</f>
        <v>Relict iron meteorite</v>
      </c>
    </row>
    <row r="493" spans="1:8" x14ac:dyDescent="0.25">
      <c r="A493">
        <v>492</v>
      </c>
      <c r="B493" t="str">
        <f>IFERROR(VLOOKUP(D493, [2]meteoritical_code_exists!$C$2:$C$450,1,FALSE),"")</f>
        <v/>
      </c>
      <c r="C493" t="str">
        <f>IF(IFERROR(VLOOKUP(D493,[1]meteoriteQuery!$B$2:$F$516,3,FALSE),0)=0,"",VLOOKUP(D493,[1]meteoriteQuery!$B$2:$F$516,3,FALSE))</f>
        <v/>
      </c>
      <c r="D493">
        <v>52240</v>
      </c>
      <c r="E493" t="s">
        <v>495</v>
      </c>
      <c r="F493" s="1" t="s">
        <v>495</v>
      </c>
      <c r="G493" t="b">
        <f>IF(OR(ISBLANK(F493),ISBLANK(E493)),"",(E493=F493))</f>
        <v>1</v>
      </c>
      <c r="H493" t="str">
        <f>IFERROR(VLOOKUP(E493,[2]meteoritical_code_exists!$B$2:$C$496,1,FALSE),"")</f>
        <v>Relict OC meteorite</v>
      </c>
    </row>
    <row r="494" spans="1:8" x14ac:dyDescent="0.25">
      <c r="A494">
        <v>493</v>
      </c>
      <c r="B494" t="str">
        <f>IFERROR(VLOOKUP(D494, [2]meteoritical_code_exists!$C$2:$C$450,1,FALSE),"")</f>
        <v/>
      </c>
      <c r="C494" t="str">
        <f>IF(IFERROR(VLOOKUP(D494,[1]meteoriteQuery!$B$2:$F$516,3,FALSE),0)=0,"",VLOOKUP(D494,[1]meteoriteQuery!$B$2:$F$516,3,FALSE))</f>
        <v/>
      </c>
      <c r="D494">
        <v>52241</v>
      </c>
      <c r="E494" t="s">
        <v>496</v>
      </c>
      <c r="F494" s="1" t="s">
        <v>496</v>
      </c>
      <c r="G494" t="b">
        <f>IF(OR(ISBLANK(F494),ISBLANK(E494)),"",(E494=F494))</f>
        <v>1</v>
      </c>
      <c r="H494" t="str">
        <f>IFERROR(VLOOKUP(E494,[2]meteoritical_code_exists!$B$2:$C$496,1,FALSE),"")</f>
        <v>Relict ureilite meteorite</v>
      </c>
    </row>
    <row r="495" spans="1:8" x14ac:dyDescent="0.25">
      <c r="A495">
        <v>0</v>
      </c>
      <c r="B495" t="str">
        <f>IFERROR(VLOOKUP(D495, [2]meteoritical_code_exists!$C$2:$C$450,1,FALSE),"")</f>
        <v/>
      </c>
      <c r="C495">
        <f>IF(IFERROR(VLOOKUP(D495,[1]meteoriteQuery!$B$2:$F$516,3,FALSE),0)=0,"",VLOOKUP(D495,[1]meteoriteQuery!$B$2:$F$516,3,FALSE))</f>
        <v>49868</v>
      </c>
      <c r="D495">
        <v>52338</v>
      </c>
      <c r="E495" t="s">
        <v>3</v>
      </c>
      <c r="F495" s="1"/>
      <c r="G495" t="str">
        <f>IF(OR(ISBLANK(F495),ISBLANK(E495)),"",(E495=F495))</f>
        <v/>
      </c>
      <c r="H495" t="str">
        <f>IFERROR(VLOOKUP(E495,[2]meteoritical_code_exists!$B$2:$C$496,1,FALSE),"")</f>
        <v/>
      </c>
    </row>
    <row r="496" spans="1:8" x14ac:dyDescent="0.25">
      <c r="A496">
        <v>40</v>
      </c>
      <c r="B496" t="str">
        <f>IFERROR(VLOOKUP(D496, [2]meteoritical_code_exists!$C$2:$C$450,1,FALSE),"")</f>
        <v/>
      </c>
      <c r="C496" t="str">
        <f>IF(IFERROR(VLOOKUP(D496,[1]meteoriteQuery!$B$2:$F$516,3,FALSE),0)=0,"",VLOOKUP(D496,[1]meteoriteQuery!$B$2:$F$516,3,FALSE))</f>
        <v/>
      </c>
      <c r="D496">
        <v>52360</v>
      </c>
      <c r="E496" t="s">
        <v>43</v>
      </c>
      <c r="F496" s="1"/>
      <c r="G496" t="str">
        <f>IF(OR(ISBLANK(F496),ISBLANK(E496)),"",(E496=F496))</f>
        <v/>
      </c>
      <c r="H496" t="str">
        <f>IFERROR(VLOOKUP(E496,[2]meteoritical_code_exists!$B$2:$C$496,1,FALSE),"")</f>
        <v>Anomalous EH7 chondrite meteorite</v>
      </c>
    </row>
    <row r="497" spans="1:8" x14ac:dyDescent="0.25">
      <c r="A497">
        <v>1</v>
      </c>
      <c r="B497" t="str">
        <f>IFERROR(VLOOKUP(D497, [2]meteoritical_code_exists!$C$2:$C$450,1,FALSE),"")</f>
        <v/>
      </c>
      <c r="C497">
        <f>IF(IFERROR(VLOOKUP(D497,[1]meteoriteQuery!$B$2:$F$516,3,FALSE),0)=0,"",VLOOKUP(D497,[1]meteoriteQuery!$B$2:$F$516,3,FALSE))</f>
        <v>52202</v>
      </c>
      <c r="D497">
        <v>52363</v>
      </c>
      <c r="E497" t="s">
        <v>4</v>
      </c>
      <c r="F497" s="1"/>
      <c r="G497" t="str">
        <f>IF(OR(ISBLANK(F497),ISBLANK(E497)),"",(E497=F497))</f>
        <v/>
      </c>
      <c r="H497" t="str">
        <f>IFERROR(VLOOKUP(E497,[2]meteoritical_code_exists!$B$2:$C$496,1,FALSE),"")</f>
        <v/>
      </c>
    </row>
    <row r="498" spans="1:8" x14ac:dyDescent="0.25">
      <c r="A498">
        <v>2</v>
      </c>
      <c r="B498" t="str">
        <f>IFERROR(VLOOKUP(D498, [2]meteoritical_code_exists!$C$2:$C$450,1,FALSE),"")</f>
        <v/>
      </c>
      <c r="C498">
        <f>IF(IFERROR(VLOOKUP(D498,[1]meteoriteQuery!$B$2:$F$516,3,FALSE),0)=0,"",VLOOKUP(D498,[1]meteoriteQuery!$B$2:$F$516,3,FALSE))</f>
        <v>49522</v>
      </c>
      <c r="D498">
        <v>52364</v>
      </c>
      <c r="E498" t="s">
        <v>5</v>
      </c>
      <c r="F498" s="1"/>
      <c r="G498" t="str">
        <f>IF(OR(ISBLANK(F498),ISBLANK(E498)),"",(E498=F498))</f>
        <v/>
      </c>
      <c r="H498" t="str">
        <f>IFERROR(VLOOKUP(E498,[2]meteoritical_code_exists!$B$2:$C$496,1,FALSE),"")</f>
        <v/>
      </c>
    </row>
    <row r="499" spans="1:8" x14ac:dyDescent="0.25">
      <c r="A499">
        <v>3</v>
      </c>
      <c r="B499" t="str">
        <f>IFERROR(VLOOKUP(D499, [2]meteoritical_code_exists!$C$2:$C$450,1,FALSE),"")</f>
        <v/>
      </c>
      <c r="C499">
        <f>IF(IFERROR(VLOOKUP(D499,[1]meteoriteQuery!$B$2:$F$516,3,FALSE),0)=0,"",VLOOKUP(D499,[1]meteoriteQuery!$B$2:$F$516,3,FALSE))</f>
        <v>49523</v>
      </c>
      <c r="D499">
        <v>52365</v>
      </c>
      <c r="E499" t="s">
        <v>6</v>
      </c>
      <c r="F499" s="1"/>
      <c r="G499" t="str">
        <f>IF(OR(ISBLANK(F499),ISBLANK(E499)),"",(E499=F499))</f>
        <v/>
      </c>
      <c r="H499" t="str">
        <f>IFERROR(VLOOKUP(E499,[2]meteoritical_code_exists!$B$2:$C$496,1,FALSE),"")</f>
        <v/>
      </c>
    </row>
    <row r="500" spans="1:8" x14ac:dyDescent="0.25">
      <c r="A500">
        <v>4</v>
      </c>
      <c r="B500" t="str">
        <f>IFERROR(VLOOKUP(D500, [2]meteoritical_code_exists!$C$2:$C$450,1,FALSE),"")</f>
        <v/>
      </c>
      <c r="C500">
        <f>IF(IFERROR(VLOOKUP(D500,[1]meteoriteQuery!$B$2:$F$516,3,FALSE),0)=0,"",VLOOKUP(D500,[1]meteoriteQuery!$B$2:$F$516,3,FALSE))</f>
        <v>49525</v>
      </c>
      <c r="D500">
        <v>52366</v>
      </c>
      <c r="E500" t="s">
        <v>7</v>
      </c>
      <c r="F500" s="1"/>
      <c r="G500" t="str">
        <f>IF(OR(ISBLANK(F500),ISBLANK(E500)),"",(E500=F500))</f>
        <v/>
      </c>
      <c r="H500" t="str">
        <f>IFERROR(VLOOKUP(E500,[2]meteoritical_code_exists!$B$2:$C$496,1,FALSE),"")</f>
        <v/>
      </c>
    </row>
    <row r="501" spans="1:8" x14ac:dyDescent="0.25">
      <c r="A501">
        <v>5</v>
      </c>
      <c r="B501" t="str">
        <f>IFERROR(VLOOKUP(D501, [2]meteoritical_code_exists!$C$2:$C$450,1,FALSE),"")</f>
        <v/>
      </c>
      <c r="C501">
        <f>IF(IFERROR(VLOOKUP(D501,[1]meteoriteQuery!$B$2:$F$516,3,FALSE),0)=0,"",VLOOKUP(D501,[1]meteoriteQuery!$B$2:$F$516,3,FALSE))</f>
        <v>49527</v>
      </c>
      <c r="D501">
        <v>52367</v>
      </c>
      <c r="E501" t="s">
        <v>8</v>
      </c>
      <c r="F501" s="1"/>
      <c r="G501" t="str">
        <f>IF(OR(ISBLANK(F501),ISBLANK(E501)),"",(E501=F501))</f>
        <v/>
      </c>
      <c r="H501" t="str">
        <f>IFERROR(VLOOKUP(E501,[2]meteoritical_code_exists!$B$2:$C$496,1,FALSE),"")</f>
        <v/>
      </c>
    </row>
    <row r="502" spans="1:8" x14ac:dyDescent="0.25">
      <c r="A502">
        <v>173</v>
      </c>
      <c r="B502" t="str">
        <f>IFERROR(VLOOKUP(D502, [2]meteoritical_code_exists!$C$2:$C$450,1,FALSE),"")</f>
        <v/>
      </c>
      <c r="C502" t="str">
        <f>IF(IFERROR(VLOOKUP(D502,[1]meteoriteQuery!$B$2:$F$516,3,FALSE),0)=0,"",VLOOKUP(D502,[1]meteoriteQuery!$B$2:$F$516,3,FALSE))</f>
        <v/>
      </c>
      <c r="D502">
        <v>52368</v>
      </c>
      <c r="E502" t="s">
        <v>176</v>
      </c>
      <c r="F502" s="1"/>
      <c r="G502" t="str">
        <f>IF(OR(ISBLANK(F502),ISBLANK(E502)),"",(E502=F502))</f>
        <v/>
      </c>
      <c r="H502" t="str">
        <f>IFERROR(VLOOKUP(E502,[2]meteoritical_code_exists!$B$2:$C$496,1,FALSE),"")</f>
        <v>H3.3 chondrite meteorite</v>
      </c>
    </row>
    <row r="503" spans="1:8" x14ac:dyDescent="0.25">
      <c r="A503">
        <v>499</v>
      </c>
      <c r="B503" t="str">
        <f>IFERROR(VLOOKUP(D503, [2]meteoritical_code_exists!$C$2:$C$450,1,FALSE),"")</f>
        <v/>
      </c>
      <c r="C503" t="str">
        <f>IF(IFERROR(VLOOKUP(D503,[1]meteoriteQuery!$B$2:$F$516,3,FALSE),0)=0,"",VLOOKUP(D503,[1]meteoriteQuery!$B$2:$F$516,3,FALSE))</f>
        <v/>
      </c>
      <c r="D503">
        <v>52369</v>
      </c>
      <c r="E503" t="s">
        <v>502</v>
      </c>
      <c r="F503" s="1" t="s">
        <v>502</v>
      </c>
      <c r="G503" t="b">
        <f>IF(OR(ISBLANK(F503),ISBLANK(E503)),"",(E503=F503))</f>
        <v>1</v>
      </c>
      <c r="H503" t="str">
        <f>IFERROR(VLOOKUP(E503,[2]meteoritical_code_exists!$B$2:$C$496,1,FALSE),"")</f>
        <v>Unclassified stony meteorite</v>
      </c>
    </row>
    <row r="504" spans="1:8" x14ac:dyDescent="0.25">
      <c r="A504">
        <v>251</v>
      </c>
      <c r="B504" t="str">
        <f>IFERROR(VLOOKUP(D504, [2]meteoritical_code_exists!$C$2:$C$450,1,FALSE),"")</f>
        <v/>
      </c>
      <c r="C504" t="str">
        <f>IF(IFERROR(VLOOKUP(D504,[1]meteoriteQuery!$B$2:$F$516,3,FALSE),0)=0,"",VLOOKUP(D504,[1]meteoriteQuery!$B$2:$F$516,3,FALSE))</f>
        <v/>
      </c>
      <c r="D504">
        <v>52370</v>
      </c>
      <c r="E504" t="s">
        <v>254</v>
      </c>
      <c r="F504" s="1" t="s">
        <v>254</v>
      </c>
      <c r="G504" t="b">
        <f>IF(OR(ISBLANK(F504),ISBLANK(E504)),"",(E504=F504))</f>
        <v>1</v>
      </c>
      <c r="H504" t="str">
        <f>IFERROR(VLOOKUP(E504,[2]meteoritical_code_exists!$B$2:$C$496,1,FALSE),"")</f>
        <v>IIG iron meteorite</v>
      </c>
    </row>
    <row r="505" spans="1:8" x14ac:dyDescent="0.25">
      <c r="A505">
        <v>512</v>
      </c>
      <c r="B505" t="str">
        <f>IFERROR(VLOOKUP(D505, [2]meteoritical_code_exists!$C$2:$C$450,1,FALSE),"")</f>
        <v/>
      </c>
      <c r="C505" t="str">
        <f>IF(IFERROR(VLOOKUP(D505,[1]meteoriteQuery!$B$2:$F$516,3,FALSE),0)=0,"",VLOOKUP(D505,[1]meteoriteQuery!$B$2:$F$516,3,FALSE))</f>
        <v/>
      </c>
      <c r="D505">
        <v>52371</v>
      </c>
      <c r="E505" t="s">
        <v>515</v>
      </c>
      <c r="F505" s="1" t="s">
        <v>515</v>
      </c>
      <c r="G505" t="b">
        <f>IF(OR(ISBLANK(F505),ISBLANK(E505)),"",(E505=F505))</f>
        <v>1</v>
      </c>
      <c r="H505" t="str">
        <f>IFERROR(VLOOKUP(E505,[2]meteoritical_code_exists!$B$2:$C$502,1,FALSE),"")</f>
        <v>Ungrouped pallasite meteorite</v>
      </c>
    </row>
    <row r="506" spans="1:8" x14ac:dyDescent="0.25">
      <c r="A506">
        <v>27</v>
      </c>
      <c r="B506" t="str">
        <f>IFERROR(VLOOKUP(D506, [2]meteoritical_code_exists!$C$2:$C$450,1,FALSE),"")</f>
        <v/>
      </c>
      <c r="C506" t="str">
        <f>IF(IFERROR(VLOOKUP(D506,[1]meteoriteQuery!$B$2:$F$516,3,FALSE),0)=0,"",VLOOKUP(D506,[1]meteoriteQuery!$B$2:$F$516,3,FALSE))</f>
        <v/>
      </c>
      <c r="D506">
        <v>52372</v>
      </c>
      <c r="E506" t="s">
        <v>30</v>
      </c>
      <c r="F506" s="1" t="s">
        <v>30</v>
      </c>
      <c r="G506" t="b">
        <f>IF(OR(ISBLANK(F506),ISBLANK(E506)),"",(E506=F506))</f>
        <v>1</v>
      </c>
      <c r="H506" t="str">
        <f>IFERROR(VLOOKUP(E506,[2]meteoritical_code_exists!$B$2:$C$496,1,FALSE),"")</f>
        <v>Anomalous aubrite meteorite</v>
      </c>
    </row>
    <row r="507" spans="1:8" x14ac:dyDescent="0.25">
      <c r="A507">
        <v>464</v>
      </c>
      <c r="B507" t="str">
        <f>IFERROR(VLOOKUP(D507, [2]meteoritical_code_exists!$C$2:$C$450,1,FALSE),"")</f>
        <v/>
      </c>
      <c r="C507" t="str">
        <f>IF(IFERROR(VLOOKUP(D507,[1]meteoriteQuery!$B$2:$F$516,3,FALSE),0)=0,"",VLOOKUP(D507,[1]meteoriteQuery!$B$2:$F$516,3,FALSE))</f>
        <v/>
      </c>
      <c r="D507">
        <v>52373</v>
      </c>
      <c r="E507" t="s">
        <v>467</v>
      </c>
      <c r="F507" s="1" t="s">
        <v>467</v>
      </c>
      <c r="G507" t="b">
        <f>IF(OR(ISBLANK(F507),ISBLANK(E507)),"",(E507=F507))</f>
        <v>1</v>
      </c>
      <c r="H507" t="str">
        <f>IFERROR(VLOOKUP(E507,[2]meteoritical_code_exists!$B$2:$C$496,1,FALSE),"")</f>
        <v>Possible iron meteorite</v>
      </c>
    </row>
    <row r="508" spans="1:8" x14ac:dyDescent="0.25">
      <c r="A508">
        <v>442</v>
      </c>
      <c r="B508" t="str">
        <f>IFERROR(VLOOKUP(D508, [2]meteoritical_code_exists!$C$2:$C$450,1,FALSE),"")</f>
        <v/>
      </c>
      <c r="C508" t="str">
        <f>IF(IFERROR(VLOOKUP(D508,[1]meteoriteQuery!$B$2:$F$516,3,FALSE),0)=0,"",VLOOKUP(D508,[1]meteoriteQuery!$B$2:$F$516,3,FALSE))</f>
        <v/>
      </c>
      <c r="D508">
        <v>52374</v>
      </c>
      <c r="E508" t="s">
        <v>445</v>
      </c>
      <c r="F508" s="1" t="s">
        <v>445</v>
      </c>
      <c r="G508" t="b">
        <f>IF(OR(ISBLANK(F508),ISBLANK(E508)),"",(E508=F508))</f>
        <v>1</v>
      </c>
      <c r="H508" t="str">
        <f>IFERROR(VLOOKUP(E508,[2]meteoritical_code_exists!$B$2:$C$496,1,FALSE),"")</f>
        <v>OC3 chondrite meteorite</v>
      </c>
    </row>
    <row r="509" spans="1:8" x14ac:dyDescent="0.25">
      <c r="A509">
        <v>6</v>
      </c>
      <c r="B509" t="str">
        <f>IFERROR(VLOOKUP(D509, [2]meteoritical_code_exists!$C$2:$C$450,1,FALSE),"")</f>
        <v/>
      </c>
      <c r="C509">
        <f>IF(IFERROR(VLOOKUP(D509,[1]meteoriteQuery!$B$2:$F$516,3,FALSE),0)=0,"",VLOOKUP(D509,[1]meteoriteQuery!$B$2:$F$516,3,FALSE))</f>
        <v>49549</v>
      </c>
      <c r="D509">
        <v>52375</v>
      </c>
      <c r="E509" t="s">
        <v>9</v>
      </c>
      <c r="F509" s="1"/>
      <c r="G509" t="str">
        <f>IF(OR(ISBLANK(F509),ISBLANK(E509)),"",(E509=F509))</f>
        <v/>
      </c>
      <c r="H509" t="str">
        <f>IFERROR(VLOOKUP(E509,[2]meteoritical_code_exists!$B$2:$C$496,1,FALSE),"")</f>
        <v/>
      </c>
    </row>
    <row r="510" spans="1:8" x14ac:dyDescent="0.25">
      <c r="A510">
        <v>7</v>
      </c>
      <c r="B510" t="str">
        <f>IFERROR(VLOOKUP(D510, [2]meteoritical_code_exists!$C$2:$C$450,1,FALSE),"")</f>
        <v/>
      </c>
      <c r="C510">
        <f>IF(IFERROR(VLOOKUP(D510,[1]meteoriteQuery!$B$2:$F$516,3,FALSE),0)=0,"",VLOOKUP(D510,[1]meteoriteQuery!$B$2:$F$516,3,FALSE))</f>
        <v>49545</v>
      </c>
      <c r="D510">
        <v>52376</v>
      </c>
      <c r="E510" t="s">
        <v>10</v>
      </c>
      <c r="F510" s="1"/>
      <c r="G510" t="str">
        <f>IF(OR(ISBLANK(F510),ISBLANK(E510)),"",(E510=F510))</f>
        <v/>
      </c>
      <c r="H510" t="str">
        <f>IFERROR(VLOOKUP(E510,[2]meteoritical_code_exists!$B$2:$C$496,1,FALSE),"")</f>
        <v/>
      </c>
    </row>
    <row r="511" spans="1:8" x14ac:dyDescent="0.25">
      <c r="A511">
        <v>8</v>
      </c>
      <c r="B511" t="str">
        <f>IFERROR(VLOOKUP(D511, [2]meteoritical_code_exists!$C$2:$C$450,1,FALSE),"")</f>
        <v/>
      </c>
      <c r="C511">
        <f>IF(IFERROR(VLOOKUP(D511,[1]meteoriteQuery!$B$2:$F$516,3,FALSE),0)=0,"",VLOOKUP(D511,[1]meteoriteQuery!$B$2:$F$516,3,FALSE))</f>
        <v>49556</v>
      </c>
      <c r="D511">
        <v>52377</v>
      </c>
      <c r="E511" t="s">
        <v>11</v>
      </c>
      <c r="F511" s="1"/>
      <c r="G511" t="str">
        <f>IF(OR(ISBLANK(F511),ISBLANK(E511)),"",(E511=F511))</f>
        <v/>
      </c>
      <c r="H511" t="str">
        <f>IFERROR(VLOOKUP(E511,[2]meteoritical_code_exists!$B$2:$C$496,1,FALSE),"")</f>
        <v/>
      </c>
    </row>
    <row r="512" spans="1:8" x14ac:dyDescent="0.25">
      <c r="A512">
        <v>9</v>
      </c>
      <c r="B512" t="str">
        <f>IFERROR(VLOOKUP(D512, [2]meteoritical_code_exists!$C$2:$C$450,1,FALSE),"")</f>
        <v/>
      </c>
      <c r="C512">
        <f>IF(IFERROR(VLOOKUP(D512,[1]meteoriteQuery!$B$2:$F$516,3,FALSE),0)=0,"",VLOOKUP(D512,[1]meteoriteQuery!$B$2:$F$516,3,FALSE))</f>
        <v>49528</v>
      </c>
      <c r="D512">
        <v>52378</v>
      </c>
      <c r="E512" t="s">
        <v>12</v>
      </c>
      <c r="F512" s="1"/>
      <c r="G512" t="str">
        <f>IF(OR(ISBLANK(F512),ISBLANK(E512)),"",(E512=F512))</f>
        <v/>
      </c>
      <c r="H512" t="str">
        <f>IFERROR(VLOOKUP(E512,[2]meteoritical_code_exists!$B$2:$C$496,1,FALSE),"")</f>
        <v/>
      </c>
    </row>
    <row r="513" spans="1:8" x14ac:dyDescent="0.25">
      <c r="A513">
        <v>10</v>
      </c>
      <c r="B513" t="str">
        <f>IFERROR(VLOOKUP(D513, [2]meteoritical_code_exists!$C$2:$C$450,1,FALSE),"")</f>
        <v/>
      </c>
      <c r="C513">
        <f>IF(IFERROR(VLOOKUP(D513,[1]meteoriteQuery!$B$2:$F$516,3,FALSE),0)=0,"",VLOOKUP(D513,[1]meteoriteQuery!$B$2:$F$516,3,FALSE))</f>
        <v>49529</v>
      </c>
      <c r="D513">
        <v>52379</v>
      </c>
      <c r="E513" t="s">
        <v>13</v>
      </c>
      <c r="F513" s="1"/>
      <c r="G513" t="str">
        <f>IF(OR(ISBLANK(F513),ISBLANK(E513)),"",(E513=F513))</f>
        <v/>
      </c>
      <c r="H513" t="str">
        <f>IFERROR(VLOOKUP(E513,[2]meteoritical_code_exists!$B$2:$C$496,1,FALSE),"")</f>
        <v/>
      </c>
    </row>
    <row r="514" spans="1:8" x14ac:dyDescent="0.25">
      <c r="A514">
        <v>11</v>
      </c>
      <c r="B514" t="str">
        <f>IFERROR(VLOOKUP(D514, [2]meteoritical_code_exists!$C$2:$C$450,1,FALSE),"")</f>
        <v/>
      </c>
      <c r="C514">
        <f>IF(IFERROR(VLOOKUP(D514,[1]meteoriteQuery!$B$2:$F$516,3,FALSE),0)=0,"",VLOOKUP(D514,[1]meteoriteQuery!$B$2:$F$516,3,FALSE))</f>
        <v>49860</v>
      </c>
      <c r="D514">
        <v>52380</v>
      </c>
      <c r="E514" t="s">
        <v>14</v>
      </c>
      <c r="F514" s="1"/>
      <c r="G514" t="str">
        <f>IF(OR(ISBLANK(F514),ISBLANK(E514)),"",(E514=F514))</f>
        <v/>
      </c>
      <c r="H514" t="str">
        <f>IFERROR(VLOOKUP(E514,[2]meteoritical_code_exists!$B$2:$C$496,1,FALSE),"")</f>
        <v/>
      </c>
    </row>
    <row r="515" spans="1:8" x14ac:dyDescent="0.25">
      <c r="A515">
        <v>12</v>
      </c>
      <c r="B515" t="str">
        <f>IFERROR(VLOOKUP(D515, [2]meteoritical_code_exists!$C$2:$C$450,1,FALSE),"")</f>
        <v/>
      </c>
      <c r="C515">
        <f>IF(IFERROR(VLOOKUP(D515,[1]meteoriteQuery!$B$2:$F$516,3,FALSE),0)=0,"",VLOOKUP(D515,[1]meteoriteQuery!$B$2:$F$516,3,FALSE))</f>
        <v>49921</v>
      </c>
      <c r="D515">
        <v>52381</v>
      </c>
      <c r="E515" t="s">
        <v>15</v>
      </c>
      <c r="F515" s="1"/>
      <c r="G515" t="str">
        <f>IF(OR(ISBLANK(F515),ISBLANK(E515)),"",(E515=F515))</f>
        <v/>
      </c>
      <c r="H515" t="str">
        <f>IFERROR(VLOOKUP(E515,[2]meteoritical_code_exists!$B$2:$C$496,1,FALSE),"")</f>
        <v/>
      </c>
    </row>
    <row r="516" spans="1:8" x14ac:dyDescent="0.25">
      <c r="A516">
        <v>13</v>
      </c>
      <c r="B516" t="str">
        <f>IFERROR(VLOOKUP(D516, [2]meteoritical_code_exists!$C$2:$C$450,1,FALSE),"")</f>
        <v/>
      </c>
      <c r="C516">
        <f>IF(IFERROR(VLOOKUP(D516,[1]meteoriteQuery!$B$2:$F$516,3,FALSE),0)=0,"",VLOOKUP(D516,[1]meteoriteQuery!$B$2:$F$516,3,FALSE))</f>
        <v>49923</v>
      </c>
      <c r="D516">
        <v>52382</v>
      </c>
      <c r="E516" t="s">
        <v>16</v>
      </c>
      <c r="F516" s="1"/>
      <c r="G516" t="str">
        <f>IF(OR(ISBLANK(F516),ISBLANK(E516)),"",(E516=F516))</f>
        <v/>
      </c>
      <c r="H516" t="str">
        <f>IFERROR(VLOOKUP(E516,[2]meteoritical_code_exists!$B$2:$C$496,1,FALSE),"")</f>
        <v/>
      </c>
    </row>
    <row r="517" spans="1:8" x14ac:dyDescent="0.25">
      <c r="A517">
        <v>14</v>
      </c>
      <c r="B517" t="str">
        <f>IFERROR(VLOOKUP(D517, [2]meteoritical_code_exists!$C$2:$C$450,1,FALSE),"")</f>
        <v/>
      </c>
      <c r="C517">
        <f>IF(IFERROR(VLOOKUP(D517,[1]meteoriteQuery!$B$2:$F$516,3,FALSE),0)=0,"",VLOOKUP(D517,[1]meteoriteQuery!$B$2:$F$516,3,FALSE))</f>
        <v>49928</v>
      </c>
      <c r="D517">
        <v>52383</v>
      </c>
      <c r="E517" t="s">
        <v>17</v>
      </c>
      <c r="F517" s="1"/>
      <c r="G517" t="str">
        <f>IF(OR(ISBLANK(F517),ISBLANK(E517)),"",(E517=F517))</f>
        <v/>
      </c>
      <c r="H517" t="str">
        <f>IFERROR(VLOOKUP(E517,[2]meteoritical_code_exists!$B$2:$C$496,1,FALSE),"")</f>
        <v/>
      </c>
    </row>
    <row r="518" spans="1:8" x14ac:dyDescent="0.25">
      <c r="A518">
        <v>15</v>
      </c>
      <c r="B518" t="str">
        <f>IFERROR(VLOOKUP(D518, [2]meteoritical_code_exists!$C$2:$C$450,1,FALSE),"")</f>
        <v/>
      </c>
      <c r="C518">
        <f>IF(IFERROR(VLOOKUP(D518,[1]meteoriteQuery!$B$2:$F$516,3,FALSE),0)=0,"",VLOOKUP(D518,[1]meteoriteQuery!$B$2:$F$516,3,FALSE))</f>
        <v>49931</v>
      </c>
      <c r="D518">
        <v>52384</v>
      </c>
      <c r="E518" t="s">
        <v>18</v>
      </c>
      <c r="F518" s="1"/>
      <c r="G518" t="str">
        <f>IF(OR(ISBLANK(F518),ISBLANK(E518)),"",(E518=F518))</f>
        <v/>
      </c>
      <c r="H518" t="str">
        <f>IFERROR(VLOOKUP(E518,[2]meteoritical_code_exists!$B$2:$C$496,1,FALSE),"")</f>
        <v/>
      </c>
    </row>
    <row r="519" spans="1:8" x14ac:dyDescent="0.25">
      <c r="A519">
        <v>16</v>
      </c>
      <c r="B519" t="str">
        <f>IFERROR(VLOOKUP(D519, [2]meteoritical_code_exists!$C$2:$C$450,1,FALSE),"")</f>
        <v/>
      </c>
      <c r="C519">
        <f>IF(IFERROR(VLOOKUP(D519,[1]meteoriteQuery!$B$2:$F$516,3,FALSE),0)=0,"",VLOOKUP(D519,[1]meteoriteQuery!$B$2:$F$516,3,FALSE))</f>
        <v>49933</v>
      </c>
      <c r="D519">
        <v>52385</v>
      </c>
      <c r="E519" t="s">
        <v>19</v>
      </c>
      <c r="F519" s="1"/>
      <c r="G519" t="str">
        <f>IF(OR(ISBLANK(F519),ISBLANK(E519)),"",(E519=F519))</f>
        <v/>
      </c>
      <c r="H519" t="str">
        <f>IFERROR(VLOOKUP(E519,[2]meteoritical_code_exists!$B$2:$C$496,1,FALSE),"")</f>
        <v/>
      </c>
    </row>
    <row r="520" spans="1:8" x14ac:dyDescent="0.25">
      <c r="A520">
        <v>17</v>
      </c>
      <c r="B520" t="str">
        <f>IFERROR(VLOOKUP(D520, [2]meteoritical_code_exists!$C$2:$C$450,1,FALSE),"")</f>
        <v/>
      </c>
      <c r="C520">
        <f>IF(IFERROR(VLOOKUP(D520,[1]meteoriteQuery!$B$2:$F$516,3,FALSE),0)=0,"",VLOOKUP(D520,[1]meteoriteQuery!$B$2:$F$516,3,FALSE))</f>
        <v>49936</v>
      </c>
      <c r="D520">
        <v>52386</v>
      </c>
      <c r="E520" t="s">
        <v>20</v>
      </c>
      <c r="F520" s="1"/>
      <c r="G520" t="str">
        <f>IF(OR(ISBLANK(F520),ISBLANK(E520)),"",(E520=F520))</f>
        <v/>
      </c>
      <c r="H520" t="str">
        <f>IFERROR(VLOOKUP(E520,[2]meteoritical_code_exists!$B$2:$C$496,1,FALSE),"")</f>
        <v/>
      </c>
    </row>
    <row r="521" spans="1:8" x14ac:dyDescent="0.25">
      <c r="A521">
        <v>18</v>
      </c>
      <c r="B521" t="str">
        <f>IFERROR(VLOOKUP(D521, [2]meteoritical_code_exists!$C$2:$C$450,1,FALSE),"")</f>
        <v/>
      </c>
      <c r="C521">
        <f>IF(IFERROR(VLOOKUP(D521,[1]meteoriteQuery!$B$2:$F$516,3,FALSE),0)=0,"",VLOOKUP(D521,[1]meteoriteQuery!$B$2:$F$516,3,FALSE))</f>
        <v>52206</v>
      </c>
      <c r="D521">
        <v>52387</v>
      </c>
      <c r="E521" t="s">
        <v>21</v>
      </c>
      <c r="F521" s="1"/>
      <c r="G521" t="str">
        <f>IF(OR(ISBLANK(F521),ISBLANK(E521)),"",(E521=F521))</f>
        <v/>
      </c>
      <c r="H521" t="str">
        <f>IFERROR(VLOOKUP(E521,[2]meteoritical_code_exists!$B$2:$C$496,1,FALSE),"")</f>
        <v/>
      </c>
    </row>
    <row r="522" spans="1:8" x14ac:dyDescent="0.25">
      <c r="A522">
        <v>19</v>
      </c>
      <c r="B522" t="str">
        <f>IFERROR(VLOOKUP(D522, [2]meteoritical_code_exists!$C$2:$C$450,1,FALSE),"")</f>
        <v/>
      </c>
      <c r="C522">
        <f>IF(IFERROR(VLOOKUP(D522,[1]meteoriteQuery!$B$2:$F$516,3,FALSE),0)=0,"",VLOOKUP(D522,[1]meteoriteQuery!$B$2:$F$516,3,FALSE))</f>
        <v>49558</v>
      </c>
      <c r="D522">
        <v>52388</v>
      </c>
      <c r="E522" t="s">
        <v>22</v>
      </c>
      <c r="F522" s="1"/>
      <c r="G522" t="str">
        <f>IF(OR(ISBLANK(F522),ISBLANK(E522)),"",(E522=F522))</f>
        <v/>
      </c>
      <c r="H522" t="str">
        <f>IFERROR(VLOOKUP(E522,[2]meteoritical_code_exists!$B$2:$C$496,1,FALSE),"")</f>
        <v/>
      </c>
    </row>
    <row r="523" spans="1:8" x14ac:dyDescent="0.25">
      <c r="A523">
        <v>20</v>
      </c>
      <c r="B523" t="str">
        <f>IFERROR(VLOOKUP(D523, [2]meteoritical_code_exists!$C$2:$C$450,1,FALSE),"")</f>
        <v/>
      </c>
      <c r="C523">
        <f>IF(IFERROR(VLOOKUP(D523,[1]meteoriteQuery!$B$2:$F$516,3,FALSE),0)=0,"",VLOOKUP(D523,[1]meteoriteQuery!$B$2:$F$516,3,FALSE))</f>
        <v>49574</v>
      </c>
      <c r="D523">
        <v>52389</v>
      </c>
      <c r="E523" t="s">
        <v>23</v>
      </c>
      <c r="F523" s="1"/>
      <c r="G523" t="str">
        <f>IF(OR(ISBLANK(F523),ISBLANK(E523)),"",(E523=F523))</f>
        <v/>
      </c>
      <c r="H523" t="str">
        <f>IFERROR(VLOOKUP(E523,[2]meteoritical_code_exists!$B$2:$C$496,1,FALSE),"")</f>
        <v/>
      </c>
    </row>
    <row r="524" spans="1:8" x14ac:dyDescent="0.25">
      <c r="A524">
        <v>21</v>
      </c>
      <c r="B524" t="str">
        <f>IFERROR(VLOOKUP(D524, [2]meteoritical_code_exists!$C$2:$C$450,1,FALSE),"")</f>
        <v/>
      </c>
      <c r="C524">
        <f>IF(IFERROR(VLOOKUP(D524,[1]meteoriteQuery!$B$2:$F$516,3,FALSE),0)=0,"",VLOOKUP(D524,[1]meteoriteQuery!$B$2:$F$516,3,FALSE))</f>
        <v>49805</v>
      </c>
      <c r="D524">
        <v>52390</v>
      </c>
      <c r="E524" t="s">
        <v>24</v>
      </c>
      <c r="F524" s="1"/>
      <c r="G524" t="str">
        <f>IF(OR(ISBLANK(F524),ISBLANK(E524)),"",(E524=F524))</f>
        <v/>
      </c>
      <c r="H524" t="str">
        <f>IFERROR(VLOOKUP(E524,[2]meteoritical_code_exists!$B$2:$C$496,1,FALSE),"")</f>
        <v/>
      </c>
    </row>
    <row r="525" spans="1:8" x14ac:dyDescent="0.25">
      <c r="A525">
        <v>22</v>
      </c>
      <c r="B525" t="str">
        <f>IFERROR(VLOOKUP(D525, [2]meteoritical_code_exists!$C$2:$C$450,1,FALSE),"")</f>
        <v/>
      </c>
      <c r="C525">
        <f>IF(IFERROR(VLOOKUP(D525,[1]meteoriteQuery!$B$2:$F$516,3,FALSE),0)=0,"",VLOOKUP(D525,[1]meteoriteQuery!$B$2:$F$516,3,FALSE))</f>
        <v>49808</v>
      </c>
      <c r="D525">
        <v>52391</v>
      </c>
      <c r="E525" t="s">
        <v>25</v>
      </c>
      <c r="F525" s="1"/>
      <c r="G525" t="str">
        <f>IF(OR(ISBLANK(F525),ISBLANK(E525)),"",(E525=F525))</f>
        <v/>
      </c>
      <c r="H525" t="str">
        <f>IFERROR(VLOOKUP(E525,[2]meteoritical_code_exists!$B$2:$C$496,1,FALSE),"")</f>
        <v/>
      </c>
    </row>
    <row r="526" spans="1:8" x14ac:dyDescent="0.25">
      <c r="A526">
        <v>23</v>
      </c>
      <c r="B526" t="str">
        <f>IFERROR(VLOOKUP(D526, [2]meteoritical_code_exists!$C$2:$C$450,1,FALSE),"")</f>
        <v/>
      </c>
      <c r="C526">
        <f>IF(IFERROR(VLOOKUP(D526,[1]meteoriteQuery!$B$2:$F$516,3,FALSE),0)=0,"",VLOOKUP(D526,[1]meteoriteQuery!$B$2:$F$516,3,FALSE))</f>
        <v>49862</v>
      </c>
      <c r="D526">
        <v>52392</v>
      </c>
      <c r="E526" t="s">
        <v>26</v>
      </c>
      <c r="F526" s="1"/>
      <c r="G526" t="str">
        <f>IF(OR(ISBLANK(F526),ISBLANK(E526)),"",(E526=F526))</f>
        <v/>
      </c>
      <c r="H526" t="str">
        <f>IFERROR(VLOOKUP(E526,[2]meteoritical_code_exists!$B$2:$C$496,1,FALSE),"")</f>
        <v/>
      </c>
    </row>
    <row r="527" spans="1:8" x14ac:dyDescent="0.25">
      <c r="A527">
        <v>463</v>
      </c>
      <c r="B527" t="str">
        <f>IFERROR(VLOOKUP(D527, [2]meteoritical_code_exists!$C$2:$C$450,1,FALSE),"")</f>
        <v/>
      </c>
      <c r="C527" t="str">
        <f>IF(IFERROR(VLOOKUP(D527,[1]meteoriteQuery!$B$2:$F$516,3,FALSE),0)=0,"",VLOOKUP(D527,[1]meteoriteQuery!$B$2:$F$516,3,FALSE))</f>
        <v/>
      </c>
      <c r="D527">
        <v>52393</v>
      </c>
      <c r="E527" t="s">
        <v>466</v>
      </c>
      <c r="F527" s="1" t="s">
        <v>466</v>
      </c>
      <c r="G527" t="b">
        <f>IF(OR(ISBLANK(F527),ISBLANK(E527)),"",(E527=F527))</f>
        <v>1</v>
      </c>
      <c r="H527" t="str">
        <f>IFERROR(VLOOKUP(E527,[2]meteoritical_code_exists!$B$2:$C$496,1,FALSE),"")</f>
        <v>Possible IAB complex iron meteorite</v>
      </c>
    </row>
    <row r="528" spans="1:8" x14ac:dyDescent="0.25">
      <c r="A528">
        <v>368</v>
      </c>
      <c r="B528" t="str">
        <f>IFERROR(VLOOKUP(D528, [2]meteoritical_code_exists!$C$2:$C$450,1,FALSE),"")</f>
        <v/>
      </c>
      <c r="C528" t="str">
        <f>IF(IFERROR(VLOOKUP(D528,[1]meteoriteQuery!$B$2:$F$516,3,FALSE),0)=0,"",VLOOKUP(D528,[1]meteoriteQuery!$B$2:$F$516,3,FALSE))</f>
        <v/>
      </c>
      <c r="D528">
        <v>52394</v>
      </c>
      <c r="E528" t="s">
        <v>371</v>
      </c>
      <c r="F528" s="1" t="s">
        <v>371</v>
      </c>
      <c r="G528" t="b">
        <f>IF(OR(ISBLANK(F528),ISBLANK(E528)),"",(E528=F528))</f>
        <v>1</v>
      </c>
      <c r="H528" t="str">
        <f>IFERROR(VLOOKUP(E528,[2]meteoritical_code_exists!$B$2:$C$496,1,FALSE),"")</f>
        <v>LL7 chondrite meteorite</v>
      </c>
    </row>
    <row r="529" spans="1:8" x14ac:dyDescent="0.25">
      <c r="A529">
        <v>42</v>
      </c>
      <c r="B529" t="str">
        <f>IFERROR(VLOOKUP(D529, [2]meteoritical_code_exists!$C$2:$C$450,1,FALSE),"")</f>
        <v/>
      </c>
      <c r="C529" t="str">
        <f>IF(IFERROR(VLOOKUP(D529,[1]meteoriteQuery!$B$2:$F$516,3,FALSE),0)=0,"",VLOOKUP(D529,[1]meteoriteQuery!$B$2:$F$516,3,FALSE))</f>
        <v/>
      </c>
      <c r="D529">
        <v>52395</v>
      </c>
      <c r="E529" t="s">
        <v>45</v>
      </c>
      <c r="F529" s="1"/>
      <c r="G529" t="str">
        <f>IF(OR(ISBLANK(F529),ISBLANK(E529)),"",(E529=F529))</f>
        <v/>
      </c>
      <c r="H529" t="str">
        <f>IFERROR(VLOOKUP(E529,[2]meteoritical_code_exists!$B$2:$C$496,1,FALSE),"")</f>
        <v/>
      </c>
    </row>
    <row r="530" spans="1:8" x14ac:dyDescent="0.25">
      <c r="A530">
        <v>115</v>
      </c>
      <c r="B530" t="str">
        <f>IFERROR(VLOOKUP(D530, [2]meteoritical_code_exists!$C$2:$C$450,1,FALSE),"")</f>
        <v/>
      </c>
      <c r="C530" t="str">
        <f>IF(IFERROR(VLOOKUP(D530,[1]meteoriteQuery!$B$2:$F$516,3,FALSE),0)=0,"",VLOOKUP(D530,[1]meteoriteQuery!$B$2:$F$516,3,FALSE))</f>
        <v/>
      </c>
      <c r="D530">
        <v>52396</v>
      </c>
      <c r="E530" t="s">
        <v>118</v>
      </c>
      <c r="F530" s="1"/>
      <c r="G530" t="str">
        <f>IF(OR(ISBLANK(F530),ISBLANK(E530)),"",(E530=F530))</f>
        <v/>
      </c>
      <c r="H530" t="str">
        <f>IFERROR(VLOOKUP(E530,[2]meteoritical_code_exists!$B$2:$C$496,1,FALSE),"")</f>
        <v/>
      </c>
    </row>
    <row r="531" spans="1:8" x14ac:dyDescent="0.25">
      <c r="C531" t="str">
        <f>IF(IFERROR(VLOOKUP(D531,[1]meteoriteQuery!$B$2:$F$516,3,FALSE),0)=0,"",VLOOKUP(D531,[1]meteoriteQuery!$B$2:$F$516,3,FALSE))</f>
        <v/>
      </c>
      <c r="D531">
        <f>VLOOKUP(F531,[3]meteoriteclasses!$B$2:$C$252,2,FALSE)</f>
        <v>52720</v>
      </c>
      <c r="E531" t="s">
        <v>519</v>
      </c>
      <c r="F531" s="1" t="s">
        <v>519</v>
      </c>
      <c r="G531" t="b">
        <f>IF(OR(ISBLANK(F531),ISBLANK(E531)),"",(E531=F531))</f>
        <v>1</v>
      </c>
      <c r="H531" t="str">
        <f>IFERROR(VLOOKUP(E531,[2]meteoritical_code_exists!$B$2:$C$496,1,FALSE),"")</f>
        <v/>
      </c>
    </row>
    <row r="532" spans="1:8" x14ac:dyDescent="0.25">
      <c r="C532" t="str">
        <f>IF(IFERROR(VLOOKUP(D532,[1]meteoriteQuery!$B$2:$F$516,3,FALSE),0)=0,"",VLOOKUP(D532,[1]meteoriteQuery!$B$2:$F$516,3,FALSE))</f>
        <v/>
      </c>
      <c r="D532">
        <f>VLOOKUP(F532,[3]meteoriteclasses!$B$2:$C$252,2,FALSE)</f>
        <v>52787</v>
      </c>
      <c r="E532" t="s">
        <v>518</v>
      </c>
      <c r="F532" s="1" t="s">
        <v>518</v>
      </c>
      <c r="G532" t="b">
        <f>IF(OR(ISBLANK(F532),ISBLANK(E532)),"",(E532=F532))</f>
        <v>1</v>
      </c>
      <c r="H532" t="str">
        <f>IFERROR(VLOOKUP(E532,[2]meteoritical_code_exists!$B$2:$C$496,1,FALSE),"")</f>
        <v/>
      </c>
    </row>
    <row r="533" spans="1:8" x14ac:dyDescent="0.25">
      <c r="A533">
        <v>163</v>
      </c>
      <c r="B533" t="str">
        <f>IFERROR(VLOOKUP(D533, [2]meteoritical_code_exists!$C$2:$C$450,1,FALSE),"")</f>
        <v/>
      </c>
      <c r="C533">
        <f>IF(IFERROR(VLOOKUP(D533,[1]meteoriteQuery!$B$2:$F$516,3,FALSE),0)=0,"",VLOOKUP(D533,[1]meteoriteQuery!$B$2:$F$516,3,FALSE))</f>
        <v>10860</v>
      </c>
      <c r="D533">
        <v>52895</v>
      </c>
      <c r="E533" t="s">
        <v>166</v>
      </c>
      <c r="G533" t="str">
        <f>IF(OR(ISBLANK(F533),ISBLANK(E533)),"",(E533=F533))</f>
        <v/>
      </c>
      <c r="H533" t="str">
        <f>IFERROR(VLOOKUP(E533,[2]meteoritical_code_exists!$B$2:$C$496,1,FALSE),"")</f>
        <v/>
      </c>
    </row>
    <row r="534" spans="1:8" x14ac:dyDescent="0.25">
      <c r="C534" t="str">
        <f>IF(IFERROR(VLOOKUP(D534,[1]meteoriteQuery!$B$2:$F$516,3,FALSE),0)=0,"",VLOOKUP(D534,[1]meteoriteQuery!$B$2:$F$516,3,FALSE))</f>
        <v/>
      </c>
      <c r="D534">
        <f>VLOOKUP(F534,[3]meteoriteclasses!$B$2:$C$252,2,FALSE)</f>
        <v>54116</v>
      </c>
      <c r="E534" t="s">
        <v>533</v>
      </c>
      <c r="F534" s="1" t="s">
        <v>533</v>
      </c>
      <c r="G534" t="b">
        <f>IF(OR(ISBLANK(F534),ISBLANK(E534)),"",(E534=F534))</f>
        <v>1</v>
      </c>
      <c r="H534" t="str">
        <f>IFERROR(VLOOKUP(E534,[2]meteoritical_code_exists!$B$2:$C$496,1,FALSE),"")</f>
        <v/>
      </c>
    </row>
    <row r="535" spans="1:8" x14ac:dyDescent="0.25">
      <c r="C535" t="str">
        <f>IF(IFERROR(VLOOKUP(D535,[1]meteoriteQuery!$B$2:$F$516,3,FALSE),0)=0,"",VLOOKUP(D535,[1]meteoriteQuery!$B$2:$F$516,3,FALSE))</f>
        <v/>
      </c>
      <c r="D535" t="e">
        <f>VLOOKUP(F535,[3]meteoriteclasses!$B$2:$C$252,2,FALSE)</f>
        <v>#N/A</v>
      </c>
      <c r="E535" t="s">
        <v>521</v>
      </c>
      <c r="F535" s="1" t="s">
        <v>521</v>
      </c>
      <c r="G535" t="b">
        <f>IF(OR(ISBLANK(F535),ISBLANK(E535)),"",(E535=F535))</f>
        <v>1</v>
      </c>
      <c r="H535" t="str">
        <f>IFERROR(VLOOKUP(E535,[2]meteoritical_code_exists!$B$2:$C$496,1,FALSE),"")</f>
        <v/>
      </c>
    </row>
    <row r="536" spans="1:8" x14ac:dyDescent="0.25">
      <c r="C536" t="str">
        <f>IF(IFERROR(VLOOKUP(D536,[1]meteoriteQuery!$B$2:$F$516,3,FALSE),0)=0,"",VLOOKUP(D536,[1]meteoriteQuery!$B$2:$F$516,3,FALSE))</f>
        <v/>
      </c>
      <c r="G536" t="str">
        <f>IF(OR(ISBLANK(F535),ISBLANK(E536)),"",(E536=F535))</f>
        <v/>
      </c>
    </row>
    <row r="537" spans="1:8" x14ac:dyDescent="0.25">
      <c r="G537" t="str">
        <f>IF(OR(ISBLANK(F537),ISBLANK(E537)),"",(E537=F537))</f>
        <v/>
      </c>
    </row>
    <row r="545" spans="3:3" x14ac:dyDescent="0.25">
      <c r="C545">
        <f>COUNTA(C2:C540)</f>
        <v>534</v>
      </c>
    </row>
    <row r="546" spans="3:3" x14ac:dyDescent="0.25">
      <c r="C546">
        <f>COUNTBLANK(C2:C540)</f>
        <v>504</v>
      </c>
    </row>
    <row r="547" spans="3:3" x14ac:dyDescent="0.25">
      <c r="C547">
        <f>C545-C546</f>
        <v>30</v>
      </c>
    </row>
  </sheetData>
  <autoFilter ref="B1:H547"/>
  <sortState xmlns:xlrd2="http://schemas.microsoft.com/office/spreadsheetml/2017/richdata2" ref="A2:H537">
    <sortCondition ref="D2:D537"/>
  </sortState>
  <hyperlinks>
    <hyperlink ref="F328" r:id="rId1" display="https://www.mindat.org/min-49848.html"/>
    <hyperlink ref="F329" r:id="rId2" display="https://www.mindat.org/min-49849.html"/>
    <hyperlink ref="F348" r:id="rId3" display="https://www.mindat.org/min-49872.html"/>
    <hyperlink ref="F506" r:id="rId4" display="https://www.mindat.org/min-52372.html"/>
    <hyperlink ref="F55" r:id="rId5" display="https://www.mindat.org/min-49556.html"/>
    <hyperlink ref="F282" r:id="rId6" display="https://www.mindat.org/min-49802.html"/>
    <hyperlink ref="F285" r:id="rId7" display="https://www.mindat.org/min-49805.html"/>
    <hyperlink ref="F288" r:id="rId8" display="https://www.mindat.org/min-49808.html"/>
    <hyperlink ref="F341" r:id="rId9" display="https://www.mindat.org/min-49863.html"/>
    <hyperlink ref="F392" r:id="rId10" display="https://www.mindat.org/min-49921.html"/>
    <hyperlink ref="F394" r:id="rId11" display="https://www.mindat.org/min-49923.html"/>
    <hyperlink ref="F397" r:id="rId12" display="https://www.mindat.org/min-49926.html"/>
    <hyperlink ref="F399" r:id="rId13" display="https://www.mindat.org/min-49928.html"/>
    <hyperlink ref="F402" r:id="rId14" display="https://www.mindat.org/min-49931.html"/>
    <hyperlink ref="F404" r:id="rId15" display="https://www.mindat.org/min-49933.html"/>
    <hyperlink ref="F407" r:id="rId16" display="https://www.mindat.org/min-49936.html"/>
    <hyperlink ref="F382" r:id="rId17" display="https://www.mindat.org/min-49911.html"/>
    <hyperlink ref="F373" r:id="rId18" display="https://www.mindat.org/min-49901.html"/>
    <hyperlink ref="F345" r:id="rId19" display="https://www.mindat.org/min-49867.html"/>
    <hyperlink ref="F416" r:id="rId20" display="https://www.mindat.org/min-49950.html"/>
    <hyperlink ref="F431" r:id="rId21" display="https://www.mindat.org/min-50270.html"/>
    <hyperlink ref="F532" r:id="rId22" display="https://www.mindat.org/min-52787.html"/>
    <hyperlink ref="F349" r:id="rId23" display="https://www.mindat.org/min-49873.html"/>
    <hyperlink ref="F418" r:id="rId24" display="https://www.mindat.org/min-49952.html"/>
    <hyperlink ref="F419" r:id="rId25" display="https://www.mindat.org/min-49953.html"/>
    <hyperlink ref="F417" r:id="rId26" display="https://www.mindat.org/min-49951.html"/>
    <hyperlink ref="F421" r:id="rId27" display="https://www.mindat.org/min-49955.html"/>
    <hyperlink ref="F411" r:id="rId28" display="https://www.mindat.org/min-49941.html"/>
    <hyperlink ref="F330" r:id="rId29" display="https://www.mindat.org/min-49850.html"/>
    <hyperlink ref="F20" r:id="rId30" display="https://www.mindat.org/min-49520.html"/>
    <hyperlink ref="F21" r:id="rId31" display="https://www.mindat.org/min-49521.html"/>
    <hyperlink ref="F24" r:id="rId32" display="https://www.mindat.org/min-49524.html"/>
    <hyperlink ref="F26" r:id="rId33" display="https://www.mindat.org/min-49526.html"/>
    <hyperlink ref="F30" r:id="rId34" display="https://www.mindat.org/min-49530.html"/>
    <hyperlink ref="F33" r:id="rId35" display="https://www.mindat.org/min-49533.html"/>
    <hyperlink ref="F35" r:id="rId36" display="https://www.mindat.org/min-49535.html"/>
    <hyperlink ref="F19" r:id="rId37" display="https://www.mindat.org/min-49519.html"/>
    <hyperlink ref="F531" r:id="rId38" display="https://www.mindat.org/min-52720.html"/>
    <hyperlink ref="F36" r:id="rId39" display="https://www.mindat.org/min-49536.html"/>
    <hyperlink ref="F37" r:id="rId40" display="https://www.mindat.org/min-49537.html"/>
    <hyperlink ref="F38" r:id="rId41" display="https://www.mindat.org/min-49538.html"/>
    <hyperlink ref="F39" r:id="rId42" display="https://www.mindat.org/min-49539.html"/>
    <hyperlink ref="F463" r:id="rId43" display="https://www.mindat.org/min-52204.html"/>
    <hyperlink ref="F40" r:id="rId44" display="https://www.mindat.org/min-49540.html"/>
    <hyperlink ref="F415" r:id="rId45" display="https://www.mindat.org/min-49947.html"/>
    <hyperlink ref="F16" r:id="rId46" display="https://www.mindat.org/min-49515.html"/>
    <hyperlink ref="F319" r:id="rId47" display="https://www.mindat.org/min-49839.html"/>
    <hyperlink ref="F17" r:id="rId48" display="https://www.mindat.org/min-49517.html"/>
    <hyperlink ref="F41" r:id="rId49" display="https://www.mindat.org/min-49541.html"/>
    <hyperlink ref="F42" r:id="rId50" display="https://www.mindat.org/min-49542.html"/>
    <hyperlink ref="F43" r:id="rId51" display="https://www.mindat.org/min-49543.html"/>
    <hyperlink ref="F44" r:id="rId52" display="https://www.mindat.org/min-49544.html"/>
    <hyperlink ref="F48" r:id="rId53" display="https://www.mindat.org/min-49548.html"/>
    <hyperlink ref="F50" r:id="rId54" display="https://www.mindat.org/min-49550.html"/>
    <hyperlink ref="F51" r:id="rId55" display="https://www.mindat.org/min-49551.html"/>
    <hyperlink ref="F52" r:id="rId56" display="https://www.mindat.org/min-49552.html"/>
    <hyperlink ref="F53" r:id="rId57" display="https://www.mindat.org/min-49553.html"/>
    <hyperlink ref="F56" r:id="rId58" display="https://www.mindat.org/min-49557.html"/>
    <hyperlink ref="F58" r:id="rId59" display="https://www.mindat.org/min-49559.html"/>
    <hyperlink ref="F59" r:id="rId60" display="https://www.mindat.org/min-49560.html"/>
    <hyperlink ref="F70" r:id="rId61" display="https://www.mindat.org/min-49571.html"/>
    <hyperlink ref="F71" r:id="rId62" display="https://www.mindat.org/min-49572.html"/>
    <hyperlink ref="F72" r:id="rId63" display="https://www.mindat.org/min-49573.html"/>
    <hyperlink ref="F74" r:id="rId64" display="https://www.mindat.org/min-49575.html"/>
    <hyperlink ref="F75" r:id="rId65" display="https://www.mindat.org/min-49576.html"/>
    <hyperlink ref="F76" r:id="rId66" display="https://www.mindat.org/min-49577.html"/>
    <hyperlink ref="F77" r:id="rId67" display="https://www.mindat.org/min-49578.html"/>
    <hyperlink ref="F78" r:id="rId68" display="https://www.mindat.org/min-49579.html"/>
    <hyperlink ref="F430" r:id="rId69" display="https://www.mindat.org/min-50269.html"/>
    <hyperlink ref="F363" r:id="rId70" display="https://www.mindat.org/min-49889.html"/>
    <hyperlink ref="F284" r:id="rId71" display="https://www.mindat.org/min-49804.html"/>
    <hyperlink ref="F286" r:id="rId72" display="https://www.mindat.org/min-49806.html"/>
    <hyperlink ref="F287" r:id="rId73" display="https://www.mindat.org/min-49807.html"/>
    <hyperlink ref="F289" r:id="rId74" display="https://www.mindat.org/min-49809.html"/>
    <hyperlink ref="F290" r:id="rId75" display="https://www.mindat.org/min-49810.html"/>
    <hyperlink ref="F291" r:id="rId76" display="https://www.mindat.org/min-49811.html"/>
    <hyperlink ref="F293" r:id="rId77" display="https://www.mindat.org/min-49813.html"/>
    <hyperlink ref="F294" r:id="rId78" display="https://www.mindat.org/min-49814.html"/>
    <hyperlink ref="F295" r:id="rId79" display="https://www.mindat.org/min-49815.html"/>
    <hyperlink ref="F299" r:id="rId80" display="https://www.mindat.org/min-49819.html"/>
    <hyperlink ref="F298" r:id="rId81" display="https://www.mindat.org/min-49818.html"/>
    <hyperlink ref="F300" r:id="rId82" display="https://www.mindat.org/min-49820.html"/>
    <hyperlink ref="F302" r:id="rId83" display="https://www.mindat.org/min-49822.html"/>
    <hyperlink ref="F303" r:id="rId84" display="https://www.mindat.org/min-49823.html"/>
    <hyperlink ref="F304" r:id="rId85" display="https://www.mindat.org/min-49824.html"/>
    <hyperlink ref="F306" r:id="rId86" display="https://www.mindat.org/min-49826.html"/>
    <hyperlink ref="F308" r:id="rId87" display="https://www.mindat.org/min-49828.html"/>
    <hyperlink ref="F301" r:id="rId88" display="https://www.mindat.org/min-49821.html"/>
    <hyperlink ref="F283" r:id="rId89" display="https://www.mindat.org/min-49803.html"/>
    <hyperlink ref="F280" r:id="rId90" display="https://www.mindat.org/min-49800.html"/>
    <hyperlink ref="F354" r:id="rId91" display="https://www.mindat.org/min-49880.html"/>
    <hyperlink ref="F11" r:id="rId92" display="https://www.mindat.org/min-49510.html"/>
    <hyperlink ref="F420" r:id="rId93" display="https://www.mindat.org/min-49954.html"/>
    <hyperlink ref="F422" r:id="rId94" display="https://www.mindat.org/min-49956.html"/>
    <hyperlink ref="F83" r:id="rId95" display="https://www.mindat.org/min-49584.html"/>
    <hyperlink ref="F84" r:id="rId96" display="https://www.mindat.org/min-49585.html"/>
    <hyperlink ref="F103" r:id="rId97" display="https://www.mindat.org/min-49606.html"/>
    <hyperlink ref="F109" r:id="rId98" display="https://www.mindat.org/min-49614.html"/>
    <hyperlink ref="F114" r:id="rId99" display="https://www.mindat.org/min-49619.html"/>
    <hyperlink ref="F119" r:id="rId100" display="https://www.mindat.org/min-49625.html"/>
    <hyperlink ref="F120" r:id="rId101" display="https://www.mindat.org/min-49626.html"/>
    <hyperlink ref="F351" r:id="rId102" display="https://www.mindat.org/min-49877.html"/>
    <hyperlink ref="F535" r:id="rId103" display="https://www.mindat.org/min-54117.html"/>
    <hyperlink ref="F8" r:id="rId104" display="https://www.mindat.org/min-49507.html"/>
    <hyperlink ref="F121" r:id="rId105" display="https://www.mindat.org/min-49627.html"/>
    <hyperlink ref="F122" r:id="rId106" display="https://www.mindat.org/min-49628.html"/>
    <hyperlink ref="F123" r:id="rId107" display="https://www.mindat.org/min-49629.html"/>
    <hyperlink ref="F124" r:id="rId108" display="https://www.mindat.org/min-49630.html"/>
    <hyperlink ref="F352" r:id="rId109" display="https://www.mindat.org/min-49878.html"/>
    <hyperlink ref="F331" r:id="rId110" display="https://www.mindat.org/min-49851.html"/>
    <hyperlink ref="F332" r:id="rId111" display="https://www.mindat.org/min-49852.html"/>
    <hyperlink ref="F339" r:id="rId112" display="https://www.mindat.org/min-49861.html"/>
    <hyperlink ref="F337" r:id="rId113" display="https://www.mindat.org/min-49859.html"/>
    <hyperlink ref="F336" r:id="rId114" display="https://www.mindat.org/min-49857.html"/>
    <hyperlink ref="F333" r:id="rId115" display="https://www.mindat.org/min-49853.html"/>
    <hyperlink ref="F334" r:id="rId116" display="https://www.mindat.org/min-49854.html"/>
    <hyperlink ref="F391" r:id="rId117" display="https://www.mindat.org/min-49920.html"/>
    <hyperlink ref="F393" r:id="rId118" display="https://www.mindat.org/min-49922.html"/>
    <hyperlink ref="F395" r:id="rId119" display="https://www.mindat.org/min-49924.html"/>
    <hyperlink ref="F396" r:id="rId120" display="https://www.mindat.org/min-49925.html"/>
    <hyperlink ref="F398" r:id="rId121" display="https://www.mindat.org/min-49927.html"/>
    <hyperlink ref="F400" r:id="rId122" display="https://www.mindat.org/min-49929.html"/>
    <hyperlink ref="F504" r:id="rId123" display="https://www.mindat.org/min-52370.html"/>
    <hyperlink ref="F401" r:id="rId124" display="https://www.mindat.org/min-49930.html"/>
    <hyperlink ref="F342" r:id="rId125" display="https://www.mindat.org/min-49864.html"/>
    <hyperlink ref="F403" r:id="rId126" display="https://www.mindat.org/min-49932.html"/>
    <hyperlink ref="F405" r:id="rId127" display="https://www.mindat.org/min-49934.html"/>
    <hyperlink ref="F297" r:id="rId128" display="https://www.mindat.org/min-49817.html"/>
    <hyperlink ref="F390" r:id="rId129" display="https://www.mindat.org/min-49919.html"/>
    <hyperlink ref="F426" r:id="rId130" display="https://www.mindat.org/min-49960.html"/>
    <hyperlink ref="F406" r:id="rId131" display="https://www.mindat.org/min-49935.html"/>
    <hyperlink ref="F408" r:id="rId132" display="https://www.mindat.org/min-49937.html"/>
    <hyperlink ref="F309" r:id="rId133" display="https://www.mindat.org/min-49829.html"/>
    <hyperlink ref="F311" r:id="rId134" display="https://www.mindat.org/min-49831.html"/>
    <hyperlink ref="F312" r:id="rId135" display="https://www.mindat.org/min-49832.html"/>
    <hyperlink ref="F142" r:id="rId136" display="https://www.mindat.org/min-49648.html"/>
    <hyperlink ref="F209" r:id="rId137" display="https://www.mindat.org/min-49722.html"/>
    <hyperlink ref="F143" r:id="rId138" display="https://www.mindat.org/min-49649.html"/>
    <hyperlink ref="F186" r:id="rId139" display="https://www.mindat.org/min-49695.html"/>
    <hyperlink ref="F192" r:id="rId140" display="https://www.mindat.org/min-49702.html"/>
    <hyperlink ref="F198" r:id="rId141" display="https://www.mindat.org/min-49710.html"/>
    <hyperlink ref="F204" r:id="rId142" display="https://www.mindat.org/min-49717.html"/>
    <hyperlink ref="F413" r:id="rId143" display="https://www.mindat.org/min-49944.html"/>
    <hyperlink ref="F205" r:id="rId144" display="https://www.mindat.org/min-49718.html"/>
    <hyperlink ref="F232" r:id="rId145" display="https://www.mindat.org/min-49745.html"/>
    <hyperlink ref="F233" r:id="rId146" display="https://www.mindat.org/min-49746.html"/>
    <hyperlink ref="F250" r:id="rId147" display="https://www.mindat.org/min-49768.html"/>
    <hyperlink ref="F253" r:id="rId148" display="https://www.mindat.org/min-49772.html"/>
    <hyperlink ref="F256" r:id="rId149" display="https://www.mindat.org/min-49776.html"/>
    <hyperlink ref="F259" r:id="rId150" display="https://www.mindat.org/min-49779.html"/>
    <hyperlink ref="F257" r:id="rId151" display="https://www.mindat.org/min-49777.html"/>
    <hyperlink ref="F258" r:id="rId152" display="https://www.mindat.org/min-49778.html"/>
    <hyperlink ref="F528" r:id="rId153" display="https://www.mindat.org/min-52394.html"/>
    <hyperlink ref="F260" r:id="rId154" display="https://www.mindat.org/min-49780.html"/>
    <hyperlink ref="F261" r:id="rId155" display="https://www.mindat.org/min-49781.html"/>
    <hyperlink ref="F262" r:id="rId156" display="https://www.mindat.org/min-49782.html"/>
    <hyperlink ref="F206" r:id="rId157" display="https://www.mindat.org/min-49719.html"/>
    <hyperlink ref="F207" r:id="rId158" display="https://www.mindat.org/min-49720.html"/>
    <hyperlink ref="F208" r:id="rId159" display="https://www.mindat.org/min-49721.html"/>
    <hyperlink ref="F2" r:id="rId160" display="https://www.mindat.org/min-11263.html"/>
    <hyperlink ref="F343" r:id="rId161" display="https://www.mindat.org/min-49865.html"/>
    <hyperlink ref="F432" r:id="rId162" display="https://www.mindat.org/min-50275.html"/>
    <hyperlink ref="F10" r:id="rId163" display="https://www.mindat.org/min-49509.html"/>
    <hyperlink ref="F9" r:id="rId164" display="https://www.mindat.org/min-49508.html"/>
    <hyperlink ref="F3" r:id="rId165" display="https://www.mindat.org/min-48145.html"/>
    <hyperlink ref="F13" r:id="rId166" display="https://www.mindat.org/min-49512.html"/>
    <hyperlink ref="F6" r:id="rId167" display="https://www.mindat.org/min-49505.html"/>
    <hyperlink ref="F14" r:id="rId168" display="https://www.mindat.org/min-49513.html"/>
    <hyperlink ref="F12" r:id="rId169" display="https://www.mindat.org/min-49511.html"/>
    <hyperlink ref="F427" r:id="rId170" display="https://www.mindat.org/min-49961.html"/>
    <hyperlink ref="F7" r:id="rId171" display="https://www.mindat.org/min-49506.html"/>
    <hyperlink ref="F457" r:id="rId172" display="https://www.mindat.org/min-52198.html"/>
    <hyperlink ref="F409" r:id="rId173" display="https://www.mindat.org/min-49938.html"/>
    <hyperlink ref="F5" r:id="rId174" display="https://www.mindat.org/min-49093.html"/>
    <hyperlink ref="F376" r:id="rId175" display="https://www.mindat.org/min-49905.html"/>
    <hyperlink ref="F377" r:id="rId176" display="https://www.mindat.org/min-49906.html"/>
    <hyperlink ref="F378" r:id="rId177" display="https://www.mindat.org/min-49907.html"/>
    <hyperlink ref="F379" r:id="rId178" display="https://www.mindat.org/min-49908.html"/>
    <hyperlink ref="F380" r:id="rId179" display="https://www.mindat.org/min-49909.html"/>
    <hyperlink ref="F381" r:id="rId180" display="https://www.mindat.org/min-49910.html"/>
    <hyperlink ref="F383" r:id="rId181" display="https://www.mindat.org/min-49912.html"/>
    <hyperlink ref="F384" r:id="rId182" display="https://www.mindat.org/min-49913.html"/>
    <hyperlink ref="F385" r:id="rId183" display="https://www.mindat.org/min-49914.html"/>
    <hyperlink ref="F386" r:id="rId184" display="https://www.mindat.org/min-49915.html"/>
    <hyperlink ref="F387" r:id="rId185" display="https://www.mindat.org/min-49916.html"/>
    <hyperlink ref="F388" r:id="rId186" display="https://www.mindat.org/min-49917.html"/>
    <hyperlink ref="F389" r:id="rId187" display="https://www.mindat.org/min-49918.html"/>
    <hyperlink ref="F15" r:id="rId188" display="https://www.mindat.org/min-49514.html"/>
    <hyperlink ref="F414" r:id="rId189" display="https://www.mindat.org/min-49945.html"/>
    <hyperlink ref="F423" r:id="rId190" display="https://www.mindat.org/min-49957.html"/>
    <hyperlink ref="F508" r:id="rId191" display="https://www.mindat.org/min-52374.html"/>
    <hyperlink ref="F534" r:id="rId192" display="https://www.mindat.org/min-54116.html"/>
    <hyperlink ref="F424" r:id="rId193" display="https://www.mindat.org/min-49958.html"/>
    <hyperlink ref="F412" r:id="rId194" display="https://www.mindat.org/min-49942.html"/>
    <hyperlink ref="F80" r:id="rId195" display="https://www.mindat.org/min-49581.html"/>
    <hyperlink ref="F456" r:id="rId196" display="https://www.mindat.org/min-52197.html"/>
    <hyperlink ref="F371" r:id="rId197" display="https://www.mindat.org/min-49898.html"/>
    <hyperlink ref="F374" r:id="rId198" display="https://www.mindat.org/min-49902.html"/>
    <hyperlink ref="F320" r:id="rId199" display="https://www.mindat.org/min-49840.html"/>
    <hyperlink ref="F321" r:id="rId200" display="https://www.mindat.org/min-49841.html"/>
    <hyperlink ref="F322" r:id="rId201" display="https://www.mindat.org/min-49842.html"/>
    <hyperlink ref="F323" r:id="rId202" display="https://www.mindat.org/min-49843.html"/>
    <hyperlink ref="F324" r:id="rId203" display="https://www.mindat.org/min-49844.html"/>
    <hyperlink ref="F325" r:id="rId204" display="https://www.mindat.org/min-49845.html"/>
    <hyperlink ref="F326" r:id="rId205" display="https://www.mindat.org/min-49846.html"/>
    <hyperlink ref="F372" r:id="rId206" display="https://www.mindat.org/min-49899.html"/>
    <hyperlink ref="F346" r:id="rId207" display="https://www.mindat.org/min-49868.html"/>
    <hyperlink ref="F527" r:id="rId208" display="https://www.mindat.org/min-52393.html"/>
    <hyperlink ref="F507" r:id="rId209" display="https://www.mindat.org/min-52373.html"/>
    <hyperlink ref="F327" r:id="rId210" display="https://www.mindat.org/min-49847.html"/>
    <hyperlink ref="F428" r:id="rId211" display="https://www.mindat.org/min-49962.html"/>
    <hyperlink ref="F375" r:id="rId212" display="https://www.mindat.org/min-49904.html"/>
    <hyperlink ref="F313" r:id="rId213" display="https://www.mindat.org/min-49833.html"/>
    <hyperlink ref="F315" r:id="rId214" display="https://www.mindat.org/min-49835.html"/>
    <hyperlink ref="F471" r:id="rId215" display="https://www.mindat.org/min-52212.html"/>
    <hyperlink ref="F474" r:id="rId216" display="https://www.mindat.org/min-52215.html"/>
    <hyperlink ref="F475" r:id="rId217" display="https://www.mindat.org/min-52216.html"/>
    <hyperlink ref="F476" r:id="rId218" display="https://www.mindat.org/min-52217.html"/>
    <hyperlink ref="F479" r:id="rId219" display="https://www.mindat.org/min-52220.html"/>
    <hyperlink ref="F480" r:id="rId220" display="https://www.mindat.org/min-52221.html"/>
    <hyperlink ref="F468" r:id="rId221" display="https://www.mindat.org/min-52209.html"/>
    <hyperlink ref="F469" r:id="rId222" display="https://www.mindat.org/min-52210.html"/>
    <hyperlink ref="F470" r:id="rId223" display="https://www.mindat.org/min-52211.html"/>
    <hyperlink ref="F316" r:id="rId224" display="https://www.mindat.org/min-49836.html"/>
    <hyperlink ref="F483" r:id="rId225" display="https://www.mindat.org/min-52224.html"/>
    <hyperlink ref="F481" r:id="rId226" display="https://www.mindat.org/min-52222.html"/>
    <hyperlink ref="F482" r:id="rId227" display="https://www.mindat.org/min-52223.html"/>
    <hyperlink ref="F317" r:id="rId228" display="https://www.mindat.org/min-49837.html"/>
    <hyperlink ref="F318" r:id="rId229" display="https://www.mindat.org/min-49838.html"/>
    <hyperlink ref="F491" r:id="rId230" display="https://www.mindat.org/min-52238.html"/>
    <hyperlink ref="F492" r:id="rId231" display="https://www.mindat.org/min-52239.html"/>
    <hyperlink ref="F490" r:id="rId232" display="https://www.mindat.org/min-52237.html"/>
    <hyperlink ref="F493" r:id="rId233" display="https://www.mindat.org/min-52240.html"/>
    <hyperlink ref="F494" r:id="rId234" display="https://www.mindat.org/min-52241.html"/>
    <hyperlink ref="F410" r:id="rId235" display="https://www.mindat.org/min-49939.html"/>
    <hyperlink ref="F4" r:id="rId236" display="https://www.mindat.org/min-49091.html"/>
    <hyperlink ref="F453" r:id="rId237" display="https://www.mindat.org/min-51453.html"/>
    <hyperlink ref="F429" r:id="rId238" display="https://www.mindat.org/min-49963.html"/>
    <hyperlink ref="F425" r:id="rId239" display="https://www.mindat.org/min-49959.html"/>
    <hyperlink ref="F362" r:id="rId240" display="https://www.mindat.org/min-49888.html"/>
    <hyperlink ref="F503" r:id="rId241" display="https://www.mindat.org/min-52369.html"/>
    <hyperlink ref="F460" r:id="rId242" display="https://www.mindat.org/min-52201.html"/>
    <hyperlink ref="F461" r:id="rId243" display="https://www.mindat.org/min-52202.html"/>
    <hyperlink ref="F18" r:id="rId244" display="https://www.mindat.org/min-49518.html"/>
    <hyperlink ref="F350" r:id="rId245" display="https://www.mindat.org/min-49876.html"/>
    <hyperlink ref="F340" r:id="rId246" display="https://www.mindat.org/min-49862.html"/>
    <hyperlink ref="F489" r:id="rId247" display="https://www.mindat.org/min-52231.html"/>
    <hyperlink ref="F505" r:id="rId248" display="https://www.mindat.org/min-52371.html"/>
    <hyperlink ref="F344" r:id="rId249" display="https://www.mindat.org/min-49866.html"/>
    <hyperlink ref="F347" r:id="rId250" display="https://www.mindat.org/min-49869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9"/>
  <sheetViews>
    <sheetView topLeftCell="A7" workbookViewId="0">
      <selection activeCell="I16" sqref="I16:K21"/>
    </sheetView>
  </sheetViews>
  <sheetFormatPr defaultRowHeight="15" x14ac:dyDescent="0.25"/>
  <cols>
    <col min="1" max="1" width="13.5703125" style="2" customWidth="1"/>
    <col min="2" max="2" width="11.140625" customWidth="1"/>
    <col min="10" max="10" width="42.28515625" bestFit="1" customWidth="1"/>
  </cols>
  <sheetData>
    <row r="1" spans="1:11" x14ac:dyDescent="0.25">
      <c r="A1" s="2" t="s">
        <v>2</v>
      </c>
      <c r="B1" t="s">
        <v>0</v>
      </c>
    </row>
    <row r="2" spans="1:11" x14ac:dyDescent="0.25">
      <c r="A2" s="2">
        <v>10860</v>
      </c>
      <c r="B2">
        <v>52895</v>
      </c>
    </row>
    <row r="3" spans="1:11" x14ac:dyDescent="0.25">
      <c r="A3" s="2">
        <v>49522</v>
      </c>
      <c r="B3">
        <v>52364</v>
      </c>
    </row>
    <row r="4" spans="1:11" x14ac:dyDescent="0.25">
      <c r="A4" s="2">
        <v>49523</v>
      </c>
      <c r="B4">
        <v>52365</v>
      </c>
    </row>
    <row r="5" spans="1:11" x14ac:dyDescent="0.25">
      <c r="A5" s="2">
        <v>49525</v>
      </c>
      <c r="B5">
        <v>52366</v>
      </c>
    </row>
    <row r="6" spans="1:11" x14ac:dyDescent="0.25">
      <c r="A6" s="2">
        <v>49527</v>
      </c>
      <c r="B6">
        <v>52367</v>
      </c>
    </row>
    <row r="7" spans="1:11" x14ac:dyDescent="0.25">
      <c r="A7" s="2">
        <v>49528</v>
      </c>
      <c r="B7">
        <v>52378</v>
      </c>
    </row>
    <row r="8" spans="1:11" x14ac:dyDescent="0.25">
      <c r="A8" s="2">
        <v>49529</v>
      </c>
      <c r="B8">
        <v>52379</v>
      </c>
    </row>
    <row r="9" spans="1:11" x14ac:dyDescent="0.25">
      <c r="A9" s="2">
        <v>49545</v>
      </c>
      <c r="B9">
        <v>52376</v>
      </c>
    </row>
    <row r="10" spans="1:11" x14ac:dyDescent="0.25">
      <c r="A10" s="2">
        <v>49549</v>
      </c>
      <c r="B10">
        <v>52375</v>
      </c>
    </row>
    <row r="11" spans="1:11" x14ac:dyDescent="0.25">
      <c r="A11" s="2">
        <v>49556</v>
      </c>
      <c r="B11">
        <v>52377</v>
      </c>
    </row>
    <row r="12" spans="1:11" x14ac:dyDescent="0.25">
      <c r="A12" s="2">
        <v>49558</v>
      </c>
      <c r="B12">
        <v>52388</v>
      </c>
    </row>
    <row r="13" spans="1:11" x14ac:dyDescent="0.25">
      <c r="A13" s="2">
        <v>49574</v>
      </c>
      <c r="B13">
        <v>52389</v>
      </c>
    </row>
    <row r="14" spans="1:11" x14ac:dyDescent="0.25">
      <c r="A14" s="2">
        <v>49577</v>
      </c>
      <c r="B14">
        <v>51873</v>
      </c>
    </row>
    <row r="15" spans="1:11" x14ac:dyDescent="0.25">
      <c r="A15" s="2">
        <v>49579</v>
      </c>
      <c r="B15">
        <v>51872</v>
      </c>
      <c r="I15" t="s">
        <v>537</v>
      </c>
      <c r="J15" t="s">
        <v>1</v>
      </c>
      <c r="K15" t="s">
        <v>0</v>
      </c>
    </row>
    <row r="16" spans="1:11" x14ac:dyDescent="0.25">
      <c r="A16" s="2">
        <v>49581</v>
      </c>
      <c r="B16" t="s">
        <v>541</v>
      </c>
      <c r="I16">
        <v>113</v>
      </c>
      <c r="J16" t="s">
        <v>116</v>
      </c>
      <c r="K16">
        <v>49570</v>
      </c>
    </row>
    <row r="17" spans="1:11" x14ac:dyDescent="0.25">
      <c r="A17" s="2">
        <v>49597</v>
      </c>
      <c r="B17">
        <v>49598</v>
      </c>
      <c r="I17">
        <v>399</v>
      </c>
      <c r="J17" t="s">
        <v>402</v>
      </c>
      <c r="K17">
        <v>49727</v>
      </c>
    </row>
    <row r="18" spans="1:11" x14ac:dyDescent="0.25">
      <c r="A18" s="2">
        <v>49600</v>
      </c>
      <c r="B18" t="s">
        <v>542</v>
      </c>
      <c r="I18">
        <v>450</v>
      </c>
      <c r="J18" t="s">
        <v>453</v>
      </c>
      <c r="K18">
        <v>49892</v>
      </c>
    </row>
    <row r="19" spans="1:11" x14ac:dyDescent="0.25">
      <c r="A19" s="2">
        <v>49800</v>
      </c>
      <c r="B19">
        <v>49801</v>
      </c>
      <c r="I19">
        <v>446</v>
      </c>
      <c r="J19" t="s">
        <v>449</v>
      </c>
      <c r="K19">
        <v>49893</v>
      </c>
    </row>
    <row r="20" spans="1:11" x14ac:dyDescent="0.25">
      <c r="A20" s="2">
        <v>49805</v>
      </c>
      <c r="B20">
        <v>52390</v>
      </c>
      <c r="I20">
        <v>208</v>
      </c>
      <c r="J20" t="s">
        <v>211</v>
      </c>
      <c r="K20">
        <v>49894</v>
      </c>
    </row>
    <row r="21" spans="1:11" x14ac:dyDescent="0.25">
      <c r="A21" s="2">
        <v>49808</v>
      </c>
      <c r="B21">
        <v>52391</v>
      </c>
      <c r="I21">
        <v>440</v>
      </c>
      <c r="J21" t="s">
        <v>443</v>
      </c>
      <c r="K21">
        <v>49895</v>
      </c>
    </row>
    <row r="22" spans="1:11" x14ac:dyDescent="0.25">
      <c r="A22" s="2">
        <v>49829</v>
      </c>
      <c r="B22">
        <v>49830</v>
      </c>
    </row>
    <row r="23" spans="1:11" x14ac:dyDescent="0.25">
      <c r="A23" s="2">
        <v>49833</v>
      </c>
      <c r="B23">
        <v>49834</v>
      </c>
    </row>
    <row r="24" spans="1:11" x14ac:dyDescent="0.25">
      <c r="A24" s="2">
        <v>49860</v>
      </c>
      <c r="B24">
        <v>52380</v>
      </c>
    </row>
    <row r="25" spans="1:11" x14ac:dyDescent="0.25">
      <c r="A25" s="2">
        <v>49862</v>
      </c>
      <c r="B25">
        <v>52392</v>
      </c>
    </row>
    <row r="26" spans="1:11" x14ac:dyDescent="0.25">
      <c r="A26" s="2">
        <v>49868</v>
      </c>
      <c r="B26">
        <v>52338</v>
      </c>
    </row>
    <row r="27" spans="1:11" x14ac:dyDescent="0.25">
      <c r="A27" s="2">
        <v>49921</v>
      </c>
      <c r="B27">
        <v>52381</v>
      </c>
    </row>
    <row r="28" spans="1:11" x14ac:dyDescent="0.25">
      <c r="A28" s="2">
        <v>49923</v>
      </c>
      <c r="B28">
        <v>52382</v>
      </c>
    </row>
    <row r="29" spans="1:11" x14ac:dyDescent="0.25">
      <c r="A29" s="2">
        <v>49928</v>
      </c>
      <c r="B29">
        <v>52383</v>
      </c>
    </row>
    <row r="30" spans="1:11" x14ac:dyDescent="0.25">
      <c r="A30" s="2">
        <v>49931</v>
      </c>
      <c r="B30">
        <v>52384</v>
      </c>
    </row>
    <row r="31" spans="1:11" x14ac:dyDescent="0.25">
      <c r="A31" s="2">
        <v>49933</v>
      </c>
      <c r="B31">
        <v>52385</v>
      </c>
    </row>
    <row r="32" spans="1:11" x14ac:dyDescent="0.25">
      <c r="A32" s="2">
        <v>49936</v>
      </c>
      <c r="B32">
        <v>52386</v>
      </c>
    </row>
    <row r="33" spans="1:2" x14ac:dyDescent="0.25">
      <c r="A33" s="2">
        <v>52202</v>
      </c>
      <c r="B33">
        <v>52363</v>
      </c>
    </row>
    <row r="34" spans="1:2" x14ac:dyDescent="0.25">
      <c r="A34" s="2">
        <v>52206</v>
      </c>
      <c r="B34">
        <v>52387</v>
      </c>
    </row>
    <row r="35" spans="1:2" x14ac:dyDescent="0.25">
      <c r="A35" s="3"/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</sheetData>
  <sortState xmlns:xlrd2="http://schemas.microsoft.com/office/spreadsheetml/2017/richdata2" ref="A2:B34">
    <sortCondition ref="A2:A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meteoriteQuery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2023-06-18T16:10:21Z</dcterms:created>
  <dcterms:modified xsi:type="dcterms:W3CDTF">2023-06-19T20:22:02Z</dcterms:modified>
</cp:coreProperties>
</file>