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onnecthkuhk-my.sharepoint.com/personal/u3003083_connect_hku_hk/Documents/0Writing/MS02 partner advantage CRPI/"/>
    </mc:Choice>
  </mc:AlternateContent>
  <xr:revisionPtr revIDLastSave="172" documentId="11_0804EF5F6263D9BA1011E357308797C28C8BF799" xr6:coauthVersionLast="47" xr6:coauthVersionMax="47" xr10:uidLastSave="{6760291F-C029-4ACC-AA82-3425893BEC74}"/>
  <bookViews>
    <workbookView xWindow="1215" yWindow="2460" windowWidth="24900" windowHeight="13110" tabRatio="763" activeTab="4" xr2:uid="{00000000-000D-0000-FFFF-FFFF00000000}"/>
  </bookViews>
  <sheets>
    <sheet name="Exp1" sheetId="5" r:id="rId1"/>
    <sheet name="Exp2" sheetId="4" r:id="rId2"/>
    <sheet name="Exp3" sheetId="6" r:id="rId3"/>
    <sheet name="Exp4" sheetId="7" r:id="rId4"/>
    <sheet name="Exp5" sheetId="20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5" l="1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O36" i="5"/>
  <c r="U53" i="20"/>
  <c r="T53" i="20"/>
  <c r="U52" i="20"/>
  <c r="T52" i="20"/>
  <c r="C40" i="20"/>
  <c r="W39" i="20"/>
  <c r="W43" i="20"/>
  <c r="Q53" i="20"/>
  <c r="U39" i="20"/>
  <c r="U43" i="20"/>
  <c r="Q51" i="20"/>
  <c r="Q39" i="20"/>
  <c r="Q43" i="20"/>
  <c r="P52" i="20"/>
  <c r="B39" i="20"/>
  <c r="W40" i="20"/>
  <c r="V40" i="20"/>
  <c r="U40" i="20"/>
  <c r="U47" i="20"/>
  <c r="U51" i="20"/>
  <c r="R40" i="20"/>
  <c r="Q40" i="20"/>
  <c r="P40" i="20"/>
  <c r="P47" i="20"/>
  <c r="T51" i="20"/>
  <c r="I40" i="20"/>
  <c r="H40" i="20"/>
  <c r="G40" i="20"/>
  <c r="D40" i="20"/>
  <c r="B40" i="20"/>
  <c r="V39" i="20"/>
  <c r="V43" i="20"/>
  <c r="Q52" i="20"/>
  <c r="R39" i="20"/>
  <c r="R43" i="20"/>
  <c r="P53" i="20"/>
  <c r="P39" i="20"/>
  <c r="P43" i="20"/>
  <c r="P51" i="20"/>
  <c r="I39" i="20"/>
  <c r="H39" i="20"/>
  <c r="G39" i="20"/>
  <c r="D39" i="20"/>
  <c r="C39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K7" i="20"/>
  <c r="K40" i="20"/>
  <c r="K44" i="20"/>
  <c r="M7" i="20"/>
  <c r="M39" i="20"/>
  <c r="M43" i="20"/>
  <c r="L7" i="20"/>
  <c r="L39" i="20"/>
  <c r="L43" i="20"/>
  <c r="K39" i="20"/>
  <c r="K43" i="20"/>
  <c r="L40" i="20"/>
  <c r="L44" i="20"/>
  <c r="M40" i="20"/>
  <c r="M44" i="20"/>
  <c r="L7" i="7"/>
  <c r="M7" i="7"/>
  <c r="L8" i="7"/>
  <c r="M8" i="7"/>
  <c r="L9" i="7"/>
  <c r="M9" i="7"/>
  <c r="L10" i="7"/>
  <c r="M10" i="7"/>
  <c r="L11" i="7"/>
  <c r="M11" i="7"/>
  <c r="L12" i="7"/>
  <c r="M12" i="7"/>
  <c r="L13" i="7"/>
  <c r="M13" i="7"/>
  <c r="L14" i="7"/>
  <c r="M14" i="7"/>
  <c r="L15" i="7"/>
  <c r="M15" i="7"/>
  <c r="L16" i="7"/>
  <c r="M16" i="7"/>
  <c r="L17" i="7"/>
  <c r="M17" i="7"/>
  <c r="L18" i="7"/>
  <c r="M18" i="7"/>
  <c r="L19" i="7"/>
  <c r="M19" i="7"/>
  <c r="L20" i="7"/>
  <c r="M20" i="7"/>
  <c r="L21" i="7"/>
  <c r="M21" i="7"/>
  <c r="L22" i="7"/>
  <c r="M22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7" i="6"/>
  <c r="M7" i="6"/>
  <c r="K8" i="6"/>
  <c r="M8" i="6"/>
  <c r="K9" i="6"/>
  <c r="M9" i="6"/>
  <c r="K10" i="6"/>
  <c r="K11" i="6"/>
  <c r="M11" i="6"/>
  <c r="K12" i="6"/>
  <c r="M12" i="6"/>
  <c r="K13" i="6"/>
  <c r="M13" i="6"/>
  <c r="K14" i="6"/>
  <c r="M14" i="6"/>
  <c r="K15" i="6"/>
  <c r="M15" i="6"/>
  <c r="K16" i="6"/>
  <c r="M16" i="6"/>
  <c r="K17" i="6"/>
  <c r="M17" i="6"/>
  <c r="K18" i="6"/>
  <c r="M18" i="6"/>
  <c r="K19" i="6"/>
  <c r="M19" i="6"/>
  <c r="K20" i="6"/>
  <c r="M20" i="6"/>
  <c r="K21" i="6"/>
  <c r="M21" i="6"/>
  <c r="K22" i="6"/>
  <c r="M22" i="6"/>
  <c r="K23" i="6"/>
  <c r="M23" i="6"/>
  <c r="K24" i="6"/>
  <c r="M24" i="6"/>
  <c r="K25" i="6"/>
  <c r="M25" i="6"/>
  <c r="K26" i="6"/>
  <c r="M26" i="6"/>
  <c r="K27" i="6"/>
  <c r="M27" i="6"/>
  <c r="K28" i="6"/>
  <c r="M28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M7" i="5"/>
  <c r="N7" i="5"/>
  <c r="M8" i="5"/>
  <c r="N8" i="5"/>
  <c r="M9" i="5"/>
  <c r="N9" i="5"/>
  <c r="M10" i="5"/>
  <c r="N10" i="5"/>
  <c r="M11" i="5"/>
  <c r="N11" i="5"/>
  <c r="M12" i="5"/>
  <c r="N12" i="5"/>
  <c r="M13" i="5"/>
  <c r="N13" i="5"/>
  <c r="M14" i="5"/>
  <c r="N14" i="5"/>
  <c r="M15" i="5"/>
  <c r="N15" i="5"/>
  <c r="M16" i="5"/>
  <c r="N16" i="5"/>
  <c r="M17" i="5"/>
  <c r="N17" i="5"/>
  <c r="M18" i="5"/>
  <c r="N18" i="5"/>
  <c r="M19" i="5"/>
  <c r="N19" i="5"/>
  <c r="M20" i="5"/>
  <c r="N20" i="5"/>
  <c r="M21" i="5"/>
  <c r="N21" i="5"/>
  <c r="M22" i="5"/>
  <c r="N22" i="5"/>
  <c r="M23" i="5"/>
  <c r="N23" i="5"/>
  <c r="M24" i="5"/>
  <c r="N24" i="5"/>
  <c r="M25" i="5"/>
  <c r="N25" i="5"/>
  <c r="M26" i="5"/>
  <c r="N26" i="5"/>
  <c r="M27" i="5"/>
  <c r="N27" i="5"/>
  <c r="M28" i="5"/>
  <c r="N28" i="5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G27" i="7"/>
  <c r="D27" i="7"/>
  <c r="C27" i="7"/>
  <c r="B27" i="7"/>
  <c r="M27" i="7"/>
  <c r="M31" i="7"/>
  <c r="L27" i="7"/>
  <c r="L31" i="7"/>
  <c r="K27" i="7"/>
  <c r="K31" i="7"/>
  <c r="M26" i="7"/>
  <c r="M30" i="7"/>
  <c r="L26" i="7"/>
  <c r="L30" i="7"/>
  <c r="K26" i="7"/>
  <c r="K30" i="7"/>
  <c r="D26" i="7"/>
  <c r="C26" i="7"/>
  <c r="B26" i="7"/>
  <c r="W27" i="7"/>
  <c r="V27" i="7"/>
  <c r="U27" i="7"/>
  <c r="R27" i="7"/>
  <c r="Q27" i="7"/>
  <c r="P27" i="7"/>
  <c r="I27" i="7"/>
  <c r="H27" i="7"/>
  <c r="W26" i="7"/>
  <c r="V26" i="7"/>
  <c r="U26" i="7"/>
  <c r="R26" i="7"/>
  <c r="Q26" i="7"/>
  <c r="P26" i="7"/>
  <c r="I26" i="7"/>
  <c r="H26" i="7"/>
  <c r="G26" i="7"/>
  <c r="W39" i="6"/>
  <c r="V39" i="6"/>
  <c r="U39" i="6"/>
  <c r="W38" i="6"/>
  <c r="V38" i="6"/>
  <c r="U38" i="6"/>
  <c r="R39" i="6"/>
  <c r="Q39" i="6"/>
  <c r="P39" i="6"/>
  <c r="R38" i="6"/>
  <c r="Q38" i="6"/>
  <c r="P38" i="6"/>
  <c r="D39" i="6"/>
  <c r="C39" i="6"/>
  <c r="B39" i="6"/>
  <c r="M10" i="6"/>
  <c r="M39" i="6"/>
  <c r="M43" i="6"/>
  <c r="L39" i="6"/>
  <c r="L43" i="6"/>
  <c r="K39" i="6"/>
  <c r="K43" i="6"/>
  <c r="M38" i="6"/>
  <c r="M42" i="6"/>
  <c r="L38" i="6"/>
  <c r="L42" i="6"/>
  <c r="K38" i="6"/>
  <c r="K42" i="6"/>
  <c r="D38" i="6"/>
  <c r="C38" i="6"/>
  <c r="B38" i="6"/>
  <c r="I39" i="6"/>
  <c r="H39" i="6"/>
  <c r="G39" i="6"/>
  <c r="I38" i="6"/>
  <c r="H38" i="6"/>
  <c r="G38" i="6"/>
  <c r="T44" i="5"/>
  <c r="S44" i="5"/>
  <c r="P44" i="5"/>
  <c r="O44" i="5"/>
  <c r="D32" i="5"/>
  <c r="T43" i="5"/>
  <c r="S43" i="5"/>
  <c r="P43" i="5"/>
  <c r="O43" i="5"/>
  <c r="C32" i="5"/>
  <c r="T42" i="5"/>
  <c r="S42" i="5"/>
  <c r="P42" i="5"/>
  <c r="O42" i="5"/>
  <c r="B32" i="5"/>
  <c r="D31" i="5"/>
  <c r="Q37" i="5"/>
  <c r="P37" i="5"/>
  <c r="O37" i="5"/>
  <c r="C31" i="5"/>
  <c r="Q36" i="5"/>
  <c r="P36" i="5"/>
  <c r="B31" i="5"/>
  <c r="X32" i="5"/>
  <c r="W32" i="5"/>
  <c r="V32" i="5"/>
  <c r="S32" i="5"/>
  <c r="R32" i="5"/>
  <c r="Q32" i="5"/>
  <c r="N32" i="5"/>
  <c r="M32" i="5"/>
  <c r="L32" i="5"/>
  <c r="I32" i="5"/>
  <c r="H32" i="5"/>
  <c r="G32" i="5"/>
  <c r="X31" i="5"/>
  <c r="W31" i="5"/>
  <c r="V31" i="5"/>
  <c r="S31" i="5"/>
  <c r="R31" i="5"/>
  <c r="Q31" i="5"/>
  <c r="N31" i="5"/>
  <c r="M31" i="5"/>
  <c r="L31" i="5"/>
  <c r="I31" i="5"/>
  <c r="H31" i="5"/>
  <c r="G31" i="5"/>
  <c r="D35" i="4"/>
  <c r="C35" i="4"/>
  <c r="B35" i="4"/>
  <c r="V40" i="4"/>
  <c r="U40" i="4"/>
  <c r="R40" i="4"/>
  <c r="Q40" i="4"/>
  <c r="D34" i="4"/>
  <c r="V39" i="4"/>
  <c r="U39" i="4"/>
  <c r="R39" i="4"/>
  <c r="Q39" i="4"/>
  <c r="C34" i="4"/>
  <c r="V38" i="4"/>
  <c r="U38" i="4"/>
  <c r="R38" i="4"/>
  <c r="Q38" i="4"/>
  <c r="B34" i="4"/>
  <c r="N39" i="4"/>
  <c r="M39" i="4"/>
  <c r="L39" i="4"/>
  <c r="N38" i="4"/>
  <c r="M38" i="4"/>
  <c r="L38" i="4"/>
  <c r="X35" i="4"/>
  <c r="W35" i="4"/>
  <c r="V35" i="4"/>
  <c r="S35" i="4"/>
  <c r="R35" i="4"/>
  <c r="Q35" i="4"/>
  <c r="N35" i="4"/>
  <c r="M35" i="4"/>
  <c r="L35" i="4"/>
  <c r="I35" i="4"/>
  <c r="H35" i="4"/>
  <c r="G35" i="4"/>
  <c r="X34" i="4"/>
  <c r="W34" i="4"/>
  <c r="V34" i="4"/>
  <c r="S34" i="4"/>
  <c r="R34" i="4"/>
  <c r="Q34" i="4"/>
  <c r="N34" i="4"/>
  <c r="M34" i="4"/>
  <c r="L34" i="4"/>
  <c r="I34" i="4"/>
  <c r="H34" i="4"/>
  <c r="G34" i="4"/>
</calcChain>
</file>

<file path=xl/sharedStrings.xml><?xml version="1.0" encoding="utf-8"?>
<sst xmlns="http://schemas.openxmlformats.org/spreadsheetml/2006/main" count="245" uniqueCount="50">
  <si>
    <t>ACC</t>
    <phoneticPr fontId="0" type="noConversion"/>
  </si>
  <si>
    <t>RT</t>
    <phoneticPr fontId="0" type="noConversion"/>
  </si>
  <si>
    <t>match</t>
    <phoneticPr fontId="0" type="noConversion"/>
  </si>
  <si>
    <t>Ind</t>
    <phoneticPr fontId="0" type="noConversion"/>
  </si>
  <si>
    <t>Joint</t>
    <phoneticPr fontId="0" type="noConversion"/>
  </si>
  <si>
    <t>notmatch</t>
    <phoneticPr fontId="0" type="noConversion"/>
  </si>
  <si>
    <t>d prime</t>
  </si>
  <si>
    <t>Ind</t>
  </si>
  <si>
    <t>Joint</t>
  </si>
  <si>
    <t xml:space="preserve">self </t>
    <phoneticPr fontId="0" type="noConversion"/>
  </si>
  <si>
    <t>partner</t>
    <phoneticPr fontId="0" type="noConversion"/>
  </si>
  <si>
    <t>stranger</t>
  </si>
  <si>
    <t>self</t>
    <phoneticPr fontId="0" type="noConversion"/>
  </si>
  <si>
    <t>mean</t>
    <phoneticPr fontId="0" type="noConversion"/>
  </si>
  <si>
    <t>SE</t>
    <phoneticPr fontId="0" type="noConversion"/>
  </si>
  <si>
    <t>Self</t>
  </si>
  <si>
    <t>Partner</t>
  </si>
  <si>
    <t>Stranger</t>
  </si>
  <si>
    <t>mean</t>
    <phoneticPr fontId="0" type="noConversion"/>
  </si>
  <si>
    <t>mean</t>
  </si>
  <si>
    <t>SE</t>
  </si>
  <si>
    <t>Matched</t>
  </si>
  <si>
    <t>Mismatched</t>
  </si>
  <si>
    <t>ACC_match</t>
    <phoneticPr fontId="0" type="noConversion"/>
  </si>
  <si>
    <t>ACC_notmatch</t>
    <phoneticPr fontId="0" type="noConversion"/>
  </si>
  <si>
    <t xml:space="preserve">self </t>
    <phoneticPr fontId="0" type="noConversion"/>
  </si>
  <si>
    <t>partner</t>
    <phoneticPr fontId="0" type="noConversion"/>
  </si>
  <si>
    <t>neutral</t>
    <phoneticPr fontId="0" type="noConversion"/>
  </si>
  <si>
    <t>SE</t>
    <phoneticPr fontId="0" type="noConversion"/>
  </si>
  <si>
    <t>RT</t>
  </si>
  <si>
    <t>RT_match</t>
  </si>
  <si>
    <t>RT_notmatch</t>
  </si>
  <si>
    <t xml:space="preserve">self </t>
  </si>
  <si>
    <t>partner</t>
  </si>
  <si>
    <t>neutral</t>
  </si>
  <si>
    <t>self</t>
  </si>
  <si>
    <t>dprime</t>
  </si>
  <si>
    <t>friend</t>
  </si>
  <si>
    <t>mean</t>
    <phoneticPr fontId="0" type="noConversion"/>
  </si>
  <si>
    <t>Friend</t>
  </si>
  <si>
    <t>Folder 05</t>
  </si>
  <si>
    <t>Folder 04</t>
  </si>
  <si>
    <t>Folder 03 individual</t>
  </si>
  <si>
    <t>Folder 03 Joint</t>
  </si>
  <si>
    <t>Folder 07</t>
  </si>
  <si>
    <t>ACC_match</t>
    <phoneticPr fontId="0" type="noConversion"/>
  </si>
  <si>
    <t>ACC_notmatch</t>
    <phoneticPr fontId="0" type="noConversion"/>
  </si>
  <si>
    <t>partner</t>
    <phoneticPr fontId="0" type="noConversion"/>
  </si>
  <si>
    <t>neutral</t>
    <phoneticPr fontId="0" type="noConversion"/>
  </si>
  <si>
    <t>ACC=1 or 0, adjusted using log-linear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</si>
</sst>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sz val="10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8E4BC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0" xfId="1"/>
    <xf numFmtId="0" fontId="1" fillId="2" borderId="0" xfId="1" applyFill="1"/>
    <xf numFmtId="0" fontId="1" fillId="3" borderId="0" xfId="1" applyFill="1"/>
    <xf numFmtId="0" fontId="1" fillId="0" borderId="0" xfId="1" applyAlignment="1">
      <alignment wrapText="1"/>
    </xf>
    <xf numFmtId="0" fontId="1" fillId="4" borderId="0" xfId="1" applyFill="1"/>
    <xf numFmtId="0" fontId="1" fillId="0" borderId="0" xfId="1" applyAlignment="1">
      <alignment vertical="center"/>
    </xf>
    <xf numFmtId="0" fontId="1" fillId="5" borderId="0" xfId="1" applyFill="1"/>
    <xf numFmtId="0" fontId="2" fillId="0" borderId="0" xfId="0" applyFont="1"/>
    <xf numFmtId="0" fontId="1" fillId="6" borderId="0" xfId="1" applyFill="1"/>
  </cellXfs>
  <cellStyles count="2">
    <cellStyle name="Normal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2"/>
  <sheetViews>
    <sheetView zoomScale="70" zoomScaleNormal="70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F46" sqref="F46"/>
    </sheetView>
  </sheetViews>
  <sheetFormatPr defaultColWidth="8.7109375" defaultRowHeight="12.75"/>
  <cols>
    <col min="1" max="5" width="8.7109375" style="1"/>
    <col min="6" max="7" width="8.7109375" style="1" customWidth="1"/>
    <col min="8" max="8" width="8.7109375" style="1"/>
    <col min="9" max="9" width="11.28515625" style="1" customWidth="1"/>
    <col min="10" max="10" width="8.7109375" style="1"/>
    <col min="11" max="11" width="13.42578125" style="1" bestFit="1" customWidth="1"/>
    <col min="12" max="12" width="12.7109375" style="1" bestFit="1" customWidth="1"/>
    <col min="13" max="27" width="8.7109375" style="1"/>
    <col min="28" max="28" width="9.140625" style="1" customWidth="1"/>
    <col min="29" max="16384" width="8.7109375" style="1"/>
  </cols>
  <sheetData>
    <row r="1" spans="1:24" s="7" customFormat="1">
      <c r="A1" s="7" t="s">
        <v>43</v>
      </c>
    </row>
    <row r="2" spans="1:24">
      <c r="A2" s="2"/>
      <c r="B2" s="1" t="s">
        <v>49</v>
      </c>
    </row>
    <row r="4" spans="1:24">
      <c r="B4" s="3" t="s">
        <v>0</v>
      </c>
      <c r="K4" s="3" t="s">
        <v>6</v>
      </c>
      <c r="P4" s="3" t="s">
        <v>1</v>
      </c>
    </row>
    <row r="5" spans="1:24">
      <c r="A5" s="1" t="s">
        <v>2</v>
      </c>
      <c r="B5" s="1" t="s">
        <v>4</v>
      </c>
      <c r="F5" s="1" t="s">
        <v>5</v>
      </c>
      <c r="G5" s="1" t="s">
        <v>4</v>
      </c>
      <c r="L5" s="1" t="s">
        <v>8</v>
      </c>
      <c r="P5" s="1" t="s">
        <v>2</v>
      </c>
      <c r="Q5" s="1" t="s">
        <v>4</v>
      </c>
      <c r="U5" s="1" t="s">
        <v>5</v>
      </c>
      <c r="V5" s="1" t="s">
        <v>4</v>
      </c>
    </row>
    <row r="6" spans="1:24" s="4" customFormat="1">
      <c r="B6" s="4" t="s">
        <v>12</v>
      </c>
      <c r="C6" s="4" t="s">
        <v>10</v>
      </c>
      <c r="D6" s="4" t="s">
        <v>11</v>
      </c>
      <c r="G6" s="4" t="s">
        <v>12</v>
      </c>
      <c r="H6" s="4" t="s">
        <v>10</v>
      </c>
      <c r="I6" s="4" t="s">
        <v>11</v>
      </c>
      <c r="L6" s="4" t="s">
        <v>9</v>
      </c>
      <c r="M6" s="4" t="s">
        <v>10</v>
      </c>
      <c r="N6" s="4" t="s">
        <v>11</v>
      </c>
      <c r="Q6" s="4" t="s">
        <v>12</v>
      </c>
      <c r="R6" s="4" t="s">
        <v>10</v>
      </c>
      <c r="S6" s="4" t="s">
        <v>11</v>
      </c>
      <c r="V6" s="4" t="s">
        <v>12</v>
      </c>
      <c r="W6" s="4" t="s">
        <v>10</v>
      </c>
      <c r="X6" s="4" t="s">
        <v>11</v>
      </c>
    </row>
    <row r="7" spans="1:24">
      <c r="A7" s="1">
        <v>1</v>
      </c>
      <c r="B7" s="5">
        <v>0.98913043478260865</v>
      </c>
      <c r="C7" s="5">
        <v>0.98888888888888893</v>
      </c>
      <c r="D7" s="1">
        <v>0.7</v>
      </c>
      <c r="F7" s="1">
        <v>1</v>
      </c>
      <c r="G7" s="1">
        <v>0.85483870967741937</v>
      </c>
      <c r="H7" s="1">
        <v>0.82258064516129037</v>
      </c>
      <c r="I7" s="1">
        <v>0.65</v>
      </c>
      <c r="K7" s="1">
        <v>1</v>
      </c>
      <c r="L7" s="1">
        <f t="shared" ref="L7:L28" si="0">NORMINV(B7,0,1)-NORMINV(1-G7,0,1)</f>
        <v>3.3523094377294758</v>
      </c>
      <c r="M7" s="1">
        <f t="shared" ref="M7:M28" si="1">NORMINV(C7,0,1)-NORMINV(1-H7,0,1)</f>
        <v>3.2117925111651342</v>
      </c>
      <c r="N7" s="1">
        <f t="shared" ref="N7:N28" si="2">NORMINV(D7,0,1)-NORMINV(1-I7,0,1)</f>
        <v>0.90972097911560867</v>
      </c>
      <c r="P7" s="1">
        <v>1</v>
      </c>
      <c r="Q7" s="1">
        <v>459.18</v>
      </c>
      <c r="R7" s="1">
        <v>580.16</v>
      </c>
      <c r="S7" s="1">
        <v>676.23</v>
      </c>
      <c r="U7" s="1">
        <v>1</v>
      </c>
      <c r="V7" s="1">
        <v>584.88</v>
      </c>
      <c r="W7" s="1">
        <v>640.08000000000004</v>
      </c>
      <c r="X7" s="1">
        <v>711.32</v>
      </c>
    </row>
    <row r="8" spans="1:24">
      <c r="A8" s="1">
        <v>2</v>
      </c>
      <c r="B8" s="5">
        <v>0.98913043478260865</v>
      </c>
      <c r="C8" s="1">
        <v>0.96739130434782605</v>
      </c>
      <c r="D8" s="1">
        <v>0.74444444444444446</v>
      </c>
      <c r="F8" s="1">
        <v>2</v>
      </c>
      <c r="G8" s="1">
        <v>0.78333333333333333</v>
      </c>
      <c r="H8" s="1">
        <v>0.875</v>
      </c>
      <c r="I8" s="1">
        <v>0.6166666666666667</v>
      </c>
      <c r="K8" s="1">
        <v>2</v>
      </c>
      <c r="L8" s="1">
        <f t="shared" si="0"/>
        <v>3.0783955846328692</v>
      </c>
      <c r="M8" s="1">
        <f t="shared" si="1"/>
        <v>2.9941144093723437</v>
      </c>
      <c r="N8" s="1">
        <f t="shared" si="2"/>
        <v>0.9538464046847871</v>
      </c>
      <c r="P8" s="1">
        <v>2</v>
      </c>
      <c r="Q8" s="1">
        <v>518.6</v>
      </c>
      <c r="R8" s="1">
        <v>549.52</v>
      </c>
      <c r="S8" s="1">
        <v>673.18</v>
      </c>
      <c r="U8" s="1">
        <v>2</v>
      </c>
      <c r="V8" s="1">
        <v>670.87</v>
      </c>
      <c r="W8" s="1">
        <v>690</v>
      </c>
      <c r="X8" s="1">
        <v>709.56</v>
      </c>
    </row>
    <row r="9" spans="1:24">
      <c r="A9" s="1">
        <v>3</v>
      </c>
      <c r="B9" s="5">
        <v>0.98888888888888893</v>
      </c>
      <c r="C9" s="1">
        <v>0.93902439024390238</v>
      </c>
      <c r="D9" s="1">
        <v>0.96590909090909094</v>
      </c>
      <c r="F9" s="1">
        <v>3</v>
      </c>
      <c r="G9" s="1">
        <v>0.88709677419354838</v>
      </c>
      <c r="H9" s="1">
        <v>0.60344827586206895</v>
      </c>
      <c r="I9" s="1">
        <v>0.81666666666666665</v>
      </c>
      <c r="K9" s="1">
        <v>3</v>
      </c>
      <c r="L9" s="1">
        <f t="shared" si="0"/>
        <v>3.4977800822323291</v>
      </c>
      <c r="M9" s="1">
        <f t="shared" si="1"/>
        <v>1.8089180367908513</v>
      </c>
      <c r="N9" s="1">
        <f t="shared" si="2"/>
        <v>2.7265380694227064</v>
      </c>
      <c r="P9" s="1">
        <v>3</v>
      </c>
      <c r="Q9" s="1">
        <v>448.82</v>
      </c>
      <c r="R9" s="1">
        <v>575.29</v>
      </c>
      <c r="S9" s="1">
        <v>601.29</v>
      </c>
      <c r="U9" s="1">
        <v>3</v>
      </c>
      <c r="V9" s="1">
        <v>640.92999999999995</v>
      </c>
      <c r="W9" s="1">
        <v>715.82</v>
      </c>
      <c r="X9" s="1">
        <v>687.63</v>
      </c>
    </row>
    <row r="10" spans="1:24">
      <c r="A10" s="1">
        <v>4</v>
      </c>
      <c r="B10" s="1">
        <v>0.96666666666666667</v>
      </c>
      <c r="C10" s="1">
        <v>0.77906976744186052</v>
      </c>
      <c r="D10" s="1">
        <v>0.67105263157894735</v>
      </c>
      <c r="F10" s="1">
        <v>4</v>
      </c>
      <c r="G10" s="1">
        <v>0.79032258064516125</v>
      </c>
      <c r="H10" s="1">
        <v>0.57407407407407407</v>
      </c>
      <c r="I10" s="1">
        <v>0.6875</v>
      </c>
      <c r="K10" s="1">
        <v>4</v>
      </c>
      <c r="L10" s="1">
        <f t="shared" si="0"/>
        <v>2.641455677935991</v>
      </c>
      <c r="M10" s="1">
        <f t="shared" si="1"/>
        <v>0.95581145051501726</v>
      </c>
      <c r="N10" s="1">
        <f t="shared" si="2"/>
        <v>0.93159806871118067</v>
      </c>
      <c r="P10" s="1">
        <v>4</v>
      </c>
      <c r="Q10" s="1">
        <v>555.02</v>
      </c>
      <c r="R10" s="1">
        <v>657.58</v>
      </c>
      <c r="S10" s="1">
        <v>670.72</v>
      </c>
      <c r="U10" s="1">
        <v>4</v>
      </c>
      <c r="V10" s="1">
        <v>680.58</v>
      </c>
      <c r="W10" s="1">
        <v>685.93</v>
      </c>
      <c r="X10" s="1">
        <v>680.06</v>
      </c>
    </row>
    <row r="11" spans="1:24">
      <c r="A11" s="1">
        <v>5</v>
      </c>
      <c r="B11" s="1">
        <v>0.96739130434782605</v>
      </c>
      <c r="C11" s="1">
        <v>0.85555555555555551</v>
      </c>
      <c r="D11" s="1">
        <v>0.5444444444444444</v>
      </c>
      <c r="F11" s="1">
        <v>5</v>
      </c>
      <c r="G11" s="1">
        <v>0.8833333333333333</v>
      </c>
      <c r="H11" s="1">
        <v>0.82258064516129037</v>
      </c>
      <c r="I11" s="1">
        <v>0.56451612903225812</v>
      </c>
      <c r="K11" s="1">
        <v>5</v>
      </c>
      <c r="L11" s="1">
        <f t="shared" si="0"/>
        <v>3.0355812006777296</v>
      </c>
      <c r="M11" s="1">
        <f t="shared" si="1"/>
        <v>1.9858068033855774</v>
      </c>
      <c r="N11" s="1">
        <f t="shared" si="2"/>
        <v>0.27406652714823065</v>
      </c>
      <c r="P11" s="1">
        <v>5</v>
      </c>
      <c r="Q11" s="1">
        <v>543.54999999999995</v>
      </c>
      <c r="R11" s="1">
        <v>613.76</v>
      </c>
      <c r="S11" s="1">
        <v>677</v>
      </c>
      <c r="U11" s="1">
        <v>5</v>
      </c>
      <c r="V11" s="1">
        <v>606.69000000000005</v>
      </c>
      <c r="W11" s="1">
        <v>670.88</v>
      </c>
      <c r="X11" s="1">
        <v>716.82</v>
      </c>
    </row>
    <row r="12" spans="1:24">
      <c r="A12" s="1">
        <v>6</v>
      </c>
      <c r="B12" s="5">
        <v>0.98913043478260865</v>
      </c>
      <c r="C12" s="1">
        <v>0.77906976744186052</v>
      </c>
      <c r="D12" s="1">
        <v>0.66304347826086951</v>
      </c>
      <c r="F12" s="1">
        <v>6</v>
      </c>
      <c r="G12" s="1">
        <v>0.79032258064516125</v>
      </c>
      <c r="H12" s="1">
        <v>0.69354838709677424</v>
      </c>
      <c r="I12" s="1">
        <v>0.30645161290322581</v>
      </c>
      <c r="K12" s="1">
        <v>6</v>
      </c>
      <c r="L12" s="1">
        <f t="shared" si="0"/>
        <v>3.1024362513631716</v>
      </c>
      <c r="M12" s="1">
        <f t="shared" si="1"/>
        <v>1.2749889836170922</v>
      </c>
      <c r="N12" s="1">
        <f t="shared" si="2"/>
        <v>-8.5149965427381236E-2</v>
      </c>
      <c r="P12" s="1">
        <v>6</v>
      </c>
      <c r="Q12" s="1">
        <v>429.09</v>
      </c>
      <c r="R12" s="1">
        <v>567.17999999999995</v>
      </c>
      <c r="S12" s="1">
        <v>589.13</v>
      </c>
      <c r="U12" s="1">
        <v>6</v>
      </c>
      <c r="V12" s="1">
        <v>540.79</v>
      </c>
      <c r="W12" s="1">
        <v>652.1</v>
      </c>
      <c r="X12" s="1">
        <v>611.55999999999995</v>
      </c>
    </row>
    <row r="13" spans="1:24">
      <c r="A13" s="1">
        <v>7</v>
      </c>
      <c r="B13" s="5">
        <v>0.98913043478260865</v>
      </c>
      <c r="C13" s="1">
        <v>0.94565217391304346</v>
      </c>
      <c r="D13" s="1">
        <v>0.79347826086956519</v>
      </c>
      <c r="F13" s="1">
        <v>7</v>
      </c>
      <c r="G13" s="1">
        <v>0.82258064516129037</v>
      </c>
      <c r="H13" s="1">
        <v>0.75806451612903225</v>
      </c>
      <c r="I13" s="1">
        <v>0.68333333333333335</v>
      </c>
      <c r="K13" s="1">
        <v>7</v>
      </c>
      <c r="L13" s="1">
        <f t="shared" si="0"/>
        <v>3.2201397690972464</v>
      </c>
      <c r="M13" s="1">
        <f t="shared" si="1"/>
        <v>2.3041736953750691</v>
      </c>
      <c r="N13" s="1">
        <f t="shared" si="2"/>
        <v>1.2955899478454356</v>
      </c>
      <c r="P13" s="1">
        <v>7</v>
      </c>
      <c r="Q13" s="1">
        <v>457.18</v>
      </c>
      <c r="R13" s="1">
        <v>584.66999999999996</v>
      </c>
      <c r="S13" s="1">
        <v>630.61</v>
      </c>
      <c r="U13" s="1">
        <v>7</v>
      </c>
      <c r="V13" s="1">
        <v>559.12</v>
      </c>
      <c r="W13" s="1">
        <v>675.91</v>
      </c>
      <c r="X13" s="1">
        <v>679.25</v>
      </c>
    </row>
    <row r="14" spans="1:24">
      <c r="A14" s="1">
        <v>8</v>
      </c>
      <c r="B14" s="5">
        <v>0.98913043478260865</v>
      </c>
      <c r="C14" s="5">
        <v>0.98913043478260865</v>
      </c>
      <c r="D14" s="1">
        <v>0.74444444444444446</v>
      </c>
      <c r="F14" s="1">
        <v>8</v>
      </c>
      <c r="G14" s="1">
        <v>0.79032258064516125</v>
      </c>
      <c r="H14" s="1">
        <v>0.91666666666666663</v>
      </c>
      <c r="I14" s="1">
        <v>0.82258064516129037</v>
      </c>
      <c r="K14" s="1">
        <v>8</v>
      </c>
      <c r="L14" s="1">
        <f t="shared" si="0"/>
        <v>3.1024362513631716</v>
      </c>
      <c r="M14" s="1">
        <f t="shared" si="1"/>
        <v>3.6778893363437319</v>
      </c>
      <c r="N14" s="1">
        <f t="shared" si="2"/>
        <v>1.5823531262790405</v>
      </c>
      <c r="P14" s="1">
        <v>8</v>
      </c>
      <c r="Q14" s="1">
        <v>460.04</v>
      </c>
      <c r="R14" s="1">
        <v>553.53</v>
      </c>
      <c r="S14" s="1">
        <v>664.52</v>
      </c>
      <c r="U14" s="1">
        <v>8</v>
      </c>
      <c r="V14" s="1">
        <v>627.96</v>
      </c>
      <c r="W14" s="1">
        <v>692.7</v>
      </c>
      <c r="X14" s="1">
        <v>738.32</v>
      </c>
    </row>
    <row r="15" spans="1:24">
      <c r="A15" s="1">
        <v>9</v>
      </c>
      <c r="B15" s="5">
        <v>0.98913043478260865</v>
      </c>
      <c r="C15" s="1">
        <v>0.96739130434782605</v>
      </c>
      <c r="D15" s="1">
        <v>0.70652173913043481</v>
      </c>
      <c r="F15" s="1">
        <v>9</v>
      </c>
      <c r="G15" s="1">
        <v>0.91935483870967738</v>
      </c>
      <c r="H15" s="1">
        <v>0.75</v>
      </c>
      <c r="I15" s="1">
        <v>0.7678571428571429</v>
      </c>
      <c r="K15" s="1">
        <v>9</v>
      </c>
      <c r="L15" s="1">
        <f t="shared" si="0"/>
        <v>3.6956402703736728</v>
      </c>
      <c r="M15" s="1">
        <f t="shared" si="1"/>
        <v>2.518254779192417</v>
      </c>
      <c r="N15" s="1">
        <f t="shared" si="2"/>
        <v>1.2750597735610507</v>
      </c>
      <c r="P15" s="1">
        <v>9</v>
      </c>
      <c r="Q15" s="1">
        <v>440.96</v>
      </c>
      <c r="R15" s="1">
        <v>583.07000000000005</v>
      </c>
      <c r="S15" s="1">
        <v>641.19000000000005</v>
      </c>
      <c r="U15" s="1">
        <v>9</v>
      </c>
      <c r="V15" s="1">
        <v>582.57000000000005</v>
      </c>
      <c r="W15" s="1">
        <v>742</v>
      </c>
      <c r="X15" s="1">
        <v>696.05</v>
      </c>
    </row>
    <row r="16" spans="1:24">
      <c r="A16" s="1">
        <v>10</v>
      </c>
      <c r="B16" s="5">
        <v>0.98913043478260865</v>
      </c>
      <c r="C16" s="1">
        <v>0.83695652173913049</v>
      </c>
      <c r="D16" s="1">
        <v>0.83695652173913049</v>
      </c>
      <c r="F16" s="1">
        <v>10</v>
      </c>
      <c r="G16" s="1">
        <v>0.91935483870967738</v>
      </c>
      <c r="H16" s="1">
        <v>0.79032258064516125</v>
      </c>
      <c r="I16" s="1">
        <v>0.67241379310344829</v>
      </c>
      <c r="K16" s="1">
        <v>10</v>
      </c>
      <c r="L16" s="1">
        <f t="shared" si="0"/>
        <v>3.6956402703736728</v>
      </c>
      <c r="M16" s="1">
        <f t="shared" si="1"/>
        <v>1.7895672104295883</v>
      </c>
      <c r="N16" s="1">
        <f t="shared" si="2"/>
        <v>1.4286143728156904</v>
      </c>
      <c r="P16" s="1">
        <v>10</v>
      </c>
      <c r="Q16" s="1">
        <v>418.91</v>
      </c>
      <c r="R16" s="1">
        <v>574.45000000000005</v>
      </c>
      <c r="S16" s="1">
        <v>635.54999999999995</v>
      </c>
      <c r="U16" s="1">
        <v>10</v>
      </c>
      <c r="V16" s="1">
        <v>566.17999999999995</v>
      </c>
      <c r="W16" s="1">
        <v>628.75</v>
      </c>
      <c r="X16" s="1">
        <v>788.47</v>
      </c>
    </row>
    <row r="17" spans="1:24">
      <c r="A17" s="1">
        <v>11</v>
      </c>
      <c r="B17" s="5">
        <v>0.98888888888888893</v>
      </c>
      <c r="C17" s="1">
        <v>0.96666666666666667</v>
      </c>
      <c r="D17" s="1">
        <v>0.70652173913043481</v>
      </c>
      <c r="F17" s="1">
        <v>11</v>
      </c>
      <c r="G17" s="1">
        <v>0.66129032258064513</v>
      </c>
      <c r="H17" s="1">
        <v>0.75806451612903225</v>
      </c>
      <c r="I17" s="1">
        <v>0.63793103448275867</v>
      </c>
      <c r="K17" s="1">
        <v>11</v>
      </c>
      <c r="L17" s="1">
        <f t="shared" si="0"/>
        <v>2.7025351715006574</v>
      </c>
      <c r="M17" s="1">
        <f t="shared" si="1"/>
        <v>2.5340048484234807</v>
      </c>
      <c r="N17" s="1">
        <f t="shared" si="2"/>
        <v>0.89618567582834963</v>
      </c>
      <c r="P17" s="1">
        <v>11</v>
      </c>
      <c r="Q17" s="1">
        <v>443.89</v>
      </c>
      <c r="R17" s="1">
        <v>568.79</v>
      </c>
      <c r="S17" s="1">
        <v>646.55999999999995</v>
      </c>
      <c r="U17" s="1">
        <v>11</v>
      </c>
      <c r="V17" s="1">
        <v>567.95000000000005</v>
      </c>
      <c r="W17" s="1">
        <v>638.57000000000005</v>
      </c>
      <c r="X17" s="1">
        <v>725.5</v>
      </c>
    </row>
    <row r="18" spans="1:24">
      <c r="A18" s="1">
        <v>12</v>
      </c>
      <c r="B18" s="5">
        <v>0.98913043478260865</v>
      </c>
      <c r="C18" s="1">
        <v>0.93902439024390238</v>
      </c>
      <c r="D18" s="1">
        <v>0.65384615384615385</v>
      </c>
      <c r="F18" s="1">
        <v>12</v>
      </c>
      <c r="G18" s="1">
        <v>0.81666666666666665</v>
      </c>
      <c r="H18" s="1">
        <v>0.93478260869565222</v>
      </c>
      <c r="I18" s="1">
        <v>0.5</v>
      </c>
      <c r="K18" s="1">
        <v>12</v>
      </c>
      <c r="L18" s="1">
        <f t="shared" si="0"/>
        <v>3.1976300008869583</v>
      </c>
      <c r="M18" s="1">
        <f t="shared" si="1"/>
        <v>3.0590248574669099</v>
      </c>
      <c r="N18" s="1">
        <f t="shared" si="2"/>
        <v>0.39572529581448734</v>
      </c>
      <c r="P18" s="1">
        <v>12</v>
      </c>
      <c r="Q18" s="1">
        <v>577.07000000000005</v>
      </c>
      <c r="R18" s="1">
        <v>739.74</v>
      </c>
      <c r="S18" s="1">
        <v>779.28</v>
      </c>
      <c r="U18" s="1">
        <v>12</v>
      </c>
      <c r="V18" s="1">
        <v>748.08</v>
      </c>
      <c r="W18" s="1">
        <v>797.81</v>
      </c>
      <c r="X18" s="1">
        <v>772.7</v>
      </c>
    </row>
    <row r="19" spans="1:24">
      <c r="A19" s="1">
        <v>13</v>
      </c>
      <c r="B19" s="5">
        <v>0.98913043478260865</v>
      </c>
      <c r="C19" s="1">
        <v>0.70238095238095233</v>
      </c>
      <c r="D19" s="1">
        <v>0.92045454545454541</v>
      </c>
      <c r="F19" s="1">
        <v>13</v>
      </c>
      <c r="G19" s="1">
        <v>0.91935483870967738</v>
      </c>
      <c r="H19" s="1">
        <v>0.8035714285714286</v>
      </c>
      <c r="I19" s="1">
        <v>0.76086956521739135</v>
      </c>
      <c r="K19" s="1">
        <v>13</v>
      </c>
      <c r="L19" s="1">
        <f t="shared" si="0"/>
        <v>3.6956402703736728</v>
      </c>
      <c r="M19" s="1">
        <f t="shared" si="1"/>
        <v>1.3857081560595641</v>
      </c>
      <c r="N19" s="1">
        <f t="shared" si="2"/>
        <v>2.1172381445571133</v>
      </c>
      <c r="P19" s="1">
        <v>13</v>
      </c>
      <c r="Q19" s="1">
        <v>589.55999999999995</v>
      </c>
      <c r="R19" s="1">
        <v>729.24</v>
      </c>
      <c r="S19" s="1">
        <v>713.52</v>
      </c>
      <c r="U19" s="1">
        <v>13</v>
      </c>
      <c r="V19" s="1">
        <v>685.04</v>
      </c>
      <c r="W19" s="1">
        <v>738.95</v>
      </c>
      <c r="X19" s="1">
        <v>780.47</v>
      </c>
    </row>
    <row r="20" spans="1:24">
      <c r="A20" s="1">
        <v>14</v>
      </c>
      <c r="B20" s="5">
        <v>0.98913043478260865</v>
      </c>
      <c r="C20" s="5">
        <v>0.98913043478260865</v>
      </c>
      <c r="D20" s="1">
        <v>0.8125</v>
      </c>
      <c r="F20" s="1">
        <v>14</v>
      </c>
      <c r="G20" s="1">
        <v>0.85</v>
      </c>
      <c r="H20" s="1">
        <v>0.82258064516129037</v>
      </c>
      <c r="I20" s="1">
        <v>0.84482758620689657</v>
      </c>
      <c r="K20" s="1">
        <v>14</v>
      </c>
      <c r="L20" s="1">
        <f t="shared" si="0"/>
        <v>3.3313285987368846</v>
      </c>
      <c r="M20" s="1">
        <f t="shared" si="1"/>
        <v>3.2201397690972464</v>
      </c>
      <c r="N20" s="1">
        <f t="shared" si="2"/>
        <v>1.9016453048029751</v>
      </c>
      <c r="P20" s="1">
        <v>14</v>
      </c>
      <c r="Q20" s="1">
        <v>469.69</v>
      </c>
      <c r="R20" s="1">
        <v>578.84</v>
      </c>
      <c r="S20" s="1">
        <v>706.84</v>
      </c>
      <c r="U20" s="1">
        <v>14</v>
      </c>
      <c r="V20" s="1">
        <v>633.48</v>
      </c>
      <c r="W20" s="1">
        <v>674.72</v>
      </c>
      <c r="X20" s="1">
        <v>772.75</v>
      </c>
    </row>
    <row r="21" spans="1:24">
      <c r="A21" s="1">
        <v>15</v>
      </c>
      <c r="B21" s="5">
        <v>0.98913043478260865</v>
      </c>
      <c r="C21" s="1">
        <v>0.69512195121951215</v>
      </c>
      <c r="D21" s="1">
        <v>0.72826086956521741</v>
      </c>
      <c r="F21" s="1">
        <v>15</v>
      </c>
      <c r="G21" s="1">
        <v>0.56451612903225812</v>
      </c>
      <c r="H21" s="1">
        <v>0.59615384615384615</v>
      </c>
      <c r="I21" s="1">
        <v>0.5</v>
      </c>
      <c r="K21" s="1">
        <v>15</v>
      </c>
      <c r="L21" s="1">
        <f t="shared" si="0"/>
        <v>2.4573245818843805</v>
      </c>
      <c r="M21" s="1">
        <f t="shared" si="1"/>
        <v>0.75382582047385005</v>
      </c>
      <c r="N21" s="1">
        <f t="shared" si="2"/>
        <v>0.60756162221267285</v>
      </c>
      <c r="P21" s="1">
        <v>15</v>
      </c>
      <c r="Q21" s="1">
        <v>458.36</v>
      </c>
      <c r="R21" s="1">
        <v>694.75</v>
      </c>
      <c r="S21" s="1">
        <v>530.52</v>
      </c>
      <c r="U21" s="1">
        <v>15</v>
      </c>
      <c r="V21" s="1">
        <v>645.65</v>
      </c>
      <c r="W21" s="1">
        <v>699.13</v>
      </c>
      <c r="X21" s="1">
        <v>647.29</v>
      </c>
    </row>
    <row r="22" spans="1:24">
      <c r="A22" s="1">
        <v>16</v>
      </c>
      <c r="B22" s="1">
        <v>0.90217391304347827</v>
      </c>
      <c r="C22" s="1">
        <v>0.55681818181818177</v>
      </c>
      <c r="D22" s="1">
        <v>0.4777777777777778</v>
      </c>
      <c r="F22" s="1">
        <v>16</v>
      </c>
      <c r="G22" s="1">
        <v>0.69354838709677424</v>
      </c>
      <c r="H22" s="1">
        <v>0.74137931034482762</v>
      </c>
      <c r="I22" s="1">
        <v>0.7321428571428571</v>
      </c>
      <c r="K22" s="1">
        <v>16</v>
      </c>
      <c r="L22" s="1">
        <f t="shared" si="0"/>
        <v>1.7999720058076674</v>
      </c>
      <c r="M22" s="1">
        <f t="shared" si="1"/>
        <v>0.79051057501897037</v>
      </c>
      <c r="N22" s="1">
        <f t="shared" si="2"/>
        <v>0.56357508176579629</v>
      </c>
      <c r="P22" s="1">
        <v>16</v>
      </c>
      <c r="Q22" s="1">
        <v>472.41</v>
      </c>
      <c r="R22" s="1">
        <v>605.5</v>
      </c>
      <c r="S22" s="1">
        <v>631.9</v>
      </c>
      <c r="U22" s="1">
        <v>16</v>
      </c>
      <c r="V22" s="1">
        <v>619.57000000000005</v>
      </c>
      <c r="W22" s="1">
        <v>615.38</v>
      </c>
      <c r="X22" s="1">
        <v>655.45</v>
      </c>
    </row>
    <row r="23" spans="1:24">
      <c r="A23" s="1">
        <v>17</v>
      </c>
      <c r="B23" s="5">
        <v>0.98888888888888893</v>
      </c>
      <c r="C23" s="1">
        <v>0.89534883720930236</v>
      </c>
      <c r="D23" s="1">
        <v>0.83333333333333337</v>
      </c>
      <c r="F23" s="1">
        <v>17</v>
      </c>
      <c r="G23" s="1">
        <v>0.78333333333333333</v>
      </c>
      <c r="H23" s="1">
        <v>0.86538461538461542</v>
      </c>
      <c r="I23" s="1">
        <v>0.67391304347826086</v>
      </c>
      <c r="K23" s="1">
        <v>17</v>
      </c>
      <c r="L23" s="1">
        <f t="shared" si="0"/>
        <v>3.070048326700757</v>
      </c>
      <c r="M23" s="1">
        <f t="shared" si="1"/>
        <v>2.3603219137865392</v>
      </c>
      <c r="N23" s="1">
        <f t="shared" si="2"/>
        <v>1.4181657787170601</v>
      </c>
      <c r="P23" s="1">
        <v>17</v>
      </c>
      <c r="Q23" s="1">
        <v>547.48</v>
      </c>
      <c r="R23" s="1">
        <v>637.04999999999995</v>
      </c>
      <c r="S23" s="1">
        <v>791.81</v>
      </c>
      <c r="U23" s="1">
        <v>17</v>
      </c>
      <c r="V23" s="1">
        <v>695.09</v>
      </c>
      <c r="W23" s="1">
        <v>733.5</v>
      </c>
      <c r="X23" s="1">
        <v>747.6</v>
      </c>
    </row>
    <row r="24" spans="1:24">
      <c r="A24" s="1">
        <v>18</v>
      </c>
      <c r="B24" s="1">
        <v>0.77173913043478259</v>
      </c>
      <c r="C24" s="1">
        <v>0.53409090909090906</v>
      </c>
      <c r="D24" s="1">
        <v>0.79347826086956519</v>
      </c>
      <c r="F24" s="1">
        <v>18</v>
      </c>
      <c r="G24" s="1">
        <v>0.78333333333333333</v>
      </c>
      <c r="H24" s="1">
        <v>0.65</v>
      </c>
      <c r="I24" s="1">
        <v>0.95161290322580649</v>
      </c>
      <c r="K24" s="1">
        <v>18</v>
      </c>
      <c r="L24" s="1">
        <f t="shared" si="0"/>
        <v>1.528086862889463</v>
      </c>
      <c r="M24" s="1">
        <f t="shared" si="1"/>
        <v>0.47087796991681213</v>
      </c>
      <c r="N24" s="1">
        <f t="shared" si="2"/>
        <v>2.4792471299100338</v>
      </c>
      <c r="P24" s="1">
        <v>18</v>
      </c>
      <c r="Q24" s="1">
        <v>516.79999999999995</v>
      </c>
      <c r="R24" s="1">
        <v>654.29999999999995</v>
      </c>
      <c r="S24" s="1">
        <v>613.03</v>
      </c>
      <c r="U24" s="1">
        <v>18</v>
      </c>
      <c r="V24" s="1">
        <v>633.57000000000005</v>
      </c>
      <c r="W24" s="1">
        <v>642.37</v>
      </c>
      <c r="X24" s="1">
        <v>627.83000000000004</v>
      </c>
    </row>
    <row r="25" spans="1:24">
      <c r="A25" s="1">
        <v>19</v>
      </c>
      <c r="B25" s="5">
        <v>0.98913043478260865</v>
      </c>
      <c r="C25" s="1">
        <v>0.92391304347826086</v>
      </c>
      <c r="D25" s="1">
        <v>0.83695652173913049</v>
      </c>
      <c r="F25" s="1">
        <v>19</v>
      </c>
      <c r="G25" s="1">
        <v>0.82258064516129037</v>
      </c>
      <c r="H25" s="1">
        <v>0.66129032258064513</v>
      </c>
      <c r="I25" s="1">
        <v>0.62903225806451613</v>
      </c>
      <c r="K25" s="1">
        <v>19</v>
      </c>
      <c r="L25" s="1">
        <f t="shared" si="0"/>
        <v>3.2201397690972464</v>
      </c>
      <c r="M25" s="1">
        <f t="shared" si="1"/>
        <v>1.8478820817102337</v>
      </c>
      <c r="N25" s="1">
        <f t="shared" si="2"/>
        <v>1.3113175152876337</v>
      </c>
      <c r="P25" s="1">
        <v>19</v>
      </c>
      <c r="Q25" s="1">
        <v>424.47</v>
      </c>
      <c r="R25" s="1">
        <v>512.42999999999995</v>
      </c>
      <c r="S25" s="1">
        <v>529.13</v>
      </c>
      <c r="U25" s="1">
        <v>19</v>
      </c>
      <c r="V25" s="1">
        <v>564.48</v>
      </c>
      <c r="W25" s="1">
        <v>631.70000000000005</v>
      </c>
      <c r="X25" s="1">
        <v>676.42</v>
      </c>
    </row>
    <row r="26" spans="1:24">
      <c r="A26" s="1">
        <v>20</v>
      </c>
      <c r="B26" s="5">
        <v>0.98913043478260865</v>
      </c>
      <c r="C26" s="1">
        <v>0.83695652173913049</v>
      </c>
      <c r="D26" s="1">
        <v>0.90217391304347827</v>
      </c>
      <c r="F26" s="1">
        <v>20</v>
      </c>
      <c r="G26" s="1">
        <v>0.78333333333333333</v>
      </c>
      <c r="H26" s="1">
        <v>0.72580645161290325</v>
      </c>
      <c r="I26" s="1">
        <v>0.67241379310344829</v>
      </c>
      <c r="K26" s="1">
        <v>20</v>
      </c>
      <c r="L26" s="1">
        <f t="shared" si="0"/>
        <v>3.0783955846328692</v>
      </c>
      <c r="M26" s="1">
        <f t="shared" si="1"/>
        <v>1.5822049442993569</v>
      </c>
      <c r="N26" s="1">
        <f t="shared" si="2"/>
        <v>1.7406265561480343</v>
      </c>
      <c r="P26" s="1">
        <v>20</v>
      </c>
      <c r="Q26" s="1">
        <v>443.51</v>
      </c>
      <c r="R26" s="1">
        <v>581</v>
      </c>
      <c r="S26" s="1">
        <v>555.29</v>
      </c>
      <c r="U26" s="1">
        <v>20</v>
      </c>
      <c r="V26" s="1">
        <v>591.65</v>
      </c>
      <c r="W26" s="1">
        <v>677.05</v>
      </c>
      <c r="X26" s="1">
        <v>639</v>
      </c>
    </row>
    <row r="27" spans="1:24">
      <c r="A27" s="1">
        <v>21</v>
      </c>
      <c r="B27" s="5">
        <v>0.98913043478260865</v>
      </c>
      <c r="C27" s="1">
        <v>0.85555555555555551</v>
      </c>
      <c r="D27" s="1">
        <v>0.70652173913043481</v>
      </c>
      <c r="F27" s="1">
        <v>21</v>
      </c>
      <c r="G27" s="1">
        <v>0.81034482758620685</v>
      </c>
      <c r="H27" s="1">
        <v>0.6166666666666667</v>
      </c>
      <c r="I27" s="1">
        <v>0.51666666666666672</v>
      </c>
      <c r="K27" s="1">
        <v>21</v>
      </c>
      <c r="L27" s="1">
        <f t="shared" si="0"/>
        <v>3.1740629276876633</v>
      </c>
      <c r="M27" s="1">
        <f t="shared" si="1"/>
        <v>1.3573000817913239</v>
      </c>
      <c r="N27" s="1">
        <f t="shared" si="2"/>
        <v>0.58504098751788691</v>
      </c>
      <c r="P27" s="1">
        <v>21</v>
      </c>
      <c r="Q27" s="1">
        <v>370.98</v>
      </c>
      <c r="R27" s="1">
        <v>496.24</v>
      </c>
      <c r="S27" s="1">
        <v>569.63</v>
      </c>
      <c r="U27" s="1">
        <v>21</v>
      </c>
      <c r="V27" s="1">
        <v>515.39</v>
      </c>
      <c r="W27" s="1">
        <v>628.39</v>
      </c>
      <c r="X27" s="1">
        <v>626.53</v>
      </c>
    </row>
    <row r="28" spans="1:24">
      <c r="A28" s="1">
        <v>22</v>
      </c>
      <c r="B28" s="5">
        <v>0.98913043478260865</v>
      </c>
      <c r="C28" s="1">
        <v>0.92391304347826086</v>
      </c>
      <c r="D28" s="1">
        <v>0.94565217391304346</v>
      </c>
      <c r="F28" s="1">
        <v>22</v>
      </c>
      <c r="G28" s="1">
        <v>0.91935483870967738</v>
      </c>
      <c r="H28" s="1">
        <v>0.91666666666666663</v>
      </c>
      <c r="I28" s="1">
        <v>0.91935483870967738</v>
      </c>
      <c r="K28" s="1">
        <v>22</v>
      </c>
      <c r="L28" s="1">
        <f t="shared" si="0"/>
        <v>3.6956402703736728</v>
      </c>
      <c r="M28" s="1">
        <f t="shared" si="1"/>
        <v>2.8148889886211963</v>
      </c>
      <c r="N28" s="1">
        <f t="shared" si="2"/>
        <v>3.0048285438980802</v>
      </c>
      <c r="P28" s="1">
        <v>22</v>
      </c>
      <c r="Q28" s="1">
        <v>447.84</v>
      </c>
      <c r="R28" s="1">
        <v>619.36</v>
      </c>
      <c r="S28" s="1">
        <v>610.95000000000005</v>
      </c>
      <c r="U28" s="1">
        <v>22</v>
      </c>
      <c r="V28" s="1">
        <v>607.21</v>
      </c>
      <c r="W28" s="1">
        <v>619.04</v>
      </c>
      <c r="X28" s="1">
        <v>703.82</v>
      </c>
    </row>
    <row r="31" spans="1:24">
      <c r="A31" s="1" t="s">
        <v>13</v>
      </c>
      <c r="B31" s="1">
        <f>AVERAGE(B7:B28)</f>
        <v>0.97325428194993435</v>
      </c>
      <c r="C31" s="1">
        <f>AVERAGE(C7:C28)</f>
        <v>0.85759320892571556</v>
      </c>
      <c r="D31" s="1">
        <f>AVERAGE(D7:D28)</f>
        <v>0.75853509471020397</v>
      </c>
      <c r="G31" s="1">
        <f>AVERAGE(G7:G28)</f>
        <v>0.81129622139077073</v>
      </c>
      <c r="H31" s="1">
        <f>AVERAGE(H7:H28)</f>
        <v>0.75902876676199693</v>
      </c>
      <c r="I31" s="1">
        <f>AVERAGE(I7:I28)</f>
        <v>0.67848866072828706</v>
      </c>
      <c r="L31" s="1">
        <f>AVERAGE(L7:L28)</f>
        <v>3.0623917802886922</v>
      </c>
      <c r="M31" s="1">
        <f>AVERAGE(M7:M28)</f>
        <v>2.0317276010387415</v>
      </c>
      <c r="N31" s="1">
        <f>AVERAGE(N7:N28)</f>
        <v>1.2869724973007488</v>
      </c>
      <c r="P31" s="1" t="s">
        <v>13</v>
      </c>
      <c r="Q31" s="1">
        <f>AVERAGE(Q7:Q28)</f>
        <v>476.97318181818167</v>
      </c>
      <c r="R31" s="1">
        <f>AVERAGE(R7:R28)</f>
        <v>602.56590909090892</v>
      </c>
      <c r="S31" s="1">
        <f>AVERAGE(S7:S28)</f>
        <v>642.63090909090909</v>
      </c>
      <c r="V31" s="1">
        <f>AVERAGE(V7:V28)</f>
        <v>616.7149999999998</v>
      </c>
      <c r="W31" s="1">
        <f>AVERAGE(W7:W28)</f>
        <v>676.85363636363627</v>
      </c>
      <c r="X31" s="1">
        <f>AVERAGE(X7:X28)</f>
        <v>699.74545454545466</v>
      </c>
    </row>
    <row r="32" spans="1:24">
      <c r="A32" s="1" t="s">
        <v>14</v>
      </c>
      <c r="B32" s="1">
        <f>STDEV(B7:B28)/SQRT(COUNT(B7:B28))</f>
        <v>1.0429380385010213E-2</v>
      </c>
      <c r="C32" s="1">
        <f>STDEV(C7:C28)/SQRT(COUNT(C7:C28))</f>
        <v>2.8599658926875132E-2</v>
      </c>
      <c r="D32" s="1">
        <f>STDEV(D7:D28)/SQRT(COUNT(D7:D28))</f>
        <v>2.6043707034069968E-2</v>
      </c>
      <c r="G32" s="1">
        <f>STDEV(G7:G28)/SQRT(COUNT(G7:G28))</f>
        <v>1.8785309716131911E-2</v>
      </c>
      <c r="H32" s="1">
        <f>STDEV(H7:H28)/SQRT(COUNT(H7:H28))</f>
        <v>2.3395003108881377E-2</v>
      </c>
      <c r="I32" s="1">
        <f>STDEV(I7:I28)/SQRT(COUNT(I7:I28))</f>
        <v>3.1828058166873001E-2</v>
      </c>
      <c r="L32" s="1">
        <f>STDEV(L7:L28)/SQRT(COUNT(L7:L28))</f>
        <v>0.12002496013041213</v>
      </c>
      <c r="M32" s="1">
        <f>STDEV(M7:M28)/SQRT(COUNT(M7:M28))</f>
        <v>0.19372961781221196</v>
      </c>
      <c r="N32" s="1">
        <f>STDEV(N7:N28)/SQRT(COUNT(N7:N28))</f>
        <v>0.17129582251104641</v>
      </c>
      <c r="P32" s="1" t="s">
        <v>14</v>
      </c>
      <c r="Q32" s="1">
        <f>STDEV(Q7:Q28)/SQRT(COUNT(Q7:Q28))</f>
        <v>12.108133422309896</v>
      </c>
      <c r="R32" s="1">
        <f>STDEV(R7:R28)/SQRT(COUNT(R7:R28))</f>
        <v>13.279785612465037</v>
      </c>
      <c r="S32" s="1">
        <f>STDEV(S7:S28)/SQRT(COUNT(S7:S28))</f>
        <v>14.695646392873201</v>
      </c>
      <c r="V32" s="1">
        <f>STDEV(V7:V28)/SQRT(COUNT(V7:V28))</f>
        <v>12.061339399788197</v>
      </c>
      <c r="W32" s="1">
        <f>STDEV(W7:W28)/SQRT(COUNT(W7:W28))</f>
        <v>10.080210103661678</v>
      </c>
      <c r="X32" s="1">
        <f>STDEV(X7:X28)/SQRT(COUNT(X7:X28))</f>
        <v>11.22816244612485</v>
      </c>
    </row>
    <row r="35" spans="1:34">
      <c r="A35" s="4"/>
      <c r="F35" s="4"/>
      <c r="N35" s="4" t="s">
        <v>36</v>
      </c>
      <c r="O35" s="1" t="s">
        <v>15</v>
      </c>
      <c r="P35" s="1" t="s">
        <v>16</v>
      </c>
      <c r="Q35" s="1" t="s">
        <v>17</v>
      </c>
      <c r="U35" s="4"/>
      <c r="V35" s="4"/>
      <c r="AH35" s="4"/>
    </row>
    <row r="36" spans="1:34">
      <c r="N36" s="1" t="s">
        <v>19</v>
      </c>
      <c r="O36" s="1">
        <f>AVERAGE(L7:L28)</f>
        <v>3.0623917802886922</v>
      </c>
      <c r="P36" s="1">
        <f>AVERAGE(M7:M28)</f>
        <v>2.0317276010387415</v>
      </c>
      <c r="Q36" s="1">
        <f>AVERAGE(N7:N28)</f>
        <v>1.2869724973007488</v>
      </c>
    </row>
    <row r="37" spans="1:34">
      <c r="N37" s="1" t="s">
        <v>20</v>
      </c>
      <c r="O37" s="1">
        <f>STDEV(L7:L28)/SQRT(COUNT(L7:L28))</f>
        <v>0.12002496013041213</v>
      </c>
      <c r="P37" s="1">
        <f>STDEV(M7:M28)/SQRT(COUNT(M7:M28))</f>
        <v>0.19372961781221196</v>
      </c>
      <c r="Q37" s="1">
        <f>STDEV(N7:N28)/SQRT(COUNT(N7:N28))</f>
        <v>0.17129582251104641</v>
      </c>
    </row>
    <row r="39" spans="1:34">
      <c r="U39" s="4"/>
    </row>
    <row r="40" spans="1:34">
      <c r="A40" s="4"/>
      <c r="B40" s="4"/>
      <c r="F40" s="4"/>
      <c r="J40" s="4"/>
      <c r="N40" s="4"/>
      <c r="AD40" s="4"/>
      <c r="AH40" s="4"/>
    </row>
    <row r="41" spans="1:34">
      <c r="N41" s="4" t="s">
        <v>29</v>
      </c>
      <c r="O41" s="1" t="s">
        <v>21</v>
      </c>
      <c r="P41" s="1" t="s">
        <v>22</v>
      </c>
      <c r="R41" s="1" t="s">
        <v>20</v>
      </c>
      <c r="S41" s="1" t="s">
        <v>21</v>
      </c>
      <c r="T41" s="1" t="s">
        <v>22</v>
      </c>
    </row>
    <row r="42" spans="1:34">
      <c r="N42" s="1" t="s">
        <v>15</v>
      </c>
      <c r="O42" s="1">
        <f>AVERAGE(Q7:Q28)</f>
        <v>476.97318181818167</v>
      </c>
      <c r="P42" s="1">
        <f>AVERAGE(V7:V28)</f>
        <v>616.7149999999998</v>
      </c>
      <c r="R42" s="1" t="s">
        <v>15</v>
      </c>
      <c r="S42" s="1">
        <f>STDEV(Q7:Q28)/SQRT(COUNT(Q7:Q28))</f>
        <v>12.108133422309896</v>
      </c>
      <c r="T42" s="1">
        <f>STDEV(V7:V28)/SQRT(COUNT(V7:V28))</f>
        <v>12.061339399788197</v>
      </c>
    </row>
    <row r="43" spans="1:34">
      <c r="D43" s="6"/>
      <c r="L43" s="6"/>
      <c r="M43" s="6"/>
      <c r="N43" s="1" t="s">
        <v>16</v>
      </c>
      <c r="O43" s="1">
        <f>AVERAGE(R7:R28)</f>
        <v>602.56590909090892</v>
      </c>
      <c r="P43" s="1">
        <f>AVERAGE(W7:W28)</f>
        <v>676.85363636363627</v>
      </c>
      <c r="R43" s="1" t="s">
        <v>16</v>
      </c>
      <c r="S43" s="1">
        <f>STDEV(R7:R28)/SQRT(COUNT(R7:R28))</f>
        <v>13.279785612465037</v>
      </c>
      <c r="T43" s="1">
        <f>STDEV(W7:W28)/SQRT(COUNT(W7:W28))</f>
        <v>10.080210103661678</v>
      </c>
    </row>
    <row r="44" spans="1:34">
      <c r="C44" s="4"/>
      <c r="D44" s="6"/>
      <c r="N44" s="1" t="s">
        <v>17</v>
      </c>
      <c r="O44" s="1">
        <f>AVERAGE(S7:S28)</f>
        <v>642.63090909090909</v>
      </c>
      <c r="P44" s="1">
        <f>AVERAGE(X7:X28)</f>
        <v>699.74545454545466</v>
      </c>
      <c r="R44" s="1" t="s">
        <v>17</v>
      </c>
      <c r="S44" s="1">
        <f>STDEV(S7:S28)/SQRT(COUNT(S7:S28))</f>
        <v>14.695646392873201</v>
      </c>
      <c r="T44" s="1">
        <f>STDEV(X7:X28)/SQRT(COUNT(X7:X28))</f>
        <v>11.22816244612485</v>
      </c>
    </row>
    <row r="45" spans="1:34">
      <c r="D45" s="6"/>
      <c r="V45" s="4"/>
    </row>
    <row r="47" spans="1:34">
      <c r="F47" s="4"/>
    </row>
    <row r="52" spans="9:26">
      <c r="I52" s="4"/>
      <c r="J52" s="4"/>
      <c r="K52" s="4"/>
    </row>
    <row r="53" spans="9:26">
      <c r="I53" s="4"/>
    </row>
    <row r="62" spans="9:26">
      <c r="X62" s="4"/>
      <c r="Y62" s="4"/>
      <c r="Z62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68"/>
  <sheetViews>
    <sheetView zoomScale="70" zoomScaleNormal="70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F39" sqref="F39"/>
    </sheetView>
  </sheetViews>
  <sheetFormatPr defaultColWidth="8.7109375" defaultRowHeight="12.75"/>
  <cols>
    <col min="1" max="5" width="8.7109375" style="1"/>
    <col min="6" max="6" width="11.28515625" style="1" customWidth="1"/>
    <col min="7" max="7" width="8.7109375" style="1"/>
    <col min="8" max="8" width="13.42578125" style="1" bestFit="1" customWidth="1"/>
    <col min="9" max="9" width="12.7109375" style="1" bestFit="1" customWidth="1"/>
    <col min="10" max="18" width="8.7109375" style="1"/>
    <col min="19" max="19" width="9.140625" style="1" customWidth="1"/>
    <col min="20" max="16384" width="8.7109375" style="1"/>
  </cols>
  <sheetData>
    <row r="1" spans="1:24" s="7" customFormat="1">
      <c r="A1" s="7" t="s">
        <v>42</v>
      </c>
    </row>
    <row r="2" spans="1:24">
      <c r="A2" s="2"/>
      <c r="B2" s="1" t="s">
        <v>49</v>
      </c>
    </row>
    <row r="4" spans="1:24">
      <c r="B4" s="3" t="s">
        <v>0</v>
      </c>
      <c r="K4" s="3" t="s">
        <v>6</v>
      </c>
      <c r="P4" s="3" t="s">
        <v>1</v>
      </c>
    </row>
    <row r="5" spans="1:24">
      <c r="A5" s="1" t="s">
        <v>2</v>
      </c>
      <c r="B5" s="1" t="s">
        <v>3</v>
      </c>
      <c r="F5" s="1" t="s">
        <v>5</v>
      </c>
      <c r="G5" s="1" t="s">
        <v>3</v>
      </c>
      <c r="L5" s="1" t="s">
        <v>7</v>
      </c>
      <c r="P5" s="1" t="s">
        <v>2</v>
      </c>
      <c r="Q5" s="1" t="s">
        <v>3</v>
      </c>
      <c r="U5" s="1" t="s">
        <v>5</v>
      </c>
      <c r="V5" s="1" t="s">
        <v>3</v>
      </c>
    </row>
    <row r="6" spans="1:24" s="4" customFormat="1">
      <c r="B6" s="4" t="s">
        <v>9</v>
      </c>
      <c r="C6" s="4" t="s">
        <v>10</v>
      </c>
      <c r="D6" s="4" t="s">
        <v>11</v>
      </c>
      <c r="G6" s="4" t="s">
        <v>9</v>
      </c>
      <c r="H6" s="4" t="s">
        <v>10</v>
      </c>
      <c r="I6" s="4" t="s">
        <v>11</v>
      </c>
      <c r="L6" s="4" t="s">
        <v>9</v>
      </c>
      <c r="M6" s="4" t="s">
        <v>10</v>
      </c>
      <c r="N6" s="4" t="s">
        <v>11</v>
      </c>
      <c r="Q6" s="4" t="s">
        <v>9</v>
      </c>
      <c r="R6" s="4" t="s">
        <v>10</v>
      </c>
      <c r="S6" s="4" t="s">
        <v>11</v>
      </c>
      <c r="V6" s="4" t="s">
        <v>9</v>
      </c>
      <c r="W6" s="4" t="s">
        <v>10</v>
      </c>
      <c r="X6" s="4" t="s">
        <v>11</v>
      </c>
    </row>
    <row r="7" spans="1:24">
      <c r="A7" s="1">
        <v>1</v>
      </c>
      <c r="B7" s="1">
        <v>0.96739130434782605</v>
      </c>
      <c r="C7" s="1">
        <v>0.92391304347826086</v>
      </c>
      <c r="D7" s="1">
        <v>0.88043478260869568</v>
      </c>
      <c r="F7" s="1">
        <v>1</v>
      </c>
      <c r="G7" s="1">
        <v>0.95161290322580649</v>
      </c>
      <c r="H7" s="1">
        <v>0.85</v>
      </c>
      <c r="I7" s="1">
        <v>0.8833333333333333</v>
      </c>
      <c r="K7" s="1">
        <v>1</v>
      </c>
      <c r="L7" s="1">
        <f t="shared" ref="L7:L32" si="0">NORMINV(B7,0,1)-NORMINV(1-G7,0,1)</f>
        <v>3.5044626395503768</v>
      </c>
      <c r="M7" s="1">
        <f t="shared" ref="M7:M32" si="1">NORMINV(C7,0,1)-NORMINV(1-H7,0,1)</f>
        <v>2.4683282510143485</v>
      </c>
      <c r="N7" s="1">
        <f t="shared" ref="N7:N32" si="2">NORMINV(D7,0,1)-NORMINV(1-I7,0,1)</f>
        <v>2.3689792186020293</v>
      </c>
      <c r="P7" s="1">
        <v>1</v>
      </c>
      <c r="Q7" s="1">
        <v>509.14</v>
      </c>
      <c r="R7" s="1">
        <v>574.07000000000005</v>
      </c>
      <c r="S7" s="1">
        <v>623.70000000000005</v>
      </c>
      <c r="U7" s="1">
        <v>1</v>
      </c>
      <c r="V7" s="1">
        <v>647.38</v>
      </c>
      <c r="W7" s="1">
        <v>689.32</v>
      </c>
      <c r="X7" s="1">
        <v>696.81</v>
      </c>
    </row>
    <row r="8" spans="1:24">
      <c r="A8" s="1">
        <v>2</v>
      </c>
      <c r="B8" s="5">
        <v>0.98913043478260865</v>
      </c>
      <c r="C8" s="5">
        <v>0.98913043478260865</v>
      </c>
      <c r="D8" s="1">
        <v>0.83695652173913049</v>
      </c>
      <c r="F8" s="1">
        <v>2</v>
      </c>
      <c r="G8" s="1">
        <v>0.95161290322580649</v>
      </c>
      <c r="H8" s="1">
        <v>0.95161290322580649</v>
      </c>
      <c r="I8" s="1">
        <v>0.95161290322580649</v>
      </c>
      <c r="K8" s="1">
        <v>2</v>
      </c>
      <c r="L8" s="1">
        <f t="shared" si="0"/>
        <v>3.9555928197971362</v>
      </c>
      <c r="M8" s="1">
        <f t="shared" si="1"/>
        <v>3.9555928197971362</v>
      </c>
      <c r="N8" s="1">
        <f t="shared" si="2"/>
        <v>2.6427237788635529</v>
      </c>
      <c r="P8" s="1">
        <v>2</v>
      </c>
      <c r="Q8" s="1">
        <v>410.11</v>
      </c>
      <c r="R8" s="1">
        <v>560.44000000000005</v>
      </c>
      <c r="S8" s="1">
        <v>621.16</v>
      </c>
      <c r="U8" s="1">
        <v>2</v>
      </c>
      <c r="V8" s="1">
        <v>606.69000000000005</v>
      </c>
      <c r="W8" s="1">
        <v>661.21</v>
      </c>
      <c r="X8" s="1">
        <v>673.31</v>
      </c>
    </row>
    <row r="9" spans="1:24">
      <c r="A9" s="1">
        <v>3</v>
      </c>
      <c r="B9" s="5">
        <v>0.98913043478260865</v>
      </c>
      <c r="C9" s="1">
        <v>0.96739130434782605</v>
      </c>
      <c r="D9" s="1">
        <v>0.94565217391304346</v>
      </c>
      <c r="F9" s="1">
        <v>3</v>
      </c>
      <c r="G9" s="1">
        <v>0.95161290322580649</v>
      </c>
      <c r="H9" s="1">
        <v>0.94827586206896552</v>
      </c>
      <c r="I9" s="1">
        <v>0.95161290322580649</v>
      </c>
      <c r="K9" s="1">
        <v>3</v>
      </c>
      <c r="L9" s="1">
        <f t="shared" si="0"/>
        <v>3.9555928197971362</v>
      </c>
      <c r="M9" s="1">
        <f t="shared" si="1"/>
        <v>3.4721264357132418</v>
      </c>
      <c r="N9" s="1">
        <f t="shared" si="2"/>
        <v>3.264781093321544</v>
      </c>
      <c r="P9" s="1">
        <v>3</v>
      </c>
      <c r="Q9" s="1">
        <v>436.02</v>
      </c>
      <c r="R9" s="1">
        <v>503.91</v>
      </c>
      <c r="S9" s="1">
        <v>607.04999999999995</v>
      </c>
      <c r="U9" s="1">
        <v>3</v>
      </c>
      <c r="V9" s="1">
        <v>538.21</v>
      </c>
      <c r="W9" s="1">
        <v>587</v>
      </c>
      <c r="X9" s="1">
        <v>636.76</v>
      </c>
    </row>
    <row r="10" spans="1:24">
      <c r="A10" s="1">
        <v>4</v>
      </c>
      <c r="B10" s="5">
        <v>0.98913043478260865</v>
      </c>
      <c r="C10" s="5">
        <v>0.98837209302325579</v>
      </c>
      <c r="D10" s="1">
        <v>0.87209302325581395</v>
      </c>
      <c r="F10" s="1">
        <v>4</v>
      </c>
      <c r="G10" s="5">
        <v>0.9838709677419355</v>
      </c>
      <c r="H10" s="1">
        <v>0.87931034482758619</v>
      </c>
      <c r="I10" s="5">
        <v>0.98148148148148151</v>
      </c>
      <c r="K10" s="1">
        <v>4</v>
      </c>
      <c r="L10" s="1">
        <f t="shared" si="0"/>
        <v>4.4360933302151135</v>
      </c>
      <c r="M10" s="1">
        <f t="shared" si="1"/>
        <v>3.4407519675877243</v>
      </c>
      <c r="N10" s="1">
        <f t="shared" si="2"/>
        <v>3.2216963852872196</v>
      </c>
      <c r="P10" s="1">
        <v>4</v>
      </c>
      <c r="Q10" s="1">
        <v>463.2</v>
      </c>
      <c r="R10" s="1">
        <v>612.74</v>
      </c>
      <c r="S10" s="1">
        <v>663.73</v>
      </c>
      <c r="U10" s="1">
        <v>4</v>
      </c>
      <c r="V10" s="1">
        <v>643.6</v>
      </c>
      <c r="W10" s="1">
        <v>704.16</v>
      </c>
      <c r="X10" s="1">
        <v>746.62</v>
      </c>
    </row>
    <row r="11" spans="1:24">
      <c r="A11" s="1">
        <v>5</v>
      </c>
      <c r="B11" s="5">
        <v>0.98913043478260865</v>
      </c>
      <c r="C11" s="1">
        <v>0.90217391304347827</v>
      </c>
      <c r="D11" s="1">
        <v>0.87777777777777777</v>
      </c>
      <c r="F11" s="1">
        <v>5</v>
      </c>
      <c r="G11" s="1">
        <v>0.85483870967741937</v>
      </c>
      <c r="H11" s="1">
        <v>0.69354838709677424</v>
      </c>
      <c r="I11" s="1">
        <v>0.75806451612903225</v>
      </c>
      <c r="K11" s="1">
        <v>5</v>
      </c>
      <c r="L11" s="1">
        <f t="shared" si="0"/>
        <v>3.3523094377294758</v>
      </c>
      <c r="M11" s="1">
        <f t="shared" si="1"/>
        <v>1.7999720058076674</v>
      </c>
      <c r="N11" s="1">
        <f t="shared" si="2"/>
        <v>1.8640397947608318</v>
      </c>
      <c r="P11" s="1">
        <v>5</v>
      </c>
      <c r="Q11" s="1">
        <v>406.71</v>
      </c>
      <c r="R11" s="1">
        <v>591.71</v>
      </c>
      <c r="S11" s="1">
        <v>600.55999999999995</v>
      </c>
      <c r="U11" s="1">
        <v>5</v>
      </c>
      <c r="V11" s="1">
        <v>538.19000000000005</v>
      </c>
      <c r="W11" s="1">
        <v>613.57000000000005</v>
      </c>
      <c r="X11" s="1">
        <v>676.13</v>
      </c>
    </row>
    <row r="12" spans="1:24">
      <c r="A12" s="1">
        <v>6</v>
      </c>
      <c r="B12" s="5">
        <v>0.98888888888888893</v>
      </c>
      <c r="C12" s="5">
        <v>0.98750000000000004</v>
      </c>
      <c r="D12" s="5">
        <v>0.98717948717948723</v>
      </c>
      <c r="F12" s="1">
        <v>6</v>
      </c>
      <c r="G12" s="1">
        <v>0.95</v>
      </c>
      <c r="H12" s="1">
        <v>0.9375</v>
      </c>
      <c r="I12" s="1">
        <v>0.92500000000000004</v>
      </c>
      <c r="K12" s="1">
        <v>6</v>
      </c>
      <c r="L12" s="1">
        <f t="shared" si="0"/>
        <v>3.9314015782624541</v>
      </c>
      <c r="M12" s="1">
        <f t="shared" si="1"/>
        <v>3.7755232719574923</v>
      </c>
      <c r="N12" s="1">
        <f t="shared" si="2"/>
        <v>3.6711373061993804</v>
      </c>
      <c r="P12" s="1">
        <v>6</v>
      </c>
      <c r="Q12" s="1">
        <v>498.8</v>
      </c>
      <c r="R12" s="1">
        <v>690.21</v>
      </c>
      <c r="S12" s="1">
        <v>680.18</v>
      </c>
      <c r="U12" s="1">
        <v>6</v>
      </c>
      <c r="V12" s="1">
        <v>593.71</v>
      </c>
      <c r="W12" s="1">
        <v>709.86</v>
      </c>
      <c r="X12" s="1">
        <v>734.83</v>
      </c>
    </row>
    <row r="13" spans="1:24">
      <c r="A13" s="1">
        <v>7</v>
      </c>
      <c r="B13" s="1">
        <v>0.96739130434782605</v>
      </c>
      <c r="C13" s="1">
        <v>0.92391304347826086</v>
      </c>
      <c r="D13" s="5">
        <v>0.98863636363636365</v>
      </c>
      <c r="F13" s="1">
        <v>7</v>
      </c>
      <c r="G13" s="5">
        <v>0.9838709677419355</v>
      </c>
      <c r="H13" s="1">
        <v>0.81666666666666665</v>
      </c>
      <c r="I13" s="1">
        <v>0.95161290322580649</v>
      </c>
      <c r="K13" s="1">
        <v>7</v>
      </c>
      <c r="L13" s="1">
        <f t="shared" si="0"/>
        <v>3.9849631499683538</v>
      </c>
      <c r="M13" s="1">
        <f t="shared" si="1"/>
        <v>2.3346296531644226</v>
      </c>
      <c r="N13" s="1">
        <f t="shared" si="2"/>
        <v>3.9386859435827759</v>
      </c>
      <c r="P13" s="1">
        <v>7</v>
      </c>
      <c r="Q13" s="1">
        <v>442.98</v>
      </c>
      <c r="R13" s="1">
        <v>593.9</v>
      </c>
      <c r="S13" s="1">
        <v>661.65</v>
      </c>
      <c r="U13" s="1">
        <v>7</v>
      </c>
      <c r="V13" s="1">
        <v>582.77</v>
      </c>
      <c r="W13" s="1">
        <v>683.08</v>
      </c>
      <c r="X13" s="1">
        <v>704.66</v>
      </c>
    </row>
    <row r="14" spans="1:24">
      <c r="A14" s="1">
        <v>8</v>
      </c>
      <c r="B14" s="1">
        <v>0.96739130434782605</v>
      </c>
      <c r="C14" s="1">
        <v>0.7</v>
      </c>
      <c r="D14" s="1">
        <v>0.71250000000000002</v>
      </c>
      <c r="F14" s="1">
        <v>8</v>
      </c>
      <c r="G14" s="1">
        <v>0.9107142857142857</v>
      </c>
      <c r="H14" s="1">
        <v>0.68333333333333335</v>
      </c>
      <c r="I14" s="1">
        <v>0.53703703703703709</v>
      </c>
      <c r="K14" s="1">
        <v>8</v>
      </c>
      <c r="L14" s="1">
        <f t="shared" si="0"/>
        <v>3.1889316631729736</v>
      </c>
      <c r="M14" s="1">
        <f t="shared" si="1"/>
        <v>1.0014409411974845</v>
      </c>
      <c r="N14" s="1">
        <f t="shared" si="2"/>
        <v>0.65367488043615718</v>
      </c>
      <c r="P14" s="1">
        <v>8</v>
      </c>
      <c r="Q14" s="1">
        <v>502.91</v>
      </c>
      <c r="R14" s="1">
        <v>675.97</v>
      </c>
      <c r="S14" s="1">
        <v>658.21</v>
      </c>
      <c r="U14" s="1">
        <v>8</v>
      </c>
      <c r="V14" s="1">
        <v>653.91999999999996</v>
      </c>
      <c r="W14" s="1">
        <v>685.7</v>
      </c>
      <c r="X14" s="1">
        <v>662.86</v>
      </c>
    </row>
    <row r="15" spans="1:24">
      <c r="A15" s="1">
        <v>9</v>
      </c>
      <c r="B15" s="5">
        <v>0.98913043478260865</v>
      </c>
      <c r="C15" s="1">
        <v>0.92391304347826086</v>
      </c>
      <c r="D15" s="1">
        <v>0.94444444444444442</v>
      </c>
      <c r="F15" s="1">
        <v>9</v>
      </c>
      <c r="G15" s="1">
        <v>0.91935483870967738</v>
      </c>
      <c r="H15" s="1">
        <v>0.95161290322580649</v>
      </c>
      <c r="I15" s="1">
        <v>0.532258064516129</v>
      </c>
      <c r="K15" s="1">
        <v>9</v>
      </c>
      <c r="L15" s="1">
        <f t="shared" si="0"/>
        <v>3.6956402703736728</v>
      </c>
      <c r="M15" s="1">
        <f t="shared" si="1"/>
        <v>3.0925924720746005</v>
      </c>
      <c r="N15" s="1">
        <f t="shared" si="2"/>
        <v>1.674166108504346</v>
      </c>
      <c r="P15" s="1">
        <v>9</v>
      </c>
      <c r="Q15" s="1">
        <v>474.02</v>
      </c>
      <c r="R15" s="1">
        <v>584.95000000000005</v>
      </c>
      <c r="S15" s="1">
        <v>541.02</v>
      </c>
      <c r="U15" s="1">
        <v>9</v>
      </c>
      <c r="V15" s="1">
        <v>573.11</v>
      </c>
      <c r="W15" s="1">
        <v>657</v>
      </c>
      <c r="X15" s="1">
        <v>645.19000000000005</v>
      </c>
    </row>
    <row r="16" spans="1:24">
      <c r="A16" s="1">
        <v>10</v>
      </c>
      <c r="B16" s="5">
        <v>0.98913043478260865</v>
      </c>
      <c r="C16" s="1">
        <v>0.94186046511627908</v>
      </c>
      <c r="D16" s="1">
        <v>0.76666666666666672</v>
      </c>
      <c r="F16" s="1">
        <v>10</v>
      </c>
      <c r="G16" s="1">
        <v>0.95</v>
      </c>
      <c r="H16" s="1">
        <v>0.90740740740740744</v>
      </c>
      <c r="I16" s="1">
        <v>0.72916666666666663</v>
      </c>
      <c r="K16" s="1">
        <v>10</v>
      </c>
      <c r="L16" s="1">
        <f t="shared" si="0"/>
        <v>3.9397488361945663</v>
      </c>
      <c r="M16" s="1">
        <f t="shared" si="1"/>
        <v>2.8955427174603958</v>
      </c>
      <c r="N16" s="1">
        <f t="shared" si="2"/>
        <v>1.338207901067977</v>
      </c>
      <c r="P16" s="1">
        <v>10</v>
      </c>
      <c r="Q16" s="1">
        <v>503.8</v>
      </c>
      <c r="R16" s="1">
        <v>612.95000000000005</v>
      </c>
      <c r="S16" s="1">
        <v>657.38</v>
      </c>
      <c r="U16" s="1">
        <v>10</v>
      </c>
      <c r="V16" s="1">
        <v>640.11</v>
      </c>
      <c r="W16" s="1">
        <v>748.92</v>
      </c>
      <c r="X16" s="1">
        <v>695.06</v>
      </c>
    </row>
    <row r="17" spans="1:24">
      <c r="A17" s="1">
        <v>11</v>
      </c>
      <c r="B17" s="5">
        <v>0.98863636363636365</v>
      </c>
      <c r="C17" s="1">
        <v>0.79761904761904767</v>
      </c>
      <c r="D17" s="1">
        <v>0.47674418604651164</v>
      </c>
      <c r="F17" s="1">
        <v>11</v>
      </c>
      <c r="G17" s="1">
        <v>0.72580645161290325</v>
      </c>
      <c r="H17" s="1">
        <v>0.78846153846153844</v>
      </c>
      <c r="I17" s="1">
        <v>0.74</v>
      </c>
      <c r="K17" s="1">
        <v>11</v>
      </c>
      <c r="L17" s="1">
        <f t="shared" si="0"/>
        <v>2.8781671090185799</v>
      </c>
      <c r="M17" s="1">
        <f t="shared" si="1"/>
        <v>1.6342413953615589</v>
      </c>
      <c r="N17" s="1">
        <f t="shared" si="2"/>
        <v>0.58501867011992392</v>
      </c>
      <c r="P17" s="1">
        <v>11</v>
      </c>
      <c r="Q17" s="1">
        <v>560.14</v>
      </c>
      <c r="R17" s="1">
        <v>621.54999999999995</v>
      </c>
      <c r="S17" s="1">
        <v>644.20000000000005</v>
      </c>
      <c r="U17" s="1">
        <v>11</v>
      </c>
      <c r="V17" s="1">
        <v>679.45</v>
      </c>
      <c r="W17" s="1">
        <v>721.2</v>
      </c>
      <c r="X17" s="1">
        <v>649.61</v>
      </c>
    </row>
    <row r="18" spans="1:24">
      <c r="A18" s="1">
        <v>12</v>
      </c>
      <c r="B18" s="5">
        <v>0.98913043478260865</v>
      </c>
      <c r="C18" s="1">
        <v>0.66279069767441856</v>
      </c>
      <c r="D18" s="1">
        <v>0.64772727272727271</v>
      </c>
      <c r="F18" s="1">
        <v>12</v>
      </c>
      <c r="G18" s="1">
        <v>0.81666666666666665</v>
      </c>
      <c r="H18" s="1">
        <v>0.72580645161290325</v>
      </c>
      <c r="I18" s="1">
        <v>0.5535714285714286</v>
      </c>
      <c r="K18" s="1">
        <v>12</v>
      </c>
      <c r="L18" s="1">
        <f t="shared" si="0"/>
        <v>3.1976300008869583</v>
      </c>
      <c r="M18" s="1">
        <f t="shared" si="1"/>
        <v>1.0202702859292565</v>
      </c>
      <c r="N18" s="1">
        <f t="shared" si="2"/>
        <v>0.5138815748926</v>
      </c>
      <c r="P18" s="1">
        <v>12</v>
      </c>
      <c r="Q18" s="1">
        <v>445.96</v>
      </c>
      <c r="R18" s="1">
        <v>563.54</v>
      </c>
      <c r="S18" s="1">
        <v>604.64</v>
      </c>
      <c r="U18" s="1">
        <v>12</v>
      </c>
      <c r="V18" s="1">
        <v>526.33000000000004</v>
      </c>
      <c r="W18" s="1">
        <v>668.73</v>
      </c>
      <c r="X18" s="1">
        <v>645.73</v>
      </c>
    </row>
    <row r="19" spans="1:24">
      <c r="A19" s="1">
        <v>13</v>
      </c>
      <c r="B19" s="1">
        <v>0.96739130434782605</v>
      </c>
      <c r="C19" s="1">
        <v>0.96739130434782605</v>
      </c>
      <c r="D19" s="1">
        <v>0.77173913043478259</v>
      </c>
      <c r="F19" s="1">
        <v>13</v>
      </c>
      <c r="G19" s="1">
        <v>0.72580645161290325</v>
      </c>
      <c r="H19" s="1">
        <v>0.59677419354838712</v>
      </c>
      <c r="I19" s="1">
        <v>0.71666666666666667</v>
      </c>
      <c r="K19" s="1">
        <v>13</v>
      </c>
      <c r="L19" s="1">
        <f t="shared" si="0"/>
        <v>2.4439438049861808</v>
      </c>
      <c r="M19" s="1">
        <f t="shared" si="1"/>
        <v>2.0887712520336561</v>
      </c>
      <c r="N19" s="1">
        <f t="shared" si="2"/>
        <v>1.3175540359951525</v>
      </c>
      <c r="P19" s="1">
        <v>13</v>
      </c>
      <c r="Q19" s="1">
        <v>451.45</v>
      </c>
      <c r="R19" s="1">
        <v>537.77</v>
      </c>
      <c r="S19" s="1">
        <v>551.74</v>
      </c>
      <c r="U19" s="1">
        <v>13</v>
      </c>
      <c r="V19" s="1">
        <v>560.82000000000005</v>
      </c>
      <c r="W19" s="1">
        <v>614.83000000000004</v>
      </c>
      <c r="X19" s="1">
        <v>657.19</v>
      </c>
    </row>
    <row r="20" spans="1:24">
      <c r="A20" s="1">
        <v>14</v>
      </c>
      <c r="B20" s="5">
        <v>0.98888888888888893</v>
      </c>
      <c r="C20" s="1">
        <v>0.9</v>
      </c>
      <c r="D20" s="1">
        <v>0.85869565217391308</v>
      </c>
      <c r="F20" s="1">
        <v>14</v>
      </c>
      <c r="G20" s="1">
        <v>0.91666666666666663</v>
      </c>
      <c r="H20" s="1">
        <v>0.91666666666666663</v>
      </c>
      <c r="I20" s="1">
        <v>0.88709677419354838</v>
      </c>
      <c r="K20" s="1">
        <v>14</v>
      </c>
      <c r="L20" s="1">
        <f t="shared" si="0"/>
        <v>3.6695420784116197</v>
      </c>
      <c r="M20" s="1">
        <f t="shared" si="1"/>
        <v>2.6645456926452376</v>
      </c>
      <c r="N20" s="1">
        <f t="shared" si="2"/>
        <v>2.2857096938542956</v>
      </c>
      <c r="P20" s="1">
        <v>14</v>
      </c>
      <c r="Q20" s="1">
        <v>540.34</v>
      </c>
      <c r="R20" s="1">
        <v>591.83000000000004</v>
      </c>
      <c r="S20" s="1">
        <v>619.54</v>
      </c>
      <c r="U20" s="1">
        <v>14</v>
      </c>
      <c r="V20" s="1">
        <v>570.85</v>
      </c>
      <c r="W20" s="1">
        <v>654.41</v>
      </c>
      <c r="X20" s="1">
        <v>656.07</v>
      </c>
    </row>
    <row r="21" spans="1:24">
      <c r="A21" s="1">
        <v>15</v>
      </c>
      <c r="B21" s="5">
        <v>0.98913043478260865</v>
      </c>
      <c r="C21" s="1">
        <v>0.94565217391304346</v>
      </c>
      <c r="D21" s="1">
        <v>0.9</v>
      </c>
      <c r="F21" s="1">
        <v>15</v>
      </c>
      <c r="G21" s="1">
        <v>0.85483870967741937</v>
      </c>
      <c r="H21" s="1">
        <v>0.91666666666666663</v>
      </c>
      <c r="I21" s="1">
        <v>0.95</v>
      </c>
      <c r="K21" s="1">
        <v>15</v>
      </c>
      <c r="L21" s="1">
        <f t="shared" si="0"/>
        <v>3.3523094377294758</v>
      </c>
      <c r="M21" s="1">
        <f t="shared" si="1"/>
        <v>2.9870776098681393</v>
      </c>
      <c r="N21" s="1">
        <f t="shared" si="2"/>
        <v>2.9264051924960723</v>
      </c>
      <c r="P21" s="1">
        <v>15</v>
      </c>
      <c r="Q21" s="1">
        <v>535.58000000000004</v>
      </c>
      <c r="R21" s="1">
        <v>688.93</v>
      </c>
      <c r="S21" s="1">
        <v>624.85</v>
      </c>
      <c r="U21" s="1">
        <v>15</v>
      </c>
      <c r="V21" s="1">
        <v>621.19000000000005</v>
      </c>
      <c r="W21" s="1">
        <v>747.67</v>
      </c>
      <c r="X21" s="1">
        <v>719.32</v>
      </c>
    </row>
    <row r="22" spans="1:24">
      <c r="A22" s="1">
        <v>16</v>
      </c>
      <c r="B22" s="1">
        <v>0.96666666666666667</v>
      </c>
      <c r="C22" s="1">
        <v>0.76666666666666672</v>
      </c>
      <c r="D22" s="1">
        <v>0.64130434782608692</v>
      </c>
      <c r="F22" s="1">
        <v>16</v>
      </c>
      <c r="G22" s="1">
        <v>0.7678571428571429</v>
      </c>
      <c r="H22" s="1">
        <v>0.6166666666666667</v>
      </c>
      <c r="I22" s="1">
        <v>0.62903225806451613</v>
      </c>
      <c r="K22" s="1">
        <v>16</v>
      </c>
      <c r="L22" s="1">
        <f t="shared" si="0"/>
        <v>2.5657227196755317</v>
      </c>
      <c r="M22" s="1">
        <f t="shared" si="1"/>
        <v>1.0246511291415428</v>
      </c>
      <c r="N22" s="1">
        <f t="shared" si="2"/>
        <v>0.69123879177072112</v>
      </c>
      <c r="P22" s="1">
        <v>16</v>
      </c>
      <c r="Q22" s="1">
        <v>465.93</v>
      </c>
      <c r="R22" s="1">
        <v>531.44000000000005</v>
      </c>
      <c r="S22" s="1">
        <v>538.48</v>
      </c>
      <c r="U22" s="1">
        <v>16</v>
      </c>
      <c r="V22" s="1">
        <v>574.62</v>
      </c>
      <c r="W22" s="1">
        <v>582.05999999999995</v>
      </c>
      <c r="X22" s="1">
        <v>639.63</v>
      </c>
    </row>
    <row r="23" spans="1:24">
      <c r="A23" s="1">
        <v>17</v>
      </c>
      <c r="B23" s="5">
        <v>0.98863636363636365</v>
      </c>
      <c r="C23" s="1">
        <v>0.74390243902439024</v>
      </c>
      <c r="D23" s="1">
        <v>0.63095238095238093</v>
      </c>
      <c r="F23" s="1">
        <v>17</v>
      </c>
      <c r="G23" s="1">
        <v>0.85</v>
      </c>
      <c r="H23" s="1">
        <v>0.40322580645161288</v>
      </c>
      <c r="I23" s="1">
        <v>0.875</v>
      </c>
      <c r="K23" s="1">
        <v>17</v>
      </c>
      <c r="L23" s="1">
        <f t="shared" si="0"/>
        <v>3.3144217225225243</v>
      </c>
      <c r="M23" s="1">
        <f t="shared" si="1"/>
        <v>0.41041728219710588</v>
      </c>
      <c r="N23" s="1">
        <f t="shared" si="2"/>
        <v>1.4847261879648226</v>
      </c>
      <c r="P23" s="1">
        <v>17</v>
      </c>
      <c r="Q23" s="1">
        <v>477.77</v>
      </c>
      <c r="R23" s="1">
        <v>685.73</v>
      </c>
      <c r="S23" s="1">
        <v>718.08</v>
      </c>
      <c r="U23" s="1">
        <v>17</v>
      </c>
      <c r="V23" s="1">
        <v>674.56</v>
      </c>
      <c r="W23" s="1">
        <v>769</v>
      </c>
      <c r="X23" s="1">
        <v>710.67</v>
      </c>
    </row>
    <row r="24" spans="1:24">
      <c r="A24" s="1">
        <v>18</v>
      </c>
      <c r="B24" s="1">
        <v>0.87777777777777777</v>
      </c>
      <c r="C24" s="1">
        <v>0.67777777777777781</v>
      </c>
      <c r="D24" s="1">
        <v>0.6333333333333333</v>
      </c>
      <c r="F24" s="1">
        <v>18</v>
      </c>
      <c r="G24" s="1">
        <v>0.78333333333333333</v>
      </c>
      <c r="H24" s="1">
        <v>0.7678571428571429</v>
      </c>
      <c r="I24" s="1">
        <v>0.91935483870967738</v>
      </c>
      <c r="K24" s="1">
        <v>18</v>
      </c>
      <c r="L24" s="1">
        <f t="shared" si="0"/>
        <v>1.9474499575430395</v>
      </c>
      <c r="M24" s="1">
        <f t="shared" si="1"/>
        <v>1.1933017780777764</v>
      </c>
      <c r="N24" s="1">
        <f t="shared" si="2"/>
        <v>1.7414398882183733</v>
      </c>
      <c r="P24" s="1">
        <v>18</v>
      </c>
      <c r="Q24" s="1">
        <v>574.66999999999996</v>
      </c>
      <c r="R24" s="1">
        <v>642.6</v>
      </c>
      <c r="S24" s="1">
        <v>616.54</v>
      </c>
      <c r="U24" s="1">
        <v>18</v>
      </c>
      <c r="V24" s="1">
        <v>659.96</v>
      </c>
      <c r="W24" s="1">
        <v>678.57</v>
      </c>
      <c r="X24" s="1">
        <v>648.61</v>
      </c>
    </row>
    <row r="25" spans="1:24">
      <c r="A25" s="1">
        <v>19</v>
      </c>
      <c r="B25" s="1">
        <v>0.96739130434782605</v>
      </c>
      <c r="C25" s="1">
        <v>0.96739130434782605</v>
      </c>
      <c r="D25" s="1">
        <v>0.88157894736842102</v>
      </c>
      <c r="F25" s="1">
        <v>19</v>
      </c>
      <c r="G25" s="1">
        <v>0.75806451612903225</v>
      </c>
      <c r="H25" s="5">
        <v>0.9838709677419355</v>
      </c>
      <c r="I25" s="1">
        <v>0.87037037037037035</v>
      </c>
      <c r="K25" s="1">
        <v>19</v>
      </c>
      <c r="L25" s="1">
        <f t="shared" si="0"/>
        <v>2.543855241603902</v>
      </c>
      <c r="M25" s="1">
        <f t="shared" si="1"/>
        <v>3.9849631499683538</v>
      </c>
      <c r="N25" s="1">
        <f t="shared" si="2"/>
        <v>2.31106048946965</v>
      </c>
      <c r="P25" s="1">
        <v>19</v>
      </c>
      <c r="Q25" s="1">
        <v>533.27</v>
      </c>
      <c r="R25" s="1">
        <v>513.57000000000005</v>
      </c>
      <c r="S25" s="1">
        <v>667.09</v>
      </c>
      <c r="U25" s="1">
        <v>19</v>
      </c>
      <c r="V25" s="1">
        <v>581.65</v>
      </c>
      <c r="W25" s="1">
        <v>638.5</v>
      </c>
      <c r="X25" s="1">
        <v>690.87</v>
      </c>
    </row>
    <row r="26" spans="1:24">
      <c r="A26" s="1">
        <v>20</v>
      </c>
      <c r="B26" s="1">
        <v>0.94565217391304346</v>
      </c>
      <c r="C26" s="1">
        <v>0.94186046511627908</v>
      </c>
      <c r="D26" s="1">
        <v>0.94565217391304346</v>
      </c>
      <c r="F26" s="1">
        <v>20</v>
      </c>
      <c r="G26" s="1">
        <v>0.91666666666666663</v>
      </c>
      <c r="H26" s="1">
        <v>0.85</v>
      </c>
      <c r="I26" s="1">
        <v>0.78</v>
      </c>
      <c r="K26" s="1">
        <v>20</v>
      </c>
      <c r="L26" s="1">
        <f t="shared" si="0"/>
        <v>2.9870776098681393</v>
      </c>
      <c r="M26" s="1">
        <f t="shared" si="1"/>
        <v>2.6070184180612088</v>
      </c>
      <c r="N26" s="1">
        <f t="shared" si="2"/>
        <v>2.3762766969561873</v>
      </c>
      <c r="P26" s="1">
        <v>20</v>
      </c>
      <c r="Q26" s="1">
        <v>502.74</v>
      </c>
      <c r="R26" s="1">
        <v>703.7</v>
      </c>
      <c r="S26" s="1">
        <v>676.72</v>
      </c>
      <c r="U26" s="1">
        <v>20</v>
      </c>
      <c r="V26" s="1">
        <v>614.22</v>
      </c>
      <c r="W26" s="1">
        <v>647.84</v>
      </c>
      <c r="X26" s="1">
        <v>713.53</v>
      </c>
    </row>
    <row r="27" spans="1:24">
      <c r="A27" s="1">
        <v>21</v>
      </c>
      <c r="B27" s="5">
        <v>0.98913043478260865</v>
      </c>
      <c r="C27" s="5">
        <v>0.98913043478260865</v>
      </c>
      <c r="D27" s="1">
        <v>0.81521739130434778</v>
      </c>
      <c r="F27" s="1">
        <v>21</v>
      </c>
      <c r="G27" s="1">
        <v>0.88709677419354838</v>
      </c>
      <c r="H27" s="1">
        <v>0.85483870967741937</v>
      </c>
      <c r="I27" s="1">
        <v>0.85483870967741937</v>
      </c>
      <c r="K27" s="1">
        <v>21</v>
      </c>
      <c r="L27" s="1">
        <f t="shared" si="0"/>
        <v>3.5061273401644408</v>
      </c>
      <c r="M27" s="1">
        <f t="shared" si="1"/>
        <v>3.3523094377294758</v>
      </c>
      <c r="N27" s="1">
        <f t="shared" si="2"/>
        <v>1.9547023047739578</v>
      </c>
      <c r="P27" s="1">
        <v>21</v>
      </c>
      <c r="Q27" s="1">
        <v>432.53</v>
      </c>
      <c r="R27" s="1">
        <v>548.30999999999995</v>
      </c>
      <c r="S27" s="1">
        <v>553.57000000000005</v>
      </c>
      <c r="U27" s="1">
        <v>21</v>
      </c>
      <c r="V27" s="1">
        <v>568.52</v>
      </c>
      <c r="W27" s="1">
        <v>596.62</v>
      </c>
      <c r="X27" s="1">
        <v>628.30999999999995</v>
      </c>
    </row>
    <row r="28" spans="1:24">
      <c r="A28" s="1">
        <v>22</v>
      </c>
      <c r="B28" s="1">
        <v>0.92391304347826086</v>
      </c>
      <c r="C28" s="1">
        <v>0.94565217391304346</v>
      </c>
      <c r="D28" s="1">
        <v>0.81111111111111112</v>
      </c>
      <c r="F28" s="1">
        <v>22</v>
      </c>
      <c r="G28" s="1">
        <v>0.88709677419354838</v>
      </c>
      <c r="H28" s="1">
        <v>0.91935483870967738</v>
      </c>
      <c r="I28" s="1">
        <v>0.6607142857142857</v>
      </c>
      <c r="K28" s="1">
        <v>22</v>
      </c>
      <c r="L28" s="1">
        <f t="shared" si="0"/>
        <v>2.6431269924419052</v>
      </c>
      <c r="M28" s="1">
        <f t="shared" si="1"/>
        <v>3.0048285438980802</v>
      </c>
      <c r="N28" s="1">
        <f t="shared" si="2"/>
        <v>1.2964115349374479</v>
      </c>
      <c r="P28" s="1">
        <v>22</v>
      </c>
      <c r="Q28" s="1">
        <v>485.9</v>
      </c>
      <c r="R28" s="1">
        <v>596.92999999999995</v>
      </c>
      <c r="S28" s="1">
        <v>608.80999999999995</v>
      </c>
      <c r="U28" s="1">
        <v>22</v>
      </c>
      <c r="V28" s="1">
        <v>524</v>
      </c>
      <c r="W28" s="1">
        <v>702.89</v>
      </c>
      <c r="X28" s="1">
        <v>696.89</v>
      </c>
    </row>
    <row r="29" spans="1:24">
      <c r="A29" s="1">
        <v>23</v>
      </c>
      <c r="B29" s="1">
        <v>0.91860465116279066</v>
      </c>
      <c r="C29" s="1">
        <v>0.73255813953488369</v>
      </c>
      <c r="D29" s="1">
        <v>0.43023255813953487</v>
      </c>
      <c r="F29" s="1">
        <v>23</v>
      </c>
      <c r="G29" s="1">
        <v>0.63793103448275867</v>
      </c>
      <c r="H29" s="1">
        <v>0.61111111111111116</v>
      </c>
      <c r="I29" s="1">
        <v>0.6964285714285714</v>
      </c>
      <c r="K29" s="1">
        <v>23</v>
      </c>
      <c r="L29" s="1">
        <f t="shared" si="0"/>
        <v>1.7486809790765867</v>
      </c>
      <c r="M29" s="1">
        <f t="shared" si="1"/>
        <v>0.90278441887004623</v>
      </c>
      <c r="N29" s="1">
        <f t="shared" si="2"/>
        <v>0.33837397972886585</v>
      </c>
      <c r="P29" s="1">
        <v>23</v>
      </c>
      <c r="Q29" s="1">
        <v>413.49</v>
      </c>
      <c r="R29" s="1">
        <v>579.32000000000005</v>
      </c>
      <c r="S29" s="1">
        <v>647.61</v>
      </c>
      <c r="U29" s="1">
        <v>23</v>
      </c>
      <c r="V29" s="1">
        <v>512.33000000000004</v>
      </c>
      <c r="W29" s="1">
        <v>632.94000000000005</v>
      </c>
      <c r="X29" s="1">
        <v>557.11</v>
      </c>
    </row>
    <row r="30" spans="1:24">
      <c r="A30" s="1">
        <v>24</v>
      </c>
      <c r="B30" s="1">
        <v>0.96739130434782605</v>
      </c>
      <c r="C30" s="1">
        <v>0.94318181818181823</v>
      </c>
      <c r="D30" s="1">
        <v>0.71250000000000002</v>
      </c>
      <c r="F30" s="1">
        <v>24</v>
      </c>
      <c r="G30" s="1">
        <v>0.79032258064516125</v>
      </c>
      <c r="H30" s="1">
        <v>0.78333333333333333</v>
      </c>
      <c r="I30" s="1">
        <v>0.4107142857142857</v>
      </c>
      <c r="K30" s="1">
        <v>24</v>
      </c>
      <c r="L30" s="1">
        <f t="shared" si="0"/>
        <v>2.6513060711164123</v>
      </c>
      <c r="M30" s="1">
        <f t="shared" si="1"/>
        <v>2.36555823009913</v>
      </c>
      <c r="N30" s="1">
        <f t="shared" si="2"/>
        <v>0.3349950780149239</v>
      </c>
      <c r="P30" s="1">
        <v>24</v>
      </c>
      <c r="Q30" s="1">
        <v>538.67999999999995</v>
      </c>
      <c r="R30" s="1">
        <v>613.15</v>
      </c>
      <c r="S30" s="1">
        <v>756.39</v>
      </c>
      <c r="U30" s="1">
        <v>24</v>
      </c>
      <c r="V30" s="1">
        <v>665.5</v>
      </c>
      <c r="W30" s="1">
        <v>785.43</v>
      </c>
      <c r="X30" s="1">
        <v>860.55</v>
      </c>
    </row>
    <row r="31" spans="1:24">
      <c r="A31" s="1">
        <v>25</v>
      </c>
      <c r="B31" s="5">
        <v>0.98913043478260865</v>
      </c>
      <c r="C31" s="5">
        <v>0.98837209302325579</v>
      </c>
      <c r="D31" s="1">
        <v>0.55952380952380953</v>
      </c>
      <c r="F31" s="1">
        <v>25</v>
      </c>
      <c r="G31" s="1">
        <v>0.81666666666666665</v>
      </c>
      <c r="H31" s="1">
        <v>0.81034482758620685</v>
      </c>
      <c r="I31" s="1">
        <v>0.72222222222222221</v>
      </c>
      <c r="K31" s="1">
        <v>25</v>
      </c>
      <c r="L31" s="1">
        <f t="shared" si="0"/>
        <v>3.1976300008869583</v>
      </c>
      <c r="M31" s="1">
        <f t="shared" si="1"/>
        <v>3.1483735147295309</v>
      </c>
      <c r="N31" s="1">
        <f t="shared" si="2"/>
        <v>0.73921781029440536</v>
      </c>
      <c r="P31" s="1">
        <v>25</v>
      </c>
      <c r="Q31" s="1">
        <v>446.11</v>
      </c>
      <c r="R31" s="1">
        <v>587.54999999999995</v>
      </c>
      <c r="S31" s="1">
        <v>630.48</v>
      </c>
      <c r="U31" s="1">
        <v>25</v>
      </c>
      <c r="V31" s="1">
        <v>612.88</v>
      </c>
      <c r="W31" s="1">
        <v>759.35</v>
      </c>
      <c r="X31" s="1">
        <v>781.16</v>
      </c>
    </row>
    <row r="32" spans="1:24">
      <c r="A32" s="1">
        <v>26</v>
      </c>
      <c r="B32" s="1">
        <v>0.96739130434782605</v>
      </c>
      <c r="C32" s="1">
        <v>0.93902439024390238</v>
      </c>
      <c r="D32" s="1">
        <v>0.83333333333333337</v>
      </c>
      <c r="F32" s="1">
        <v>26</v>
      </c>
      <c r="G32" s="1">
        <v>0.88709677419354838</v>
      </c>
      <c r="H32" s="1">
        <v>0.85416666666666663</v>
      </c>
      <c r="I32" s="1">
        <v>0.28260869565217389</v>
      </c>
      <c r="K32" s="1">
        <v>26</v>
      </c>
      <c r="L32" s="1">
        <f t="shared" si="0"/>
        <v>3.0549971599176815</v>
      </c>
      <c r="M32" s="1">
        <f t="shared" si="1"/>
        <v>2.6011077231692825</v>
      </c>
      <c r="N32" s="1">
        <f t="shared" si="2"/>
        <v>0.39231228482326241</v>
      </c>
      <c r="P32" s="1">
        <v>26</v>
      </c>
      <c r="Q32" s="1">
        <v>533.77</v>
      </c>
      <c r="R32" s="1">
        <v>690.84</v>
      </c>
      <c r="S32" s="1">
        <v>742.78</v>
      </c>
      <c r="U32" s="1">
        <v>26</v>
      </c>
      <c r="V32" s="1">
        <v>639.59</v>
      </c>
      <c r="W32" s="1">
        <v>788.95</v>
      </c>
      <c r="X32" s="1">
        <v>745</v>
      </c>
    </row>
    <row r="34" spans="1:28">
      <c r="A34" s="1" t="s">
        <v>13</v>
      </c>
      <c r="B34" s="1">
        <f>AVERAGE(B7:B32)</f>
        <v>0.97118108831961203</v>
      </c>
      <c r="C34" s="1">
        <f>AVERAGE(C7:C32)</f>
        <v>0.89065916411211599</v>
      </c>
      <c r="D34" s="1">
        <f>AVERAGE(D7:D32)</f>
        <v>0.78315334113112733</v>
      </c>
      <c r="G34" s="1">
        <f>AVERAGE(G7:G32)</f>
        <v>0.862669449571563</v>
      </c>
      <c r="H34" s="1">
        <f>AVERAGE(H7:H32)</f>
        <v>0.80840051521578005</v>
      </c>
      <c r="I34" s="1">
        <f>AVERAGE(I7:I32)</f>
        <v>0.7596076506087025</v>
      </c>
      <c r="L34" s="1">
        <f>AVERAGE(L7:L32)</f>
        <v>3.2171817219581227</v>
      </c>
      <c r="M34" s="1">
        <f>AVERAGE(M7:M32)</f>
        <v>2.4317969383674578</v>
      </c>
      <c r="N34" s="1">
        <f>AVERAGE(N7:N32)</f>
        <v>1.7664391009590956</v>
      </c>
      <c r="P34" s="1" t="s">
        <v>13</v>
      </c>
      <c r="Q34" s="1">
        <f>AVERAGE(Q7:Q32)</f>
        <v>484.07769230769242</v>
      </c>
      <c r="R34" s="1">
        <f>AVERAGE(R7:R32)</f>
        <v>603.75423076923084</v>
      </c>
      <c r="S34" s="1">
        <f>AVERAGE(S7:S32)</f>
        <v>635.23692307692295</v>
      </c>
      <c r="V34" s="1">
        <f>AVERAGE(V7:V32)</f>
        <v>600.16</v>
      </c>
      <c r="W34" s="1">
        <f>AVERAGE(W7:W32)</f>
        <v>681.8773076923078</v>
      </c>
      <c r="X34" s="1">
        <f>AVERAGE(X7:X32)</f>
        <v>687.40307692307692</v>
      </c>
    </row>
    <row r="35" spans="1:28">
      <c r="A35" s="1" t="s">
        <v>14</v>
      </c>
      <c r="B35" s="1">
        <f>STDEV(B7:B32)/SQRT(COUNT(B7:B32))</f>
        <v>5.3999525636332828E-3</v>
      </c>
      <c r="C35" s="1">
        <f>STDEV(C7:C32)/SQRT(COUNT(C7:C32))</f>
        <v>2.1108316787557316E-2</v>
      </c>
      <c r="D35" s="1">
        <f>STDEV(D7:D32)/SQRT(COUNT(D7:D32))</f>
        <v>3.0081489148880279E-2</v>
      </c>
      <c r="G35" s="1">
        <f>STDEV(G7:G32)/SQRT(COUNT(G7:G32))</f>
        <v>1.7778748725131455E-2</v>
      </c>
      <c r="H35" s="1">
        <f>STDEV(H7:H32)/SQRT(COUNT(H7:H32))</f>
        <v>2.7438644560009211E-2</v>
      </c>
      <c r="I35" s="1">
        <f>STDEV(I7:I32)/SQRT(COUNT(I7:I32))</f>
        <v>3.6031753649464274E-2</v>
      </c>
      <c r="L35" s="1">
        <f>STDEV(L7:L32)/SQRT(COUNT(L7:L32))</f>
        <v>0.12969415341059756</v>
      </c>
      <c r="M35" s="1">
        <f>STDEV(M7:M32)/SQRT(COUNT(M7:M32))</f>
        <v>0.20209355095707132</v>
      </c>
      <c r="N35" s="1">
        <f>STDEV(N7:N32)/SQRT(COUNT(N7:N32))</f>
        <v>0.21214647247723584</v>
      </c>
      <c r="P35" s="1" t="s">
        <v>14</v>
      </c>
      <c r="Q35" s="1">
        <f>STDEV(Q7:Q32)/SQRT(COUNT(Q7:Q32))</f>
        <v>9.4120748518991011</v>
      </c>
      <c r="R35" s="1">
        <f>STDEV(R7:R32)/SQRT(COUNT(R7:R32))</f>
        <v>11.306567460797382</v>
      </c>
      <c r="S35" s="1">
        <f>STDEV(S7:S32)/SQRT(COUNT(S7:S32))</f>
        <v>10.897576241026906</v>
      </c>
      <c r="V35" s="1">
        <f>STDEV(V7:V32)/SQRT(COUNT(V7:V32))</f>
        <v>9.8286447457653843</v>
      </c>
      <c r="W35" s="1">
        <f>STDEV(W7:W32)/SQRT(COUNT(W7:W32))</f>
        <v>11.816338161893176</v>
      </c>
      <c r="X35" s="1">
        <f>STDEV(X7:X32)/SQRT(COUNT(X7:X32))</f>
        <v>11.450421769446958</v>
      </c>
    </row>
    <row r="37" spans="1:28">
      <c r="K37" s="4" t="s">
        <v>6</v>
      </c>
      <c r="L37" s="1" t="s">
        <v>15</v>
      </c>
      <c r="M37" s="1" t="s">
        <v>16</v>
      </c>
      <c r="N37" s="1" t="s">
        <v>17</v>
      </c>
      <c r="P37" s="4" t="s">
        <v>29</v>
      </c>
      <c r="Q37" s="1" t="s">
        <v>21</v>
      </c>
      <c r="R37" s="1" t="s">
        <v>22</v>
      </c>
      <c r="T37" s="1" t="s">
        <v>20</v>
      </c>
      <c r="U37" s="1" t="s">
        <v>21</v>
      </c>
      <c r="V37" s="1" t="s">
        <v>22</v>
      </c>
    </row>
    <row r="38" spans="1:28">
      <c r="K38" s="1" t="s">
        <v>19</v>
      </c>
      <c r="L38" s="1">
        <f>AVERAGE(L7:L32)</f>
        <v>3.2171817219581227</v>
      </c>
      <c r="M38" s="1">
        <f>AVERAGE(M7:M32)</f>
        <v>2.4317969383674578</v>
      </c>
      <c r="N38" s="1">
        <f>AVERAGE(N7:N32)</f>
        <v>1.7664391009590956</v>
      </c>
      <c r="P38" s="1" t="s">
        <v>15</v>
      </c>
      <c r="Q38" s="1">
        <f>AVERAGE(Q7:Q32)</f>
        <v>484.07769230769242</v>
      </c>
      <c r="R38" s="1">
        <f>AVERAGE(V7:V32)</f>
        <v>600.16</v>
      </c>
      <c r="T38" s="1" t="s">
        <v>15</v>
      </c>
      <c r="U38" s="1">
        <f>STDEV(Q7:Q32)/SQRT(COUNT(Q7:Q32))</f>
        <v>9.4120748518991011</v>
      </c>
      <c r="V38" s="1">
        <f>STDEV(V7:V32)/SQRT(COUNT(V7:V32))</f>
        <v>9.8286447457653843</v>
      </c>
    </row>
    <row r="39" spans="1:28">
      <c r="K39" s="1" t="s">
        <v>20</v>
      </c>
      <c r="L39" s="1">
        <f>STDEV(L7:L32)/SQRT(COUNT(L7:L32))</f>
        <v>0.12969415341059756</v>
      </c>
      <c r="M39" s="1">
        <f>STDEV(M7:M32)/SQRT(COUNT(M7:M32))</f>
        <v>0.20209355095707132</v>
      </c>
      <c r="N39" s="1">
        <f>STDEV(N7:N32)/SQRT(COUNT(N7:N32))</f>
        <v>0.21214647247723584</v>
      </c>
      <c r="P39" s="1" t="s">
        <v>16</v>
      </c>
      <c r="Q39" s="1">
        <f>AVERAGE(R7:R32)</f>
        <v>603.75423076923084</v>
      </c>
      <c r="R39" s="1">
        <f>AVERAGE(W7:W32)</f>
        <v>681.8773076923078</v>
      </c>
      <c r="T39" s="1" t="s">
        <v>16</v>
      </c>
      <c r="U39" s="1">
        <f>STDEV(R7:R32)/SQRT(COUNT(R7:R32))</f>
        <v>11.306567460797382</v>
      </c>
      <c r="V39" s="1">
        <f>STDEV(W7:W32)/SQRT(COUNT(W7:W32))</f>
        <v>11.816338161893176</v>
      </c>
    </row>
    <row r="40" spans="1:28">
      <c r="P40" s="1" t="s">
        <v>17</v>
      </c>
      <c r="Q40" s="1">
        <f>AVERAGE(S7:S32)</f>
        <v>635.23692307692295</v>
      </c>
      <c r="R40" s="1">
        <f>AVERAGE(X7:X32)</f>
        <v>687.40307692307692</v>
      </c>
      <c r="T40" s="1" t="s">
        <v>17</v>
      </c>
      <c r="U40" s="1">
        <f>STDEV(S7:S32)/SQRT(COUNT(S7:S32))</f>
        <v>10.897576241026906</v>
      </c>
      <c r="V40" s="1">
        <f>STDEV(X7:X32)/SQRT(COUNT(X7:X32))</f>
        <v>11.450421769446958</v>
      </c>
    </row>
    <row r="41" spans="1:28">
      <c r="A41" s="4"/>
      <c r="B41" s="4"/>
      <c r="C41" s="4"/>
      <c r="F41" s="4"/>
      <c r="K41" s="4"/>
      <c r="O41" s="4"/>
      <c r="X41" s="4"/>
      <c r="AB41" s="4"/>
    </row>
    <row r="45" spans="1:28">
      <c r="O45" s="4"/>
    </row>
    <row r="46" spans="1:28">
      <c r="A46" s="4"/>
      <c r="F46" s="4"/>
      <c r="K46" s="4"/>
      <c r="P46" s="4"/>
      <c r="X46" s="4"/>
      <c r="AB46" s="4"/>
    </row>
    <row r="49" spans="6:16">
      <c r="J49" s="6"/>
      <c r="K49" s="6"/>
      <c r="L49" s="6"/>
      <c r="M49" s="6"/>
      <c r="N49" s="6"/>
    </row>
    <row r="51" spans="6:16">
      <c r="P51" s="4"/>
    </row>
    <row r="53" spans="6:16">
      <c r="F53" s="4"/>
    </row>
    <row r="58" spans="6:16">
      <c r="F58" s="4"/>
      <c r="G58" s="4"/>
      <c r="H58" s="4"/>
    </row>
    <row r="59" spans="6:16">
      <c r="F59" s="4"/>
    </row>
    <row r="68" spans="15:17">
      <c r="O68" s="4"/>
      <c r="P68" s="4"/>
      <c r="Q68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46"/>
  <sheetViews>
    <sheetView zoomScale="70" zoomScaleNormal="70" workbookViewId="0">
      <pane ySplit="6" topLeftCell="A7" activePane="bottomLeft" state="frozen"/>
      <selection pane="bottomLeft" activeCell="F42" sqref="F42"/>
    </sheetView>
  </sheetViews>
  <sheetFormatPr defaultColWidth="8.7109375" defaultRowHeight="12.75"/>
  <cols>
    <col min="1" max="9" width="8.7109375" style="1"/>
    <col min="10" max="15" width="9.7109375" style="1" customWidth="1"/>
    <col min="16" max="16384" width="8.7109375" style="1"/>
  </cols>
  <sheetData>
    <row r="1" spans="1:30" s="7" customFormat="1">
      <c r="A1" s="7" t="s">
        <v>41</v>
      </c>
    </row>
    <row r="2" spans="1:30">
      <c r="A2" s="5"/>
      <c r="B2" s="1" t="s">
        <v>49</v>
      </c>
    </row>
    <row r="3" spans="1:30" customFormat="1" ht="15"/>
    <row r="4" spans="1:30">
      <c r="B4" s="3" t="s">
        <v>0</v>
      </c>
      <c r="K4" s="3" t="s">
        <v>6</v>
      </c>
      <c r="P4" s="3" t="s">
        <v>1</v>
      </c>
    </row>
    <row r="5" spans="1:30">
      <c r="A5" s="1" t="s">
        <v>23</v>
      </c>
      <c r="F5" s="1" t="s">
        <v>24</v>
      </c>
      <c r="O5" s="1" t="s">
        <v>30</v>
      </c>
      <c r="T5" s="1" t="s">
        <v>31</v>
      </c>
    </row>
    <row r="6" spans="1:30">
      <c r="B6" s="1" t="s">
        <v>25</v>
      </c>
      <c r="C6" s="1" t="s">
        <v>26</v>
      </c>
      <c r="D6" s="1" t="s">
        <v>27</v>
      </c>
      <c r="G6" s="1" t="s">
        <v>25</v>
      </c>
      <c r="H6" s="1" t="s">
        <v>26</v>
      </c>
      <c r="I6" s="1" t="s">
        <v>27</v>
      </c>
      <c r="K6" s="1" t="s">
        <v>25</v>
      </c>
      <c r="L6" s="1" t="s">
        <v>26</v>
      </c>
      <c r="M6" s="1" t="s">
        <v>27</v>
      </c>
      <c r="P6" s="1" t="s">
        <v>32</v>
      </c>
      <c r="Q6" s="1" t="s">
        <v>33</v>
      </c>
      <c r="R6" s="1" t="s">
        <v>34</v>
      </c>
      <c r="U6" s="1" t="s">
        <v>32</v>
      </c>
      <c r="V6" s="1" t="s">
        <v>33</v>
      </c>
      <c r="W6" s="1" t="s">
        <v>34</v>
      </c>
      <c r="Y6" s="4"/>
      <c r="Z6" s="4"/>
      <c r="AA6" s="4"/>
      <c r="AB6" s="4"/>
      <c r="AC6" s="4"/>
      <c r="AD6" s="4"/>
    </row>
    <row r="7" spans="1:30">
      <c r="A7" s="1">
        <v>1</v>
      </c>
      <c r="B7" s="1">
        <v>0.90217391304347827</v>
      </c>
      <c r="C7" s="1">
        <v>0.81707317073170727</v>
      </c>
      <c r="D7" s="1">
        <v>0.94444444444444442</v>
      </c>
      <c r="F7" s="1">
        <v>1</v>
      </c>
      <c r="G7" s="1">
        <v>0.8833333333333333</v>
      </c>
      <c r="H7" s="1">
        <v>0.7068965517241379</v>
      </c>
      <c r="I7" s="1">
        <v>0.7068965517241379</v>
      </c>
      <c r="K7" s="1">
        <f t="shared" ref="K7:K28" si="0">NORMINV(B7,0,1)-NORMINV(1-G7,0,1)</f>
        <v>2.4858545233232499</v>
      </c>
      <c r="L7" s="1">
        <f t="shared" ref="L7:L28" si="1">NORMINV(C7,0,1)-NORMINV(1-H7,0,1)</f>
        <v>1.4486082585351783</v>
      </c>
      <c r="M7" s="1">
        <f t="shared" ref="M7:M28" si="2">NORMINV(D7,0,1)-NORMINV(1-I7,0,1)</f>
        <v>2.1375597329586604</v>
      </c>
      <c r="O7" s="1">
        <v>1</v>
      </c>
      <c r="P7" s="1">
        <v>586.83000000000004</v>
      </c>
      <c r="Q7" s="1">
        <v>666.06</v>
      </c>
      <c r="R7" s="1">
        <v>655.43</v>
      </c>
      <c r="T7" s="1">
        <v>1</v>
      </c>
      <c r="U7" s="1">
        <v>638.62</v>
      </c>
      <c r="V7" s="1">
        <v>688.4</v>
      </c>
      <c r="W7" s="1">
        <v>707.65</v>
      </c>
    </row>
    <row r="8" spans="1:30">
      <c r="A8" s="1">
        <v>2</v>
      </c>
      <c r="B8" s="1">
        <v>0.96739130434782605</v>
      </c>
      <c r="C8" s="5">
        <v>0.98913043478260865</v>
      </c>
      <c r="D8" s="1">
        <v>0.9</v>
      </c>
      <c r="F8" s="1">
        <v>2</v>
      </c>
      <c r="G8" s="1">
        <v>0.75806451612903225</v>
      </c>
      <c r="H8" s="1">
        <v>0.95161290322580649</v>
      </c>
      <c r="I8" s="1">
        <v>0.9107142857142857</v>
      </c>
      <c r="K8" s="1">
        <f t="shared" si="0"/>
        <v>2.543855241603902</v>
      </c>
      <c r="L8" s="1">
        <f t="shared" si="1"/>
        <v>3.9555928197971362</v>
      </c>
      <c r="M8" s="1">
        <f t="shared" si="2"/>
        <v>2.626718199721239</v>
      </c>
      <c r="O8" s="1">
        <v>2</v>
      </c>
      <c r="P8" s="1">
        <v>398.07</v>
      </c>
      <c r="Q8" s="1">
        <v>506.84</v>
      </c>
      <c r="R8" s="1">
        <v>482.6</v>
      </c>
      <c r="T8" s="1">
        <v>2</v>
      </c>
      <c r="U8" s="1">
        <v>504.35</v>
      </c>
      <c r="V8" s="1">
        <v>559.48</v>
      </c>
      <c r="W8" s="1">
        <v>576.67999999999995</v>
      </c>
    </row>
    <row r="9" spans="1:30">
      <c r="A9" s="1">
        <v>3</v>
      </c>
      <c r="B9" s="1">
        <v>0.96739130434782605</v>
      </c>
      <c r="C9" s="5">
        <v>0.98913043478260865</v>
      </c>
      <c r="D9" s="1">
        <v>0.85869565217391308</v>
      </c>
      <c r="F9" s="1">
        <v>3</v>
      </c>
      <c r="G9" s="5">
        <v>0.9838709677419355</v>
      </c>
      <c r="H9" s="1">
        <v>0.95</v>
      </c>
      <c r="I9" s="1">
        <v>0.75</v>
      </c>
      <c r="K9" s="1">
        <f t="shared" si="0"/>
        <v>3.9849631499683538</v>
      </c>
      <c r="L9" s="1">
        <f t="shared" si="1"/>
        <v>3.9397488361945663</v>
      </c>
      <c r="M9" s="1">
        <f t="shared" si="2"/>
        <v>1.7489673131290315</v>
      </c>
      <c r="O9" s="1">
        <v>3</v>
      </c>
      <c r="P9" s="1">
        <v>507.61</v>
      </c>
      <c r="Q9" s="1">
        <v>528.33000000000004</v>
      </c>
      <c r="R9" s="1">
        <v>661.15</v>
      </c>
      <c r="T9" s="1">
        <v>3</v>
      </c>
      <c r="U9" s="1">
        <v>657.03</v>
      </c>
      <c r="V9" s="1">
        <v>687.32</v>
      </c>
      <c r="W9" s="1">
        <v>743.91</v>
      </c>
    </row>
    <row r="10" spans="1:30">
      <c r="A10" s="1">
        <v>4</v>
      </c>
      <c r="B10" s="5">
        <v>0.98913043478260865</v>
      </c>
      <c r="C10" s="1">
        <v>0.92391304347826086</v>
      </c>
      <c r="D10" s="1">
        <v>0.7</v>
      </c>
      <c r="F10" s="1">
        <v>4</v>
      </c>
      <c r="G10" s="5">
        <v>0.9838709677419355</v>
      </c>
      <c r="H10" s="1">
        <v>0.85483870967741937</v>
      </c>
      <c r="I10" s="1">
        <v>0.30357142857142855</v>
      </c>
      <c r="K10" s="1">
        <f t="shared" si="0"/>
        <v>4.4360933302151135</v>
      </c>
      <c r="L10" s="1">
        <f t="shared" si="1"/>
        <v>2.4893090900069401</v>
      </c>
      <c r="M10" s="1">
        <f t="shared" si="2"/>
        <v>1.0244411963506672E-2</v>
      </c>
      <c r="O10" s="1">
        <v>4</v>
      </c>
      <c r="P10" s="1">
        <v>531.4</v>
      </c>
      <c r="Q10" s="1">
        <v>637.33000000000004</v>
      </c>
      <c r="R10" s="1">
        <v>603.39</v>
      </c>
      <c r="T10" s="1">
        <v>4</v>
      </c>
      <c r="U10" s="1">
        <v>613.92999999999995</v>
      </c>
      <c r="V10" s="1">
        <v>666.73</v>
      </c>
      <c r="W10" s="1">
        <v>645</v>
      </c>
    </row>
    <row r="11" spans="1:30">
      <c r="A11" s="1">
        <v>5</v>
      </c>
      <c r="B11" s="5">
        <v>0.98913043478260865</v>
      </c>
      <c r="C11" s="5">
        <v>0.98863636363636365</v>
      </c>
      <c r="D11" s="1">
        <v>0.74390243902439024</v>
      </c>
      <c r="F11" s="1">
        <v>5</v>
      </c>
      <c r="G11" s="1">
        <v>0.81034482758620685</v>
      </c>
      <c r="H11" s="1">
        <v>0.79629629629629628</v>
      </c>
      <c r="I11" s="1">
        <v>0.78846153846153844</v>
      </c>
      <c r="K11" s="1">
        <f t="shared" si="0"/>
        <v>3.1740629276876633</v>
      </c>
      <c r="L11" s="1">
        <f t="shared" si="1"/>
        <v>3.1064529816098689</v>
      </c>
      <c r="M11" s="1">
        <f t="shared" si="2"/>
        <v>1.456518034516376</v>
      </c>
      <c r="O11" s="1">
        <v>5</v>
      </c>
      <c r="P11" s="1">
        <v>616.24</v>
      </c>
      <c r="Q11" s="1">
        <v>642.98</v>
      </c>
      <c r="R11" s="1">
        <v>691.23</v>
      </c>
      <c r="T11" s="1">
        <v>5</v>
      </c>
      <c r="U11" s="1">
        <v>750.57</v>
      </c>
      <c r="V11" s="1">
        <v>811</v>
      </c>
      <c r="W11" s="1">
        <v>717.9</v>
      </c>
    </row>
    <row r="12" spans="1:30">
      <c r="A12" s="1">
        <v>6</v>
      </c>
      <c r="B12" s="5">
        <v>0.98809523809523814</v>
      </c>
      <c r="C12" s="1">
        <v>0.52857142857142858</v>
      </c>
      <c r="D12" s="1">
        <v>0.46052631578947367</v>
      </c>
      <c r="F12" s="1">
        <v>6</v>
      </c>
      <c r="G12" s="1">
        <v>0.78333333333333333</v>
      </c>
      <c r="H12" s="1">
        <v>0.71739130434782605</v>
      </c>
      <c r="I12" s="1">
        <v>0.78125</v>
      </c>
      <c r="K12" s="1">
        <f t="shared" si="0"/>
        <v>3.0436893667191507</v>
      </c>
      <c r="L12" s="1">
        <f t="shared" si="1"/>
        <v>0.64678856510706961</v>
      </c>
      <c r="M12" s="1">
        <f t="shared" si="2"/>
        <v>0.67731390132502878</v>
      </c>
      <c r="O12" s="1">
        <v>6</v>
      </c>
      <c r="P12" s="1">
        <v>590.55999999999995</v>
      </c>
      <c r="Q12" s="1">
        <v>739.89</v>
      </c>
      <c r="R12" s="1">
        <v>704.47</v>
      </c>
      <c r="T12" s="1">
        <v>6</v>
      </c>
      <c r="U12" s="1">
        <v>701.35</v>
      </c>
      <c r="V12" s="1">
        <v>768.06</v>
      </c>
      <c r="W12" s="1">
        <v>649.5</v>
      </c>
    </row>
    <row r="13" spans="1:30">
      <c r="A13" s="1">
        <v>7</v>
      </c>
      <c r="B13" s="5">
        <v>0.98913043478260865</v>
      </c>
      <c r="C13" s="1">
        <v>0.80232558139534882</v>
      </c>
      <c r="D13" s="1">
        <v>0.94565217391304346</v>
      </c>
      <c r="F13" s="1">
        <v>7</v>
      </c>
      <c r="G13" s="1">
        <v>0.75</v>
      </c>
      <c r="H13" s="1">
        <v>0.75806451612903225</v>
      </c>
      <c r="I13" s="1">
        <v>0.79032258064516125</v>
      </c>
      <c r="K13" s="1">
        <f t="shared" si="0"/>
        <v>2.9693849594391768</v>
      </c>
      <c r="L13" s="1">
        <f t="shared" si="1"/>
        <v>1.5500474934996245</v>
      </c>
      <c r="M13" s="1">
        <f t="shared" si="2"/>
        <v>2.4116245248875794</v>
      </c>
      <c r="O13" s="1">
        <v>7</v>
      </c>
      <c r="P13" s="1">
        <v>419.69</v>
      </c>
      <c r="Q13" s="1">
        <v>620.5</v>
      </c>
      <c r="R13" s="1">
        <v>544.92999999999995</v>
      </c>
      <c r="T13" s="1">
        <v>7</v>
      </c>
      <c r="U13" s="1">
        <v>555.86</v>
      </c>
      <c r="V13" s="1">
        <v>620.13</v>
      </c>
      <c r="W13" s="1">
        <v>686.96</v>
      </c>
    </row>
    <row r="14" spans="1:30">
      <c r="A14" s="1">
        <v>8</v>
      </c>
      <c r="B14" s="5">
        <v>0.98888888888888893</v>
      </c>
      <c r="C14" s="1">
        <v>0.92222222222222228</v>
      </c>
      <c r="D14" s="1">
        <v>0.85227272727272729</v>
      </c>
      <c r="F14" s="1">
        <v>8</v>
      </c>
      <c r="G14" s="1">
        <v>0.72580645161290325</v>
      </c>
      <c r="H14" s="1">
        <v>0.32758620689655171</v>
      </c>
      <c r="I14" s="1">
        <v>0.8392857142857143</v>
      </c>
      <c r="K14" s="1">
        <f t="shared" si="0"/>
        <v>2.8867267273008279</v>
      </c>
      <c r="L14" s="1">
        <f t="shared" si="1"/>
        <v>0.97359086476478929</v>
      </c>
      <c r="M14" s="1">
        <f t="shared" si="2"/>
        <v>2.0377571456436758</v>
      </c>
      <c r="O14" s="1">
        <v>8</v>
      </c>
      <c r="P14" s="1">
        <v>442.02</v>
      </c>
      <c r="Q14" s="1">
        <v>610.1</v>
      </c>
      <c r="R14" s="1">
        <v>598.04999999999995</v>
      </c>
      <c r="T14" s="1">
        <v>8</v>
      </c>
      <c r="U14" s="1">
        <v>588.64</v>
      </c>
      <c r="V14" s="1">
        <v>675.44</v>
      </c>
      <c r="W14" s="1">
        <v>708.52</v>
      </c>
    </row>
    <row r="15" spans="1:30">
      <c r="A15" s="1">
        <v>9</v>
      </c>
      <c r="B15" s="5">
        <v>0.98913043478260865</v>
      </c>
      <c r="C15" s="5">
        <v>0.98717948717948723</v>
      </c>
      <c r="D15" s="1">
        <v>0.9642857142857143</v>
      </c>
      <c r="F15" s="1">
        <v>9</v>
      </c>
      <c r="G15" s="1">
        <v>0.6166666666666667</v>
      </c>
      <c r="H15" s="1">
        <v>0.68518518518518523</v>
      </c>
      <c r="I15" s="1">
        <v>0.60416666666666663</v>
      </c>
      <c r="K15" s="1">
        <f t="shared" si="0"/>
        <v>2.5916330475029929</v>
      </c>
      <c r="L15" s="1">
        <f t="shared" si="1"/>
        <v>2.7138540500988477</v>
      </c>
      <c r="M15" s="1">
        <f t="shared" si="2"/>
        <v>2.0668900675651143</v>
      </c>
      <c r="O15" s="1">
        <v>9</v>
      </c>
      <c r="P15" s="1">
        <v>535.78</v>
      </c>
      <c r="Q15" s="1">
        <v>690.34</v>
      </c>
      <c r="R15" s="1">
        <v>705.8</v>
      </c>
      <c r="T15" s="1">
        <v>9</v>
      </c>
      <c r="U15" s="1">
        <v>699</v>
      </c>
      <c r="V15" s="1">
        <v>803.94</v>
      </c>
      <c r="W15" s="1">
        <v>795</v>
      </c>
    </row>
    <row r="16" spans="1:30">
      <c r="A16" s="1">
        <v>10</v>
      </c>
      <c r="B16" s="5">
        <v>0.98913043478260865</v>
      </c>
      <c r="C16" s="1">
        <v>0.92045454545454541</v>
      </c>
      <c r="D16" s="1">
        <v>0.94444444444444442</v>
      </c>
      <c r="F16" s="1">
        <v>10</v>
      </c>
      <c r="G16" s="5">
        <v>0.9838709677419355</v>
      </c>
      <c r="H16" s="5">
        <v>0.9838709677419355</v>
      </c>
      <c r="I16" s="1">
        <v>0.8035714285714286</v>
      </c>
      <c r="K16" s="1">
        <f t="shared" si="0"/>
        <v>4.4360933302151135</v>
      </c>
      <c r="L16" s="1">
        <f t="shared" si="1"/>
        <v>3.5493337621201073</v>
      </c>
      <c r="M16" s="1">
        <f t="shared" si="2"/>
        <v>2.4476662167190399</v>
      </c>
      <c r="O16" s="1">
        <v>10</v>
      </c>
      <c r="P16" s="1">
        <v>472.27</v>
      </c>
      <c r="Q16" s="1">
        <v>616.58000000000004</v>
      </c>
      <c r="R16" s="1">
        <v>650.69000000000005</v>
      </c>
      <c r="T16" s="1">
        <v>10</v>
      </c>
      <c r="U16" s="1">
        <v>550.16999999999996</v>
      </c>
      <c r="V16" s="1">
        <v>623.27</v>
      </c>
      <c r="W16" s="1">
        <v>763.23</v>
      </c>
    </row>
    <row r="17" spans="1:23">
      <c r="A17" s="1">
        <v>11</v>
      </c>
      <c r="B17" s="5">
        <v>0.98913043478260865</v>
      </c>
      <c r="C17" s="1">
        <v>0.96739130434782605</v>
      </c>
      <c r="D17" s="1">
        <v>0.96739130434782605</v>
      </c>
      <c r="F17" s="1">
        <v>11</v>
      </c>
      <c r="G17" s="1">
        <v>0.91666666666666663</v>
      </c>
      <c r="H17" s="1">
        <v>0.88709677419354838</v>
      </c>
      <c r="I17" s="1">
        <v>0.91666666666666663</v>
      </c>
      <c r="K17" s="1">
        <f t="shared" si="0"/>
        <v>3.6778893363437319</v>
      </c>
      <c r="L17" s="1">
        <f t="shared" si="1"/>
        <v>3.0549971599176815</v>
      </c>
      <c r="M17" s="1">
        <f t="shared" si="2"/>
        <v>3.2267591560969722</v>
      </c>
      <c r="O17" s="1">
        <v>11</v>
      </c>
      <c r="P17" s="1">
        <v>451.89</v>
      </c>
      <c r="Q17" s="1">
        <v>583.16</v>
      </c>
      <c r="R17" s="1">
        <v>633.07000000000005</v>
      </c>
      <c r="T17" s="1">
        <v>11</v>
      </c>
      <c r="U17" s="1">
        <v>631.44000000000005</v>
      </c>
      <c r="V17" s="1">
        <v>713.15</v>
      </c>
      <c r="W17" s="1">
        <v>697.89</v>
      </c>
    </row>
    <row r="18" spans="1:23">
      <c r="A18" s="1">
        <v>12</v>
      </c>
      <c r="B18" s="5">
        <v>0.98913043478260865</v>
      </c>
      <c r="C18" s="1">
        <v>0.91666666666666663</v>
      </c>
      <c r="D18" s="1">
        <v>0.89534883720930236</v>
      </c>
      <c r="F18" s="1">
        <v>12</v>
      </c>
      <c r="G18" s="1">
        <v>0.88709677419354838</v>
      </c>
      <c r="H18" s="1">
        <v>0.7592592592592593</v>
      </c>
      <c r="I18" s="1">
        <v>0.86111111111111116</v>
      </c>
      <c r="K18" s="1">
        <f t="shared" si="0"/>
        <v>3.5061273401644408</v>
      </c>
      <c r="L18" s="1">
        <f t="shared" si="1"/>
        <v>2.086915915929151</v>
      </c>
      <c r="M18" s="1">
        <f t="shared" si="2"/>
        <v>2.3408110779011881</v>
      </c>
      <c r="O18" s="1">
        <v>12</v>
      </c>
      <c r="P18" s="1">
        <v>463.64</v>
      </c>
      <c r="Q18" s="1">
        <v>721.89</v>
      </c>
      <c r="R18" s="1">
        <v>747.53</v>
      </c>
      <c r="T18" s="1">
        <v>12</v>
      </c>
      <c r="U18" s="1">
        <v>694.44</v>
      </c>
      <c r="V18" s="1">
        <v>793.1</v>
      </c>
      <c r="W18" s="1">
        <v>799.47</v>
      </c>
    </row>
    <row r="19" spans="1:23">
      <c r="A19" s="1">
        <v>13</v>
      </c>
      <c r="B19" s="5">
        <v>0.98913043478260865</v>
      </c>
      <c r="C19" s="1">
        <v>0.94565217391304346</v>
      </c>
      <c r="D19" s="1">
        <v>0.94565217391304346</v>
      </c>
      <c r="F19" s="1">
        <v>13</v>
      </c>
      <c r="G19" s="1">
        <v>0.91935483870967738</v>
      </c>
      <c r="H19" s="1">
        <v>0.95161290322580649</v>
      </c>
      <c r="I19" s="1">
        <v>0.95161290322580649</v>
      </c>
      <c r="K19" s="1">
        <f t="shared" si="0"/>
        <v>3.6956402703736728</v>
      </c>
      <c r="L19" s="1">
        <f t="shared" si="1"/>
        <v>3.264781093321544</v>
      </c>
      <c r="M19" s="1">
        <f t="shared" si="2"/>
        <v>3.264781093321544</v>
      </c>
      <c r="O19" s="1">
        <v>13</v>
      </c>
      <c r="P19" s="1">
        <v>414.51</v>
      </c>
      <c r="Q19" s="1">
        <v>470.19</v>
      </c>
      <c r="R19" s="1">
        <v>471.79</v>
      </c>
      <c r="T19" s="1">
        <v>13</v>
      </c>
      <c r="U19" s="1">
        <v>489.71</v>
      </c>
      <c r="V19" s="1">
        <v>557.72</v>
      </c>
      <c r="W19" s="1">
        <v>580.52</v>
      </c>
    </row>
    <row r="20" spans="1:23">
      <c r="A20" s="1">
        <v>14</v>
      </c>
      <c r="B20" s="1">
        <v>0.94565217391304346</v>
      </c>
      <c r="C20" s="5">
        <v>0.98913043478260865</v>
      </c>
      <c r="D20" s="1">
        <v>0.94565217391304346</v>
      </c>
      <c r="F20" s="1">
        <v>14</v>
      </c>
      <c r="G20" s="5">
        <v>0.9838709677419355</v>
      </c>
      <c r="H20" s="1">
        <v>0.94827586206896552</v>
      </c>
      <c r="I20" s="1">
        <v>0.85</v>
      </c>
      <c r="K20" s="1">
        <f t="shared" si="0"/>
        <v>3.7452816037395209</v>
      </c>
      <c r="L20" s="1">
        <f t="shared" si="1"/>
        <v>3.9232566159600011</v>
      </c>
      <c r="M20" s="1">
        <f t="shared" si="2"/>
        <v>2.6405168722612924</v>
      </c>
      <c r="O20" s="1">
        <v>14</v>
      </c>
      <c r="P20" s="1">
        <v>529.29999999999995</v>
      </c>
      <c r="Q20" s="1">
        <v>552.4</v>
      </c>
      <c r="R20" s="1">
        <v>567.92999999999995</v>
      </c>
      <c r="T20" s="1">
        <v>14</v>
      </c>
      <c r="U20" s="1">
        <v>604.13</v>
      </c>
      <c r="V20" s="1">
        <v>628.70000000000005</v>
      </c>
      <c r="W20" s="1">
        <v>627.91999999999996</v>
      </c>
    </row>
    <row r="21" spans="1:23">
      <c r="A21" s="1">
        <v>15</v>
      </c>
      <c r="B21" s="1">
        <v>0.9642857142857143</v>
      </c>
      <c r="C21" s="1">
        <v>0.8125</v>
      </c>
      <c r="D21" s="1">
        <v>0.75</v>
      </c>
      <c r="F21" s="1">
        <v>15</v>
      </c>
      <c r="G21" s="1">
        <v>5.3571428571428568E-2</v>
      </c>
      <c r="H21" s="5">
        <v>2.3809523809523808E-2</v>
      </c>
      <c r="I21" s="1">
        <v>0.15217391304347827</v>
      </c>
      <c r="K21" s="1">
        <f t="shared" si="0"/>
        <v>0.1915739283865141</v>
      </c>
      <c r="L21" s="1">
        <f t="shared" si="1"/>
        <v>-1.0936058376284024</v>
      </c>
      <c r="M21" s="1">
        <f t="shared" si="2"/>
        <v>-0.35266452271891724</v>
      </c>
      <c r="O21" s="1">
        <v>15</v>
      </c>
      <c r="P21" s="1">
        <v>373.05</v>
      </c>
      <c r="Q21" s="1">
        <v>563.66</v>
      </c>
      <c r="R21" s="1">
        <v>466.24</v>
      </c>
      <c r="S21" s="4"/>
      <c r="T21" s="1">
        <v>15</v>
      </c>
      <c r="U21" s="1">
        <v>631</v>
      </c>
      <c r="W21" s="1">
        <v>476.33</v>
      </c>
    </row>
    <row r="22" spans="1:23">
      <c r="A22" s="1">
        <v>16</v>
      </c>
      <c r="B22" s="1">
        <v>0.96739130434782605</v>
      </c>
      <c r="C22" s="1">
        <v>0.875</v>
      </c>
      <c r="D22" s="1">
        <v>0.68478260869565222</v>
      </c>
      <c r="F22" s="1">
        <v>16</v>
      </c>
      <c r="G22" s="1">
        <v>0.79032258064516125</v>
      </c>
      <c r="H22" s="1">
        <v>0.91935483870967738</v>
      </c>
      <c r="I22" s="1">
        <v>0.58333333333333337</v>
      </c>
      <c r="K22" s="1">
        <f t="shared" si="0"/>
        <v>2.6513060711164123</v>
      </c>
      <c r="L22" s="1">
        <f t="shared" si="1"/>
        <v>2.5510944415065859</v>
      </c>
      <c r="M22" s="1">
        <f t="shared" si="2"/>
        <v>0.69154337338756822</v>
      </c>
      <c r="O22" s="1">
        <v>16</v>
      </c>
      <c r="P22" s="1">
        <v>429.77</v>
      </c>
      <c r="Q22" s="1">
        <v>579.11</v>
      </c>
      <c r="R22" s="1">
        <v>581</v>
      </c>
      <c r="T22" s="1">
        <v>16</v>
      </c>
      <c r="U22" s="1">
        <v>589.29</v>
      </c>
      <c r="V22" s="1">
        <v>673.71</v>
      </c>
      <c r="W22" s="1">
        <v>587.53</v>
      </c>
    </row>
    <row r="23" spans="1:23">
      <c r="A23" s="1">
        <v>17</v>
      </c>
      <c r="B23" s="1">
        <v>0.96739130434782605</v>
      </c>
      <c r="C23" s="1">
        <v>0.92391304347826086</v>
      </c>
      <c r="D23" s="1">
        <v>0.60227272727272729</v>
      </c>
      <c r="F23" s="1">
        <v>17</v>
      </c>
      <c r="G23" s="1">
        <v>0.95161290322580649</v>
      </c>
      <c r="H23" s="1">
        <v>0.91935483870967738</v>
      </c>
      <c r="I23" s="1">
        <v>0.7068965517241379</v>
      </c>
      <c r="K23" s="1">
        <f t="shared" si="0"/>
        <v>3.5044626395503768</v>
      </c>
      <c r="L23" s="1">
        <f t="shared" si="1"/>
        <v>2.8326399226511367</v>
      </c>
      <c r="M23" s="1">
        <f t="shared" si="2"/>
        <v>0.80357511434476658</v>
      </c>
      <c r="O23" s="1">
        <v>17</v>
      </c>
      <c r="P23" s="1">
        <v>491.75</v>
      </c>
      <c r="Q23" s="1">
        <v>608.24</v>
      </c>
      <c r="R23" s="1">
        <v>676.92</v>
      </c>
      <c r="T23" s="1">
        <v>17</v>
      </c>
      <c r="U23" s="1">
        <v>553.92999999999995</v>
      </c>
      <c r="V23" s="1">
        <v>611.25</v>
      </c>
      <c r="W23" s="1">
        <v>665.55</v>
      </c>
    </row>
    <row r="24" spans="1:23">
      <c r="A24" s="1">
        <v>18</v>
      </c>
      <c r="B24" s="5">
        <v>0.98913043478260865</v>
      </c>
      <c r="C24" s="1">
        <v>0.88043478260869568</v>
      </c>
      <c r="D24" s="1">
        <v>0.94318181818181823</v>
      </c>
      <c r="F24" s="1">
        <v>18</v>
      </c>
      <c r="G24" s="1">
        <v>0.82258064516129037</v>
      </c>
      <c r="H24" s="1">
        <v>0.8833333333333333</v>
      </c>
      <c r="I24" s="1">
        <v>0.62903225806451613</v>
      </c>
      <c r="K24" s="1">
        <f t="shared" si="0"/>
        <v>3.2201397690972464</v>
      </c>
      <c r="L24" s="1">
        <f t="shared" si="1"/>
        <v>2.3689792186020293</v>
      </c>
      <c r="M24" s="1">
        <f t="shared" si="2"/>
        <v>1.9113492016874776</v>
      </c>
      <c r="O24" s="1">
        <v>18</v>
      </c>
      <c r="P24" s="1">
        <v>488.16</v>
      </c>
      <c r="Q24" s="1">
        <v>653.15</v>
      </c>
      <c r="R24" s="1">
        <v>622.85</v>
      </c>
      <c r="T24" s="1">
        <v>18</v>
      </c>
      <c r="U24" s="1">
        <v>602.08000000000004</v>
      </c>
      <c r="V24" s="1">
        <v>645.27</v>
      </c>
      <c r="W24" s="1">
        <v>626.63</v>
      </c>
    </row>
    <row r="25" spans="1:23">
      <c r="A25" s="1">
        <v>19</v>
      </c>
      <c r="B25" s="1">
        <v>0.96739130434782605</v>
      </c>
      <c r="C25" s="1">
        <v>0.93902439024390238</v>
      </c>
      <c r="D25" s="5">
        <v>0.98888888888888893</v>
      </c>
      <c r="F25" s="1">
        <v>19</v>
      </c>
      <c r="G25" s="1">
        <v>0.95161290322580649</v>
      </c>
      <c r="H25" s="1">
        <v>0.74137931034482762</v>
      </c>
      <c r="I25" s="1">
        <v>0.71153846153846156</v>
      </c>
      <c r="K25" s="1">
        <f t="shared" si="0"/>
        <v>3.5044626395503768</v>
      </c>
      <c r="L25" s="1">
        <f t="shared" si="1"/>
        <v>2.1942388543242073</v>
      </c>
      <c r="M25" s="1">
        <f t="shared" si="2"/>
        <v>2.8444327141505812</v>
      </c>
      <c r="O25" s="1">
        <v>19</v>
      </c>
      <c r="P25" s="1">
        <v>497.34</v>
      </c>
      <c r="Q25" s="1">
        <v>741.11</v>
      </c>
      <c r="R25" s="1">
        <v>633.92999999999995</v>
      </c>
      <c r="T25" s="1">
        <v>19</v>
      </c>
      <c r="U25" s="1">
        <v>612.45000000000005</v>
      </c>
      <c r="V25" s="1">
        <v>724.48</v>
      </c>
      <c r="W25" s="1">
        <v>745.33</v>
      </c>
    </row>
    <row r="26" spans="1:23">
      <c r="A26" s="1">
        <v>20</v>
      </c>
      <c r="B26" s="5">
        <v>0.98913043478260865</v>
      </c>
      <c r="C26" s="5">
        <v>0.98913043478260865</v>
      </c>
      <c r="D26" s="1">
        <v>0.92222222222222228</v>
      </c>
      <c r="F26" s="1">
        <v>20</v>
      </c>
      <c r="G26" s="5">
        <v>0.9838709677419355</v>
      </c>
      <c r="H26" s="1">
        <v>0.91379310344827591</v>
      </c>
      <c r="I26" s="1">
        <v>0.94444444444444442</v>
      </c>
      <c r="K26" s="1">
        <f t="shared" si="0"/>
        <v>4.4360933302151135</v>
      </c>
      <c r="L26" s="1">
        <f t="shared" si="1"/>
        <v>3.6593839574134233</v>
      </c>
      <c r="M26" s="1">
        <f t="shared" si="2"/>
        <v>3.0133978872940181</v>
      </c>
      <c r="O26" s="1">
        <v>20</v>
      </c>
      <c r="P26" s="1">
        <v>505.2</v>
      </c>
      <c r="Q26" s="1">
        <v>585.27</v>
      </c>
      <c r="R26" s="1">
        <v>640.78</v>
      </c>
      <c r="T26" s="1">
        <v>20</v>
      </c>
      <c r="U26" s="1">
        <v>589.27</v>
      </c>
      <c r="V26" s="1">
        <v>647.15</v>
      </c>
      <c r="W26" s="1">
        <v>684.24</v>
      </c>
    </row>
    <row r="27" spans="1:23">
      <c r="A27" s="1">
        <v>21</v>
      </c>
      <c r="B27" s="1">
        <v>0.96739130434782605</v>
      </c>
      <c r="C27" s="1">
        <v>0.96739130434782605</v>
      </c>
      <c r="D27" s="1">
        <v>0.96250000000000002</v>
      </c>
      <c r="F27" s="1">
        <v>21</v>
      </c>
      <c r="G27" s="1">
        <v>0.91935483870967738</v>
      </c>
      <c r="H27" s="1">
        <v>0.94827586206896552</v>
      </c>
      <c r="I27" s="1">
        <v>0.82</v>
      </c>
      <c r="K27" s="1">
        <f t="shared" si="0"/>
        <v>3.244510090126913</v>
      </c>
      <c r="L27" s="1">
        <f t="shared" si="1"/>
        <v>3.4721264357132418</v>
      </c>
      <c r="M27" s="1">
        <f t="shared" si="2"/>
        <v>2.6958294295348386</v>
      </c>
      <c r="O27" s="1">
        <v>21</v>
      </c>
      <c r="P27" s="1">
        <v>554.39</v>
      </c>
      <c r="Q27" s="1">
        <v>648.07000000000005</v>
      </c>
      <c r="R27" s="1">
        <v>700.26</v>
      </c>
      <c r="T27" s="1">
        <v>21</v>
      </c>
      <c r="U27" s="1">
        <v>688.25</v>
      </c>
      <c r="V27" s="1">
        <v>744.89</v>
      </c>
      <c r="W27" s="1">
        <v>671.95</v>
      </c>
    </row>
    <row r="28" spans="1:23">
      <c r="A28" s="1">
        <v>22</v>
      </c>
      <c r="B28" s="5">
        <v>0.98888888888888893</v>
      </c>
      <c r="C28" s="1">
        <v>0.90789473684210531</v>
      </c>
      <c r="D28" s="1">
        <v>0.9642857142857143</v>
      </c>
      <c r="F28" s="1">
        <v>22</v>
      </c>
      <c r="G28" s="1">
        <v>0.77586206896551724</v>
      </c>
      <c r="H28" s="1">
        <v>0.77586206896551724</v>
      </c>
      <c r="I28" s="1">
        <v>0.64583333333333337</v>
      </c>
      <c r="K28" s="1">
        <f t="shared" si="0"/>
        <v>3.0448405083021335</v>
      </c>
      <c r="L28" s="1">
        <f t="shared" si="1"/>
        <v>2.0861944287469854</v>
      </c>
      <c r="M28" s="1">
        <f t="shared" si="2"/>
        <v>2.1768385009369142</v>
      </c>
      <c r="O28" s="1">
        <v>22</v>
      </c>
      <c r="P28" s="1">
        <v>462.16</v>
      </c>
      <c r="Q28" s="1">
        <v>627.09</v>
      </c>
      <c r="R28" s="1">
        <v>567.6</v>
      </c>
      <c r="T28" s="1">
        <v>22</v>
      </c>
      <c r="U28" s="1">
        <v>652.59</v>
      </c>
      <c r="V28" s="1">
        <v>710.77</v>
      </c>
      <c r="W28" s="1">
        <v>682.4</v>
      </c>
    </row>
    <row r="38" spans="1:23">
      <c r="A38" s="1" t="s">
        <v>18</v>
      </c>
      <c r="B38" s="1">
        <f>AVERAGE(B7:B35)</f>
        <v>0.97607440868310424</v>
      </c>
      <c r="C38" s="1">
        <f t="shared" ref="C38:D38" si="3">AVERAGE(C7:C35)</f>
        <v>0.90830754473855113</v>
      </c>
      <c r="D38" s="1">
        <f t="shared" si="3"/>
        <v>0.85847283546719944</v>
      </c>
      <c r="G38" s="1">
        <f>AVERAGE(G7:G33)</f>
        <v>0.82886089161116949</v>
      </c>
      <c r="H38" s="1">
        <f>AVERAGE(H7:H33)</f>
        <v>0.79105228724370769</v>
      </c>
      <c r="I38" s="1">
        <f>AVERAGE(I7:I33)</f>
        <v>0.72958559868752959</v>
      </c>
      <c r="K38" s="1">
        <f t="shared" ref="K38:M38" si="4">AVERAGE(K7:K33)</f>
        <v>3.226122005951908</v>
      </c>
      <c r="L38" s="1">
        <f t="shared" si="4"/>
        <v>2.4897422240087144</v>
      </c>
      <c r="M38" s="1">
        <f t="shared" si="4"/>
        <v>1.9490195203012499</v>
      </c>
      <c r="P38" s="1">
        <f>AVERAGE(P7:P33)</f>
        <v>489.16500000000013</v>
      </c>
      <c r="Q38" s="1">
        <f>AVERAGE(Q7:Q33)</f>
        <v>617.83136363636368</v>
      </c>
      <c r="R38" s="1">
        <f>AVERAGE(R7:R33)</f>
        <v>618.529090909091</v>
      </c>
      <c r="U38" s="1">
        <f>AVERAGE(U7:U33)</f>
        <v>618.09545454545469</v>
      </c>
      <c r="V38" s="1">
        <f>AVERAGE(V7:V33)</f>
        <v>683.52190476190481</v>
      </c>
      <c r="W38" s="1">
        <f>AVERAGE(W7:W33)</f>
        <v>674.55045454545461</v>
      </c>
    </row>
    <row r="39" spans="1:23">
      <c r="A39" s="1" t="s">
        <v>28</v>
      </c>
      <c r="B39" s="1">
        <f>STDEV(B7:B35)/SQRT(COUNT(B7:B35))</f>
        <v>4.4516807142522073E-3</v>
      </c>
      <c r="C39" s="1">
        <f t="shared" ref="C39:D39" si="5">STDEV(C7:C35)/SQRT(COUNT(C7:C35))</f>
        <v>2.2011500279939155E-2</v>
      </c>
      <c r="D39" s="1">
        <f t="shared" si="5"/>
        <v>3.0086668959136961E-2</v>
      </c>
      <c r="G39" s="1">
        <f>STDEV(G7:G33)/SQRT(COUNT(G7:G33))</f>
        <v>4.3029844815388407E-2</v>
      </c>
      <c r="H39" s="1">
        <f>STDEV(H7:H33)/SQRT(COUNT(H7:H33))</f>
        <v>4.8017891249635347E-2</v>
      </c>
      <c r="I39" s="1">
        <f>STDEV(I7:I33)/SQRT(COUNT(I7:I33))</f>
        <v>4.1651063493720823E-2</v>
      </c>
      <c r="K39" s="1">
        <f t="shared" ref="K39:M39" si="6">STDEV(K7:K33)/SQRT(COUNT(K7:K33))</f>
        <v>0.19239117798639344</v>
      </c>
      <c r="L39" s="1">
        <f t="shared" si="6"/>
        <v>0.2638532468341282</v>
      </c>
      <c r="M39" s="1">
        <f t="shared" si="6"/>
        <v>0.21507157737249075</v>
      </c>
      <c r="P39" s="1">
        <f>STDEV(P7:P33)/SQRT(COUNT(P7:P33))</f>
        <v>13.757988985703181</v>
      </c>
      <c r="Q39" s="1">
        <f>STDEV(Q7:Q33)/SQRT(COUNT(Q7:Q33))</f>
        <v>15.077956549910008</v>
      </c>
      <c r="R39" s="1">
        <f>STDEV(R7:R33)/SQRT(COUNT(R7:R33))</f>
        <v>16.646439265512019</v>
      </c>
      <c r="U39" s="1">
        <f>STDEV(U7:U33)/SQRT(COUNT(U7:U33))</f>
        <v>13.980689166807801</v>
      </c>
      <c r="V39" s="1">
        <f>STDEV(V7:V33)/SQRT(COUNT(V7:V33))</f>
        <v>15.985636002049675</v>
      </c>
      <c r="W39" s="1">
        <f>STDEV(W7:W33)/SQRT(COUNT(W7:W33))</f>
        <v>16.391055784494593</v>
      </c>
    </row>
    <row r="40" spans="1:23">
      <c r="F40" s="4"/>
    </row>
    <row r="41" spans="1:23">
      <c r="A41" s="4"/>
      <c r="J41" s="4" t="s">
        <v>36</v>
      </c>
      <c r="K41" s="1" t="s">
        <v>15</v>
      </c>
      <c r="L41" s="1" t="s">
        <v>16</v>
      </c>
      <c r="M41" s="1" t="s">
        <v>17</v>
      </c>
      <c r="O41" s="1" t="s">
        <v>29</v>
      </c>
      <c r="P41" s="1" t="s">
        <v>35</v>
      </c>
      <c r="Q41" s="1" t="s">
        <v>33</v>
      </c>
      <c r="R41" s="1" t="s">
        <v>34</v>
      </c>
    </row>
    <row r="42" spans="1:23">
      <c r="E42" s="4"/>
      <c r="J42" s="1" t="s">
        <v>19</v>
      </c>
      <c r="K42" s="1">
        <f>K38</f>
        <v>3.226122005951908</v>
      </c>
      <c r="L42" s="1">
        <f t="shared" ref="L42:M43" si="7">L38</f>
        <v>2.4897422240087144</v>
      </c>
      <c r="M42" s="1">
        <f t="shared" si="7"/>
        <v>1.9490195203012499</v>
      </c>
      <c r="O42" s="1" t="s">
        <v>19</v>
      </c>
      <c r="P42" s="1">
        <v>494.6942857142858</v>
      </c>
      <c r="Q42" s="1">
        <v>620.41095238095238</v>
      </c>
      <c r="R42" s="1">
        <v>625.7809523809525</v>
      </c>
      <c r="S42" s="4"/>
    </row>
    <row r="43" spans="1:23">
      <c r="J43" s="1" t="s">
        <v>20</v>
      </c>
      <c r="K43" s="1">
        <f>K39</f>
        <v>0.19239117798639344</v>
      </c>
      <c r="L43" s="1">
        <f t="shared" si="7"/>
        <v>0.2638532468341282</v>
      </c>
      <c r="M43" s="1">
        <f t="shared" si="7"/>
        <v>0.21507157737249075</v>
      </c>
    </row>
    <row r="45" spans="1:23">
      <c r="A45" s="4"/>
      <c r="E45" s="4"/>
      <c r="O45" s="1" t="s">
        <v>20</v>
      </c>
      <c r="P45" s="1" t="s">
        <v>35</v>
      </c>
      <c r="Q45" s="1" t="s">
        <v>33</v>
      </c>
      <c r="R45" s="1" t="s">
        <v>34</v>
      </c>
    </row>
    <row r="46" spans="1:23">
      <c r="P46" s="1">
        <v>13.212879567398613</v>
      </c>
      <c r="Q46" s="1">
        <v>15.580742767684125</v>
      </c>
      <c r="R46" s="1">
        <v>15.715148422927554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34"/>
  <sheetViews>
    <sheetView zoomScale="70" zoomScaleNormal="70" workbookViewId="0">
      <pane ySplit="6" topLeftCell="A7" activePane="bottomLeft" state="frozen"/>
      <selection pane="bottomLeft" activeCell="F43" sqref="F43"/>
    </sheetView>
  </sheetViews>
  <sheetFormatPr defaultColWidth="8.7109375" defaultRowHeight="12.75"/>
  <cols>
    <col min="1" max="9" width="8.7109375" style="1"/>
    <col min="10" max="15" width="9.7109375" style="1" customWidth="1"/>
    <col min="16" max="16384" width="8.7109375" style="1"/>
  </cols>
  <sheetData>
    <row r="1" spans="1:30" s="7" customFormat="1">
      <c r="A1" s="7" t="s">
        <v>40</v>
      </c>
    </row>
    <row r="2" spans="1:30">
      <c r="A2" s="5"/>
      <c r="B2" s="1" t="s">
        <v>49</v>
      </c>
    </row>
    <row r="3" spans="1:30" customFormat="1" ht="15"/>
    <row r="4" spans="1:30">
      <c r="B4" s="3" t="s">
        <v>0</v>
      </c>
      <c r="K4" s="3" t="s">
        <v>6</v>
      </c>
      <c r="P4" s="3" t="s">
        <v>1</v>
      </c>
    </row>
    <row r="5" spans="1:30">
      <c r="A5" s="1" t="s">
        <v>23</v>
      </c>
      <c r="F5" s="1" t="s">
        <v>24</v>
      </c>
      <c r="O5" s="1" t="s">
        <v>30</v>
      </c>
      <c r="T5" s="1" t="s">
        <v>31</v>
      </c>
    </row>
    <row r="6" spans="1:30" ht="15">
      <c r="A6"/>
      <c r="B6" s="1" t="s">
        <v>37</v>
      </c>
      <c r="C6" s="1" t="s">
        <v>33</v>
      </c>
      <c r="D6" s="1" t="s">
        <v>34</v>
      </c>
      <c r="F6"/>
      <c r="G6" s="1" t="s">
        <v>37</v>
      </c>
      <c r="H6" s="1" t="s">
        <v>33</v>
      </c>
      <c r="I6" s="1" t="s">
        <v>34</v>
      </c>
      <c r="K6" s="1" t="s">
        <v>25</v>
      </c>
      <c r="L6" s="1" t="s">
        <v>26</v>
      </c>
      <c r="M6" s="1" t="s">
        <v>27</v>
      </c>
      <c r="O6"/>
      <c r="P6" s="1" t="s">
        <v>37</v>
      </c>
      <c r="Q6" s="1" t="s">
        <v>33</v>
      </c>
      <c r="R6" s="1" t="s">
        <v>34</v>
      </c>
      <c r="U6" s="1" t="s">
        <v>37</v>
      </c>
      <c r="V6" s="1" t="s">
        <v>33</v>
      </c>
      <c r="W6" s="1" t="s">
        <v>34</v>
      </c>
      <c r="Y6" s="4"/>
      <c r="Z6" s="4"/>
      <c r="AA6" s="4"/>
      <c r="AB6" s="4"/>
      <c r="AC6" s="4"/>
      <c r="AD6" s="4"/>
    </row>
    <row r="7" spans="1:30">
      <c r="A7" s="1">
        <v>1</v>
      </c>
      <c r="B7" s="5">
        <v>0.98913043478260865</v>
      </c>
      <c r="C7" s="1">
        <v>0.96739130434782605</v>
      </c>
      <c r="D7" s="1">
        <v>0.9</v>
      </c>
      <c r="F7" s="1">
        <v>1</v>
      </c>
      <c r="G7" s="5">
        <v>0.9838709677419355</v>
      </c>
      <c r="H7" s="1">
        <v>0.91379310344827591</v>
      </c>
      <c r="I7" s="1">
        <v>0.84482758620689657</v>
      </c>
      <c r="K7" s="1">
        <f t="shared" ref="K7:K22" si="0">NORMINV(B7,0,1)-NORMINV(1-G7,0,1)</f>
        <v>4.4360933302151135</v>
      </c>
      <c r="L7" s="1">
        <f t="shared" ref="L7:L22" si="1">NORMINV(C7,0,1)-NORMINV(1-H7,0,1)</f>
        <v>3.2082537771666635</v>
      </c>
      <c r="M7" s="1">
        <f t="shared" ref="M7:M22" si="2">NORMINV(D7,0,1)-NORMINV(1-I7,0,1)</f>
        <v>2.2960503113286999</v>
      </c>
      <c r="O7" s="1">
        <v>1</v>
      </c>
      <c r="P7" s="1">
        <v>462.93</v>
      </c>
      <c r="Q7" s="1">
        <v>480.82</v>
      </c>
      <c r="R7" s="1">
        <v>672.95</v>
      </c>
      <c r="T7" s="1">
        <v>1</v>
      </c>
      <c r="U7" s="1">
        <v>564.42999999999995</v>
      </c>
      <c r="V7" s="1">
        <v>687.27</v>
      </c>
      <c r="W7" s="1">
        <v>693.04</v>
      </c>
    </row>
    <row r="8" spans="1:30">
      <c r="A8" s="1">
        <v>2</v>
      </c>
      <c r="B8" s="5">
        <v>0.98913043478260865</v>
      </c>
      <c r="C8" s="1">
        <v>0.90217391304347827</v>
      </c>
      <c r="D8" s="1">
        <v>0.94318181818181823</v>
      </c>
      <c r="F8" s="1">
        <v>2</v>
      </c>
      <c r="G8" s="1">
        <v>0.95161290322580649</v>
      </c>
      <c r="H8" s="1">
        <v>0.95</v>
      </c>
      <c r="I8" s="1">
        <v>0.84482758620689657</v>
      </c>
      <c r="K8" s="1">
        <f t="shared" si="0"/>
        <v>3.9555928197971362</v>
      </c>
      <c r="L8" s="1">
        <f t="shared" si="1"/>
        <v>2.9388919785933272</v>
      </c>
      <c r="M8" s="1">
        <f t="shared" si="2"/>
        <v>2.5965566004934546</v>
      </c>
      <c r="O8" s="1">
        <v>2</v>
      </c>
      <c r="P8" s="1">
        <v>380.44</v>
      </c>
      <c r="Q8" s="1">
        <v>573.34</v>
      </c>
      <c r="R8" s="1">
        <v>575.39</v>
      </c>
      <c r="T8" s="1">
        <v>2</v>
      </c>
      <c r="U8" s="1">
        <v>544.52</v>
      </c>
      <c r="V8" s="1">
        <v>582.36</v>
      </c>
      <c r="W8" s="1">
        <v>648.08000000000004</v>
      </c>
    </row>
    <row r="9" spans="1:30">
      <c r="A9" s="1">
        <v>3</v>
      </c>
      <c r="B9" s="5">
        <v>0.98333333333333328</v>
      </c>
      <c r="C9" s="1">
        <v>0.66129032258064513</v>
      </c>
      <c r="D9" s="1">
        <v>0.5</v>
      </c>
      <c r="F9" s="1">
        <v>3</v>
      </c>
      <c r="G9" s="1">
        <v>0.83333333333333337</v>
      </c>
      <c r="H9" s="1">
        <v>0.73809523809523814</v>
      </c>
      <c r="I9" s="1">
        <v>0.35714285714285715</v>
      </c>
      <c r="K9" s="1">
        <f t="shared" si="0"/>
        <v>3.095466800286685</v>
      </c>
      <c r="L9" s="1">
        <f t="shared" si="1"/>
        <v>1.053471381152052</v>
      </c>
      <c r="M9" s="1">
        <f t="shared" si="2"/>
        <v>-0.36610635680056952</v>
      </c>
      <c r="O9" s="1">
        <v>3</v>
      </c>
      <c r="P9" s="1">
        <v>509.9</v>
      </c>
      <c r="Q9" s="1">
        <v>681.95</v>
      </c>
      <c r="R9" s="1">
        <v>762.93</v>
      </c>
      <c r="T9" s="1">
        <v>3</v>
      </c>
      <c r="U9" s="1">
        <v>680.35</v>
      </c>
      <c r="V9" s="1">
        <v>779.6</v>
      </c>
      <c r="W9" s="1">
        <v>693.71</v>
      </c>
    </row>
    <row r="10" spans="1:30">
      <c r="A10" s="1">
        <v>4</v>
      </c>
      <c r="B10" s="5">
        <v>0.98333333333333328</v>
      </c>
      <c r="C10" s="1">
        <v>0.95</v>
      </c>
      <c r="D10" s="1">
        <v>0.90740740740740744</v>
      </c>
      <c r="F10" s="1">
        <v>4</v>
      </c>
      <c r="G10" s="1">
        <v>0.75</v>
      </c>
      <c r="H10" s="1">
        <v>0.88095238095238093</v>
      </c>
      <c r="I10" s="1">
        <v>0.81578947368421051</v>
      </c>
      <c r="K10" s="1">
        <f t="shared" si="0"/>
        <v>2.8025349843810661</v>
      </c>
      <c r="L10" s="1">
        <f t="shared" si="1"/>
        <v>2.8246147445633323</v>
      </c>
      <c r="M10" s="1">
        <f t="shared" si="2"/>
        <v>2.2243925965602109</v>
      </c>
      <c r="O10" s="1">
        <v>4</v>
      </c>
      <c r="P10" s="1">
        <v>537.92999999999995</v>
      </c>
      <c r="Q10" s="1">
        <v>635.39</v>
      </c>
      <c r="R10" s="1">
        <v>658.92</v>
      </c>
      <c r="T10" s="1">
        <v>4</v>
      </c>
      <c r="U10" s="1">
        <v>653.38</v>
      </c>
      <c r="V10" s="1">
        <v>724.11</v>
      </c>
      <c r="W10" s="1">
        <v>726.33</v>
      </c>
    </row>
    <row r="11" spans="1:30">
      <c r="A11" s="1">
        <v>5</v>
      </c>
      <c r="B11" s="5">
        <v>0.98913043478260865</v>
      </c>
      <c r="C11" s="5">
        <v>0.98913043478260865</v>
      </c>
      <c r="D11" s="1">
        <v>0.75641025641025639</v>
      </c>
      <c r="F11" s="1">
        <v>5</v>
      </c>
      <c r="G11" s="1">
        <v>0.8833333333333333</v>
      </c>
      <c r="H11" s="1">
        <v>0.88709677419354838</v>
      </c>
      <c r="I11" s="1">
        <v>0.8833333333333333</v>
      </c>
      <c r="K11" s="1">
        <f t="shared" si="0"/>
        <v>3.486711380924489</v>
      </c>
      <c r="L11" s="1">
        <f t="shared" si="1"/>
        <v>3.5061273401644408</v>
      </c>
      <c r="M11" s="1">
        <f t="shared" si="2"/>
        <v>1.8866180240467587</v>
      </c>
      <c r="O11" s="1">
        <v>5</v>
      </c>
      <c r="P11" s="1">
        <v>473.36</v>
      </c>
      <c r="Q11" s="1">
        <v>599.11</v>
      </c>
      <c r="R11" s="1">
        <v>691.59</v>
      </c>
      <c r="T11" s="1">
        <v>5</v>
      </c>
      <c r="U11" s="1">
        <v>600.19000000000005</v>
      </c>
      <c r="V11" s="1">
        <v>714</v>
      </c>
      <c r="W11" s="1">
        <v>806.5</v>
      </c>
    </row>
    <row r="12" spans="1:30">
      <c r="A12" s="1">
        <v>6</v>
      </c>
      <c r="B12" s="1">
        <v>0.96666666666666667</v>
      </c>
      <c r="C12" s="1">
        <v>0.96739130434782605</v>
      </c>
      <c r="D12" s="1">
        <v>0.94047619047619047</v>
      </c>
      <c r="F12" s="1">
        <v>6</v>
      </c>
      <c r="G12" s="1">
        <v>0.95161290322580649</v>
      </c>
      <c r="H12" s="1">
        <v>0.9107142857142857</v>
      </c>
      <c r="I12" s="1">
        <v>0.8392857142857143</v>
      </c>
      <c r="K12" s="1">
        <f t="shared" si="0"/>
        <v>3.4946122463699556</v>
      </c>
      <c r="L12" s="1">
        <f t="shared" si="1"/>
        <v>3.1889316631729736</v>
      </c>
      <c r="M12" s="1">
        <f t="shared" si="2"/>
        <v>2.5503100241803254</v>
      </c>
      <c r="O12" s="1">
        <v>6</v>
      </c>
      <c r="P12" s="1">
        <v>486.81</v>
      </c>
      <c r="Q12" s="1">
        <v>593.73</v>
      </c>
      <c r="R12" s="1">
        <v>688.69</v>
      </c>
      <c r="T12" s="1">
        <v>6</v>
      </c>
      <c r="U12" s="1">
        <v>603.07000000000005</v>
      </c>
      <c r="V12" s="1">
        <v>682.76</v>
      </c>
      <c r="W12" s="1">
        <v>684.04</v>
      </c>
    </row>
    <row r="13" spans="1:30">
      <c r="A13" s="1">
        <v>7</v>
      </c>
      <c r="B13" s="5">
        <v>0.98913043478260865</v>
      </c>
      <c r="C13" s="5">
        <v>0.98913043478260865</v>
      </c>
      <c r="D13" s="1">
        <v>0.87777777777777777</v>
      </c>
      <c r="F13" s="1">
        <v>7</v>
      </c>
      <c r="G13" s="5">
        <v>0.9838709677419355</v>
      </c>
      <c r="H13" s="1">
        <v>0.82258064516129037</v>
      </c>
      <c r="I13" s="1">
        <v>0.88709677419354838</v>
      </c>
      <c r="K13" s="1">
        <f t="shared" si="0"/>
        <v>4.4360933302151135</v>
      </c>
      <c r="L13" s="1">
        <f t="shared" si="1"/>
        <v>3.2201397690972464</v>
      </c>
      <c r="M13" s="1">
        <f t="shared" si="2"/>
        <v>2.3751817130746113</v>
      </c>
      <c r="O13" s="1">
        <v>7</v>
      </c>
      <c r="P13" s="1">
        <v>479.56</v>
      </c>
      <c r="Q13" s="1">
        <v>578.27</v>
      </c>
      <c r="R13" s="1">
        <v>639.30999999999995</v>
      </c>
      <c r="T13" s="1">
        <v>7</v>
      </c>
      <c r="U13" s="1">
        <v>534.07000000000005</v>
      </c>
      <c r="V13" s="1">
        <v>623.32000000000005</v>
      </c>
      <c r="W13" s="1">
        <v>666.11</v>
      </c>
    </row>
    <row r="14" spans="1:30">
      <c r="A14" s="1">
        <v>8</v>
      </c>
      <c r="B14" s="5">
        <v>0.98913043478260865</v>
      </c>
      <c r="C14" s="1">
        <v>0.96590909090909094</v>
      </c>
      <c r="D14" s="1">
        <v>0.71250000000000002</v>
      </c>
      <c r="F14" s="1">
        <v>8</v>
      </c>
      <c r="G14" s="5">
        <v>0.9838709677419355</v>
      </c>
      <c r="H14" s="1">
        <v>0.95</v>
      </c>
      <c r="I14" s="1">
        <v>0.88095238095238093</v>
      </c>
      <c r="K14" s="1">
        <f t="shared" si="0"/>
        <v>4.4360933302151135</v>
      </c>
      <c r="L14" s="1">
        <f t="shared" si="1"/>
        <v>3.468656904730314</v>
      </c>
      <c r="M14" s="1">
        <f t="shared" si="2"/>
        <v>1.7404641494869444</v>
      </c>
      <c r="O14" s="1">
        <v>8</v>
      </c>
      <c r="P14" s="1">
        <v>448.4</v>
      </c>
      <c r="Q14" s="1">
        <v>563.9</v>
      </c>
      <c r="R14" s="1">
        <v>687.32</v>
      </c>
      <c r="T14" s="1">
        <v>8</v>
      </c>
      <c r="U14" s="1">
        <v>595.47</v>
      </c>
      <c r="V14" s="1">
        <v>697.25</v>
      </c>
      <c r="W14" s="1">
        <v>793.61</v>
      </c>
    </row>
    <row r="15" spans="1:30">
      <c r="A15" s="1">
        <v>9</v>
      </c>
      <c r="B15" s="1">
        <v>0.96739130434782605</v>
      </c>
      <c r="C15" s="1">
        <v>0.96666666666666667</v>
      </c>
      <c r="D15" s="1">
        <v>0.85869565217391308</v>
      </c>
      <c r="F15" s="1">
        <v>9</v>
      </c>
      <c r="G15" s="1">
        <v>0.95</v>
      </c>
      <c r="H15" s="1">
        <v>0.85483870967741937</v>
      </c>
      <c r="I15" s="1">
        <v>0.65</v>
      </c>
      <c r="K15" s="1">
        <f t="shared" si="0"/>
        <v>3.488618655947807</v>
      </c>
      <c r="L15" s="1">
        <f t="shared" si="1"/>
        <v>2.8913288643022952</v>
      </c>
      <c r="M15" s="1">
        <f t="shared" si="2"/>
        <v>1.4597980293405173</v>
      </c>
      <c r="O15" s="1">
        <v>9</v>
      </c>
      <c r="P15" s="1">
        <v>401.31</v>
      </c>
      <c r="Q15" s="1">
        <v>517.85</v>
      </c>
      <c r="R15" s="1">
        <v>562.48</v>
      </c>
      <c r="T15" s="1">
        <v>9</v>
      </c>
      <c r="U15" s="1">
        <v>564.39</v>
      </c>
      <c r="V15" s="1">
        <v>624.30999999999995</v>
      </c>
      <c r="W15" s="1">
        <v>651.26</v>
      </c>
    </row>
    <row r="16" spans="1:30">
      <c r="A16" s="1">
        <v>10</v>
      </c>
      <c r="B16" s="5">
        <v>0.98913043478260865</v>
      </c>
      <c r="C16" s="1">
        <v>0.92391304347826086</v>
      </c>
      <c r="D16" s="1">
        <v>0.85869565217391308</v>
      </c>
      <c r="F16" s="1">
        <v>10</v>
      </c>
      <c r="G16" s="5">
        <v>0.9838709677419355</v>
      </c>
      <c r="H16" s="1">
        <v>0.75806451612903225</v>
      </c>
      <c r="I16" s="1">
        <v>0.8833333333333333</v>
      </c>
      <c r="K16" s="1">
        <f t="shared" si="0"/>
        <v>4.4360933302151135</v>
      </c>
      <c r="L16" s="1">
        <f t="shared" si="1"/>
        <v>2.1319850741281257</v>
      </c>
      <c r="M16" s="1">
        <f t="shared" si="2"/>
        <v>2.2662937346143437</v>
      </c>
      <c r="O16" s="1">
        <v>10</v>
      </c>
      <c r="P16" s="1">
        <v>492.41</v>
      </c>
      <c r="Q16" s="1">
        <v>568.77</v>
      </c>
      <c r="R16" s="1">
        <v>689.69</v>
      </c>
      <c r="T16" s="1">
        <v>10</v>
      </c>
      <c r="U16" s="1">
        <v>535.1</v>
      </c>
      <c r="V16" s="1">
        <v>632.42999999999995</v>
      </c>
      <c r="W16" s="1">
        <v>579.91999999999996</v>
      </c>
    </row>
    <row r="17" spans="1:23">
      <c r="A17" s="1">
        <v>11</v>
      </c>
      <c r="B17" s="5">
        <v>0.98913043478260865</v>
      </c>
      <c r="C17" s="1">
        <v>0.77906976744186052</v>
      </c>
      <c r="D17" s="1">
        <v>0.65384615384615385</v>
      </c>
      <c r="F17" s="1">
        <v>11</v>
      </c>
      <c r="G17" s="1">
        <v>0.45</v>
      </c>
      <c r="H17" s="1">
        <v>0.59677419354838712</v>
      </c>
      <c r="I17" s="1">
        <v>0.66129032258064513</v>
      </c>
      <c r="K17" s="1">
        <f t="shared" si="0"/>
        <v>2.1692338623880207</v>
      </c>
      <c r="L17" s="1">
        <f t="shared" si="1"/>
        <v>1.014061552488601</v>
      </c>
      <c r="M17" s="1">
        <f t="shared" si="2"/>
        <v>0.81171251600416228</v>
      </c>
      <c r="O17" s="1">
        <v>11</v>
      </c>
      <c r="P17" s="1">
        <v>412.11</v>
      </c>
      <c r="Q17" s="1">
        <v>526.57000000000005</v>
      </c>
      <c r="R17" s="1">
        <v>514.77</v>
      </c>
      <c r="T17" s="1">
        <v>11</v>
      </c>
      <c r="U17" s="1">
        <v>622.30999999999995</v>
      </c>
      <c r="V17" s="1">
        <v>588.28</v>
      </c>
      <c r="W17" s="1">
        <v>679.1</v>
      </c>
    </row>
    <row r="18" spans="1:23">
      <c r="A18" s="1">
        <v>12</v>
      </c>
      <c r="B18" s="5">
        <v>0.98913043478260865</v>
      </c>
      <c r="C18" s="5">
        <v>0.98863636363636365</v>
      </c>
      <c r="D18" s="1">
        <v>0.96511627906976749</v>
      </c>
      <c r="F18" s="1">
        <v>12</v>
      </c>
      <c r="G18" s="1">
        <v>0.91935483870967738</v>
      </c>
      <c r="H18" s="1">
        <v>0.91666666666666663</v>
      </c>
      <c r="I18" s="1">
        <v>0.85</v>
      </c>
      <c r="K18" s="1">
        <f t="shared" si="0"/>
        <v>3.6956402703736728</v>
      </c>
      <c r="L18" s="1">
        <f t="shared" si="1"/>
        <v>3.6609824601293717</v>
      </c>
      <c r="M18" s="1">
        <f t="shared" si="2"/>
        <v>2.8498509581678251</v>
      </c>
      <c r="O18" s="1">
        <v>12</v>
      </c>
      <c r="P18" s="1">
        <v>382.64</v>
      </c>
      <c r="Q18" s="1">
        <v>504</v>
      </c>
      <c r="R18" s="1">
        <v>657.76</v>
      </c>
      <c r="T18" s="1">
        <v>12</v>
      </c>
      <c r="U18" s="1">
        <v>551.64</v>
      </c>
      <c r="V18" s="1">
        <v>624.44000000000005</v>
      </c>
      <c r="W18" s="1">
        <v>661.48</v>
      </c>
    </row>
    <row r="19" spans="1:23">
      <c r="A19" s="1">
        <v>13</v>
      </c>
      <c r="B19" s="5">
        <v>0.98913043478260865</v>
      </c>
      <c r="C19" s="1">
        <v>0.94565217391304346</v>
      </c>
      <c r="D19" s="1">
        <v>0.92222222222222228</v>
      </c>
      <c r="F19" s="1">
        <v>13</v>
      </c>
      <c r="G19" s="1">
        <v>0.91935483870967738</v>
      </c>
      <c r="H19" s="5">
        <v>0.9838709677419355</v>
      </c>
      <c r="I19" s="1">
        <v>0.87037037037037035</v>
      </c>
      <c r="K19" s="1">
        <f t="shared" si="0"/>
        <v>3.6956402703736728</v>
      </c>
      <c r="L19" s="1">
        <f t="shared" si="1"/>
        <v>3.7452816037395209</v>
      </c>
      <c r="M19" s="1">
        <f t="shared" si="2"/>
        <v>2.548322714549732</v>
      </c>
      <c r="O19" s="1">
        <v>13</v>
      </c>
      <c r="P19" s="1">
        <v>433</v>
      </c>
      <c r="Q19" s="1">
        <v>555.19000000000005</v>
      </c>
      <c r="R19" s="1">
        <v>609.71</v>
      </c>
      <c r="T19" s="1">
        <v>13</v>
      </c>
      <c r="U19" s="1">
        <v>548.96</v>
      </c>
      <c r="V19" s="1">
        <v>590.33000000000004</v>
      </c>
      <c r="W19" s="1">
        <v>693.91</v>
      </c>
    </row>
    <row r="20" spans="1:23">
      <c r="A20" s="1">
        <v>14</v>
      </c>
      <c r="B20" s="5">
        <v>0.98913043478260865</v>
      </c>
      <c r="C20" s="1">
        <v>0.94444444444444442</v>
      </c>
      <c r="D20" s="1">
        <v>0.92222222222222228</v>
      </c>
      <c r="F20" s="1">
        <v>14</v>
      </c>
      <c r="G20" s="5">
        <v>0.9838709677419355</v>
      </c>
      <c r="H20" s="1">
        <v>0.91935483870967738</v>
      </c>
      <c r="I20" s="1">
        <v>0.7068965517241379</v>
      </c>
      <c r="K20" s="1">
        <f t="shared" si="0"/>
        <v>4.4360933302151135</v>
      </c>
      <c r="L20" s="1">
        <f t="shared" si="1"/>
        <v>2.993963879153628</v>
      </c>
      <c r="M20" s="1">
        <f t="shared" si="2"/>
        <v>1.9645199842065786</v>
      </c>
      <c r="O20" s="1">
        <v>14</v>
      </c>
      <c r="P20" s="1">
        <v>399.04</v>
      </c>
      <c r="Q20" s="1">
        <v>635.95000000000005</v>
      </c>
      <c r="R20" s="1">
        <v>622.04999999999995</v>
      </c>
      <c r="T20" s="1">
        <v>14</v>
      </c>
      <c r="U20" s="1">
        <v>551.63</v>
      </c>
      <c r="V20" s="1">
        <v>618.14</v>
      </c>
      <c r="W20" s="1">
        <v>736.15</v>
      </c>
    </row>
    <row r="21" spans="1:23">
      <c r="A21" s="1">
        <v>15</v>
      </c>
      <c r="B21" s="5">
        <v>0.98913043478260865</v>
      </c>
      <c r="C21" s="1">
        <v>0.96590909090909094</v>
      </c>
      <c r="D21" s="1">
        <v>0.84146341463414631</v>
      </c>
      <c r="F21" s="1">
        <v>15</v>
      </c>
      <c r="G21" s="1">
        <v>0.91935483870967738</v>
      </c>
      <c r="H21" s="1">
        <v>0.69354838709677424</v>
      </c>
      <c r="I21" s="1">
        <v>0.65</v>
      </c>
      <c r="K21" s="1">
        <f t="shared" si="0"/>
        <v>3.6956402703736728</v>
      </c>
      <c r="L21" s="1">
        <f t="shared" si="1"/>
        <v>2.3297369319446544</v>
      </c>
      <c r="M21" s="1">
        <f t="shared" si="2"/>
        <v>1.3858110120268827</v>
      </c>
      <c r="O21" s="1">
        <v>15</v>
      </c>
      <c r="P21" s="1">
        <v>496.4</v>
      </c>
      <c r="Q21" s="1">
        <v>660.74</v>
      </c>
      <c r="R21" s="1">
        <v>719.47</v>
      </c>
      <c r="S21" s="4"/>
      <c r="T21" s="1">
        <v>15</v>
      </c>
      <c r="U21" s="1">
        <v>627.54</v>
      </c>
      <c r="V21" s="1">
        <v>756.14</v>
      </c>
      <c r="W21" s="1">
        <v>752.68</v>
      </c>
    </row>
    <row r="22" spans="1:23">
      <c r="A22" s="1">
        <v>16</v>
      </c>
      <c r="B22" s="5">
        <v>0.98913043478260865</v>
      </c>
      <c r="C22" s="5">
        <v>0.98913043478260865</v>
      </c>
      <c r="D22" s="1">
        <v>0.87777777777777777</v>
      </c>
      <c r="F22" s="1">
        <v>16</v>
      </c>
      <c r="G22" s="1">
        <v>0.91666666666666663</v>
      </c>
      <c r="H22" s="1">
        <v>0.95161290322580649</v>
      </c>
      <c r="I22" s="1">
        <v>0.95</v>
      </c>
      <c r="K22" s="1">
        <f t="shared" si="0"/>
        <v>3.6778893363437319</v>
      </c>
      <c r="L22" s="1">
        <f t="shared" si="1"/>
        <v>3.9555928197971362</v>
      </c>
      <c r="M22" s="1">
        <f t="shared" si="2"/>
        <v>2.8088032091047364</v>
      </c>
      <c r="O22" s="1">
        <v>16</v>
      </c>
      <c r="P22" s="1">
        <v>435.96</v>
      </c>
      <c r="Q22" s="1">
        <v>468.58</v>
      </c>
      <c r="R22" s="1">
        <v>595.44000000000005</v>
      </c>
      <c r="T22" s="1">
        <v>16</v>
      </c>
      <c r="U22" s="1">
        <v>595.04</v>
      </c>
      <c r="V22" s="1">
        <v>633.62</v>
      </c>
      <c r="W22" s="1">
        <v>644.71</v>
      </c>
    </row>
    <row r="26" spans="1:23">
      <c r="A26" s="1" t="s">
        <v>18</v>
      </c>
      <c r="B26" s="1">
        <f>AVERAGE(B7:B23)</f>
        <v>0.98564311594202925</v>
      </c>
      <c r="C26" s="1">
        <f>AVERAGE(C7:C23)</f>
        <v>0.93098992437915151</v>
      </c>
      <c r="D26" s="1">
        <f>AVERAGE(D7:D23)</f>
        <v>0.83986205152334803</v>
      </c>
      <c r="G26" s="1">
        <f>AVERAGE(G7:G22)</f>
        <v>0.89774865591397857</v>
      </c>
      <c r="H26" s="1">
        <f>AVERAGE(H7:H22)</f>
        <v>0.85799772564754495</v>
      </c>
      <c r="I26" s="1">
        <f>AVERAGE(I7:I22)</f>
        <v>0.78594664275089532</v>
      </c>
      <c r="K26" s="1">
        <f>AVERAGE(K7:K22)</f>
        <v>3.7148779717897176</v>
      </c>
      <c r="L26" s="1">
        <f>AVERAGE(L7:L22)</f>
        <v>2.8832512965202302</v>
      </c>
      <c r="M26" s="1">
        <f>AVERAGE(M7:M22)</f>
        <v>1.962411201274076</v>
      </c>
      <c r="P26" s="1">
        <f>AVERAGE(P7:P22)</f>
        <v>452.01249999999999</v>
      </c>
      <c r="Q26" s="1">
        <f>AVERAGE(Q7:Q22)</f>
        <v>571.5100000000001</v>
      </c>
      <c r="R26" s="1">
        <f>AVERAGE(R7:R22)</f>
        <v>646.77937500000007</v>
      </c>
      <c r="U26" s="1">
        <f>AVERAGE(U7:U22)</f>
        <v>585.75562500000001</v>
      </c>
      <c r="V26" s="1">
        <f>AVERAGE(V7:V22)</f>
        <v>659.89749999999992</v>
      </c>
      <c r="W26" s="1">
        <f>AVERAGE(W7:W22)</f>
        <v>694.41437500000006</v>
      </c>
    </row>
    <row r="27" spans="1:23">
      <c r="A27" s="1" t="s">
        <v>28</v>
      </c>
      <c r="B27" s="1">
        <f>STDEV(B7:B23)/SQRT(COUNT(B7:B23))</f>
        <v>1.8817557817544237E-3</v>
      </c>
      <c r="C27" s="1">
        <f>STDEV(C7:C23)/SQRT(COUNT(C7:C23))</f>
        <v>2.2105915380291559E-2</v>
      </c>
      <c r="D27" s="1">
        <f>STDEV(D7:D23)/SQRT(COUNT(D7:D23))</f>
        <v>3.1299144327833851E-2</v>
      </c>
      <c r="G27" s="1">
        <f>STDEV(G7:G23)/SQRT(COUNT(G7:G23))</f>
        <v>3.3791160841876125E-2</v>
      </c>
      <c r="H27" s="1">
        <f>STDEV(H7:H22)/SQRT(COUNT(H7:H22))</f>
        <v>2.7150675461962724E-2</v>
      </c>
      <c r="I27" s="1">
        <f>STDEV(I7:I22)/SQRT(COUNT(I7:I22))</f>
        <v>3.7062044816702534E-2</v>
      </c>
      <c r="K27" s="1">
        <f>STDEV(K7:K22)/SQRT(COUNT(K7:K22))</f>
        <v>0.16352887016754503</v>
      </c>
      <c r="L27" s="1">
        <f>STDEV(L7:L22)/SQRT(COUNT(L7:L22))</f>
        <v>0.21672480793742877</v>
      </c>
      <c r="M27" s="1">
        <f>STDEV(M7:M22)/SQRT(COUNT(M7:M22))</f>
        <v>0.2084052409802318</v>
      </c>
      <c r="P27" s="1">
        <f>STDEV(P7:P22)/SQRT(COUNT(P7:P22))</f>
        <v>11.974980741111914</v>
      </c>
      <c r="Q27" s="1">
        <f>STDEV(Q7:Q22)/SQRT(COUNT(Q7:Q22))</f>
        <v>15.586360463558941</v>
      </c>
      <c r="R27" s="1">
        <f>STDEV(R7:R22)/SQRT(COUNT(R7:R22))</f>
        <v>15.979626076892153</v>
      </c>
      <c r="U27" s="1">
        <f>STDEV(U7:U22)/SQRT(COUNT(U7:U22))</f>
        <v>10.958902962460476</v>
      </c>
      <c r="V27" s="1">
        <f>STDEV(V7:V22)/SQRT(COUNT(V7:V22))</f>
        <v>15.321530942326445</v>
      </c>
      <c r="W27" s="1">
        <f>STDEV(W7:W22)/SQRT(COUNT(W7:W22))</f>
        <v>14.488153349338841</v>
      </c>
    </row>
    <row r="28" spans="1:23">
      <c r="F28" s="4"/>
    </row>
    <row r="29" spans="1:23">
      <c r="A29" s="4"/>
      <c r="J29" s="4" t="s">
        <v>36</v>
      </c>
      <c r="K29" s="1" t="s">
        <v>39</v>
      </c>
      <c r="L29" s="1" t="s">
        <v>16</v>
      </c>
      <c r="M29" s="1" t="s">
        <v>17</v>
      </c>
      <c r="O29" s="1" t="s">
        <v>29</v>
      </c>
      <c r="P29" s="1" t="s">
        <v>37</v>
      </c>
      <c r="Q29" s="1" t="s">
        <v>33</v>
      </c>
      <c r="R29" s="1" t="s">
        <v>34</v>
      </c>
    </row>
    <row r="30" spans="1:23">
      <c r="E30" s="4"/>
      <c r="J30" s="1" t="s">
        <v>19</v>
      </c>
      <c r="K30" s="1">
        <f>K26</f>
        <v>3.7148779717897176</v>
      </c>
      <c r="L30" s="1">
        <f t="shared" ref="L30:M31" si="3">L26</f>
        <v>2.8832512965202302</v>
      </c>
      <c r="M30" s="1">
        <f t="shared" si="3"/>
        <v>1.962411201274076</v>
      </c>
      <c r="O30" s="1" t="s">
        <v>19</v>
      </c>
      <c r="P30" s="1">
        <v>494.6942857142858</v>
      </c>
      <c r="Q30" s="1">
        <v>620.41095238095238</v>
      </c>
      <c r="R30" s="1">
        <v>625.7809523809525</v>
      </c>
      <c r="S30" s="4"/>
    </row>
    <row r="31" spans="1:23">
      <c r="J31" s="1" t="s">
        <v>20</v>
      </c>
      <c r="K31" s="1">
        <f>K27</f>
        <v>0.16352887016754503</v>
      </c>
      <c r="L31" s="1">
        <f t="shared" si="3"/>
        <v>0.21672480793742877</v>
      </c>
      <c r="M31" s="1">
        <f t="shared" si="3"/>
        <v>0.2084052409802318</v>
      </c>
    </row>
    <row r="33" spans="1:18">
      <c r="A33" s="4"/>
      <c r="E33" s="4"/>
      <c r="O33" s="1" t="s">
        <v>20</v>
      </c>
      <c r="P33" s="1" t="s">
        <v>37</v>
      </c>
      <c r="Q33" s="1" t="s">
        <v>33</v>
      </c>
      <c r="R33" s="1" t="s">
        <v>34</v>
      </c>
    </row>
    <row r="34" spans="1:18">
      <c r="P34" s="1">
        <v>13.212879567398613</v>
      </c>
      <c r="Q34" s="1">
        <v>15.580742767684125</v>
      </c>
      <c r="R34" s="1">
        <v>15.715148422927554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53"/>
  <sheetViews>
    <sheetView tabSelected="1" zoomScale="70" zoomScaleNormal="70" workbookViewId="0">
      <selection activeCell="G35" sqref="G35"/>
    </sheetView>
  </sheetViews>
  <sheetFormatPr defaultColWidth="8.85546875" defaultRowHeight="15"/>
  <sheetData>
    <row r="1" spans="1:32" s="7" customFormat="1" ht="12.75">
      <c r="A1" s="7" t="s">
        <v>44</v>
      </c>
    </row>
    <row r="2" spans="1:32">
      <c r="A2" s="5"/>
      <c r="B2" s="1" t="s">
        <v>49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4" spans="1:32">
      <c r="A4" s="1"/>
      <c r="B4" s="3" t="s">
        <v>0</v>
      </c>
      <c r="C4" s="1"/>
      <c r="D4" s="1"/>
      <c r="E4" s="1"/>
      <c r="F4" s="1"/>
      <c r="G4" s="1"/>
      <c r="H4" s="1"/>
      <c r="I4" s="1"/>
      <c r="J4" s="1"/>
      <c r="K4" s="3" t="s">
        <v>6</v>
      </c>
      <c r="L4" s="1"/>
      <c r="M4" s="1"/>
      <c r="N4" s="1"/>
      <c r="O4" s="1"/>
      <c r="P4" s="3" t="s">
        <v>1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2">
      <c r="A5" s="1" t="s">
        <v>45</v>
      </c>
      <c r="B5" s="1"/>
      <c r="C5" s="1"/>
      <c r="D5" s="1"/>
      <c r="E5" s="1"/>
      <c r="F5" s="1" t="s">
        <v>46</v>
      </c>
      <c r="G5" s="1"/>
      <c r="H5" s="1"/>
      <c r="I5" s="1"/>
      <c r="J5" s="1"/>
      <c r="K5" s="1"/>
      <c r="L5" s="1"/>
      <c r="M5" s="1"/>
      <c r="N5" s="1"/>
      <c r="O5" s="1" t="s">
        <v>30</v>
      </c>
      <c r="P5" s="1"/>
      <c r="Q5" s="1"/>
      <c r="R5" s="1"/>
      <c r="S5" s="1"/>
      <c r="T5" s="1" t="s">
        <v>31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8"/>
      <c r="AF5" s="8"/>
    </row>
    <row r="6" spans="1:32">
      <c r="A6" s="8"/>
      <c r="B6" s="1" t="s">
        <v>37</v>
      </c>
      <c r="C6" s="1" t="s">
        <v>33</v>
      </c>
      <c r="D6" s="1" t="s">
        <v>34</v>
      </c>
      <c r="E6" s="1"/>
      <c r="F6" s="8"/>
      <c r="G6" s="1" t="s">
        <v>37</v>
      </c>
      <c r="H6" s="1" t="s">
        <v>33</v>
      </c>
      <c r="I6" s="1" t="s">
        <v>34</v>
      </c>
      <c r="J6" s="1"/>
      <c r="K6" s="1" t="s">
        <v>37</v>
      </c>
      <c r="L6" s="1" t="s">
        <v>47</v>
      </c>
      <c r="M6" s="1" t="s">
        <v>48</v>
      </c>
      <c r="N6" s="1"/>
      <c r="O6" s="8"/>
      <c r="P6" s="1" t="s">
        <v>37</v>
      </c>
      <c r="Q6" s="1" t="s">
        <v>33</v>
      </c>
      <c r="R6" s="1" t="s">
        <v>34</v>
      </c>
      <c r="S6" s="1"/>
      <c r="T6" s="1"/>
      <c r="U6" s="1" t="s">
        <v>37</v>
      </c>
      <c r="V6" s="1" t="s">
        <v>33</v>
      </c>
      <c r="W6" s="1" t="s">
        <v>34</v>
      </c>
      <c r="X6" s="1"/>
      <c r="Y6" s="4"/>
      <c r="Z6" s="4"/>
      <c r="AA6" s="4"/>
      <c r="AB6" s="4"/>
      <c r="AC6" s="4"/>
      <c r="AD6" s="4"/>
      <c r="AE6" s="8"/>
      <c r="AF6" s="8"/>
    </row>
    <row r="7" spans="1:32">
      <c r="A7" s="8">
        <v>1</v>
      </c>
      <c r="B7" s="8">
        <v>0.96739130434782605</v>
      </c>
      <c r="C7" s="8">
        <v>0.92222222222222228</v>
      </c>
      <c r="D7" s="8">
        <v>0.73863636363636365</v>
      </c>
      <c r="E7" s="1"/>
      <c r="F7" s="8">
        <v>1</v>
      </c>
      <c r="G7" s="8">
        <v>0.95</v>
      </c>
      <c r="H7" s="1">
        <v>0.78333333333333333</v>
      </c>
      <c r="I7" s="8">
        <v>0.74137931034482762</v>
      </c>
      <c r="J7" s="8"/>
      <c r="K7" s="1">
        <f t="shared" ref="K7:M22" si="0">NORMINV(B7,0,1)-NORMINV(1-G7,0,1)</f>
        <v>3.488618655947807</v>
      </c>
      <c r="L7" s="1">
        <f t="shared" si="0"/>
        <v>2.2036794446607426</v>
      </c>
      <c r="M7" s="1">
        <f t="shared" si="0"/>
        <v>1.2867506355214506</v>
      </c>
      <c r="N7" s="1"/>
      <c r="O7" s="8">
        <v>1</v>
      </c>
      <c r="P7" s="8">
        <v>476.34</v>
      </c>
      <c r="Q7" s="8">
        <v>545.59</v>
      </c>
      <c r="R7" s="8">
        <v>622.88</v>
      </c>
      <c r="S7" s="8"/>
      <c r="T7" s="8">
        <v>1</v>
      </c>
      <c r="U7" s="1">
        <v>576.54</v>
      </c>
      <c r="V7" s="1">
        <v>627.52</v>
      </c>
      <c r="W7" s="1">
        <v>681.86</v>
      </c>
      <c r="X7" s="1"/>
      <c r="Y7" s="1"/>
      <c r="Z7" s="1"/>
      <c r="AA7" s="1"/>
      <c r="AB7" s="1"/>
      <c r="AC7" s="1"/>
      <c r="AD7" s="1"/>
      <c r="AE7" s="8"/>
      <c r="AF7" s="8"/>
    </row>
    <row r="8" spans="1:32">
      <c r="A8" s="8">
        <v>2</v>
      </c>
      <c r="B8" s="9">
        <v>0.98913043478260865</v>
      </c>
      <c r="C8" s="8">
        <v>0.96590909090909094</v>
      </c>
      <c r="D8" s="8">
        <v>0.92222222222222228</v>
      </c>
      <c r="E8" s="1"/>
      <c r="F8" s="8">
        <v>2</v>
      </c>
      <c r="G8" s="8">
        <v>0.91666666666666663</v>
      </c>
      <c r="H8" s="1">
        <v>0.79032258064516125</v>
      </c>
      <c r="I8" s="8">
        <v>0.84482758620689657</v>
      </c>
      <c r="J8" s="8"/>
      <c r="K8" s="1">
        <f t="shared" si="0"/>
        <v>3.6778893363437319</v>
      </c>
      <c r="L8" s="1">
        <f t="shared" si="0"/>
        <v>2.6313443198989193</v>
      </c>
      <c r="M8" s="1">
        <f t="shared" si="0"/>
        <v>2.4346778150550672</v>
      </c>
      <c r="N8" s="1"/>
      <c r="O8" s="8">
        <v>2</v>
      </c>
      <c r="P8" s="8">
        <v>440.6</v>
      </c>
      <c r="Q8" s="8">
        <v>544.52</v>
      </c>
      <c r="R8" s="8">
        <v>618.61</v>
      </c>
      <c r="S8" s="8"/>
      <c r="T8" s="8">
        <v>2</v>
      </c>
      <c r="U8" s="1">
        <v>522.66999999999996</v>
      </c>
      <c r="V8" s="1">
        <v>627.83000000000004</v>
      </c>
      <c r="W8" s="1">
        <v>599.46</v>
      </c>
      <c r="X8" s="1"/>
      <c r="Y8" s="1"/>
      <c r="Z8" s="1"/>
      <c r="AA8" s="1"/>
      <c r="AB8" s="1"/>
      <c r="AC8" s="1"/>
      <c r="AD8" s="1"/>
      <c r="AE8" s="8"/>
      <c r="AF8" s="8"/>
    </row>
    <row r="9" spans="1:32">
      <c r="A9" s="8">
        <v>3</v>
      </c>
      <c r="B9" s="9">
        <v>0.98913043478260865</v>
      </c>
      <c r="C9" s="8">
        <v>0.96511627906976749</v>
      </c>
      <c r="D9" s="8">
        <v>0.79166666666666663</v>
      </c>
      <c r="E9" s="1"/>
      <c r="F9" s="8">
        <v>3</v>
      </c>
      <c r="G9" s="8">
        <v>0.85</v>
      </c>
      <c r="H9" s="1">
        <v>0.8035714285714286</v>
      </c>
      <c r="I9" s="8">
        <v>0.83333333333333337</v>
      </c>
      <c r="J9" s="8"/>
      <c r="K9" s="1">
        <f t="shared" si="0"/>
        <v>3.3313285987368846</v>
      </c>
      <c r="L9" s="1">
        <f t="shared" si="0"/>
        <v>2.6678649673700248</v>
      </c>
      <c r="M9" s="1">
        <f t="shared" si="0"/>
        <v>1.7796393676016131</v>
      </c>
      <c r="N9" s="1"/>
      <c r="O9" s="8">
        <v>3</v>
      </c>
      <c r="P9" s="8">
        <v>479</v>
      </c>
      <c r="Q9" s="8">
        <v>628.85</v>
      </c>
      <c r="R9" s="8">
        <v>733.21</v>
      </c>
      <c r="S9" s="8"/>
      <c r="T9" s="8">
        <v>3</v>
      </c>
      <c r="U9" s="1">
        <v>607.16</v>
      </c>
      <c r="V9" s="1">
        <v>758.14</v>
      </c>
      <c r="W9" s="1">
        <v>760.09</v>
      </c>
      <c r="X9" s="1"/>
      <c r="Y9" s="1"/>
      <c r="Z9" s="1"/>
      <c r="AA9" s="1"/>
      <c r="AB9" s="1"/>
      <c r="AC9" s="1"/>
      <c r="AD9" s="1"/>
      <c r="AE9" s="8"/>
      <c r="AF9" s="8"/>
    </row>
    <row r="10" spans="1:32">
      <c r="A10" s="8">
        <v>4</v>
      </c>
      <c r="B10" s="9">
        <v>0.98888888888888893</v>
      </c>
      <c r="C10" s="8">
        <v>0.89772727272727271</v>
      </c>
      <c r="D10" s="8">
        <v>0.81521739130434778</v>
      </c>
      <c r="E10" s="1"/>
      <c r="F10" s="8">
        <v>4</v>
      </c>
      <c r="G10" s="8">
        <v>0.72580645161290325</v>
      </c>
      <c r="H10" s="1">
        <v>0.94827586206896552</v>
      </c>
      <c r="I10" s="8">
        <v>0.68518518518518523</v>
      </c>
      <c r="J10" s="8"/>
      <c r="K10" s="1">
        <f t="shared" si="0"/>
        <v>2.8867267273008279</v>
      </c>
      <c r="L10" s="1">
        <f t="shared" si="0"/>
        <v>2.8970687721090989</v>
      </c>
      <c r="M10" s="1">
        <f t="shared" si="0"/>
        <v>1.3795362911255</v>
      </c>
      <c r="N10" s="1"/>
      <c r="O10" s="8">
        <v>4</v>
      </c>
      <c r="P10" s="8">
        <v>477.61</v>
      </c>
      <c r="Q10" s="8">
        <v>622.85</v>
      </c>
      <c r="R10" s="8">
        <v>745.78</v>
      </c>
      <c r="S10" s="8"/>
      <c r="T10" s="8">
        <v>4</v>
      </c>
      <c r="U10" s="1">
        <v>605.64</v>
      </c>
      <c r="V10" s="1">
        <v>727.22</v>
      </c>
      <c r="W10" s="1">
        <v>773.78</v>
      </c>
      <c r="X10" s="1"/>
      <c r="Y10" s="1"/>
      <c r="Z10" s="1"/>
      <c r="AA10" s="1"/>
      <c r="AB10" s="1"/>
      <c r="AC10" s="1"/>
      <c r="AD10" s="1"/>
      <c r="AE10" s="8"/>
      <c r="AF10" s="8"/>
    </row>
    <row r="11" spans="1:32">
      <c r="A11" s="8">
        <v>5</v>
      </c>
      <c r="B11" s="8">
        <v>0.90217391304347827</v>
      </c>
      <c r="C11" s="8">
        <v>0.75</v>
      </c>
      <c r="D11" s="8">
        <v>0.64130434782608692</v>
      </c>
      <c r="E11" s="1"/>
      <c r="F11" s="8">
        <v>5</v>
      </c>
      <c r="G11" s="8">
        <v>0.56451612903225812</v>
      </c>
      <c r="H11" s="1">
        <v>0.75</v>
      </c>
      <c r="I11" s="8">
        <v>0.56896551724137934</v>
      </c>
      <c r="J11" s="8"/>
      <c r="K11" s="1">
        <f t="shared" si="0"/>
        <v>1.4564677242831412</v>
      </c>
      <c r="L11" s="1">
        <f t="shared" si="0"/>
        <v>1.3489795003921639</v>
      </c>
      <c r="M11" s="1">
        <f t="shared" si="0"/>
        <v>0.53568850670437174</v>
      </c>
      <c r="N11" s="1"/>
      <c r="O11" s="8">
        <v>5</v>
      </c>
      <c r="P11" s="8">
        <v>373.29</v>
      </c>
      <c r="Q11" s="8">
        <v>574.29</v>
      </c>
      <c r="R11" s="8">
        <v>497.45</v>
      </c>
      <c r="S11" s="8"/>
      <c r="T11" s="8">
        <v>5</v>
      </c>
      <c r="U11" s="1">
        <v>516.47</v>
      </c>
      <c r="V11" s="1">
        <v>580.17999999999995</v>
      </c>
      <c r="W11" s="1">
        <v>682.19</v>
      </c>
      <c r="X11" s="1"/>
      <c r="Y11" s="1"/>
      <c r="Z11" s="1"/>
      <c r="AA11" s="1"/>
      <c r="AB11" s="1"/>
      <c r="AC11" s="1"/>
      <c r="AD11" s="1"/>
      <c r="AE11" s="8"/>
      <c r="AF11" s="8"/>
    </row>
    <row r="12" spans="1:32">
      <c r="A12" s="8">
        <v>6</v>
      </c>
      <c r="B12" s="9">
        <v>0.98913043478260865</v>
      </c>
      <c r="C12" s="8">
        <v>0.94565217391304346</v>
      </c>
      <c r="D12" s="8">
        <v>0.87777777777777777</v>
      </c>
      <c r="E12" s="1"/>
      <c r="F12" s="8">
        <v>6</v>
      </c>
      <c r="G12" s="8">
        <v>0.85483870967741937</v>
      </c>
      <c r="H12" s="1">
        <v>0.91666666666666663</v>
      </c>
      <c r="I12" s="8">
        <v>0.85</v>
      </c>
      <c r="J12" s="8"/>
      <c r="K12" s="1">
        <f t="shared" si="0"/>
        <v>3.3523094377294758</v>
      </c>
      <c r="L12" s="1">
        <f t="shared" si="0"/>
        <v>2.9870776098681393</v>
      </c>
      <c r="M12" s="1">
        <f t="shared" si="0"/>
        <v>2.2003829716470547</v>
      </c>
      <c r="N12" s="1"/>
      <c r="O12" s="8">
        <v>6</v>
      </c>
      <c r="P12" s="8">
        <v>448.49</v>
      </c>
      <c r="Q12" s="8">
        <v>608.33000000000004</v>
      </c>
      <c r="R12" s="8">
        <v>641.51</v>
      </c>
      <c r="S12" s="8"/>
      <c r="T12" s="8">
        <v>6</v>
      </c>
      <c r="U12" s="1">
        <v>584.96</v>
      </c>
      <c r="V12" s="1">
        <v>628.85</v>
      </c>
      <c r="W12" s="1">
        <v>758.44</v>
      </c>
      <c r="X12" s="1"/>
      <c r="Y12" s="1"/>
      <c r="Z12" s="1"/>
      <c r="AA12" s="1"/>
      <c r="AB12" s="1"/>
      <c r="AC12" s="1"/>
      <c r="AD12" s="1"/>
      <c r="AE12" s="8"/>
      <c r="AF12" s="8"/>
    </row>
    <row r="13" spans="1:32">
      <c r="A13" s="8">
        <v>7</v>
      </c>
      <c r="B13" s="8">
        <v>0.96739130434782605</v>
      </c>
      <c r="C13" s="8">
        <v>0.96739130434782605</v>
      </c>
      <c r="D13" s="8">
        <v>0.92045454545454541</v>
      </c>
      <c r="E13" s="1"/>
      <c r="F13" s="8">
        <v>7</v>
      </c>
      <c r="G13" s="8">
        <v>0.85483870967741937</v>
      </c>
      <c r="H13" s="1">
        <v>0.81666666666666665</v>
      </c>
      <c r="I13" s="8">
        <v>0.79032258064516125</v>
      </c>
      <c r="J13" s="8"/>
      <c r="K13" s="1">
        <f t="shared" si="0"/>
        <v>2.9011792574827164</v>
      </c>
      <c r="L13" s="1">
        <f t="shared" si="0"/>
        <v>2.7464998206401989</v>
      </c>
      <c r="M13" s="1">
        <f t="shared" si="0"/>
        <v>2.2156766832681658</v>
      </c>
      <c r="N13" s="1"/>
      <c r="O13" s="8">
        <v>7</v>
      </c>
      <c r="P13" s="8">
        <v>484.11</v>
      </c>
      <c r="Q13" s="8">
        <v>540.48</v>
      </c>
      <c r="R13" s="8">
        <v>598.33000000000004</v>
      </c>
      <c r="S13" s="8"/>
      <c r="T13" s="8">
        <v>7</v>
      </c>
      <c r="U13" s="1">
        <v>600.12</v>
      </c>
      <c r="V13" s="1">
        <v>628.83000000000004</v>
      </c>
      <c r="W13" s="1">
        <v>689.96</v>
      </c>
      <c r="X13" s="1"/>
      <c r="Y13" s="1"/>
      <c r="Z13" s="1"/>
      <c r="AA13" s="1"/>
      <c r="AB13" s="1"/>
      <c r="AC13" s="1"/>
      <c r="AD13" s="1"/>
      <c r="AE13" s="8"/>
      <c r="AF13" s="8"/>
    </row>
    <row r="14" spans="1:32">
      <c r="A14" s="8">
        <v>8</v>
      </c>
      <c r="B14" s="8">
        <v>0.94565217391304346</v>
      </c>
      <c r="C14" s="8">
        <v>0.96666666666666667</v>
      </c>
      <c r="D14" s="8">
        <v>0.76829268292682928</v>
      </c>
      <c r="E14" s="1"/>
      <c r="F14" s="8">
        <v>8</v>
      </c>
      <c r="G14" s="8">
        <v>0.72580645161290325</v>
      </c>
      <c r="H14" s="1">
        <v>0.66129032258064513</v>
      </c>
      <c r="I14" s="8">
        <v>0.46551724137931033</v>
      </c>
      <c r="J14" s="8"/>
      <c r="K14" s="1">
        <f t="shared" si="0"/>
        <v>2.2042622587573479</v>
      </c>
      <c r="L14" s="1">
        <f t="shared" si="0"/>
        <v>2.249901856005589</v>
      </c>
      <c r="M14" s="1">
        <f t="shared" si="0"/>
        <v>0.64669241527049559</v>
      </c>
      <c r="N14" s="1"/>
      <c r="O14" s="8">
        <v>8</v>
      </c>
      <c r="P14" s="8">
        <v>506.93</v>
      </c>
      <c r="Q14" s="8">
        <v>516.14</v>
      </c>
      <c r="R14" s="8">
        <v>643.35</v>
      </c>
      <c r="S14" s="8"/>
      <c r="T14" s="8">
        <v>8</v>
      </c>
      <c r="U14" s="1">
        <v>629.09</v>
      </c>
      <c r="V14" s="1">
        <v>669.4</v>
      </c>
      <c r="W14" s="1">
        <v>737.77</v>
      </c>
      <c r="X14" s="1"/>
      <c r="Y14" s="1"/>
      <c r="Z14" s="1"/>
      <c r="AA14" s="1"/>
      <c r="AB14" s="1"/>
      <c r="AC14" s="1"/>
      <c r="AD14" s="1"/>
      <c r="AE14" s="8"/>
      <c r="AF14" s="8"/>
    </row>
    <row r="15" spans="1:32">
      <c r="A15" s="8">
        <v>9</v>
      </c>
      <c r="B15" s="8">
        <v>0.88043478260869568</v>
      </c>
      <c r="C15" s="8">
        <v>0.64130434782608692</v>
      </c>
      <c r="D15" s="8">
        <v>0.7</v>
      </c>
      <c r="E15" s="1"/>
      <c r="F15" s="8">
        <v>9</v>
      </c>
      <c r="G15" s="8">
        <v>0.95161290322580649</v>
      </c>
      <c r="H15" s="1">
        <v>0.82258064516129037</v>
      </c>
      <c r="I15" s="8">
        <v>0.85</v>
      </c>
      <c r="J15" s="8"/>
      <c r="K15" s="1">
        <f t="shared" si="0"/>
        <v>2.8378606574746765</v>
      </c>
      <c r="L15" s="1">
        <f t="shared" si="0"/>
        <v>1.2871920046467504</v>
      </c>
      <c r="M15" s="1">
        <f t="shared" si="0"/>
        <v>1.5608339022018307</v>
      </c>
      <c r="N15" s="1"/>
      <c r="O15" s="8">
        <v>9</v>
      </c>
      <c r="P15" s="8">
        <v>507.8</v>
      </c>
      <c r="Q15" s="8">
        <v>678.24</v>
      </c>
      <c r="R15" s="8">
        <v>662.13</v>
      </c>
      <c r="S15" s="8"/>
      <c r="T15" s="8">
        <v>9</v>
      </c>
      <c r="U15" s="1">
        <v>536.1</v>
      </c>
      <c r="V15" s="1">
        <v>639.72</v>
      </c>
      <c r="W15" s="1">
        <v>634</v>
      </c>
      <c r="X15" s="1"/>
      <c r="Y15" s="1"/>
      <c r="Z15" s="1"/>
      <c r="AA15" s="1"/>
      <c r="AB15" s="1"/>
      <c r="AC15" s="1"/>
      <c r="AD15" s="1"/>
      <c r="AE15" s="8"/>
      <c r="AF15" s="8"/>
    </row>
    <row r="16" spans="1:32">
      <c r="A16" s="8">
        <v>10</v>
      </c>
      <c r="B16" s="9">
        <v>0.98913043478260865</v>
      </c>
      <c r="C16" s="9">
        <v>0.98913043478260865</v>
      </c>
      <c r="D16" s="8">
        <v>0.85869565217391308</v>
      </c>
      <c r="E16" s="1"/>
      <c r="F16" s="8">
        <v>10</v>
      </c>
      <c r="G16" s="8">
        <v>0.95</v>
      </c>
      <c r="H16" s="9">
        <v>0.9838709677419355</v>
      </c>
      <c r="I16" s="8">
        <v>0.95</v>
      </c>
      <c r="J16" s="8"/>
      <c r="K16" s="1">
        <f t="shared" si="0"/>
        <v>3.9397488361945663</v>
      </c>
      <c r="L16" s="1">
        <f t="shared" si="0"/>
        <v>4.4360933302151135</v>
      </c>
      <c r="M16" s="1">
        <f t="shared" si="0"/>
        <v>2.719331189884421</v>
      </c>
      <c r="N16" s="1"/>
      <c r="O16" s="8">
        <v>10</v>
      </c>
      <c r="P16" s="8">
        <v>483.42</v>
      </c>
      <c r="Q16" s="8">
        <v>531.89</v>
      </c>
      <c r="R16" s="8">
        <v>625.54</v>
      </c>
      <c r="S16" s="8"/>
      <c r="T16" s="8">
        <v>10</v>
      </c>
      <c r="U16" s="1">
        <v>583.36</v>
      </c>
      <c r="V16" s="1">
        <v>618.63</v>
      </c>
      <c r="W16" s="1">
        <v>655.79</v>
      </c>
      <c r="X16" s="1"/>
      <c r="Y16" s="1"/>
      <c r="Z16" s="1"/>
      <c r="AA16" s="1"/>
      <c r="AB16" s="1"/>
      <c r="AC16" s="1"/>
      <c r="AD16" s="1"/>
      <c r="AE16" s="8"/>
      <c r="AF16" s="8"/>
    </row>
    <row r="17" spans="1:32">
      <c r="A17" s="8">
        <v>11</v>
      </c>
      <c r="B17" s="8">
        <v>0.96666666666666667</v>
      </c>
      <c r="C17" s="8">
        <v>0.94444444444444442</v>
      </c>
      <c r="D17" s="8">
        <v>0.92045454545454541</v>
      </c>
      <c r="E17" s="1"/>
      <c r="F17" s="8">
        <v>11</v>
      </c>
      <c r="G17" s="8">
        <v>0.85</v>
      </c>
      <c r="H17" s="1">
        <v>0.87931034482758619</v>
      </c>
      <c r="I17" s="8">
        <v>0.64814814814814814</v>
      </c>
      <c r="J17" s="8"/>
      <c r="K17" s="1">
        <f t="shared" si="0"/>
        <v>2.870348025309704</v>
      </c>
      <c r="L17" s="1">
        <f t="shared" si="0"/>
        <v>2.7647649893258119</v>
      </c>
      <c r="M17" s="1">
        <f t="shared" si="0"/>
        <v>1.7884612829117201</v>
      </c>
      <c r="N17" s="1"/>
      <c r="O17" s="8">
        <v>11</v>
      </c>
      <c r="P17" s="8">
        <v>523.37</v>
      </c>
      <c r="Q17" s="8">
        <v>571.69000000000005</v>
      </c>
      <c r="R17" s="8">
        <v>677.58</v>
      </c>
      <c r="S17" s="8"/>
      <c r="T17" s="8">
        <v>11</v>
      </c>
      <c r="U17" s="1">
        <v>626.48</v>
      </c>
      <c r="V17" s="1">
        <v>692.08</v>
      </c>
      <c r="W17" s="1">
        <v>803.82</v>
      </c>
      <c r="X17" s="1"/>
      <c r="Y17" s="1"/>
      <c r="Z17" s="1"/>
      <c r="AA17" s="1"/>
      <c r="AB17" s="1"/>
      <c r="AC17" s="1"/>
      <c r="AD17" s="1"/>
      <c r="AE17" s="8"/>
      <c r="AF17" s="8"/>
    </row>
    <row r="18" spans="1:32">
      <c r="A18" s="8">
        <v>12</v>
      </c>
      <c r="B18" s="9">
        <v>0.98888888888888893</v>
      </c>
      <c r="C18" s="8">
        <v>0.78409090909090906</v>
      </c>
      <c r="D18" s="8">
        <v>0.9</v>
      </c>
      <c r="E18" s="1"/>
      <c r="F18" s="8">
        <v>12</v>
      </c>
      <c r="G18" s="8">
        <v>0.78333333333333333</v>
      </c>
      <c r="H18" s="1">
        <v>0.68333333333333335</v>
      </c>
      <c r="I18" s="8">
        <v>0.75806451612903225</v>
      </c>
      <c r="J18" s="8"/>
      <c r="K18" s="1">
        <f t="shared" si="0"/>
        <v>3.070048326700757</v>
      </c>
      <c r="L18" s="1">
        <f t="shared" si="0"/>
        <v>1.2631245914066431</v>
      </c>
      <c r="M18" s="1">
        <f t="shared" si="0"/>
        <v>1.9816417781521674</v>
      </c>
      <c r="N18" s="1"/>
      <c r="O18" s="8">
        <v>12</v>
      </c>
      <c r="P18" s="8">
        <v>456.82</v>
      </c>
      <c r="Q18" s="8">
        <v>653.88</v>
      </c>
      <c r="R18" s="8">
        <v>506.25</v>
      </c>
      <c r="S18" s="8"/>
      <c r="T18" s="8">
        <v>12</v>
      </c>
      <c r="U18" s="1">
        <v>555.13</v>
      </c>
      <c r="V18" s="1">
        <v>744.35</v>
      </c>
      <c r="W18" s="1">
        <v>658</v>
      </c>
      <c r="X18" s="1"/>
      <c r="Y18" s="1"/>
      <c r="Z18" s="1"/>
      <c r="AA18" s="1"/>
      <c r="AB18" s="1"/>
      <c r="AC18" s="1"/>
      <c r="AD18" s="1"/>
      <c r="AE18" s="8"/>
      <c r="AF18" s="8"/>
    </row>
    <row r="19" spans="1:32">
      <c r="A19" s="8">
        <v>13</v>
      </c>
      <c r="B19" s="8">
        <v>0.96666666666666667</v>
      </c>
      <c r="C19" s="8">
        <v>0.90789473684210531</v>
      </c>
      <c r="D19" s="9">
        <v>0.98717948717948723</v>
      </c>
      <c r="E19" s="1"/>
      <c r="F19" s="8">
        <v>13</v>
      </c>
      <c r="G19" s="8">
        <v>0.87931034482758619</v>
      </c>
      <c r="H19" s="1">
        <v>0.91379310344827591</v>
      </c>
      <c r="I19" s="9">
        <v>0.9821428571428571</v>
      </c>
      <c r="J19" s="8"/>
      <c r="K19" s="1">
        <f t="shared" si="0"/>
        <v>3.0054608071186761</v>
      </c>
      <c r="L19" s="1">
        <f t="shared" si="0"/>
        <v>2.6923906199261625</v>
      </c>
      <c r="M19" s="1">
        <f t="shared" si="0"/>
        <v>4.3317713281053924</v>
      </c>
      <c r="N19" s="1"/>
      <c r="O19" s="8">
        <v>13</v>
      </c>
      <c r="P19" s="8">
        <v>553.12</v>
      </c>
      <c r="Q19" s="8">
        <v>717.74</v>
      </c>
      <c r="R19" s="8">
        <v>711.87</v>
      </c>
      <c r="S19" s="8"/>
      <c r="T19" s="8">
        <v>13</v>
      </c>
      <c r="U19" s="1">
        <v>703.6</v>
      </c>
      <c r="V19" s="1">
        <v>754.31</v>
      </c>
      <c r="W19" s="1">
        <v>753.41</v>
      </c>
      <c r="X19" s="1"/>
      <c r="Y19" s="1"/>
      <c r="Z19" s="1"/>
      <c r="AA19" s="1"/>
      <c r="AB19" s="1"/>
      <c r="AC19" s="1"/>
      <c r="AD19" s="1"/>
      <c r="AE19" s="8"/>
      <c r="AF19" s="8"/>
    </row>
    <row r="20" spans="1:32">
      <c r="A20" s="8">
        <v>14</v>
      </c>
      <c r="B20" s="9">
        <v>0.98913043478260865</v>
      </c>
      <c r="C20" s="8">
        <v>0.96666666666666667</v>
      </c>
      <c r="D20" s="8">
        <v>0.92391304347826086</v>
      </c>
      <c r="E20" s="1"/>
      <c r="F20" s="8">
        <v>14</v>
      </c>
      <c r="G20" s="8">
        <v>0.85</v>
      </c>
      <c r="H20" s="1">
        <v>0.91935483870967738</v>
      </c>
      <c r="I20" s="8">
        <v>0.91935483870967738</v>
      </c>
      <c r="J20" s="8"/>
      <c r="K20" s="1">
        <f t="shared" si="0"/>
        <v>3.3313285987368846</v>
      </c>
      <c r="L20" s="1">
        <f t="shared" si="0"/>
        <v>3.2346596969464922</v>
      </c>
      <c r="M20" s="1">
        <f t="shared" si="0"/>
        <v>2.8326399226511367</v>
      </c>
      <c r="N20" s="1"/>
      <c r="O20" s="8">
        <v>14</v>
      </c>
      <c r="P20" s="8">
        <v>382.58</v>
      </c>
      <c r="Q20" s="8">
        <v>501.02</v>
      </c>
      <c r="R20" s="8">
        <v>498.95</v>
      </c>
      <c r="S20" s="8"/>
      <c r="T20" s="8">
        <v>14</v>
      </c>
      <c r="U20" s="1">
        <v>532.91999999999996</v>
      </c>
      <c r="V20" s="1">
        <v>592.75</v>
      </c>
      <c r="W20" s="1">
        <v>616.79</v>
      </c>
      <c r="X20" s="1"/>
      <c r="Y20" s="1"/>
      <c r="Z20" s="1"/>
      <c r="AA20" s="1"/>
      <c r="AB20" s="1"/>
      <c r="AC20" s="1"/>
      <c r="AD20" s="1"/>
      <c r="AE20" s="8"/>
      <c r="AF20" s="8"/>
    </row>
    <row r="21" spans="1:32">
      <c r="A21" s="8">
        <v>15</v>
      </c>
      <c r="B21" s="8">
        <v>0.96739130434782605</v>
      </c>
      <c r="C21" s="8">
        <v>0.92222222222222228</v>
      </c>
      <c r="D21" s="8">
        <v>0.83333333333333337</v>
      </c>
      <c r="E21" s="1"/>
      <c r="F21" s="8">
        <v>15</v>
      </c>
      <c r="G21" s="8">
        <v>0.5</v>
      </c>
      <c r="H21" s="1">
        <v>0.69354838709677424</v>
      </c>
      <c r="I21" s="8">
        <v>0.36206896551724138</v>
      </c>
      <c r="J21" s="8"/>
      <c r="K21" s="1">
        <f t="shared" si="0"/>
        <v>1.8437650289963352</v>
      </c>
      <c r="L21" s="1">
        <f t="shared" si="0"/>
        <v>1.9261127234367801</v>
      </c>
      <c r="M21" s="1">
        <f t="shared" si="0"/>
        <v>0.61448757997478409</v>
      </c>
      <c r="N21" s="1"/>
      <c r="O21" s="8">
        <v>15</v>
      </c>
      <c r="P21" s="8">
        <v>441.16</v>
      </c>
      <c r="Q21" s="8">
        <v>556.54</v>
      </c>
      <c r="R21" s="8">
        <v>526.70000000000005</v>
      </c>
      <c r="S21" s="8"/>
      <c r="T21" s="8">
        <v>15</v>
      </c>
      <c r="U21" s="1">
        <v>561.66999999999996</v>
      </c>
      <c r="V21" s="1">
        <v>594.38</v>
      </c>
      <c r="W21" s="1">
        <v>621.79999999999995</v>
      </c>
      <c r="X21" s="1"/>
      <c r="Y21" s="1"/>
      <c r="Z21" s="1"/>
      <c r="AA21" s="1"/>
      <c r="AB21" s="1"/>
      <c r="AC21" s="1"/>
      <c r="AD21" s="1"/>
      <c r="AE21" s="8"/>
      <c r="AF21" s="8"/>
    </row>
    <row r="22" spans="1:32">
      <c r="A22" s="8">
        <v>16</v>
      </c>
      <c r="B22" s="9">
        <v>0.98913043478260865</v>
      </c>
      <c r="C22" s="8">
        <v>0.85869565217391308</v>
      </c>
      <c r="D22" s="8">
        <v>0.94565217391304346</v>
      </c>
      <c r="E22" s="1"/>
      <c r="F22" s="8">
        <v>16</v>
      </c>
      <c r="G22" s="8">
        <v>0.79032258064516125</v>
      </c>
      <c r="H22" s="1">
        <v>0.88709677419354838</v>
      </c>
      <c r="I22" s="8">
        <v>0.62903225806451613</v>
      </c>
      <c r="J22" s="8"/>
      <c r="K22" s="1">
        <f t="shared" si="0"/>
        <v>3.1024362513631716</v>
      </c>
      <c r="L22" s="1">
        <f t="shared" si="0"/>
        <v>2.2857096938542956</v>
      </c>
      <c r="M22" s="1">
        <f t="shared" si="0"/>
        <v>1.9333748297456246</v>
      </c>
      <c r="N22" s="1"/>
      <c r="O22" s="8">
        <v>16</v>
      </c>
      <c r="P22" s="8">
        <v>430.8</v>
      </c>
      <c r="Q22" s="8">
        <v>599.82000000000005</v>
      </c>
      <c r="R22" s="8">
        <v>495.37</v>
      </c>
      <c r="S22" s="8"/>
      <c r="T22" s="8">
        <v>16</v>
      </c>
      <c r="U22" s="1">
        <v>531.38</v>
      </c>
      <c r="V22" s="1">
        <v>623.80999999999995</v>
      </c>
      <c r="W22" s="1">
        <v>598.32000000000005</v>
      </c>
      <c r="X22" s="1"/>
      <c r="Y22" s="1"/>
      <c r="Z22" s="1"/>
      <c r="AA22" s="1"/>
      <c r="AB22" s="1"/>
      <c r="AC22" s="1"/>
      <c r="AD22" s="1"/>
      <c r="AE22" s="8"/>
      <c r="AF22" s="8"/>
    </row>
    <row r="23" spans="1:32">
      <c r="A23" s="8">
        <v>17</v>
      </c>
      <c r="B23" s="9">
        <v>0.98913043478260865</v>
      </c>
      <c r="C23" s="9">
        <v>0.98913043478260865</v>
      </c>
      <c r="D23" s="8">
        <v>0.88043478260869568</v>
      </c>
      <c r="E23" s="1"/>
      <c r="F23" s="8">
        <v>17</v>
      </c>
      <c r="G23" s="8">
        <v>0.88709677419354838</v>
      </c>
      <c r="H23" s="1">
        <v>0.87931034482758619</v>
      </c>
      <c r="I23" s="9">
        <v>0.98333333333333328</v>
      </c>
      <c r="J23" s="8"/>
      <c r="K23" s="1">
        <f t="shared" ref="K23:M30" si="1">NORMINV(B23,0,1)-NORMINV(1-G23,0,1)</f>
        <v>3.5061273401644408</v>
      </c>
      <c r="L23" s="1">
        <f t="shared" si="1"/>
        <v>3.4664413805458567</v>
      </c>
      <c r="M23" s="1">
        <f t="shared" si="1"/>
        <v>3.3052082811056192</v>
      </c>
      <c r="N23" s="1"/>
      <c r="O23" s="8">
        <v>17</v>
      </c>
      <c r="P23" s="8">
        <v>475.09</v>
      </c>
      <c r="Q23" s="8">
        <v>513.33000000000004</v>
      </c>
      <c r="R23" s="8">
        <v>609.65</v>
      </c>
      <c r="S23" s="8"/>
      <c r="T23" s="8">
        <v>17</v>
      </c>
      <c r="U23" s="1">
        <v>604</v>
      </c>
      <c r="V23" s="1">
        <v>626.36</v>
      </c>
      <c r="W23" s="1">
        <v>675.83</v>
      </c>
      <c r="X23" s="1"/>
      <c r="Y23" s="1"/>
      <c r="Z23" s="1"/>
      <c r="AA23" s="1"/>
      <c r="AB23" s="1"/>
      <c r="AC23" s="1"/>
      <c r="AD23" s="1"/>
      <c r="AE23" s="8"/>
      <c r="AF23" s="8"/>
    </row>
    <row r="24" spans="1:32">
      <c r="A24" s="8">
        <v>18</v>
      </c>
      <c r="B24" s="9">
        <v>0.98913043478260865</v>
      </c>
      <c r="C24" s="8">
        <v>0.96666666666666667</v>
      </c>
      <c r="D24" s="8">
        <v>0.89534883720930236</v>
      </c>
      <c r="E24" s="1"/>
      <c r="F24" s="8">
        <v>18</v>
      </c>
      <c r="G24" s="8">
        <v>0.91935483870967738</v>
      </c>
      <c r="H24" s="1">
        <v>0.79629629629629628</v>
      </c>
      <c r="I24" s="9">
        <v>0.98148148148148151</v>
      </c>
      <c r="J24" s="8"/>
      <c r="K24" s="1">
        <f t="shared" si="1"/>
        <v>3.6956402703736728</v>
      </c>
      <c r="L24" s="1">
        <f t="shared" si="1"/>
        <v>2.6623792843970486</v>
      </c>
      <c r="M24" s="1">
        <f t="shared" si="1"/>
        <v>3.3408417358562579</v>
      </c>
      <c r="N24" s="1"/>
      <c r="O24" s="8">
        <v>18</v>
      </c>
      <c r="P24" s="8">
        <v>511.49</v>
      </c>
      <c r="Q24" s="8">
        <v>607.70000000000005</v>
      </c>
      <c r="R24" s="8">
        <v>572.29</v>
      </c>
      <c r="S24" s="8"/>
      <c r="T24" s="8">
        <v>18</v>
      </c>
      <c r="U24" s="1">
        <v>616.39</v>
      </c>
      <c r="V24" s="1">
        <v>661.29</v>
      </c>
      <c r="W24" s="1">
        <v>699.08</v>
      </c>
      <c r="X24" s="1"/>
      <c r="Y24" s="1"/>
      <c r="Z24" s="1"/>
      <c r="AA24" s="1"/>
      <c r="AB24" s="1"/>
      <c r="AC24" s="1"/>
      <c r="AD24" s="1"/>
      <c r="AE24" s="8"/>
      <c r="AF24" s="8"/>
    </row>
    <row r="25" spans="1:32">
      <c r="A25" s="8">
        <v>19</v>
      </c>
      <c r="B25" s="9">
        <v>0.98913043478260865</v>
      </c>
      <c r="C25" s="8">
        <v>0.94444444444444442</v>
      </c>
      <c r="D25" s="8">
        <v>0.96666666666666667</v>
      </c>
      <c r="E25" s="1"/>
      <c r="F25" s="8">
        <v>19</v>
      </c>
      <c r="G25" s="9">
        <v>0.9838709677419355</v>
      </c>
      <c r="H25" s="1">
        <v>0.8833333333333333</v>
      </c>
      <c r="I25" s="8">
        <v>0.78333333333333333</v>
      </c>
      <c r="J25" s="8"/>
      <c r="K25" s="1">
        <f t="shared" si="1"/>
        <v>4.4360933302151135</v>
      </c>
      <c r="L25" s="1">
        <f t="shared" si="1"/>
        <v>2.7850349897044442</v>
      </c>
      <c r="M25" s="1">
        <f t="shared" si="1"/>
        <v>2.6174150112056886</v>
      </c>
      <c r="N25" s="1"/>
      <c r="O25" s="8">
        <v>19</v>
      </c>
      <c r="P25" s="8">
        <v>439.29</v>
      </c>
      <c r="Q25" s="8">
        <v>488.69</v>
      </c>
      <c r="R25" s="8">
        <v>556.28</v>
      </c>
      <c r="S25" s="8"/>
      <c r="T25" s="8">
        <v>19</v>
      </c>
      <c r="U25" s="1">
        <v>466.63</v>
      </c>
      <c r="V25" s="1">
        <v>572.58000000000004</v>
      </c>
      <c r="W25" s="1">
        <v>647.52</v>
      </c>
      <c r="X25" s="1"/>
      <c r="Y25" s="1"/>
      <c r="Z25" s="1"/>
      <c r="AA25" s="1"/>
      <c r="AB25" s="1"/>
      <c r="AC25" s="1"/>
      <c r="AD25" s="1"/>
      <c r="AE25" s="8"/>
      <c r="AF25" s="8"/>
    </row>
    <row r="26" spans="1:32">
      <c r="A26" s="8">
        <v>20</v>
      </c>
      <c r="B26" s="9">
        <v>0.98913043478260865</v>
      </c>
      <c r="C26" s="8">
        <v>0.96739130434782605</v>
      </c>
      <c r="D26" s="8">
        <v>0.90217391304347827</v>
      </c>
      <c r="E26" s="1"/>
      <c r="F26" s="8">
        <v>20</v>
      </c>
      <c r="G26" s="8">
        <v>0.85483870967741937</v>
      </c>
      <c r="H26" s="1">
        <v>0.79032258064516125</v>
      </c>
      <c r="I26" s="8">
        <v>0.63793103448275867</v>
      </c>
      <c r="J26" s="8"/>
      <c r="K26" s="1">
        <f t="shared" si="1"/>
        <v>3.3523094377294758</v>
      </c>
      <c r="L26" s="1">
        <f t="shared" si="1"/>
        <v>2.6513060711164123</v>
      </c>
      <c r="M26" s="1">
        <f t="shared" si="1"/>
        <v>1.6469723377687719</v>
      </c>
      <c r="N26" s="1"/>
      <c r="O26" s="8">
        <v>20</v>
      </c>
      <c r="P26" s="8">
        <v>411.89</v>
      </c>
      <c r="Q26" s="8">
        <v>555.07000000000005</v>
      </c>
      <c r="R26" s="8">
        <v>559.12</v>
      </c>
      <c r="S26" s="8"/>
      <c r="T26" s="8">
        <v>20</v>
      </c>
      <c r="U26" s="1">
        <v>553.77</v>
      </c>
      <c r="V26" s="1">
        <v>617.58000000000004</v>
      </c>
      <c r="W26" s="1">
        <v>627.72</v>
      </c>
      <c r="X26" s="1"/>
      <c r="Y26" s="1"/>
      <c r="Z26" s="1"/>
      <c r="AA26" s="1"/>
      <c r="AB26" s="1"/>
      <c r="AC26" s="1"/>
      <c r="AD26" s="1"/>
      <c r="AE26" s="8"/>
      <c r="AF26" s="8"/>
    </row>
    <row r="27" spans="1:32">
      <c r="A27" s="8">
        <v>21</v>
      </c>
      <c r="B27" s="9">
        <v>0.98913043478260865</v>
      </c>
      <c r="C27" s="9">
        <v>0.98913043478260865</v>
      </c>
      <c r="D27" s="8">
        <v>0.9</v>
      </c>
      <c r="E27" s="1"/>
      <c r="F27" s="8">
        <v>21</v>
      </c>
      <c r="G27" s="9">
        <v>0.9838709677419355</v>
      </c>
      <c r="H27" s="1">
        <v>0.91666666666666663</v>
      </c>
      <c r="I27" s="8">
        <v>0.55000000000000004</v>
      </c>
      <c r="J27" s="8"/>
      <c r="K27" s="1">
        <f t="shared" si="1"/>
        <v>4.4360933302151135</v>
      </c>
      <c r="L27" s="1">
        <f t="shared" si="1"/>
        <v>3.6778893363437319</v>
      </c>
      <c r="M27" s="1">
        <f t="shared" si="1"/>
        <v>1.4072129123996748</v>
      </c>
      <c r="N27" s="1"/>
      <c r="O27" s="8">
        <v>21</v>
      </c>
      <c r="P27" s="8">
        <v>490.24</v>
      </c>
      <c r="Q27" s="8">
        <v>578.16</v>
      </c>
      <c r="R27" s="8">
        <v>619.13</v>
      </c>
      <c r="S27" s="8"/>
      <c r="T27" s="8">
        <v>21</v>
      </c>
      <c r="U27" s="1">
        <v>528.07000000000005</v>
      </c>
      <c r="V27" s="1">
        <v>612.59</v>
      </c>
      <c r="W27" s="1">
        <v>695.63</v>
      </c>
      <c r="X27" s="1"/>
      <c r="Y27" s="1"/>
      <c r="Z27" s="1"/>
      <c r="AA27" s="1"/>
      <c r="AB27" s="1"/>
      <c r="AC27" s="1"/>
      <c r="AD27" s="1"/>
      <c r="AE27" s="8"/>
      <c r="AF27" s="8"/>
    </row>
    <row r="28" spans="1:32">
      <c r="A28" s="8">
        <v>22</v>
      </c>
      <c r="B28" s="9">
        <v>0.98913043478260865</v>
      </c>
      <c r="C28" s="8">
        <v>0.9</v>
      </c>
      <c r="D28" s="8">
        <v>0.87209302325581395</v>
      </c>
      <c r="E28" s="1"/>
      <c r="F28" s="8">
        <v>22</v>
      </c>
      <c r="G28" s="8">
        <v>0.85</v>
      </c>
      <c r="H28" s="1">
        <v>0.88709677419354838</v>
      </c>
      <c r="I28" s="8">
        <v>0.74137931034482762</v>
      </c>
      <c r="J28" s="8"/>
      <c r="K28" s="1">
        <f t="shared" si="1"/>
        <v>3.3313285987368846</v>
      </c>
      <c r="L28" s="1">
        <f t="shared" si="1"/>
        <v>2.4927836964659469</v>
      </c>
      <c r="M28" s="1">
        <f t="shared" si="1"/>
        <v>1.7839444021803685</v>
      </c>
      <c r="N28" s="1"/>
      <c r="O28" s="8">
        <v>22</v>
      </c>
      <c r="P28" s="8">
        <v>434.82</v>
      </c>
      <c r="Q28" s="8">
        <v>565.41999999999996</v>
      </c>
      <c r="R28" s="8">
        <v>633.46</v>
      </c>
      <c r="S28" s="8"/>
      <c r="T28" s="8">
        <v>22</v>
      </c>
      <c r="U28" s="1">
        <v>565.96</v>
      </c>
      <c r="V28" s="1">
        <v>639</v>
      </c>
      <c r="W28" s="1">
        <v>668.95</v>
      </c>
      <c r="X28" s="1"/>
      <c r="Y28" s="1"/>
      <c r="Z28" s="1"/>
      <c r="AA28" s="1"/>
      <c r="AB28" s="1"/>
      <c r="AC28" s="1"/>
      <c r="AD28" s="1"/>
      <c r="AE28" s="8"/>
      <c r="AF28" s="8"/>
    </row>
    <row r="29" spans="1:32">
      <c r="A29" s="8">
        <v>23</v>
      </c>
      <c r="B29" s="8">
        <v>0.96666666666666667</v>
      </c>
      <c r="C29" s="9">
        <v>0.98809523809523814</v>
      </c>
      <c r="D29" s="8">
        <v>0.8214285714285714</v>
      </c>
      <c r="E29" s="1"/>
      <c r="F29" s="8">
        <v>23</v>
      </c>
      <c r="G29" s="8">
        <v>0.91935483870967738</v>
      </c>
      <c r="H29" s="1">
        <v>0.625</v>
      </c>
      <c r="I29" s="8">
        <v>0.875</v>
      </c>
      <c r="J29" s="8"/>
      <c r="K29" s="1">
        <f t="shared" si="1"/>
        <v>3.2346596969464922</v>
      </c>
      <c r="L29" s="1">
        <f t="shared" si="1"/>
        <v>2.5788283552937514</v>
      </c>
      <c r="M29" s="1">
        <f t="shared" si="1"/>
        <v>2.0711723567443876</v>
      </c>
      <c r="N29" s="1"/>
      <c r="O29" s="8">
        <v>23</v>
      </c>
      <c r="P29" s="8">
        <v>579.98</v>
      </c>
      <c r="Q29" s="8">
        <v>605.44000000000005</v>
      </c>
      <c r="R29" s="8">
        <v>661.59</v>
      </c>
      <c r="S29" s="8"/>
      <c r="T29" s="8">
        <v>23</v>
      </c>
      <c r="U29" s="1">
        <v>605.17999999999995</v>
      </c>
      <c r="V29" s="1">
        <v>750.18</v>
      </c>
      <c r="W29" s="1">
        <v>661.25</v>
      </c>
      <c r="X29" s="1"/>
      <c r="Y29" s="1"/>
      <c r="Z29" s="1"/>
      <c r="AA29" s="1"/>
      <c r="AB29" s="1"/>
      <c r="AC29" s="1"/>
      <c r="AD29" s="1"/>
      <c r="AE29" s="8"/>
      <c r="AF29" s="8"/>
    </row>
    <row r="30" spans="1:32">
      <c r="A30" s="8">
        <v>24</v>
      </c>
      <c r="B30" s="9">
        <v>0.98913043478260865</v>
      </c>
      <c r="C30" s="9">
        <v>0.98888888888888893</v>
      </c>
      <c r="D30" s="8">
        <v>0.78409090909090906</v>
      </c>
      <c r="E30" s="1"/>
      <c r="F30" s="8">
        <v>24</v>
      </c>
      <c r="G30" s="8">
        <v>0.88709677419354838</v>
      </c>
      <c r="H30" s="9">
        <v>0.9838709677419355</v>
      </c>
      <c r="I30" s="1">
        <v>0.91935483870967738</v>
      </c>
      <c r="J30" s="8"/>
      <c r="K30" s="1">
        <f t="shared" si="1"/>
        <v>3.5061273401644408</v>
      </c>
      <c r="L30" s="1">
        <f t="shared" si="1"/>
        <v>4.4277460722830009</v>
      </c>
      <c r="M30" s="1">
        <f t="shared" si="1"/>
        <v>2.1868292240477771</v>
      </c>
      <c r="N30" s="1"/>
      <c r="O30" s="8">
        <v>24</v>
      </c>
      <c r="P30" s="8">
        <v>437.29</v>
      </c>
      <c r="Q30" s="8">
        <v>547.70000000000005</v>
      </c>
      <c r="R30" s="8">
        <v>609.76</v>
      </c>
      <c r="S30" s="8"/>
      <c r="T30" s="8">
        <v>24</v>
      </c>
      <c r="U30" s="1">
        <v>546.11</v>
      </c>
      <c r="V30" s="1">
        <v>664.27</v>
      </c>
      <c r="W30" s="1">
        <v>735.5</v>
      </c>
      <c r="X30" s="1"/>
      <c r="Y30" s="1"/>
      <c r="Z30" s="1"/>
      <c r="AA30" s="1"/>
      <c r="AB30" s="1"/>
      <c r="AC30" s="1"/>
      <c r="AD30" s="1"/>
      <c r="AE30" s="8"/>
      <c r="AF30" s="8"/>
    </row>
    <row r="31" spans="1:32">
      <c r="A31" s="1"/>
      <c r="B31" s="1"/>
      <c r="C31" s="1"/>
      <c r="D31" s="1"/>
      <c r="E31" s="1"/>
      <c r="F31" s="1"/>
      <c r="G31" s="8"/>
      <c r="H31" s="1"/>
      <c r="I31" s="8"/>
      <c r="J31" s="8"/>
      <c r="K31" s="1"/>
      <c r="L31" s="1"/>
      <c r="M31" s="1"/>
      <c r="N31" s="1"/>
      <c r="O31" s="8"/>
      <c r="P31" s="8"/>
      <c r="Q31" s="8"/>
      <c r="R31" s="8"/>
      <c r="S31" s="8"/>
      <c r="T31" s="8"/>
      <c r="U31" s="1"/>
      <c r="V31" s="1"/>
      <c r="W31" s="1"/>
      <c r="X31" s="1"/>
      <c r="Y31" s="1"/>
      <c r="Z31" s="1"/>
      <c r="AA31" s="1"/>
      <c r="AB31" s="1"/>
      <c r="AC31" s="1"/>
      <c r="AD31" s="1"/>
      <c r="AE31" s="8"/>
      <c r="AF31" s="8"/>
    </row>
    <row r="32" spans="1:32">
      <c r="A32" s="1"/>
      <c r="B32" s="1"/>
      <c r="C32" s="1"/>
      <c r="D32" s="1"/>
      <c r="E32" s="1"/>
      <c r="F32" s="1"/>
      <c r="G32" s="8"/>
      <c r="H32" s="1"/>
      <c r="I32" s="8"/>
      <c r="J32" s="8"/>
      <c r="K32" s="1"/>
      <c r="L32" s="1"/>
      <c r="M32" s="1"/>
      <c r="N32" s="1"/>
      <c r="O32" s="8"/>
      <c r="P32" s="8"/>
      <c r="Q32" s="8"/>
      <c r="R32" s="8"/>
      <c r="S32" s="8"/>
      <c r="T32" s="8"/>
      <c r="U32" s="1"/>
      <c r="V32" s="1"/>
      <c r="W32" s="1"/>
      <c r="X32" s="1"/>
      <c r="Y32" s="1"/>
      <c r="Z32" s="1"/>
      <c r="AA32" s="1"/>
      <c r="AB32" s="1"/>
      <c r="AC32" s="1"/>
      <c r="AD32" s="1"/>
      <c r="AE32" s="8"/>
      <c r="AF32" s="8"/>
    </row>
    <row r="33" spans="1:32">
      <c r="A33" s="1"/>
      <c r="B33" s="1"/>
      <c r="C33" s="1"/>
      <c r="D33" s="1"/>
      <c r="E33" s="1"/>
      <c r="F33" s="1"/>
      <c r="G33" s="1"/>
      <c r="H33" s="1"/>
      <c r="I33" s="8"/>
      <c r="J33" s="8"/>
      <c r="K33" s="1"/>
      <c r="L33" s="1"/>
      <c r="M33" s="1"/>
      <c r="N33" s="1"/>
      <c r="O33" s="8"/>
      <c r="P33" s="8"/>
      <c r="Q33" s="8"/>
      <c r="R33" s="8"/>
      <c r="S33" s="8"/>
      <c r="T33" s="8"/>
      <c r="U33" s="1"/>
      <c r="V33" s="1"/>
      <c r="W33" s="1"/>
      <c r="X33" s="1"/>
      <c r="Y33" s="1"/>
      <c r="Z33" s="1"/>
      <c r="AA33" s="1"/>
      <c r="AB33" s="1"/>
      <c r="AC33" s="1"/>
      <c r="AD33" s="1"/>
      <c r="AE33" s="8"/>
      <c r="AF33" s="8"/>
    </row>
    <row r="34" spans="1:32">
      <c r="A34" s="1"/>
      <c r="B34" s="1"/>
      <c r="C34" s="1"/>
      <c r="D34" s="1"/>
      <c r="E34" s="1"/>
      <c r="F34" s="1"/>
      <c r="G34" s="8"/>
      <c r="H34" s="1"/>
      <c r="I34" s="8"/>
      <c r="J34" s="8"/>
      <c r="K34" s="1"/>
      <c r="L34" s="1"/>
      <c r="M34" s="1"/>
      <c r="N34" s="1"/>
      <c r="O34" s="8"/>
      <c r="P34" s="8"/>
      <c r="Q34" s="8"/>
      <c r="R34" s="8"/>
      <c r="S34" s="8"/>
      <c r="T34" s="8"/>
      <c r="U34" s="1"/>
      <c r="V34" s="1"/>
      <c r="W34" s="1"/>
      <c r="X34" s="1"/>
      <c r="Y34" s="1"/>
      <c r="Z34" s="1"/>
      <c r="AA34" s="1"/>
      <c r="AB34" s="1"/>
      <c r="AC34" s="1"/>
      <c r="AD34" s="1"/>
      <c r="AE34" s="8"/>
      <c r="AF34" s="8"/>
    </row>
    <row r="35" spans="1:3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8"/>
      <c r="AF35" s="8"/>
    </row>
    <row r="36" spans="1:3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2">
      <c r="A39" s="1" t="s">
        <v>38</v>
      </c>
      <c r="B39" s="1">
        <f>AVERAGE(B7:B36)</f>
        <v>0.97362117552334959</v>
      </c>
      <c r="C39" s="1">
        <f>AVERAGE(C7:C36)</f>
        <v>0.92203674316304696</v>
      </c>
      <c r="D39" s="1">
        <f>AVERAGE(D7:D36)</f>
        <v>0.85695987236045257</v>
      </c>
      <c r="E39" s="1"/>
      <c r="F39" s="1"/>
      <c r="G39" s="1">
        <f>AVERAGE(G7:G35)</f>
        <v>0.84510567296996653</v>
      </c>
      <c r="H39" s="1">
        <f>AVERAGE(H7:H35)</f>
        <v>0.83395467578124227</v>
      </c>
      <c r="I39" s="1">
        <f>AVERAGE(I7:I35)</f>
        <v>0.7645898195722074</v>
      </c>
      <c r="J39" s="1"/>
      <c r="K39" s="1">
        <f>AVERAGE(K7:K35)</f>
        <v>3.1999232447092645</v>
      </c>
      <c r="L39" s="1">
        <f>AVERAGE(L7:L35)</f>
        <v>2.6818697136188803</v>
      </c>
      <c r="M39" s="1">
        <f>AVERAGE(M7:M35)</f>
        <v>2.0250492817137222</v>
      </c>
      <c r="N39" s="1"/>
      <c r="O39" s="1"/>
      <c r="P39" s="1">
        <f>AVERAGE(P7:P35)</f>
        <v>468.56375000000003</v>
      </c>
      <c r="Q39" s="1">
        <f>AVERAGE(Q7:Q35)</f>
        <v>577.22416666666675</v>
      </c>
      <c r="R39" s="1">
        <f>AVERAGE(R7:R35)</f>
        <v>609.44958333333341</v>
      </c>
      <c r="S39" s="1"/>
      <c r="T39" s="1"/>
      <c r="U39" s="1">
        <f>AVERAGE(U7:U35)</f>
        <v>573.30833333333328</v>
      </c>
      <c r="V39" s="1">
        <f>AVERAGE(V7:V35)</f>
        <v>652.16041666666661</v>
      </c>
      <c r="W39" s="1">
        <f>AVERAGE(W7:W35)</f>
        <v>684.87333333333333</v>
      </c>
      <c r="X39" s="1"/>
      <c r="Y39" s="1"/>
      <c r="Z39" s="1"/>
      <c r="AA39" s="1"/>
      <c r="AB39" s="1"/>
      <c r="AC39" s="1"/>
      <c r="AD39" s="1"/>
    </row>
    <row r="40" spans="1:32">
      <c r="A40" s="1" t="s">
        <v>14</v>
      </c>
      <c r="B40" s="1">
        <f>STDEV(B7:B36)/SQRT(COUNT(B7:B36))</f>
        <v>5.7774860379520608E-3</v>
      </c>
      <c r="C40" s="1">
        <f>STDEV(C7:C36)/SQRT(COUNT(C7:C36))</f>
        <v>1.7574624250288051E-2</v>
      </c>
      <c r="D40" s="1">
        <f>STDEV(D7:D36)/SQRT(COUNT(D7:D36))</f>
        <v>1.7458322555091336E-2</v>
      </c>
      <c r="E40" s="1"/>
      <c r="F40" s="1"/>
      <c r="G40" s="1">
        <f>STDEV(G7:G36)/SQRT(COUNT(G7:G36))</f>
        <v>2.4309090961356177E-2</v>
      </c>
      <c r="H40" s="1">
        <f>STDEV(H7:H35)/SQRT(COUNT(H7:H35))</f>
        <v>2.0396141964895295E-2</v>
      </c>
      <c r="I40" s="1">
        <f>STDEV(I7:I35)/SQRT(COUNT(I7:I35))</f>
        <v>3.4437668612229279E-2</v>
      </c>
      <c r="J40" s="1"/>
      <c r="K40" s="1">
        <f>STDEV(K7:K35)/SQRT(COUNT(K7:K35))</f>
        <v>0.13993696600216826</v>
      </c>
      <c r="L40" s="1">
        <f>STDEV(L7:L35)/SQRT(COUNT(L7:L35))</f>
        <v>0.16554806736352015</v>
      </c>
      <c r="M40" s="1">
        <f>STDEV(M7:M35)/SQRT(COUNT(M7:M35))</f>
        <v>0.18274123475747139</v>
      </c>
      <c r="N40" s="1"/>
      <c r="O40" s="1"/>
      <c r="P40" s="1">
        <f>STDEV(P7:P35)/SQRT(COUNT(P7:P35))</f>
        <v>9.963975179682997</v>
      </c>
      <c r="Q40" s="1">
        <f>STDEV(Q7:Q35)/SQRT(COUNT(Q7:Q35))</f>
        <v>11.474570038938387</v>
      </c>
      <c r="R40" s="1">
        <f>STDEV(R7:R35)/SQRT(COUNT(R7:R35))</f>
        <v>14.74599118305408</v>
      </c>
      <c r="S40" s="1"/>
      <c r="T40" s="1"/>
      <c r="U40" s="1">
        <f>STDEV(U7:U35)/SQRT(COUNT(U7:U35))</f>
        <v>10.029178312945197</v>
      </c>
      <c r="V40" s="1">
        <f>STDEV(V7:V35)/SQRT(COUNT(V7:V35))</f>
        <v>11.568961214361824</v>
      </c>
      <c r="W40" s="1">
        <f>STDEV(W7:W35)/SQRT(COUNT(W7:W35))</f>
        <v>11.78399906386614</v>
      </c>
      <c r="X40" s="1"/>
      <c r="Y40" s="1"/>
      <c r="Z40" s="1"/>
      <c r="AA40" s="1"/>
      <c r="AB40" s="1"/>
      <c r="AC40" s="1"/>
      <c r="AD40" s="1"/>
    </row>
    <row r="41" spans="1:32">
      <c r="A41" s="1"/>
      <c r="B41" s="1"/>
      <c r="C41" s="1"/>
      <c r="D41" s="1"/>
      <c r="E41" s="1"/>
      <c r="F41" s="4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2">
      <c r="A42" s="4"/>
      <c r="B42" s="1"/>
      <c r="C42" s="1"/>
      <c r="D42" s="1"/>
      <c r="E42" s="1"/>
      <c r="F42" s="1"/>
      <c r="G42" s="1"/>
      <c r="H42" s="1"/>
      <c r="I42" s="1"/>
      <c r="J42" s="4" t="s">
        <v>36</v>
      </c>
      <c r="K42" s="1" t="s">
        <v>39</v>
      </c>
      <c r="L42" s="1" t="s">
        <v>16</v>
      </c>
      <c r="M42" s="1" t="s">
        <v>17</v>
      </c>
      <c r="N42" s="1"/>
      <c r="O42" s="1" t="s">
        <v>29</v>
      </c>
      <c r="P42" s="1" t="s">
        <v>39</v>
      </c>
      <c r="Q42" s="1" t="s">
        <v>33</v>
      </c>
      <c r="R42" s="1" t="s">
        <v>34</v>
      </c>
      <c r="S42" s="1"/>
      <c r="T42" s="1" t="s">
        <v>29</v>
      </c>
      <c r="U42" s="1" t="s">
        <v>39</v>
      </c>
      <c r="V42" s="1" t="s">
        <v>33</v>
      </c>
      <c r="W42" s="1" t="s">
        <v>34</v>
      </c>
      <c r="X42" s="1"/>
      <c r="Y42" s="1"/>
      <c r="Z42" s="1"/>
      <c r="AA42" s="1"/>
      <c r="AB42" s="1"/>
      <c r="AC42" s="1"/>
      <c r="AD42" s="1"/>
    </row>
    <row r="43" spans="1:32">
      <c r="A43" s="1"/>
      <c r="B43" s="1"/>
      <c r="C43" s="1"/>
      <c r="D43" s="1"/>
      <c r="E43" s="4"/>
      <c r="F43" s="1"/>
      <c r="G43" s="1"/>
      <c r="H43" s="1"/>
      <c r="I43" s="1"/>
      <c r="J43" s="1" t="s">
        <v>19</v>
      </c>
      <c r="K43" s="1">
        <f>K39</f>
        <v>3.1999232447092645</v>
      </c>
      <c r="L43" s="1">
        <f t="shared" ref="L43:M44" si="2">L39</f>
        <v>2.6818697136188803</v>
      </c>
      <c r="M43" s="1">
        <f t="shared" si="2"/>
        <v>2.0250492817137222</v>
      </c>
      <c r="N43" s="1"/>
      <c r="O43" s="1" t="s">
        <v>19</v>
      </c>
      <c r="P43" s="1">
        <f>P39</f>
        <v>468.56375000000003</v>
      </c>
      <c r="Q43" s="1">
        <f t="shared" ref="Q43:R43" si="3">Q39</f>
        <v>577.22416666666675</v>
      </c>
      <c r="R43" s="1">
        <f t="shared" si="3"/>
        <v>609.44958333333341</v>
      </c>
      <c r="S43" s="4"/>
      <c r="T43" s="1"/>
      <c r="U43" s="1">
        <f>U39</f>
        <v>573.30833333333328</v>
      </c>
      <c r="V43" s="1">
        <f t="shared" ref="V43:W43" si="4">V39</f>
        <v>652.16041666666661</v>
      </c>
      <c r="W43" s="1">
        <f t="shared" si="4"/>
        <v>684.87333333333333</v>
      </c>
      <c r="X43" s="1"/>
      <c r="Y43" s="1"/>
      <c r="Z43" s="1"/>
      <c r="AA43" s="1"/>
      <c r="AB43" s="1"/>
      <c r="AC43" s="1"/>
      <c r="AD43" s="1"/>
    </row>
    <row r="44" spans="1:32">
      <c r="A44" s="1"/>
      <c r="B44" s="1"/>
      <c r="C44" s="1"/>
      <c r="D44" s="1"/>
      <c r="E44" s="1"/>
      <c r="F44" s="1"/>
      <c r="G44" s="1"/>
      <c r="H44" s="1"/>
      <c r="I44" s="1"/>
      <c r="J44" s="1" t="s">
        <v>20</v>
      </c>
      <c r="K44" s="1">
        <f>K40</f>
        <v>0.13993696600216826</v>
      </c>
      <c r="L44" s="1">
        <f t="shared" si="2"/>
        <v>0.16554806736352015</v>
      </c>
      <c r="M44" s="1">
        <f t="shared" si="2"/>
        <v>0.18274123475747139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2">
      <c r="A46" s="4"/>
      <c r="B46" s="1"/>
      <c r="C46" s="1"/>
      <c r="D46" s="1"/>
      <c r="E46" s="4"/>
      <c r="F46" s="1"/>
      <c r="G46" s="1"/>
      <c r="H46" s="1"/>
      <c r="I46" s="1"/>
      <c r="J46" s="1"/>
      <c r="K46" s="1"/>
      <c r="L46" s="1"/>
      <c r="N46" s="1"/>
      <c r="O46" s="1" t="s">
        <v>20</v>
      </c>
      <c r="P46" s="1" t="s">
        <v>39</v>
      </c>
      <c r="Q46" s="1" t="s">
        <v>33</v>
      </c>
      <c r="R46" s="1" t="s">
        <v>34</v>
      </c>
      <c r="S46" s="1"/>
      <c r="T46" s="1" t="s">
        <v>20</v>
      </c>
      <c r="U46" s="1" t="s">
        <v>39</v>
      </c>
      <c r="V46" s="1" t="s">
        <v>33</v>
      </c>
      <c r="W46" s="1" t="s">
        <v>34</v>
      </c>
      <c r="X46" s="1"/>
      <c r="Y46" s="1"/>
      <c r="Z46" s="1"/>
      <c r="AA46" s="1"/>
      <c r="AB46" s="1"/>
      <c r="AC46" s="1"/>
      <c r="AD46" s="1"/>
    </row>
    <row r="47" spans="1:3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>
        <f>P40</f>
        <v>9.963975179682997</v>
      </c>
      <c r="Q47" s="1">
        <v>15.580742767684125</v>
      </c>
      <c r="R47" s="1">
        <v>15.715148422927554</v>
      </c>
      <c r="S47" s="1"/>
      <c r="T47" s="1"/>
      <c r="U47" s="1">
        <f>U40</f>
        <v>10.029178312945197</v>
      </c>
      <c r="V47" s="1">
        <v>15.580742767684125</v>
      </c>
      <c r="W47" s="1">
        <v>15.715148422927554</v>
      </c>
      <c r="X47" s="1"/>
      <c r="Y47" s="1"/>
      <c r="Z47" s="1"/>
      <c r="AA47" s="1"/>
      <c r="AB47" s="1"/>
      <c r="AC47" s="1"/>
      <c r="AD47" s="1"/>
    </row>
    <row r="48" spans="1:3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3:21">
      <c r="M49" s="1"/>
      <c r="R49" s="1"/>
    </row>
    <row r="50" spans="13:21">
      <c r="O50" s="6" t="s">
        <v>29</v>
      </c>
      <c r="P50" s="1" t="s">
        <v>21</v>
      </c>
      <c r="Q50" s="1" t="s">
        <v>22</v>
      </c>
      <c r="R50" s="1"/>
      <c r="S50" s="6" t="s">
        <v>20</v>
      </c>
      <c r="T50" s="1" t="s">
        <v>21</v>
      </c>
      <c r="U50" s="1" t="s">
        <v>22</v>
      </c>
    </row>
    <row r="51" spans="13:21">
      <c r="M51" s="1"/>
      <c r="O51" s="6" t="s">
        <v>39</v>
      </c>
      <c r="P51" s="1">
        <f>P43</f>
        <v>468.56375000000003</v>
      </c>
      <c r="Q51" s="1">
        <f>U43</f>
        <v>573.30833333333328</v>
      </c>
      <c r="R51" s="1"/>
      <c r="S51" s="6" t="s">
        <v>39</v>
      </c>
      <c r="T51" s="1">
        <f>P47</f>
        <v>9.963975179682997</v>
      </c>
      <c r="U51" s="1">
        <f>U47</f>
        <v>10.029178312945197</v>
      </c>
    </row>
    <row r="52" spans="13:21">
      <c r="O52" s="6" t="s">
        <v>16</v>
      </c>
      <c r="P52" s="1">
        <f>Q43</f>
        <v>577.22416666666675</v>
      </c>
      <c r="Q52" s="1">
        <f>V43</f>
        <v>652.16041666666661</v>
      </c>
      <c r="R52" s="1"/>
      <c r="S52" s="6" t="s">
        <v>16</v>
      </c>
      <c r="T52" s="1">
        <f>Q47</f>
        <v>15.580742767684125</v>
      </c>
      <c r="U52" s="1">
        <f>V47</f>
        <v>15.580742767684125</v>
      </c>
    </row>
    <row r="53" spans="13:21">
      <c r="O53" s="1" t="s">
        <v>17</v>
      </c>
      <c r="P53" s="1">
        <f>R43</f>
        <v>609.44958333333341</v>
      </c>
      <c r="Q53" s="1">
        <f>W43</f>
        <v>684.87333333333333</v>
      </c>
      <c r="R53" s="1"/>
      <c r="S53" s="1" t="s">
        <v>17</v>
      </c>
      <c r="T53" s="1">
        <f>R47</f>
        <v>15.715148422927554</v>
      </c>
      <c r="U53" s="1">
        <f>W47</f>
        <v>15.715148422927554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Exp1</vt:lpstr>
      <vt:lpstr>Exp2</vt:lpstr>
      <vt:lpstr>Exp3</vt:lpstr>
      <vt:lpstr>Exp4</vt:lpstr>
      <vt:lpstr>Exp5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YvCM</dc:creator>
  <cp:lastModifiedBy>Miao CHENG</cp:lastModifiedBy>
  <dcterms:created xsi:type="dcterms:W3CDTF">2018-07-15T15:14:47Z</dcterms:created>
  <dcterms:modified xsi:type="dcterms:W3CDTF">2023-04-07T08:14:34Z</dcterms:modified>
</cp:coreProperties>
</file>