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1_Depression\4_2_1_8_Inter Scales_Items Combining\"/>
    </mc:Choice>
  </mc:AlternateContent>
  <xr:revisionPtr revIDLastSave="0" documentId="13_ncr:1_{F1241588-303D-46AF-83E0-B3855EF6DFCE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症状表" sheetId="3" r:id="rId1"/>
    <sheet name="编码表" sheetId="15" r:id="rId2"/>
    <sheet name="画图" sheetId="19" r:id="rId3"/>
    <sheet name="jaccard" sheetId="21" r:id="rId4"/>
    <sheet name="dsm-5" sheetId="2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2" l="1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2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C31" i="22"/>
  <c r="D89" i="21"/>
  <c r="D91" i="21" s="1"/>
  <c r="AD91" i="21"/>
  <c r="AC89" i="21"/>
  <c r="AC90" i="21" s="1"/>
  <c r="AD89" i="21"/>
  <c r="AD90" i="21" s="1"/>
  <c r="AE89" i="21"/>
  <c r="AE90" i="21" s="1"/>
  <c r="J90" i="21"/>
  <c r="M90" i="21"/>
  <c r="V90" i="21"/>
  <c r="AF88" i="21"/>
  <c r="C3" i="21"/>
  <c r="E89" i="21"/>
  <c r="E90" i="21" s="1"/>
  <c r="F89" i="21"/>
  <c r="F90" i="21" s="1"/>
  <c r="G89" i="21"/>
  <c r="G90" i="21" s="1"/>
  <c r="H89" i="21"/>
  <c r="H90" i="21" s="1"/>
  <c r="I89" i="21"/>
  <c r="I90" i="21" s="1"/>
  <c r="J89" i="21"/>
  <c r="J91" i="21" s="1"/>
  <c r="K89" i="21"/>
  <c r="K90" i="21" s="1"/>
  <c r="L89" i="21"/>
  <c r="L91" i="21" s="1"/>
  <c r="M89" i="21"/>
  <c r="M91" i="21" s="1"/>
  <c r="N89" i="21"/>
  <c r="N90" i="21" s="1"/>
  <c r="O89" i="21"/>
  <c r="O90" i="21" s="1"/>
  <c r="P89" i="21"/>
  <c r="P90" i="21" s="1"/>
  <c r="Q89" i="21"/>
  <c r="Q90" i="21" s="1"/>
  <c r="R89" i="21"/>
  <c r="R90" i="21" s="1"/>
  <c r="S89" i="21"/>
  <c r="S90" i="21" s="1"/>
  <c r="T89" i="21"/>
  <c r="T90" i="21" s="1"/>
  <c r="U89" i="21"/>
  <c r="U90" i="21" s="1"/>
  <c r="V89" i="21"/>
  <c r="V91" i="21" s="1"/>
  <c r="W89" i="21"/>
  <c r="W90" i="21" s="1"/>
  <c r="X89" i="21"/>
  <c r="X90" i="21" s="1"/>
  <c r="Y89" i="21"/>
  <c r="Y90" i="21" s="1"/>
  <c r="Z89" i="21"/>
  <c r="Z90" i="21" s="1"/>
  <c r="AA89" i="21"/>
  <c r="AA90" i="21" s="1"/>
  <c r="AB89" i="21"/>
  <c r="AB90" i="21" s="1"/>
  <c r="C87" i="15"/>
  <c r="AE87" i="15" s="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D92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88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D90" i="19"/>
  <c r="D89" i="19"/>
  <c r="D88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3" i="19"/>
  <c r="AE89" i="15"/>
  <c r="AE88" i="15"/>
  <c r="W87" i="15"/>
  <c r="M90" i="15"/>
  <c r="M87" i="15"/>
  <c r="I90" i="15"/>
  <c r="D90" i="15"/>
  <c r="E90" i="15"/>
  <c r="F90" i="15"/>
  <c r="G90" i="15"/>
  <c r="H90" i="15"/>
  <c r="J90" i="15"/>
  <c r="K90" i="15"/>
  <c r="L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C90" i="15"/>
  <c r="F87" i="15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D89" i="3"/>
  <c r="D87" i="15"/>
  <c r="E87" i="15"/>
  <c r="G87" i="15"/>
  <c r="H87" i="15"/>
  <c r="I87" i="15"/>
  <c r="J87" i="15"/>
  <c r="K87" i="15"/>
  <c r="L87" i="15"/>
  <c r="N87" i="15"/>
  <c r="O87" i="15"/>
  <c r="P87" i="15"/>
  <c r="Q87" i="15"/>
  <c r="R87" i="15"/>
  <c r="S87" i="15"/>
  <c r="T87" i="15"/>
  <c r="U87" i="15"/>
  <c r="V87" i="15"/>
  <c r="X87" i="15"/>
  <c r="Y87" i="15"/>
  <c r="Z87" i="15"/>
  <c r="AA87" i="15"/>
  <c r="AB87" i="15"/>
  <c r="AC87" i="15"/>
  <c r="AD87" i="15"/>
  <c r="L90" i="21" l="1"/>
  <c r="AB91" i="21"/>
  <c r="P91" i="21"/>
  <c r="AA91" i="21"/>
  <c r="O91" i="21"/>
  <c r="N91" i="21"/>
  <c r="Z91" i="21"/>
  <c r="Y91" i="21"/>
  <c r="X91" i="21"/>
  <c r="D90" i="21"/>
  <c r="W91" i="21"/>
  <c r="K91" i="21"/>
  <c r="U91" i="21"/>
  <c r="I91" i="21"/>
  <c r="T91" i="21"/>
  <c r="H91" i="21"/>
  <c r="AE91" i="21"/>
  <c r="S91" i="21"/>
  <c r="G91" i="21"/>
  <c r="R91" i="21"/>
  <c r="F91" i="21"/>
  <c r="AC91" i="21"/>
  <c r="Q91" i="21"/>
  <c r="E91" i="21"/>
  <c r="C87" i="21"/>
  <c r="C87" i="19"/>
</calcChain>
</file>

<file path=xl/sharedStrings.xml><?xml version="1.0" encoding="utf-8"?>
<sst xmlns="http://schemas.openxmlformats.org/spreadsheetml/2006/main" count="942" uniqueCount="636">
  <si>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</si>
  <si>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</si>
  <si>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</si>
  <si>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</si>
  <si>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</si>
  <si>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</si>
  <si>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</si>
  <si>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</si>
  <si>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</si>
  <si>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</si>
  <si>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</si>
  <si>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</si>
  <si>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</si>
  <si>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</si>
  <si>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</si>
  <si>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</si>
  <si>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</si>
  <si>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</si>
  <si>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</si>
  <si>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</si>
  <si>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</si>
  <si>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</si>
  <si>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</si>
  <si>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</si>
  <si>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</si>
  <si>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</si>
  <si>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</si>
  <si>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</si>
  <si>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</si>
  <si>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</si>
  <si>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</si>
  <si>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</si>
  <si>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</si>
  <si>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</si>
  <si>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</si>
  <si>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</si>
  <si>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</si>
  <si>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</si>
  <si>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</si>
  <si>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</si>
  <si>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</si>
  <si>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</si>
  <si>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</si>
  <si>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</si>
  <si>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</si>
  <si>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</si>
  <si>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</si>
  <si>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</si>
  <si>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</si>
  <si>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</si>
  <si>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</si>
  <si>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</si>
  <si>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</si>
  <si>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</si>
  <si>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</si>
  <si>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</si>
  <si>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</si>
  <si>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</si>
  <si>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</si>
  <si>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</si>
  <si>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</si>
  <si>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</si>
  <si>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</si>
  <si>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</si>
  <si>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</si>
  <si>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</si>
  <si>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</si>
  <si>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</si>
  <si>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</si>
  <si>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</si>
  <si>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</si>
  <si>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</si>
  <si>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</si>
  <si>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</si>
  <si>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</si>
  <si>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</si>
  <si>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</si>
  <si>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</si>
  <si>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</si>
  <si>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</si>
  <si>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</si>
  <si>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</si>
  <si>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</si>
  <si>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</si>
  <si>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</si>
  <si>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</si>
  <si>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</si>
  <si>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</si>
  <si>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</si>
  <si>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</si>
  <si>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</si>
  <si>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</si>
  <si>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</si>
  <si>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</si>
  <si>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</si>
  <si>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</si>
  <si>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</si>
  <si>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</si>
  <si>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</si>
  <si>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</si>
  <si>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</si>
  <si>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</si>
  <si>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</si>
  <si>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</si>
  <si>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</si>
  <si>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</si>
  <si>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</si>
  <si>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</si>
  <si>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</si>
  <si>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</si>
  <si>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</si>
  <si>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</si>
  <si>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</si>
  <si>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</si>
  <si>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</si>
  <si>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</si>
  <si>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</si>
  <si>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</si>
  <si>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</si>
  <si>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</si>
  <si>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</si>
  <si>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</si>
  <si>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</si>
  <si>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</si>
  <si>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</si>
  <si>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</si>
  <si>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</si>
  <si>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</si>
  <si>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</si>
  <si>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</si>
  <si>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</si>
  <si>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</si>
  <si>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</si>
  <si>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</si>
  <si>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</si>
  <si>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</si>
  <si>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</si>
  <si>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</si>
  <si>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</si>
  <si>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</si>
  <si>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</si>
  <si>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</si>
  <si>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</si>
  <si>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</si>
  <si>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</si>
  <si>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</si>
  <si>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</si>
  <si>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</si>
  <si>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</si>
  <si>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</si>
  <si>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Q5 Q8 内疚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</si>
  <si>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</si>
  <si>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</si>
  <si>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</si>
  <si>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</si>
  <si>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</si>
  <si>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</si>
  <si>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</si>
  <si>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</si>
  <si>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</si>
  <si>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</si>
  <si>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</si>
  <si>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</si>
  <si>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</si>
  <si>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</si>
  <si>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</si>
  <si>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</si>
  <si>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</si>
  <si>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</si>
  <si>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</si>
  <si>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</si>
  <si>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</si>
  <si>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</si>
  <si>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</si>
  <si>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</si>
  <si>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</si>
  <si>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</si>
  <si>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</si>
  <si>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</si>
  <si>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</si>
  <si>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</si>
  <si>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</si>
  <si>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</si>
  <si>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</si>
  <si>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</si>
  <si>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</si>
  <si>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</si>
  <si>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</si>
  <si>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</si>
  <si>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</si>
  <si>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</si>
  <si>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</si>
  <si>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</si>
  <si>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</si>
  <si>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</si>
  <si>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</si>
  <si>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</si>
  <si>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</si>
  <si>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</si>
  <si>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</si>
  <si>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</si>
  <si>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</si>
  <si>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</si>
  <si>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</si>
  <si>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</si>
  <si>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</si>
  <si>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</si>
  <si>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</si>
  <si>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</si>
  <si>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</si>
  <si>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</si>
  <si>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</si>
  <si>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</si>
  <si>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</si>
  <si>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</si>
  <si>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</si>
  <si>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</si>
  <si>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</si>
  <si>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</si>
  <si>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</si>
  <si>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</si>
  <si>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</si>
  <si>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</si>
  <si>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</si>
  <si>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</si>
  <si>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</si>
  <si>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</si>
  <si>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</si>
  <si>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</si>
  <si>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</si>
  <si>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</si>
  <si>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</si>
  <si>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</si>
  <si>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</si>
  <si>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</si>
  <si>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1.我感到忧愁</t>
  </si>
  <si>
    <t>5.我情绪低落</t>
  </si>
  <si>
    <t xml:space="preserve">7.生活无趣 </t>
  </si>
  <si>
    <t>#社交减少</t>
    <phoneticPr fontId="9" type="noConversion"/>
  </si>
  <si>
    <t>Q4 Q8 无学习兴趣  18.我丧失学习的毅力 20.我学习效率低 16.我对我的学习成绩发愁 12.我学习成绩下降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</si>
  <si>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</si>
  <si>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</si>
  <si>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</si>
  <si>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</si>
  <si>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</si>
  <si>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</si>
  <si>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</si>
  <si>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</si>
  <si>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</si>
  <si>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</si>
  <si>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</si>
  <si>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</si>
  <si>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</si>
  <si>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</si>
  <si>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</si>
  <si>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</si>
  <si>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</si>
  <si>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</si>
  <si>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</si>
  <si>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</si>
  <si>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</si>
  <si>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</si>
  <si>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</si>
  <si>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</si>
  <si>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</si>
  <si>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</si>
  <si>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</si>
  <si>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</si>
  <si>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</si>
  <si>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</si>
  <si>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</si>
  <si>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</si>
  <si>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*13爱与家人交谈</t>
    <phoneticPr fontId="10" type="noConversion"/>
  </si>
  <si>
    <t>2睡得很香 14作噩梦</t>
    <phoneticPr fontId="9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</si>
  <si>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</si>
  <si>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</si>
  <si>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</si>
  <si>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</si>
  <si>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</si>
  <si>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</si>
  <si>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</si>
  <si>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</si>
  <si>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</si>
  <si>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</si>
  <si>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</si>
  <si>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</si>
  <si>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</si>
  <si>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</si>
  <si>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</si>
  <si>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</si>
  <si>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</si>
  <si>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</si>
  <si>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</si>
  <si>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</si>
  <si>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</si>
  <si>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</si>
  <si>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</si>
  <si>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</si>
  <si>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</si>
  <si>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</si>
  <si>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</si>
  <si>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</si>
  <si>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</si>
  <si>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</si>
  <si>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</si>
  <si>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</si>
  <si>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</si>
  <si>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</si>
  <si>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</si>
  <si>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</si>
  <si>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</si>
  <si>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</si>
  <si>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</si>
  <si>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</si>
  <si>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</si>
  <si>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</si>
  <si>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</si>
  <si>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</si>
  <si>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</si>
  <si>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</si>
  <si>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</si>
  <si>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</si>
  <si>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</si>
  <si>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</si>
  <si>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</si>
  <si>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</si>
  <si>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</si>
  <si>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</si>
  <si>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</si>
  <si>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</si>
  <si>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q18 q91自杀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</si>
  <si>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</si>
  <si>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</si>
  <si>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</si>
  <si>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</si>
  <si>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</si>
  <si>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</si>
  <si>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</si>
  <si>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</si>
  <si>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</si>
  <si>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</si>
  <si>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</si>
  <si>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</si>
  <si>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</si>
  <si>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</si>
  <si>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</si>
  <si>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</si>
  <si>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</si>
  <si>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</si>
  <si>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</si>
  <si>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</si>
  <si>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</si>
  <si>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</si>
  <si>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</si>
  <si>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</si>
  <si>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</si>
  <si>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</si>
  <si>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</si>
  <si>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</si>
  <si>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</si>
  <si>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</si>
  <si>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</si>
  <si>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</si>
  <si>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</si>
  <si>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</si>
  <si>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</si>
  <si>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</si>
  <si>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</si>
  <si>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</si>
  <si>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</si>
  <si>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</si>
  <si>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</si>
  <si>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</si>
  <si>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</si>
  <si>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</si>
  <si>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</si>
  <si>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</si>
  <si>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</si>
  <si>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</si>
  <si>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</si>
  <si>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</si>
  <si>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</si>
  <si>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</si>
  <si>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</si>
  <si>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</si>
  <si>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</si>
  <si>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</si>
  <si>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</si>
  <si>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</si>
  <si>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</si>
  <si>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</si>
  <si>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</si>
  <si>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</si>
  <si>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</si>
  <si>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</si>
  <si>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</si>
  <si>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</si>
  <si>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</si>
  <si>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</si>
  <si>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</si>
  <si>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</si>
  <si>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</si>
  <si>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</si>
  <si>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</si>
  <si>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</si>
  <si>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</si>
  <si>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</si>
  <si>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</si>
  <si>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</si>
  <si>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</si>
  <si>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</si>
  <si>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</si>
  <si>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</si>
  <si>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</si>
  <si>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</si>
  <si>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</si>
  <si>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</si>
  <si>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</si>
  <si>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</si>
  <si>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</si>
  <si>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</si>
  <si>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</si>
  <si>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</si>
  <si>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</si>
  <si>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</si>
  <si>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</si>
  <si>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</si>
  <si>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</si>
  <si>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</si>
  <si>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</si>
  <si>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</si>
  <si>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</si>
  <si>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</si>
  <si>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</si>
  <si>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</si>
  <si>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</si>
  <si>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</si>
  <si>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</si>
  <si>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</si>
  <si>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</si>
  <si>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</si>
  <si>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</si>
  <si>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</si>
  <si>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</si>
  <si>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</si>
  <si>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</si>
  <si>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</si>
  <si>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q9-q10自卑</t>
    <phoneticPr fontId="5" type="noConversion"/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</si>
  <si>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</si>
  <si>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</si>
  <si>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</si>
  <si>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</si>
  <si>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</si>
  <si>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</si>
  <si>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</si>
  <si>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</si>
  <si>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</si>
  <si>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</si>
  <si>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昼夜情绪变化</t>
    <phoneticPr fontId="5" type="noConversion"/>
  </si>
  <si>
    <t>能量丧失/精力不足/能量增加</t>
    <phoneticPr fontId="5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</si>
  <si>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</si>
  <si>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</si>
  <si>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</si>
  <si>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</si>
  <si>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</si>
  <si>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</si>
  <si>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</si>
  <si>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</si>
  <si>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</si>
  <si>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快感缺失</t>
    <phoneticPr fontId="5" type="noConversion"/>
  </si>
  <si>
    <t>自卑/自信#</t>
    <phoneticPr fontId="5" type="noConversion"/>
  </si>
  <si>
    <t>社交减少#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</si>
  <si>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</si>
  <si>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</si>
  <si>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</si>
  <si>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</si>
  <si>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</si>
  <si>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</si>
  <si>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37 &amp; 38</t>
    <phoneticPr fontId="9" type="noConversion"/>
  </si>
  <si>
    <t>Idiosyncratic items (%)</t>
    <phoneticPr fontId="5" type="noConversion"/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</si>
  <si>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</si>
  <si>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</si>
  <si>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</si>
  <si>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</si>
  <si>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</si>
  <si>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</si>
  <si>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</si>
  <si>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</si>
  <si>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</si>
  <si>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</si>
  <si>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</si>
  <si>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</si>
  <si>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</si>
  <si>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</si>
  <si>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 xml:space="preserve">Something good going to happen®Things did not work out </t>
    <phoneticPr fontId="10" type="noConversion"/>
  </si>
  <si>
    <t>q8 q17合并为happy Felt down and unhappy
Had a good time®</t>
    <phoneticPr fontId="10" type="noConversion"/>
  </si>
  <si>
    <t>4.你夜间睡眠不好吗？经常早醒吗？</t>
    <phoneticPr fontId="5" type="noConversion"/>
  </si>
  <si>
    <t>BDI-I</t>
    <phoneticPr fontId="5" type="noConversion"/>
  </si>
  <si>
    <t>MSSMHS</t>
    <phoneticPr fontId="5" type="noConversion"/>
  </si>
  <si>
    <t>PHQ-9</t>
    <phoneticPr fontId="5" type="noConversion"/>
  </si>
  <si>
    <t>CES-D-C</t>
    <phoneticPr fontId="5" type="noConversion"/>
  </si>
  <si>
    <t>ADI</t>
    <phoneticPr fontId="5" type="noConversion"/>
  </si>
  <si>
    <t>BSRS-5</t>
    <phoneticPr fontId="5" type="noConversion"/>
  </si>
  <si>
    <t>CEPS</t>
    <phoneticPr fontId="5" type="noConversion"/>
  </si>
  <si>
    <t>DSI</t>
    <phoneticPr fontId="5" type="noConversion"/>
  </si>
  <si>
    <t>HADS</t>
    <phoneticPr fontId="5" type="noConversion"/>
  </si>
  <si>
    <t>Ji_2007</t>
    <phoneticPr fontId="5" type="noConversion"/>
  </si>
  <si>
    <t>Blue</t>
  </si>
  <si>
    <t>Low mood</t>
  </si>
  <si>
    <t>Sad</t>
  </si>
  <si>
    <t>Anhedonia</t>
  </si>
  <si>
    <t>Psychic anxiety</t>
  </si>
  <si>
    <t>Agitation</t>
  </si>
  <si>
    <t>Somatic anxiety</t>
  </si>
  <si>
    <t>Psychological worry</t>
  </si>
  <si>
    <t>Somatic worry</t>
  </si>
  <si>
    <t>Diurnal variation</t>
  </si>
  <si>
    <t>Panic</t>
  </si>
  <si>
    <t>Prone to anger towards parents</t>
  </si>
  <si>
    <t>Feeling Lonely</t>
  </si>
  <si>
    <t>Sense of repression</t>
  </si>
  <si>
    <t>Guilty/Self-accusation</t>
  </si>
  <si>
    <t>Negative body perception</t>
  </si>
  <si>
    <t>Felt people disliked me</t>
  </si>
  <si>
    <t>Worthlessness</t>
  </si>
  <si>
    <t>Sense of diminished ability</t>
  </si>
  <si>
    <t>Energy loss</t>
  </si>
  <si>
    <t>Decreased libido</t>
  </si>
  <si>
    <t>Interest loss</t>
  </si>
  <si>
    <t>Pleasure loss</t>
  </si>
  <si>
    <t>Difficulty with thinking</t>
  </si>
  <si>
    <t>Talked less</t>
  </si>
  <si>
    <t>Retardation</t>
  </si>
  <si>
    <t>Gastrointestinal</t>
  </si>
  <si>
    <t>Sympathetic arousal</t>
  </si>
  <si>
    <t>General somatic symptoms</t>
  </si>
  <si>
    <t>Fatigue</t>
  </si>
  <si>
    <t>Appetite increase</t>
  </si>
  <si>
    <t>Appetite decrease</t>
  </si>
  <si>
    <t>Poor sleep</t>
  </si>
  <si>
    <t>Hypersomnia</t>
  </si>
  <si>
    <t>Early insomnia</t>
  </si>
  <si>
    <t>Middle insomnia</t>
  </si>
  <si>
    <t>Late insomnia</t>
  </si>
  <si>
    <t>Weight decrease</t>
  </si>
  <si>
    <t>Indifferent</t>
  </si>
  <si>
    <t>Lack of friends</t>
  </si>
  <si>
    <t>Sense of hostility</t>
  </si>
  <si>
    <t>Obsessional symptoms</t>
  </si>
  <si>
    <t>Perfectionism</t>
  </si>
  <si>
    <t>Depersonalization &amp; derealization</t>
  </si>
  <si>
    <t xml:space="preserve">Hypochondriasis </t>
  </si>
  <si>
    <t>Paranoid symptoms</t>
  </si>
  <si>
    <t>Suspicious</t>
  </si>
  <si>
    <t>Persecutory delusion</t>
  </si>
  <si>
    <t>Feeling punished</t>
  </si>
  <si>
    <t>Lack of interest in school activities</t>
  </si>
  <si>
    <t>Away from home</t>
  </si>
  <si>
    <t>I like talking with my family</t>
  </si>
  <si>
    <t>Indecisiveness</t>
  </si>
  <si>
    <t xml:space="preserve">Concentration  </t>
  </si>
  <si>
    <t>Easily embarrassed</t>
  </si>
  <si>
    <t>Cry</t>
  </si>
  <si>
    <t>Suicidal ideation</t>
  </si>
  <si>
    <t>Afraid of having bad thoughts or doing bad things</t>
  </si>
  <si>
    <t>Excessive dependence</t>
  </si>
  <si>
    <t>Withdrawal</t>
  </si>
  <si>
    <t>lack of patience</t>
  </si>
  <si>
    <t>Mood swings</t>
  </si>
  <si>
    <t>Introspection</t>
  </si>
  <si>
    <t>poor judgment</t>
  </si>
  <si>
    <t>Take advantage</t>
  </si>
  <si>
    <t>Sense of distress</t>
    <phoneticPr fontId="5" type="noConversion"/>
  </si>
  <si>
    <t>Feeling Failure</t>
    <phoneticPr fontId="5" type="noConversion"/>
  </si>
  <si>
    <t>Sense of hopelessness</t>
    <phoneticPr fontId="5" type="noConversion"/>
  </si>
  <si>
    <t>Psychological inferiority</t>
    <phoneticPr fontId="5" type="noConversion"/>
  </si>
  <si>
    <t>Self-abasement#</t>
    <phoneticPr fontId="5" type="noConversion"/>
  </si>
  <si>
    <t>Depressed mood#</t>
    <phoneticPr fontId="5" type="noConversion"/>
  </si>
  <si>
    <t>Irritability#</t>
    <phoneticPr fontId="5" type="noConversion"/>
  </si>
  <si>
    <t xml:space="preserve">Interest/ Pleasure loss# </t>
    <phoneticPr fontId="5" type="noConversion"/>
  </si>
  <si>
    <t>Somatization#</t>
    <phoneticPr fontId="5" type="noConversion"/>
  </si>
  <si>
    <t>学习困难</t>
    <phoneticPr fontId="9" type="noConversion"/>
  </si>
  <si>
    <t>苦闷感（scl-90英文题目是blue）</t>
    <phoneticPr fontId="5" type="noConversion"/>
  </si>
  <si>
    <t>Reduced socialization#</t>
    <phoneticPr fontId="5" type="noConversion"/>
  </si>
  <si>
    <t>Appetite Change#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</si>
  <si>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</t>
    </r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</si>
  <si>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</si>
  <si>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</si>
  <si>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女生</t>
    </r>
    <phoneticPr fontId="5" type="noConversion"/>
  </si>
  <si>
    <t>Somnipathy#</t>
    <phoneticPr fontId="5" type="noConversion"/>
  </si>
  <si>
    <t>CES-D-13</t>
    <phoneticPr fontId="5" type="noConversion"/>
  </si>
  <si>
    <t>Number of idiosyncratic items:</t>
    <phoneticPr fontId="5" type="noConversion"/>
  </si>
  <si>
    <t>scale captures x% of all 84 disparate items:</t>
    <phoneticPr fontId="5" type="noConversion"/>
  </si>
  <si>
    <t>KADS-11</t>
    <phoneticPr fontId="5" type="noConversion"/>
  </si>
  <si>
    <t>KADS-11</t>
    <phoneticPr fontId="5" type="noConversion"/>
  </si>
  <si>
    <t>DASS-21</t>
    <phoneticPr fontId="5" type="noConversion"/>
  </si>
  <si>
    <t>DASS-21</t>
    <phoneticPr fontId="5" type="noConversion"/>
  </si>
  <si>
    <t xml:space="preserve">Q8-Q9-Q24 内疚自责；31做任何事都是错的 </t>
    <phoneticPr fontId="10" type="noConversion"/>
  </si>
  <si>
    <t>sum of items:</t>
  </si>
  <si>
    <t>CSSDS</t>
    <phoneticPr fontId="5" type="noConversion"/>
  </si>
  <si>
    <t>Energy loss</t>
    <phoneticPr fontId="5" type="noConversion"/>
  </si>
  <si>
    <t>Negative body perception</t>
    <phoneticPr fontId="5" type="noConversion"/>
  </si>
  <si>
    <t>30比不上其他人</t>
    <phoneticPr fontId="10" type="noConversion"/>
  </si>
  <si>
    <t xml:space="preserve">10.兴趣减退 </t>
    <phoneticPr fontId="5" type="noConversion"/>
  </si>
  <si>
    <t>14.我把做什么事都当成负担/2.我精神不振</t>
    <phoneticPr fontId="9" type="noConversion"/>
  </si>
  <si>
    <t>8上課時，我沒辦法專心聽講。16我覺得自己沒辦法集中注意力。</t>
    <phoneticPr fontId="9" type="noConversion"/>
  </si>
  <si>
    <t>9觉得自己是一个坏人；13感觉自己把所有的事情都做错了</t>
    <phoneticPr fontId="5" type="noConversion"/>
  </si>
  <si>
    <t>Agitation</t>
    <phoneticPr fontId="5" type="noConversion"/>
  </si>
  <si>
    <t>合并后题目数</t>
    <phoneticPr fontId="5" type="noConversion"/>
  </si>
  <si>
    <t>合并题目数</t>
    <phoneticPr fontId="5" type="noConversion"/>
  </si>
  <si>
    <t>合并前题目数</t>
    <phoneticPr fontId="5" type="noConversion"/>
  </si>
  <si>
    <t>learning difficulty</t>
    <phoneticPr fontId="5" type="noConversion"/>
  </si>
  <si>
    <t>15感到孤单</t>
    <phoneticPr fontId="5" type="noConversion"/>
  </si>
  <si>
    <t>题目数</t>
    <phoneticPr fontId="5" type="noConversion"/>
  </si>
  <si>
    <t>15  学习困难 23  成绩不良</t>
    <phoneticPr fontId="9" type="noConversion"/>
  </si>
  <si>
    <t>合并数</t>
    <phoneticPr fontId="5" type="noConversion"/>
  </si>
  <si>
    <t>*12喜欢各种事物 10生活没意思</t>
    <phoneticPr fontId="9" type="noConversion"/>
  </si>
  <si>
    <t xml:space="preserve">15.我对人对事冷淡 </t>
    <phoneticPr fontId="5" type="noConversion"/>
  </si>
  <si>
    <t>实际合并后题目数</t>
    <phoneticPr fontId="5" type="noConversion"/>
  </si>
  <si>
    <t>理论合并后题目数</t>
    <phoneticPr fontId="5" type="noConversion"/>
  </si>
  <si>
    <r>
      <rPr>
        <sz val="12"/>
        <color theme="1"/>
        <rFont val="Microsoft YaHei UI"/>
        <family val="1"/>
        <charset val="134"/>
      </rPr>
      <t>内容分析结果</t>
    </r>
    <r>
      <rPr>
        <sz val="12"/>
        <color theme="1"/>
        <rFont val="Times New Roman"/>
        <family val="1"/>
      </rPr>
      <t xml:space="preserve"> #</t>
    </r>
    <r>
      <rPr>
        <sz val="12"/>
        <color theme="1"/>
        <rFont val="Microsoft YaHei UI"/>
        <family val="1"/>
        <charset val="134"/>
      </rPr>
      <t>表示复合症状名字，红色表示属于复合症状的子症状。绿色底纹表示为</t>
    </r>
    <r>
      <rPr>
        <sz val="12"/>
        <color theme="1"/>
        <rFont val="Times New Roman"/>
        <family val="1"/>
      </rPr>
      <t>dsm-5</t>
    </r>
    <r>
      <rPr>
        <sz val="12"/>
        <color theme="1"/>
        <rFont val="Microsoft YaHei UI"/>
        <family val="1"/>
        <charset val="134"/>
      </rPr>
      <t>抑郁症状</t>
    </r>
    <phoneticPr fontId="5" type="noConversion"/>
  </si>
  <si>
    <r>
      <rPr>
        <sz val="11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</si>
  <si>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r>
      <rPr>
        <sz val="10"/>
        <color theme="1"/>
        <rFont val="Times New Roman"/>
        <family val="1"/>
      </rPr>
      <t xml:space="preserve"> #</t>
    </r>
    <r>
      <rPr>
        <sz val="10"/>
        <color theme="1"/>
        <rFont val="宋体"/>
        <family val="3"/>
        <charset val="134"/>
      </rPr>
      <t>表示复合症状名字，红色表示属于复合症状的子症状。绿色底纹表示为</t>
    </r>
    <r>
      <rPr>
        <sz val="10"/>
        <color theme="1"/>
        <rFont val="Times New Roman"/>
        <family val="1"/>
      </rPr>
      <t>dsm-5</t>
    </r>
    <r>
      <rPr>
        <sz val="10"/>
        <color theme="1"/>
        <rFont val="宋体"/>
        <family val="3"/>
        <charset val="134"/>
      </rPr>
      <t>抑郁症状</t>
    </r>
    <phoneticPr fontId="5" type="noConversion"/>
  </si>
  <si>
    <r>
      <rPr>
        <sz val="10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</si>
  <si>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</si>
  <si>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</si>
  <si>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女生</t>
    </r>
    <phoneticPr fontId="5" type="noConversion"/>
  </si>
  <si>
    <t>I didn’t want to see my friends</t>
    <phoneticPr fontId="5" type="noConversion"/>
  </si>
  <si>
    <t>I am bad all the time</t>
    <phoneticPr fontId="5" type="noConversion"/>
  </si>
  <si>
    <t>I never do what I'm told</t>
    <phoneticPr fontId="5" type="noConversion"/>
  </si>
  <si>
    <t>I get into fights all the time</t>
    <phoneticPr fontId="5" type="noConversion"/>
  </si>
  <si>
    <t>I never have fun at school</t>
    <phoneticPr fontId="5" type="noConversion"/>
  </si>
  <si>
    <t>I thought my family would be better off without me</t>
    <phoneticPr fontId="5" type="noConversion"/>
  </si>
  <si>
    <t xml:space="preserve"> Sakuma_2010</t>
    <phoneticPr fontId="5" type="noConversion"/>
  </si>
  <si>
    <t>Sakuma_2010</t>
    <phoneticPr fontId="5" type="noConversion"/>
  </si>
  <si>
    <t>肠胃症状（便秘，腹泻）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</si>
</sst>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  <charset val="134"/>
    </font>
    <font>
      <sz val="9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2A2B2E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宋体"/>
      <family val="1"/>
      <charset val="134"/>
    </font>
    <font>
      <sz val="12"/>
      <color theme="1"/>
      <name val="Microsoft YaHei UI"/>
      <family val="1"/>
      <charset val="134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9C0006"/>
      <name val="Times New Roman"/>
      <family val="1"/>
    </font>
    <font>
      <sz val="10"/>
      <color rgb="FFC00000"/>
      <name val="Times New Roman"/>
      <family val="1"/>
    </font>
    <font>
      <sz val="10"/>
      <color rgb="FF9C6500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3F3F76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2A2B2E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305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34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wrapText="1"/>
    </xf>
    <xf numFmtId="0" fontId="34" fillId="0" borderId="0" xfId="1" applyFont="1" applyAlignment="1"/>
    <xf numFmtId="0" fontId="34" fillId="0" borderId="0" xfId="1" applyFont="1" applyAlignment="1">
      <alignment horizontal="left" wrapText="1"/>
    </xf>
    <xf numFmtId="0" fontId="34" fillId="0" borderId="0" xfId="1" applyFont="1" applyAlignment="1">
      <alignment horizontal="center" wrapText="1"/>
    </xf>
    <xf numFmtId="0" fontId="43" fillId="0" borderId="0" xfId="0" applyFont="1" applyAlignment="1">
      <alignment wrapText="1"/>
    </xf>
    <xf numFmtId="0" fontId="43" fillId="0" borderId="0" xfId="1" applyFont="1" applyAlignment="1">
      <alignment vertical="center" wrapText="1"/>
    </xf>
    <xf numFmtId="0" fontId="45" fillId="0" borderId="0" xfId="1" applyFont="1" applyAlignment="1">
      <alignment horizontal="left" vertical="center" wrapText="1"/>
    </xf>
    <xf numFmtId="0" fontId="45" fillId="0" borderId="0" xfId="1" applyFont="1" applyAlignment="1">
      <alignment wrapText="1"/>
    </xf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5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8" fillId="0" borderId="0" xfId="0" applyFont="1" applyAlignment="1">
      <alignment horizontal="justify" vertical="center" wrapText="1"/>
    </xf>
    <xf numFmtId="0" fontId="49" fillId="0" borderId="0" xfId="0" applyFont="1" applyAlignment="1">
      <alignment wrapText="1"/>
    </xf>
    <xf numFmtId="0" fontId="49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5" fillId="0" borderId="0" xfId="1" applyFont="1" applyAlignment="1">
      <alignment horizontal="center" wrapText="1"/>
    </xf>
    <xf numFmtId="0" fontId="45" fillId="0" borderId="0" xfId="2" applyFont="1" applyFill="1" applyAlignment="1">
      <alignment horizontal="center" wrapText="1"/>
    </xf>
    <xf numFmtId="0" fontId="34" fillId="0" borderId="0" xfId="1" applyFont="1" applyAlignment="1">
      <alignment wrapText="1"/>
    </xf>
    <xf numFmtId="0" fontId="34" fillId="0" borderId="0" xfId="2" applyFont="1" applyFill="1" applyAlignment="1">
      <alignment wrapText="1"/>
    </xf>
    <xf numFmtId="0" fontId="34" fillId="7" borderId="0" xfId="13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4" fillId="0" borderId="0" xfId="0" applyFont="1" applyAlignment="1">
      <alignment vertical="center" wrapText="1"/>
    </xf>
    <xf numFmtId="0" fontId="35" fillId="37" borderId="0" xfId="12" applyFont="1" applyFill="1" applyAlignment="1">
      <alignment wrapText="1"/>
    </xf>
    <xf numFmtId="0" fontId="36" fillId="37" borderId="0" xfId="12" applyFont="1" applyFill="1" applyAlignment="1">
      <alignment wrapText="1"/>
    </xf>
    <xf numFmtId="0" fontId="34" fillId="15" borderId="0" xfId="12" applyFont="1" applyFill="1" applyAlignment="1">
      <alignment wrapText="1"/>
    </xf>
    <xf numFmtId="0" fontId="34" fillId="12" borderId="0" xfId="11" applyFont="1" applyAlignment="1">
      <alignment wrapText="1"/>
    </xf>
    <xf numFmtId="0" fontId="34" fillId="9" borderId="0" xfId="10" applyFont="1" applyAlignment="1">
      <alignment wrapText="1"/>
    </xf>
    <xf numFmtId="0" fontId="34" fillId="36" borderId="0" xfId="1" applyFont="1" applyFill="1" applyAlignment="1">
      <alignment wrapText="1"/>
    </xf>
    <xf numFmtId="0" fontId="34" fillId="17" borderId="0" xfId="1" applyFont="1" applyFill="1" applyAlignment="1">
      <alignment wrapText="1"/>
    </xf>
    <xf numFmtId="0" fontId="34" fillId="35" borderId="0" xfId="1" applyFont="1" applyFill="1" applyAlignment="1">
      <alignment wrapText="1"/>
    </xf>
    <xf numFmtId="0" fontId="34" fillId="33" borderId="0" xfId="1" applyFont="1" applyFill="1" applyAlignment="1">
      <alignment wrapText="1"/>
    </xf>
    <xf numFmtId="0" fontId="38" fillId="4" borderId="0" xfId="6" applyFont="1" applyAlignment="1">
      <alignment wrapText="1"/>
    </xf>
    <xf numFmtId="0" fontId="34" fillId="13" borderId="0" xfId="8" applyFont="1" applyAlignment="1">
      <alignment wrapText="1"/>
    </xf>
    <xf numFmtId="0" fontId="34" fillId="8" borderId="0" xfId="7" applyFont="1" applyAlignment="1">
      <alignment wrapText="1"/>
    </xf>
    <xf numFmtId="0" fontId="34" fillId="32" borderId="0" xfId="7" applyFont="1" applyFill="1" applyAlignment="1">
      <alignment wrapText="1"/>
    </xf>
    <xf numFmtId="0" fontId="34" fillId="8" borderId="0" xfId="7" applyFont="1" applyBorder="1" applyAlignment="1">
      <alignment wrapText="1"/>
    </xf>
    <xf numFmtId="0" fontId="34" fillId="10" borderId="0" xfId="5" applyFont="1" applyAlignment="1">
      <alignment horizontal="right" wrapText="1"/>
    </xf>
    <xf numFmtId="0" fontId="34" fillId="10" borderId="0" xfId="5" applyFont="1" applyAlignment="1">
      <alignment wrapText="1"/>
    </xf>
    <xf numFmtId="0" fontId="39" fillId="31" borderId="0" xfId="5" applyFont="1" applyFill="1" applyAlignment="1">
      <alignment wrapText="1"/>
    </xf>
    <xf numFmtId="0" fontId="34" fillId="30" borderId="0" xfId="5" applyFont="1" applyFill="1" applyAlignment="1">
      <alignment wrapText="1"/>
    </xf>
    <xf numFmtId="0" fontId="34" fillId="29" borderId="0" xfId="5" applyFont="1" applyFill="1" applyAlignment="1">
      <alignment wrapText="1"/>
    </xf>
    <xf numFmtId="0" fontId="39" fillId="27" borderId="0" xfId="5" applyFont="1" applyFill="1" applyAlignment="1">
      <alignment wrapText="1"/>
    </xf>
    <xf numFmtId="0" fontId="34" fillId="26" borderId="0" xfId="5" applyFont="1" applyFill="1" applyAlignment="1">
      <alignment wrapText="1"/>
    </xf>
    <xf numFmtId="0" fontId="34" fillId="25" borderId="0" xfId="5" applyFont="1" applyFill="1" applyAlignment="1">
      <alignment wrapText="1"/>
    </xf>
    <xf numFmtId="0" fontId="34" fillId="24" borderId="0" xfId="5" applyFont="1" applyFill="1" applyAlignment="1">
      <alignment wrapText="1"/>
    </xf>
    <xf numFmtId="0" fontId="34" fillId="23" borderId="0" xfId="5" applyFont="1" applyFill="1" applyAlignment="1">
      <alignment wrapText="1"/>
    </xf>
    <xf numFmtId="0" fontId="40" fillId="15" borderId="1" xfId="4" applyFont="1" applyFill="1" applyAlignment="1">
      <alignment wrapText="1"/>
    </xf>
    <xf numFmtId="0" fontId="39" fillId="20" borderId="1" xfId="4" applyFont="1" applyFill="1" applyAlignment="1">
      <alignment horizontal="right" wrapText="1"/>
    </xf>
    <xf numFmtId="0" fontId="39" fillId="6" borderId="0" xfId="3" applyFont="1" applyAlignment="1">
      <alignment wrapText="1"/>
    </xf>
    <xf numFmtId="0" fontId="39" fillId="20" borderId="0" xfId="1" applyFont="1" applyFill="1" applyAlignment="1">
      <alignment wrapText="1"/>
    </xf>
    <xf numFmtId="0" fontId="39" fillId="19" borderId="0" xfId="1" applyFont="1" applyFill="1" applyAlignment="1">
      <alignment wrapText="1"/>
    </xf>
    <xf numFmtId="0" fontId="39" fillId="18" borderId="0" xfId="1" applyFont="1" applyFill="1" applyAlignment="1">
      <alignment wrapText="1"/>
    </xf>
    <xf numFmtId="0" fontId="34" fillId="14" borderId="0" xfId="6" applyFont="1" applyFill="1" applyAlignment="1">
      <alignment horizontal="center" vertical="center" wrapText="1"/>
    </xf>
    <xf numFmtId="0" fontId="50" fillId="14" borderId="0" xfId="1" applyFont="1" applyFill="1" applyAlignment="1">
      <alignment wrapText="1"/>
    </xf>
    <xf numFmtId="0" fontId="51" fillId="14" borderId="0" xfId="1" applyFont="1" applyFill="1" applyAlignment="1">
      <alignment wrapText="1"/>
    </xf>
    <xf numFmtId="0" fontId="50" fillId="14" borderId="0" xfId="0" applyFont="1" applyFill="1" applyAlignment="1">
      <alignment wrapText="1"/>
    </xf>
    <xf numFmtId="0" fontId="52" fillId="14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37" fillId="0" borderId="0" xfId="1" applyFont="1" applyAlignment="1">
      <alignment horizontal="center" wrapText="1"/>
    </xf>
    <xf numFmtId="0" fontId="34" fillId="14" borderId="0" xfId="1" applyFont="1" applyFill="1" applyAlignment="1">
      <alignment horizontal="center" wrapText="1"/>
    </xf>
    <xf numFmtId="0" fontId="34" fillId="14" borderId="0" xfId="0" applyFont="1" applyFill="1" applyAlignment="1">
      <alignment horizontal="center" wrapText="1"/>
    </xf>
    <xf numFmtId="0" fontId="45" fillId="0" borderId="0" xfId="14" applyFont="1" applyAlignment="1">
      <alignment horizontal="center" wrapText="1"/>
    </xf>
    <xf numFmtId="0" fontId="34" fillId="21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0" fontId="34" fillId="14" borderId="0" xfId="0" applyFont="1" applyFill="1" applyAlignment="1">
      <alignment horizontal="center" vertical="center" wrapText="1"/>
    </xf>
    <xf numFmtId="0" fontId="35" fillId="0" borderId="0" xfId="9" applyFont="1" applyFill="1" applyAlignment="1">
      <alignment horizontal="center" vertical="center" wrapText="1"/>
    </xf>
    <xf numFmtId="0" fontId="34" fillId="14" borderId="0" xfId="1" applyFont="1" applyFill="1" applyAlignment="1">
      <alignment horizontal="center" vertical="center" wrapText="1"/>
    </xf>
    <xf numFmtId="0" fontId="34" fillId="14" borderId="0" xfId="5" applyFont="1" applyFill="1" applyAlignment="1">
      <alignment horizontal="center" vertical="center" wrapText="1"/>
    </xf>
    <xf numFmtId="0" fontId="34" fillId="14" borderId="0" xfId="2" applyFont="1" applyFill="1" applyAlignment="1">
      <alignment horizontal="center" wrapText="1"/>
    </xf>
    <xf numFmtId="0" fontId="8" fillId="1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34" fillId="15" borderId="0" xfId="1" applyFont="1" applyFill="1" applyAlignment="1">
      <alignment horizontal="center" wrapText="1"/>
    </xf>
    <xf numFmtId="0" fontId="42" fillId="0" borderId="0" xfId="1" applyFont="1" applyAlignment="1">
      <alignment horizontal="center" wrapText="1"/>
    </xf>
    <xf numFmtId="0" fontId="41" fillId="0" borderId="0" xfId="1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34" fillId="34" borderId="0" xfId="1" applyFont="1" applyFill="1" applyAlignment="1">
      <alignment horizontal="center" vertical="center" wrapText="1"/>
    </xf>
    <xf numFmtId="0" fontId="45" fillId="0" borderId="0" xfId="0" applyFont="1" applyAlignment="1">
      <alignment horizontal="center" wrapText="1"/>
    </xf>
    <xf numFmtId="0" fontId="34" fillId="0" borderId="0" xfId="2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34" fillId="14" borderId="0" xfId="2" applyFont="1" applyFill="1" applyAlignment="1">
      <alignment horizontal="center" vertical="center"/>
    </xf>
    <xf numFmtId="0" fontId="50" fillId="38" borderId="0" xfId="1" applyFont="1" applyFill="1" applyAlignment="1">
      <alignment wrapText="1"/>
    </xf>
    <xf numFmtId="0" fontId="46" fillId="38" borderId="0" xfId="1" applyFont="1" applyFill="1" applyAlignment="1">
      <alignment wrapText="1"/>
    </xf>
    <xf numFmtId="0" fontId="45" fillId="38" borderId="0" xfId="1" applyFont="1" applyFill="1" applyAlignment="1">
      <alignment wrapText="1"/>
    </xf>
    <xf numFmtId="0" fontId="50" fillId="39" borderId="0" xfId="1" applyFont="1" applyFill="1" applyAlignment="1">
      <alignment wrapText="1"/>
    </xf>
    <xf numFmtId="0" fontId="51" fillId="39" borderId="0" xfId="1" applyFont="1" applyFill="1" applyAlignment="1">
      <alignment wrapText="1"/>
    </xf>
    <xf numFmtId="0" fontId="52" fillId="39" borderId="0" xfId="0" applyFont="1" applyFill="1" applyAlignment="1">
      <alignment wrapText="1"/>
    </xf>
    <xf numFmtId="0" fontId="51" fillId="38" borderId="0" xfId="1" applyFont="1" applyFill="1" applyAlignment="1">
      <alignment wrapText="1"/>
    </xf>
    <xf numFmtId="0" fontId="47" fillId="38" borderId="0" xfId="1" applyFont="1" applyFill="1" applyAlignment="1">
      <alignment wrapText="1"/>
    </xf>
    <xf numFmtId="0" fontId="50" fillId="38" borderId="0" xfId="0" applyFont="1" applyFill="1" applyAlignment="1">
      <alignment wrapText="1"/>
    </xf>
    <xf numFmtId="0" fontId="45" fillId="38" borderId="0" xfId="0" applyFont="1" applyFill="1" applyAlignment="1">
      <alignment horizontal="left" vertical="center" wrapText="1"/>
    </xf>
    <xf numFmtId="0" fontId="48" fillId="38" borderId="0" xfId="0" applyFont="1" applyFill="1" applyAlignment="1">
      <alignment wrapText="1"/>
    </xf>
    <xf numFmtId="0" fontId="48" fillId="38" borderId="0" xfId="0" applyFont="1" applyFill="1" applyAlignment="1">
      <alignment horizontal="left" vertical="center" wrapText="1"/>
    </xf>
    <xf numFmtId="0" fontId="53" fillId="0" borderId="0" xfId="0" applyFont="1" applyAlignment="1">
      <alignment wrapText="1"/>
    </xf>
    <xf numFmtId="0" fontId="55" fillId="0" borderId="0" xfId="0" applyFont="1" applyAlignment="1">
      <alignment wrapText="1"/>
    </xf>
    <xf numFmtId="0" fontId="34" fillId="0" borderId="0" xfId="1" applyFont="1">
      <alignment vertical="center"/>
    </xf>
    <xf numFmtId="0" fontId="34" fillId="0" borderId="0" xfId="2" applyFont="1" applyFill="1" applyAlignment="1"/>
    <xf numFmtId="0" fontId="34" fillId="15" borderId="0" xfId="1" applyFont="1" applyFill="1">
      <alignment vertical="center"/>
    </xf>
    <xf numFmtId="0" fontId="56" fillId="0" borderId="0" xfId="1" applyFont="1" applyAlignment="1"/>
    <xf numFmtId="0" fontId="56" fillId="0" borderId="0" xfId="0" applyFont="1" applyAlignment="1">
      <alignment wrapText="1"/>
    </xf>
    <xf numFmtId="0" fontId="56" fillId="0" borderId="0" xfId="1" applyFont="1" applyAlignment="1">
      <alignment wrapText="1"/>
    </xf>
    <xf numFmtId="0" fontId="56" fillId="0" borderId="0" xfId="1" applyFont="1" applyAlignment="1">
      <alignment horizontal="center"/>
    </xf>
    <xf numFmtId="0" fontId="56" fillId="0" borderId="0" xfId="2" applyFont="1" applyFill="1" applyAlignment="1">
      <alignment horizontal="center" wrapText="1"/>
    </xf>
    <xf numFmtId="0" fontId="56" fillId="0" borderId="0" xfId="1" applyFont="1" applyAlignment="1">
      <alignment horizontal="center" wrapText="1"/>
    </xf>
    <xf numFmtId="0" fontId="56" fillId="0" borderId="0" xfId="1" applyFont="1" applyAlignment="1">
      <alignment horizontal="center" vertical="center"/>
    </xf>
    <xf numFmtId="0" fontId="56" fillId="0" borderId="0" xfId="0" applyFont="1" applyAlignment="1">
      <alignment horizontal="center"/>
    </xf>
    <xf numFmtId="0" fontId="56" fillId="0" borderId="0" xfId="1" applyFont="1">
      <alignment vertical="center"/>
    </xf>
    <xf numFmtId="0" fontId="56" fillId="0" borderId="0" xfId="1" applyFont="1" applyAlignment="1">
      <alignment horizontal="left" vertical="center" wrapText="1"/>
    </xf>
    <xf numFmtId="0" fontId="56" fillId="0" borderId="0" xfId="14" applyFont="1" applyAlignment="1">
      <alignment horizontal="center" wrapText="1"/>
    </xf>
    <xf numFmtId="0" fontId="56" fillId="0" borderId="0" xfId="0" applyFont="1" applyAlignment="1">
      <alignment horizontal="center" wrapText="1"/>
    </xf>
    <xf numFmtId="0" fontId="56" fillId="0" borderId="0" xfId="1" applyFont="1" applyAlignment="1">
      <alignment vertical="center" wrapText="1"/>
    </xf>
    <xf numFmtId="0" fontId="56" fillId="7" borderId="0" xfId="13" applyFont="1" applyAlignment="1">
      <alignment wrapText="1"/>
    </xf>
    <xf numFmtId="0" fontId="58" fillId="38" borderId="0" xfId="1" applyFont="1" applyFill="1" applyAlignment="1">
      <alignment wrapText="1"/>
    </xf>
    <xf numFmtId="0" fontId="59" fillId="38" borderId="0" xfId="1" applyFont="1" applyFill="1" applyAlignment="1">
      <alignment wrapText="1"/>
    </xf>
    <xf numFmtId="0" fontId="56" fillId="0" borderId="0" xfId="1" applyFont="1" applyAlignment="1">
      <alignment horizontal="center" vertical="center" wrapText="1"/>
    </xf>
    <xf numFmtId="0" fontId="56" fillId="0" borderId="0" xfId="0" applyFont="1"/>
    <xf numFmtId="0" fontId="56" fillId="14" borderId="0" xfId="6" applyFont="1" applyFill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0" fontId="56" fillId="14" borderId="0" xfId="0" applyFont="1" applyFill="1" applyAlignment="1">
      <alignment horizontal="center" vertical="center"/>
    </xf>
    <xf numFmtId="0" fontId="56" fillId="14" borderId="0" xfId="1" applyFont="1" applyFill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56" fillId="34" borderId="0" xfId="1" applyFont="1" applyFill="1" applyAlignment="1">
      <alignment horizontal="center" vertical="center" wrapText="1"/>
    </xf>
    <xf numFmtId="0" fontId="56" fillId="14" borderId="0" xfId="0" applyFont="1" applyFill="1" applyAlignment="1">
      <alignment horizontal="center" vertical="center" wrapText="1"/>
    </xf>
    <xf numFmtId="0" fontId="60" fillId="37" borderId="0" xfId="12" applyFont="1" applyFill="1" applyAlignment="1">
      <alignment wrapText="1"/>
    </xf>
    <xf numFmtId="0" fontId="61" fillId="37" borderId="0" xfId="12" applyFont="1" applyFill="1" applyAlignment="1">
      <alignment wrapText="1"/>
    </xf>
    <xf numFmtId="0" fontId="56" fillId="38" borderId="0" xfId="1" applyFont="1" applyFill="1" applyAlignment="1">
      <alignment wrapText="1"/>
    </xf>
    <xf numFmtId="0" fontId="56" fillId="21" borderId="0" xfId="0" applyFont="1" applyFill="1" applyAlignment="1">
      <alignment horizontal="center" wrapText="1"/>
    </xf>
    <xf numFmtId="0" fontId="56" fillId="15" borderId="0" xfId="12" applyFont="1" applyFill="1" applyAlignment="1">
      <alignment wrapText="1"/>
    </xf>
    <xf numFmtId="0" fontId="56" fillId="0" borderId="0" xfId="2" applyFont="1" applyFill="1" applyAlignment="1">
      <alignment wrapText="1"/>
    </xf>
    <xf numFmtId="0" fontId="56" fillId="0" borderId="0" xfId="2" applyFont="1" applyFill="1" applyAlignment="1">
      <alignment horizontal="center"/>
    </xf>
    <xf numFmtId="0" fontId="56" fillId="0" borderId="0" xfId="2" applyFont="1" applyFill="1" applyAlignment="1"/>
    <xf numFmtId="0" fontId="56" fillId="15" borderId="0" xfId="1" applyFont="1" applyFill="1">
      <alignment vertical="center"/>
    </xf>
    <xf numFmtId="0" fontId="56" fillId="12" borderId="0" xfId="11" applyFont="1" applyAlignment="1">
      <alignment wrapText="1"/>
    </xf>
    <xf numFmtId="0" fontId="56" fillId="9" borderId="0" xfId="10" applyFont="1" applyAlignment="1">
      <alignment wrapText="1"/>
    </xf>
    <xf numFmtId="0" fontId="56" fillId="0" borderId="0" xfId="0" applyFont="1" applyAlignment="1">
      <alignment vertical="center" wrapText="1"/>
    </xf>
    <xf numFmtId="0" fontId="56" fillId="36" borderId="0" xfId="1" applyFont="1" applyFill="1" applyAlignment="1">
      <alignment wrapText="1"/>
    </xf>
    <xf numFmtId="0" fontId="58" fillId="39" borderId="0" xfId="1" applyFont="1" applyFill="1" applyAlignment="1">
      <alignment wrapText="1"/>
    </xf>
    <xf numFmtId="0" fontId="56" fillId="17" borderId="0" xfId="1" applyFont="1" applyFill="1" applyAlignment="1">
      <alignment wrapText="1"/>
    </xf>
    <xf numFmtId="0" fontId="59" fillId="0" borderId="0" xfId="1" applyFont="1" applyAlignment="1">
      <alignment wrapText="1"/>
    </xf>
    <xf numFmtId="0" fontId="56" fillId="14" borderId="0" xfId="0" applyFont="1" applyFill="1" applyAlignment="1">
      <alignment horizontal="center" wrapText="1"/>
    </xf>
    <xf numFmtId="0" fontId="56" fillId="35" borderId="0" xfId="1" applyFont="1" applyFill="1" applyAlignment="1">
      <alignment wrapText="1"/>
    </xf>
    <xf numFmtId="0" fontId="56" fillId="0" borderId="0" xfId="0" applyFont="1" applyAlignment="1">
      <alignment horizontal="justify" vertical="center"/>
    </xf>
    <xf numFmtId="0" fontId="56" fillId="0" borderId="0" xfId="9" applyFont="1" applyFill="1" applyAlignment="1">
      <alignment horizontal="center" vertical="center" wrapText="1"/>
    </xf>
    <xf numFmtId="0" fontId="62" fillId="38" borderId="0" xfId="0" applyFont="1" applyFill="1" applyAlignment="1">
      <alignment horizontal="center"/>
    </xf>
    <xf numFmtId="0" fontId="56" fillId="33" borderId="0" xfId="1" applyFont="1" applyFill="1" applyAlignment="1">
      <alignment wrapText="1"/>
    </xf>
    <xf numFmtId="0" fontId="56" fillId="14" borderId="0" xfId="1" applyFont="1" applyFill="1" applyAlignment="1">
      <alignment horizontal="center" vertical="center" wrapText="1"/>
    </xf>
    <xf numFmtId="0" fontId="56" fillId="14" borderId="0" xfId="0" applyFont="1" applyFill="1" applyAlignment="1">
      <alignment horizontal="center"/>
    </xf>
    <xf numFmtId="0" fontId="63" fillId="4" borderId="0" xfId="6" applyFont="1" applyAlignment="1">
      <alignment wrapText="1"/>
    </xf>
    <xf numFmtId="0" fontId="56" fillId="13" borderId="0" xfId="8" applyFont="1" applyAlignment="1">
      <alignment wrapText="1"/>
    </xf>
    <xf numFmtId="0" fontId="56" fillId="8" borderId="0" xfId="7" applyFont="1" applyAlignment="1">
      <alignment wrapText="1"/>
    </xf>
    <xf numFmtId="0" fontId="56" fillId="32" borderId="0" xfId="7" applyFont="1" applyFill="1" applyAlignment="1">
      <alignment wrapText="1"/>
    </xf>
    <xf numFmtId="0" fontId="64" fillId="38" borderId="0" xfId="1" applyFont="1" applyFill="1" applyAlignment="1">
      <alignment wrapText="1"/>
    </xf>
    <xf numFmtId="0" fontId="56" fillId="14" borderId="0" xfId="2" applyFont="1" applyFill="1" applyAlignment="1">
      <alignment horizontal="center" wrapText="1"/>
    </xf>
    <xf numFmtId="0" fontId="60" fillId="38" borderId="0" xfId="1" applyFont="1" applyFill="1" applyAlignment="1">
      <alignment wrapText="1"/>
    </xf>
    <xf numFmtId="0" fontId="56" fillId="8" borderId="0" xfId="7" applyFont="1" applyBorder="1" applyAlignment="1">
      <alignment wrapText="1"/>
    </xf>
    <xf numFmtId="0" fontId="56" fillId="14" borderId="0" xfId="5" applyFont="1" applyFill="1" applyAlignment="1">
      <alignment horizontal="center" vertical="center" wrapText="1"/>
    </xf>
    <xf numFmtId="0" fontId="56" fillId="10" borderId="0" xfId="5" applyFont="1" applyAlignment="1">
      <alignment horizontal="right" wrapText="1"/>
    </xf>
    <xf numFmtId="0" fontId="64" fillId="39" borderId="0" xfId="1" applyFont="1" applyFill="1" applyAlignment="1">
      <alignment wrapText="1"/>
    </xf>
    <xf numFmtId="0" fontId="56" fillId="15" borderId="0" xfId="1" applyFont="1" applyFill="1" applyAlignment="1">
      <alignment horizontal="center" wrapText="1"/>
    </xf>
    <xf numFmtId="0" fontId="56" fillId="10" borderId="0" xfId="5" applyFont="1" applyAlignment="1">
      <alignment wrapText="1"/>
    </xf>
    <xf numFmtId="0" fontId="56" fillId="0" borderId="0" xfId="2" applyFont="1" applyFill="1" applyAlignment="1">
      <alignment horizontal="center" vertical="center" wrapText="1"/>
    </xf>
    <xf numFmtId="0" fontId="65" fillId="31" borderId="0" xfId="5" applyFont="1" applyFill="1" applyAlignment="1">
      <alignment wrapText="1"/>
    </xf>
    <xf numFmtId="0" fontId="56" fillId="30" borderId="0" xfId="5" applyFont="1" applyFill="1" applyAlignment="1">
      <alignment wrapText="1"/>
    </xf>
    <xf numFmtId="0" fontId="56" fillId="29" borderId="0" xfId="5" applyFont="1" applyFill="1" applyAlignment="1">
      <alignment wrapText="1"/>
    </xf>
    <xf numFmtId="0" fontId="65" fillId="27" borderId="0" xfId="5" applyFont="1" applyFill="1" applyAlignment="1">
      <alignment wrapText="1"/>
    </xf>
    <xf numFmtId="0" fontId="58" fillId="38" borderId="0" xfId="0" applyFont="1" applyFill="1" applyAlignment="1">
      <alignment wrapText="1"/>
    </xf>
    <xf numFmtId="0" fontId="56" fillId="14" borderId="0" xfId="2" applyFont="1" applyFill="1" applyAlignment="1">
      <alignment horizontal="center" vertical="center"/>
    </xf>
    <xf numFmtId="0" fontId="56" fillId="26" borderId="0" xfId="5" applyFont="1" applyFill="1" applyAlignment="1">
      <alignment wrapText="1"/>
    </xf>
    <xf numFmtId="0" fontId="56" fillId="25" borderId="0" xfId="5" applyFont="1" applyFill="1" applyAlignment="1">
      <alignment wrapText="1"/>
    </xf>
    <xf numFmtId="0" fontId="56" fillId="24" borderId="0" xfId="5" applyFont="1" applyFill="1" applyAlignment="1">
      <alignment wrapText="1"/>
    </xf>
    <xf numFmtId="0" fontId="56" fillId="23" borderId="0" xfId="5" applyFont="1" applyFill="1" applyAlignment="1">
      <alignment wrapText="1"/>
    </xf>
    <xf numFmtId="0" fontId="56" fillId="38" borderId="0" xfId="0" applyFont="1" applyFill="1" applyAlignment="1">
      <alignment horizontal="left" vertical="center" wrapText="1"/>
    </xf>
    <xf numFmtId="0" fontId="66" fillId="15" borderId="1" xfId="4" applyFont="1" applyFill="1" applyAlignment="1">
      <alignment wrapText="1"/>
    </xf>
    <xf numFmtId="0" fontId="67" fillId="39" borderId="0" xfId="0" applyFont="1" applyFill="1" applyAlignment="1">
      <alignment wrapText="1"/>
    </xf>
    <xf numFmtId="0" fontId="59" fillId="0" borderId="0" xfId="0" applyFont="1" applyAlignment="1">
      <alignment wrapText="1"/>
    </xf>
    <xf numFmtId="0" fontId="68" fillId="0" borderId="0" xfId="0" applyFont="1" applyAlignment="1">
      <alignment wrapText="1"/>
    </xf>
    <xf numFmtId="0" fontId="62" fillId="0" borderId="0" xfId="1" applyFont="1" applyAlignment="1">
      <alignment horizontal="center" wrapText="1"/>
    </xf>
    <xf numFmtId="0" fontId="65" fillId="20" borderId="1" xfId="4" applyFont="1" applyFill="1" applyAlignment="1">
      <alignment horizontal="right" wrapText="1"/>
    </xf>
    <xf numFmtId="0" fontId="65" fillId="6" borderId="0" xfId="3" applyFont="1" applyAlignment="1">
      <alignment wrapText="1"/>
    </xf>
    <xf numFmtId="0" fontId="62" fillId="0" borderId="0" xfId="0" applyFont="1" applyAlignment="1">
      <alignment horizontal="center" wrapText="1"/>
    </xf>
    <xf numFmtId="0" fontId="68" fillId="0" borderId="0" xfId="0" applyFont="1" applyAlignment="1">
      <alignment horizontal="justify" vertical="center" wrapText="1"/>
    </xf>
    <xf numFmtId="0" fontId="65" fillId="20" borderId="0" xfId="1" applyFont="1" applyFill="1" applyAlignment="1">
      <alignment wrapText="1"/>
    </xf>
    <xf numFmtId="0" fontId="65" fillId="19" borderId="0" xfId="1" applyFont="1" applyFill="1" applyAlignment="1">
      <alignment wrapText="1"/>
    </xf>
    <xf numFmtId="0" fontId="65" fillId="18" borderId="0" xfId="1" applyFont="1" applyFill="1" applyAlignment="1">
      <alignment wrapText="1"/>
    </xf>
    <xf numFmtId="0" fontId="69" fillId="0" borderId="0" xfId="0" applyFont="1" applyAlignment="1">
      <alignment wrapText="1"/>
    </xf>
    <xf numFmtId="0" fontId="62" fillId="0" borderId="0" xfId="0" applyFont="1" applyAlignment="1">
      <alignment horizontal="center" vertical="center"/>
    </xf>
    <xf numFmtId="0" fontId="62" fillId="0" borderId="0" xfId="1" applyFont="1" applyAlignment="1">
      <alignment horizontal="center" vertical="center" wrapText="1"/>
    </xf>
    <xf numFmtId="0" fontId="68" fillId="38" borderId="0" xfId="0" applyFont="1" applyFill="1" applyAlignment="1">
      <alignment wrapText="1"/>
    </xf>
    <xf numFmtId="0" fontId="69" fillId="0" borderId="0" xfId="0" applyFont="1" applyAlignment="1">
      <alignment vertical="center" wrapText="1"/>
    </xf>
    <xf numFmtId="0" fontId="68" fillId="38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36"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9"/>
  <sheetViews>
    <sheetView tabSelected="1" topLeftCell="B1" zoomScale="70" zoomScaleNormal="70" workbookViewId="0">
      <pane xSplit="1" ySplit="2" topLeftCell="C39" activePane="bottomRight" state="frozen"/>
      <selection activeCell="B1" sqref="B1"/>
      <selection pane="topRight" activeCell="C1" sqref="C1"/>
      <selection pane="bottomLeft" activeCell="B3" sqref="B3"/>
      <selection pane="bottomRight" activeCell="F9" sqref="F9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35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41.77734375" style="1" customWidth="1"/>
    <col min="31" max="31" width="30.77734375" style="1" customWidth="1"/>
    <col min="32" max="16384" width="8.88671875" style="1"/>
  </cols>
  <sheetData>
    <row r="1" spans="1:32" ht="29.05" x14ac:dyDescent="0.25">
      <c r="A1" s="6" t="s">
        <v>231</v>
      </c>
      <c r="B1" s="6" t="s">
        <v>230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.25" x14ac:dyDescent="0.3">
      <c r="A2" s="6"/>
      <c r="B2" s="6" t="s">
        <v>229</v>
      </c>
      <c r="C2" s="6" t="s">
        <v>228</v>
      </c>
      <c r="D2" s="6" t="s">
        <v>225</v>
      </c>
      <c r="E2" s="5" t="s">
        <v>220</v>
      </c>
      <c r="F2" s="5" t="s">
        <v>243</v>
      </c>
      <c r="G2" s="6" t="s">
        <v>226</v>
      </c>
      <c r="H2" s="6" t="s">
        <v>262</v>
      </c>
      <c r="I2" s="6" t="s">
        <v>278</v>
      </c>
      <c r="J2" s="5" t="s">
        <v>218</v>
      </c>
      <c r="K2" s="16" t="s">
        <v>223</v>
      </c>
      <c r="L2" s="16" t="s">
        <v>297</v>
      </c>
      <c r="M2" s="16" t="s">
        <v>307</v>
      </c>
      <c r="N2" s="16" t="s">
        <v>315</v>
      </c>
      <c r="O2" s="16" t="s">
        <v>316</v>
      </c>
      <c r="P2" s="6" t="s">
        <v>227</v>
      </c>
      <c r="Q2" s="6" t="s">
        <v>222</v>
      </c>
      <c r="R2" s="6" t="s">
        <v>345</v>
      </c>
      <c r="S2" s="6" t="s">
        <v>360</v>
      </c>
      <c r="T2" s="6" t="s">
        <v>389</v>
      </c>
      <c r="U2" s="6" t="s">
        <v>397</v>
      </c>
      <c r="V2" s="6" t="s">
        <v>216</v>
      </c>
      <c r="W2" s="16" t="s">
        <v>224</v>
      </c>
      <c r="X2" s="5" t="s">
        <v>242</v>
      </c>
      <c r="Y2" s="6" t="s">
        <v>408</v>
      </c>
      <c r="Z2" s="13" t="s">
        <v>215</v>
      </c>
      <c r="AA2" s="17" t="s">
        <v>219</v>
      </c>
      <c r="AB2" s="5" t="s">
        <v>217</v>
      </c>
      <c r="AC2" s="5" t="s">
        <v>221</v>
      </c>
      <c r="AD2" s="14" t="s">
        <v>434</v>
      </c>
      <c r="AE2" s="83" t="s">
        <v>435</v>
      </c>
    </row>
    <row r="3" spans="1:32" ht="29.05" x14ac:dyDescent="0.25">
      <c r="A3" s="18">
        <v>2</v>
      </c>
      <c r="B3" s="19" t="s">
        <v>473</v>
      </c>
      <c r="C3" s="20" t="s">
        <v>214</v>
      </c>
      <c r="D3" s="6"/>
      <c r="F3" s="14"/>
      <c r="G3" s="6"/>
      <c r="H3" s="6"/>
      <c r="I3" s="6"/>
      <c r="K3" s="6"/>
      <c r="L3" s="6"/>
      <c r="M3" s="6"/>
      <c r="N3" s="14" t="s">
        <v>331</v>
      </c>
      <c r="O3" s="14" t="s">
        <v>331</v>
      </c>
      <c r="P3" s="6"/>
      <c r="Q3" s="6"/>
      <c r="R3" s="6"/>
      <c r="S3" s="6"/>
      <c r="T3" s="6"/>
      <c r="U3" s="6"/>
      <c r="V3" s="3"/>
      <c r="W3" s="6"/>
      <c r="Y3" s="95" t="s">
        <v>409</v>
      </c>
      <c r="AB3" s="5" t="s">
        <v>213</v>
      </c>
      <c r="AD3" t="s">
        <v>444</v>
      </c>
    </row>
    <row r="4" spans="1:32" x14ac:dyDescent="0.25">
      <c r="A4" s="18">
        <v>3</v>
      </c>
      <c r="B4" s="19" t="s">
        <v>212</v>
      </c>
      <c r="C4" s="19"/>
      <c r="D4" s="21" t="s">
        <v>211</v>
      </c>
      <c r="G4" s="6"/>
      <c r="H4" s="6"/>
      <c r="I4" s="5"/>
      <c r="K4" s="6" t="s">
        <v>210</v>
      </c>
      <c r="L4" s="6"/>
      <c r="M4" s="6" t="s">
        <v>311</v>
      </c>
      <c r="N4" s="6"/>
      <c r="O4" s="6"/>
      <c r="P4" s="22"/>
      <c r="Q4" s="6"/>
      <c r="R4" s="6"/>
      <c r="S4" s="6"/>
      <c r="T4" t="s">
        <v>393</v>
      </c>
      <c r="U4"/>
      <c r="V4" s="3" t="s">
        <v>209</v>
      </c>
      <c r="W4" s="6"/>
      <c r="Y4"/>
    </row>
    <row r="5" spans="1:32" ht="39.950000000000003" x14ac:dyDescent="0.25">
      <c r="A5" s="18">
        <v>4</v>
      </c>
      <c r="B5" s="19" t="s">
        <v>208</v>
      </c>
      <c r="C5" s="19"/>
      <c r="D5" s="6"/>
      <c r="F5" s="15" t="s">
        <v>248</v>
      </c>
      <c r="G5" s="6"/>
      <c r="H5" s="86" t="s">
        <v>274</v>
      </c>
      <c r="I5" s="86"/>
      <c r="K5" s="6"/>
      <c r="L5" s="14" t="s">
        <v>299</v>
      </c>
      <c r="M5" s="6"/>
      <c r="N5" s="6"/>
      <c r="O5" s="6"/>
      <c r="P5" s="6"/>
      <c r="Q5" s="6" t="s">
        <v>236</v>
      </c>
      <c r="R5" s="6"/>
      <c r="S5" s="6"/>
      <c r="T5" s="6"/>
      <c r="U5" s="92" t="s">
        <v>399</v>
      </c>
      <c r="V5" s="3"/>
      <c r="W5" s="6" t="s">
        <v>207</v>
      </c>
      <c r="X5" s="12" t="s">
        <v>205</v>
      </c>
      <c r="Y5"/>
      <c r="AA5" s="5" t="s">
        <v>204</v>
      </c>
      <c r="AC5" s="5" t="s">
        <v>206</v>
      </c>
      <c r="AE5" s="14" t="s">
        <v>453</v>
      </c>
    </row>
    <row r="6" spans="1:32" ht="36.950000000000003" customHeight="1" x14ac:dyDescent="0.25">
      <c r="A6" s="18">
        <v>7</v>
      </c>
      <c r="B6" s="19" t="s">
        <v>203</v>
      </c>
      <c r="C6" s="19"/>
      <c r="D6" s="6"/>
      <c r="F6" s="14" t="s">
        <v>259</v>
      </c>
      <c r="G6" s="6" t="s">
        <v>202</v>
      </c>
      <c r="H6" s="86" t="s">
        <v>275</v>
      </c>
      <c r="I6" s="86"/>
      <c r="K6" s="6"/>
      <c r="L6" s="6"/>
      <c r="M6" s="6"/>
      <c r="N6" s="6"/>
      <c r="O6" s="6"/>
      <c r="P6" s="6"/>
      <c r="Q6" s="6"/>
      <c r="R6" s="89" t="s">
        <v>356</v>
      </c>
      <c r="S6" t="s">
        <v>365</v>
      </c>
      <c r="T6"/>
      <c r="U6" s="93" t="s">
        <v>405</v>
      </c>
      <c r="V6" s="3" t="s">
        <v>200</v>
      </c>
      <c r="W6" s="6"/>
      <c r="Y6" s="93"/>
      <c r="Z6" s="88" t="s">
        <v>154</v>
      </c>
      <c r="AB6" s="5" t="s">
        <v>201</v>
      </c>
    </row>
    <row r="7" spans="1:32" ht="55.7" x14ac:dyDescent="0.25">
      <c r="A7" s="18">
        <v>6</v>
      </c>
      <c r="B7" s="19" t="s">
        <v>469</v>
      </c>
      <c r="C7" s="19"/>
      <c r="D7" s="6"/>
      <c r="F7" s="15" t="s">
        <v>257</v>
      </c>
      <c r="G7" s="6" t="s">
        <v>198</v>
      </c>
      <c r="H7" s="6"/>
      <c r="I7" s="14" t="s">
        <v>281</v>
      </c>
      <c r="K7" s="6" t="s">
        <v>197</v>
      </c>
      <c r="L7" s="6"/>
      <c r="M7" t="s">
        <v>308</v>
      </c>
      <c r="N7" s="6"/>
      <c r="O7" s="6"/>
      <c r="P7" s="6" t="s">
        <v>199</v>
      </c>
      <c r="Q7" s="6"/>
      <c r="R7" s="90" t="s">
        <v>495</v>
      </c>
      <c r="S7" t="s">
        <v>377</v>
      </c>
      <c r="T7"/>
      <c r="U7" s="92" t="s">
        <v>404</v>
      </c>
      <c r="V7" s="3" t="s">
        <v>195</v>
      </c>
      <c r="W7" s="6"/>
      <c r="X7" s="5" t="s">
        <v>196</v>
      </c>
      <c r="Y7" s="93"/>
    </row>
    <row r="8" spans="1:32" ht="27.85" x14ac:dyDescent="0.25">
      <c r="A8" s="23">
        <v>8</v>
      </c>
      <c r="B8" s="24" t="s">
        <v>466</v>
      </c>
      <c r="C8" s="24"/>
      <c r="D8" s="21" t="s">
        <v>192</v>
      </c>
      <c r="F8" s="14" t="s">
        <v>244</v>
      </c>
      <c r="G8" s="6" t="s">
        <v>194</v>
      </c>
      <c r="H8" s="14" t="s">
        <v>276</v>
      </c>
      <c r="I8" s="14"/>
      <c r="K8" s="6"/>
      <c r="L8" s="6"/>
      <c r="M8" s="6"/>
      <c r="N8" s="6"/>
      <c r="O8" s="6"/>
      <c r="P8" s="90" t="s">
        <v>490</v>
      </c>
      <c r="Q8" s="6"/>
      <c r="R8" s="89" t="s">
        <v>346</v>
      </c>
      <c r="S8" t="s">
        <v>363</v>
      </c>
      <c r="T8"/>
      <c r="U8" s="91" t="s">
        <v>398</v>
      </c>
      <c r="V8" s="3"/>
      <c r="W8" s="6"/>
      <c r="Y8" s="95" t="s">
        <v>418</v>
      </c>
      <c r="AA8" s="5" t="s">
        <v>186</v>
      </c>
      <c r="AC8" s="5" t="s">
        <v>193</v>
      </c>
    </row>
    <row r="9" spans="1:32" ht="67.2" customHeight="1" x14ac:dyDescent="0.25">
      <c r="A9" s="25">
        <v>11</v>
      </c>
      <c r="B9" s="26" t="s">
        <v>467</v>
      </c>
      <c r="C9" s="27"/>
      <c r="G9" s="6"/>
      <c r="H9" s="6"/>
      <c r="I9" s="6"/>
      <c r="K9" s="6" t="s">
        <v>191</v>
      </c>
      <c r="L9" s="88" t="s">
        <v>305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5" t="s">
        <v>417</v>
      </c>
      <c r="AA9" s="5" t="s">
        <v>190</v>
      </c>
      <c r="AD9" t="s">
        <v>439</v>
      </c>
    </row>
    <row r="10" spans="1:32" s="8" customFormat="1" x14ac:dyDescent="0.25">
      <c r="A10" s="28">
        <v>9</v>
      </c>
      <c r="B10" s="29" t="s">
        <v>468</v>
      </c>
      <c r="C10" s="29" t="s">
        <v>277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4" t="s">
        <v>324</v>
      </c>
      <c r="O10" s="14" t="s">
        <v>338</v>
      </c>
      <c r="P10" s="5"/>
      <c r="Q10" s="5"/>
      <c r="R10" s="5"/>
      <c r="S10" s="5"/>
      <c r="T10" s="5"/>
      <c r="U10" s="5"/>
      <c r="V10" s="5"/>
      <c r="W10" s="5" t="s">
        <v>493</v>
      </c>
      <c r="X10" s="5"/>
      <c r="Y10" s="95" t="s">
        <v>419</v>
      </c>
      <c r="Z10" s="5"/>
      <c r="AA10" s="5"/>
      <c r="AB10" s="5"/>
      <c r="AC10" s="5"/>
      <c r="AD10" s="7"/>
      <c r="AE10" s="7"/>
      <c r="AF10" s="7"/>
    </row>
    <row r="11" spans="1:32" ht="72.599999999999994" x14ac:dyDescent="0.25">
      <c r="A11" s="30">
        <v>10</v>
      </c>
      <c r="B11" s="31" t="s">
        <v>189</v>
      </c>
      <c r="C11" s="32"/>
      <c r="D11" s="6"/>
      <c r="E11" s="5" t="s">
        <v>187</v>
      </c>
      <c r="G11" s="6" t="s">
        <v>188</v>
      </c>
      <c r="H11" s="6"/>
      <c r="I11" s="5" t="s">
        <v>279</v>
      </c>
      <c r="K11" s="6"/>
      <c r="L11" s="6"/>
      <c r="M11" s="6"/>
      <c r="N11" s="14" t="s">
        <v>332</v>
      </c>
      <c r="O11" s="14" t="s">
        <v>332</v>
      </c>
      <c r="P11" s="6"/>
      <c r="Q11" s="6" t="s">
        <v>235</v>
      </c>
      <c r="R11" s="6"/>
      <c r="S11" t="s">
        <v>376</v>
      </c>
      <c r="T11"/>
      <c r="U11"/>
      <c r="V11" s="3"/>
      <c r="W11" s="6"/>
      <c r="Y11"/>
    </row>
    <row r="12" spans="1:32" ht="97.45" x14ac:dyDescent="0.25">
      <c r="A12" s="30">
        <v>56</v>
      </c>
      <c r="B12" s="30" t="s">
        <v>185</v>
      </c>
      <c r="C12" s="30"/>
      <c r="D12" s="6"/>
      <c r="G12" s="6" t="s">
        <v>183</v>
      </c>
      <c r="H12" s="6"/>
      <c r="I12" s="14" t="s">
        <v>295</v>
      </c>
      <c r="K12" s="6"/>
      <c r="L12" s="6"/>
      <c r="M12" s="6"/>
      <c r="N12" s="6"/>
      <c r="O12" s="6"/>
      <c r="P12" s="22" t="s">
        <v>184</v>
      </c>
      <c r="Q12" s="6"/>
      <c r="R12" s="6"/>
      <c r="S12" s="6"/>
      <c r="T12" s="6"/>
      <c r="U12" s="6"/>
      <c r="V12" s="3"/>
      <c r="W12" s="6"/>
      <c r="Y12" s="6"/>
    </row>
    <row r="13" spans="1:32" x14ac:dyDescent="0.25">
      <c r="A13" s="33">
        <v>1</v>
      </c>
      <c r="B13" s="33" t="s">
        <v>458</v>
      </c>
      <c r="C13" s="33"/>
      <c r="D13" s="21" t="s">
        <v>182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181</v>
      </c>
      <c r="Y13" s="96" t="s">
        <v>427</v>
      </c>
    </row>
    <row r="14" spans="1:32" x14ac:dyDescent="0.25">
      <c r="A14" s="33">
        <v>13</v>
      </c>
      <c r="B14" s="33" t="s">
        <v>180</v>
      </c>
      <c r="C14" s="33"/>
      <c r="D14" s="6"/>
      <c r="F14" s="1" t="s">
        <v>252</v>
      </c>
      <c r="G14" s="6"/>
      <c r="H14" s="6"/>
      <c r="I14" s="6"/>
      <c r="K14" s="6"/>
      <c r="L14" s="6"/>
      <c r="M14" s="6"/>
      <c r="N14" s="14" t="s">
        <v>325</v>
      </c>
      <c r="O14" s="14" t="s">
        <v>339</v>
      </c>
      <c r="P14" s="6"/>
      <c r="Q14" s="6"/>
      <c r="R14" s="89" t="s">
        <v>353</v>
      </c>
      <c r="S14" s="89"/>
      <c r="T14" s="89"/>
      <c r="U14" s="91" t="s">
        <v>401</v>
      </c>
      <c r="V14" s="3"/>
      <c r="W14" s="6"/>
      <c r="Y14" s="91"/>
    </row>
    <row r="15" spans="1:32" ht="69.599999999999994" x14ac:dyDescent="0.25">
      <c r="A15" s="34" t="s">
        <v>179</v>
      </c>
      <c r="B15" s="34" t="s">
        <v>474</v>
      </c>
      <c r="C15" s="34" t="s">
        <v>240</v>
      </c>
      <c r="D15" s="21" t="s">
        <v>178</v>
      </c>
      <c r="G15" s="35"/>
      <c r="H15" s="35"/>
      <c r="I15" s="14" t="s">
        <v>286</v>
      </c>
      <c r="K15" s="6" t="s">
        <v>176</v>
      </c>
      <c r="L15" s="6"/>
      <c r="M15" s="6"/>
      <c r="N15" s="14" t="s">
        <v>328</v>
      </c>
      <c r="O15" s="14" t="s">
        <v>343</v>
      </c>
      <c r="P15" s="36"/>
      <c r="Q15" s="6"/>
      <c r="R15" s="6"/>
      <c r="S15" t="s">
        <v>370</v>
      </c>
      <c r="T15"/>
      <c r="U15"/>
      <c r="V15" s="3"/>
      <c r="W15" s="6" t="s">
        <v>177</v>
      </c>
      <c r="Y15"/>
    </row>
    <row r="16" spans="1:32" x14ac:dyDescent="0.25">
      <c r="A16" s="37">
        <v>89</v>
      </c>
      <c r="B16" s="37" t="s">
        <v>33</v>
      </c>
      <c r="C16" s="37" t="s">
        <v>241</v>
      </c>
      <c r="D16" s="6"/>
      <c r="G16" s="6"/>
      <c r="H16" s="6"/>
      <c r="I16" s="6"/>
      <c r="K16" s="6"/>
      <c r="L16" s="6"/>
      <c r="M16" s="6"/>
      <c r="N16" s="6"/>
      <c r="O16" s="6"/>
      <c r="P16" s="22" t="s">
        <v>32</v>
      </c>
      <c r="Q16" s="6"/>
      <c r="R16" s="6"/>
      <c r="S16" s="6"/>
      <c r="T16" s="6"/>
      <c r="U16" s="6"/>
      <c r="V16" s="3"/>
      <c r="W16" s="6"/>
      <c r="Y16" s="6"/>
    </row>
    <row r="17" spans="1:31" ht="29.05" x14ac:dyDescent="0.25">
      <c r="A17" s="33">
        <v>16</v>
      </c>
      <c r="B17" s="33" t="s">
        <v>175</v>
      </c>
      <c r="C17" s="33"/>
      <c r="D17" s="6"/>
      <c r="E17" s="5" t="s">
        <v>170</v>
      </c>
      <c r="F17" s="14" t="s">
        <v>255</v>
      </c>
      <c r="G17" s="6" t="s">
        <v>173</v>
      </c>
      <c r="H17" s="6" t="s">
        <v>612</v>
      </c>
      <c r="I17" s="6"/>
      <c r="J17" s="86"/>
      <c r="K17" s="6"/>
      <c r="L17" s="6"/>
      <c r="M17" s="6"/>
      <c r="N17" s="14" t="s">
        <v>317</v>
      </c>
      <c r="O17" s="87" t="s">
        <v>344</v>
      </c>
      <c r="P17" s="22" t="s">
        <v>174</v>
      </c>
      <c r="Q17" s="5" t="s">
        <v>172</v>
      </c>
      <c r="R17" s="89" t="s">
        <v>354</v>
      </c>
      <c r="S17" t="s">
        <v>366</v>
      </c>
      <c r="T17" t="s">
        <v>392</v>
      </c>
      <c r="U17" s="91" t="s">
        <v>403</v>
      </c>
      <c r="V17" s="3"/>
      <c r="W17" s="6"/>
      <c r="Y17" s="91"/>
      <c r="AB17" s="5" t="s">
        <v>169</v>
      </c>
      <c r="AC17" s="5" t="s">
        <v>171</v>
      </c>
    </row>
    <row r="18" spans="1:31" x14ac:dyDescent="0.25">
      <c r="A18" s="38" t="s">
        <v>168</v>
      </c>
      <c r="B18" s="39" t="s">
        <v>582</v>
      </c>
      <c r="C18" s="39"/>
      <c r="D18" s="21"/>
      <c r="E18" s="5" t="s">
        <v>167</v>
      </c>
      <c r="G18" s="6"/>
      <c r="H18" s="6"/>
      <c r="I18" s="6"/>
      <c r="J18" s="5" t="s">
        <v>166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" customHeight="1" x14ac:dyDescent="0.25">
      <c r="A19" s="33">
        <v>20</v>
      </c>
      <c r="B19" s="33" t="s">
        <v>165</v>
      </c>
      <c r="C19" s="33"/>
      <c r="D19" s="21"/>
      <c r="F19" s="14" t="s">
        <v>251</v>
      </c>
      <c r="G19" s="6"/>
      <c r="H19" s="86" t="s">
        <v>271</v>
      </c>
      <c r="I19" s="5"/>
      <c r="K19" s="6" t="s">
        <v>164</v>
      </c>
      <c r="L19" s="14" t="s">
        <v>303</v>
      </c>
      <c r="M19" s="14"/>
      <c r="N19" s="14"/>
      <c r="O19" s="14"/>
      <c r="P19" s="22"/>
      <c r="Q19" s="6"/>
      <c r="R19" s="6"/>
      <c r="S19" s="89" t="s">
        <v>375</v>
      </c>
      <c r="T19" s="89"/>
      <c r="U19" s="89"/>
      <c r="V19" s="3"/>
      <c r="W19" s="6"/>
      <c r="Y19" s="89"/>
    </row>
    <row r="20" spans="1:31" ht="71.400000000000006" customHeight="1" x14ac:dyDescent="0.25">
      <c r="A20" s="33">
        <v>21</v>
      </c>
      <c r="B20" s="33" t="s">
        <v>487</v>
      </c>
      <c r="C20" s="33"/>
      <c r="D20" s="21" t="s">
        <v>162</v>
      </c>
      <c r="E20" s="5" t="s">
        <v>157</v>
      </c>
      <c r="F20" s="1" t="s">
        <v>250</v>
      </c>
      <c r="G20" s="6" t="s">
        <v>163</v>
      </c>
      <c r="H20" s="86" t="s">
        <v>263</v>
      </c>
      <c r="I20" s="87" t="s">
        <v>280</v>
      </c>
      <c r="J20" s="5" t="s">
        <v>155</v>
      </c>
      <c r="K20" s="6" t="s">
        <v>160</v>
      </c>
      <c r="L20" s="6"/>
      <c r="M20" t="s">
        <v>310</v>
      </c>
      <c r="N20"/>
      <c r="O20"/>
      <c r="P20" s="22" t="s">
        <v>489</v>
      </c>
      <c r="Q20" s="5" t="s">
        <v>159</v>
      </c>
      <c r="R20" s="90" t="s">
        <v>494</v>
      </c>
      <c r="S20" t="s">
        <v>491</v>
      </c>
      <c r="T20" s="86" t="s">
        <v>395</v>
      </c>
      <c r="U20" s="91" t="s">
        <v>400</v>
      </c>
      <c r="V20" s="3"/>
      <c r="W20" s="6" t="s">
        <v>161</v>
      </c>
      <c r="X20" s="5" t="s">
        <v>156</v>
      </c>
      <c r="Y20" s="96" t="s">
        <v>432</v>
      </c>
      <c r="Z20" s="88" t="s">
        <v>154</v>
      </c>
      <c r="AC20" s="5" t="s">
        <v>158</v>
      </c>
      <c r="AD20" t="s">
        <v>437</v>
      </c>
      <c r="AE20" s="14" t="s">
        <v>454</v>
      </c>
    </row>
    <row r="21" spans="1:31" x14ac:dyDescent="0.25">
      <c r="A21" s="33">
        <v>22</v>
      </c>
      <c r="B21" s="33" t="s">
        <v>153</v>
      </c>
      <c r="C21" s="33"/>
      <c r="D21" s="21"/>
      <c r="G21" s="6"/>
      <c r="H21" s="6"/>
      <c r="I21" s="6"/>
      <c r="K21" s="6"/>
      <c r="L21" s="6"/>
      <c r="M21" s="6"/>
      <c r="N21" s="6"/>
      <c r="O21" s="6"/>
      <c r="P21" s="40"/>
      <c r="Q21" s="6"/>
      <c r="R21" s="6"/>
      <c r="S21" s="6"/>
      <c r="T21" s="89"/>
      <c r="U21" s="89"/>
      <c r="V21" s="3"/>
      <c r="W21" s="6"/>
      <c r="Y21" s="89"/>
      <c r="AE21" t="s">
        <v>455</v>
      </c>
    </row>
    <row r="22" spans="1:31" ht="75.05" customHeight="1" x14ac:dyDescent="0.25">
      <c r="A22" s="41">
        <v>24</v>
      </c>
      <c r="B22" s="41" t="s">
        <v>152</v>
      </c>
      <c r="C22" s="41"/>
      <c r="D22" s="6"/>
      <c r="E22" s="5" t="s">
        <v>149</v>
      </c>
      <c r="G22" s="6" t="s">
        <v>151</v>
      </c>
      <c r="H22" s="6"/>
      <c r="I22" s="12" t="s">
        <v>150</v>
      </c>
      <c r="J22" s="5" t="s">
        <v>148</v>
      </c>
      <c r="K22" s="12" t="s">
        <v>150</v>
      </c>
      <c r="L22" s="6"/>
      <c r="M22" s="6"/>
      <c r="N22" s="14" t="s">
        <v>326</v>
      </c>
      <c r="O22" s="14" t="s">
        <v>326</v>
      </c>
      <c r="P22" s="44" t="s">
        <v>597</v>
      </c>
      <c r="Q22" s="6"/>
      <c r="R22" s="6"/>
      <c r="S22" s="90" t="s">
        <v>492</v>
      </c>
      <c r="T22" t="s">
        <v>391</v>
      </c>
      <c r="U22"/>
      <c r="V22" s="3"/>
      <c r="W22" s="6"/>
      <c r="Y22" s="95" t="s">
        <v>410</v>
      </c>
      <c r="AC22" s="97" t="s">
        <v>606</v>
      </c>
      <c r="AD22" s="97" t="s">
        <v>447</v>
      </c>
    </row>
    <row r="23" spans="1:31" x14ac:dyDescent="0.25">
      <c r="A23" s="42">
        <v>25</v>
      </c>
      <c r="B23" s="43" t="s">
        <v>470</v>
      </c>
      <c r="C23" s="43" t="s">
        <v>147</v>
      </c>
      <c r="D23" s="6"/>
      <c r="F23" s="14" t="s">
        <v>246</v>
      </c>
      <c r="G23" s="6"/>
      <c r="H23" s="86" t="s">
        <v>270</v>
      </c>
      <c r="I23" s="86"/>
      <c r="K23" s="6"/>
      <c r="L23" s="6"/>
      <c r="M23" s="6"/>
      <c r="N23" s="14" t="s">
        <v>323</v>
      </c>
      <c r="O23" s="14" t="s">
        <v>323</v>
      </c>
      <c r="P23" s="22" t="s">
        <v>602</v>
      </c>
      <c r="Q23" s="5" t="s">
        <v>146</v>
      </c>
      <c r="R23" s="5"/>
      <c r="S23" t="s">
        <v>373</v>
      </c>
      <c r="T23"/>
      <c r="U23"/>
      <c r="V23" s="3"/>
      <c r="W23" s="6"/>
      <c r="Y23" s="96" t="s">
        <v>433</v>
      </c>
      <c r="AC23" s="5" t="s">
        <v>145</v>
      </c>
    </row>
    <row r="24" spans="1:31" ht="55.7" x14ac:dyDescent="0.25">
      <c r="A24" s="42">
        <v>26</v>
      </c>
      <c r="B24" s="43" t="s">
        <v>144</v>
      </c>
      <c r="C24" s="43"/>
      <c r="D24" s="6"/>
      <c r="G24" s="12" t="s">
        <v>142</v>
      </c>
      <c r="H24" s="6"/>
      <c r="I24" s="14" t="s">
        <v>283</v>
      </c>
      <c r="K24" s="6" t="s">
        <v>141</v>
      </c>
      <c r="L24" s="6"/>
      <c r="M24" t="s">
        <v>313</v>
      </c>
      <c r="N24"/>
      <c r="O24"/>
      <c r="P24" s="22" t="s">
        <v>143</v>
      </c>
      <c r="Q24" s="6"/>
      <c r="R24" s="89" t="s">
        <v>357</v>
      </c>
      <c r="S24" s="89"/>
      <c r="T24" s="89"/>
      <c r="U24" s="89"/>
      <c r="V24" s="3"/>
      <c r="W24" s="6"/>
      <c r="Y24" s="89"/>
      <c r="AC24" s="5" t="s">
        <v>140</v>
      </c>
    </row>
    <row r="25" spans="1:31" ht="69.599999999999994" x14ac:dyDescent="0.25">
      <c r="A25" s="42">
        <v>36</v>
      </c>
      <c r="B25" s="42" t="s">
        <v>139</v>
      </c>
      <c r="C25" s="42"/>
      <c r="D25" s="6"/>
      <c r="G25" s="6" t="s">
        <v>138</v>
      </c>
      <c r="H25" s="6"/>
      <c r="I25" s="14" t="s">
        <v>289</v>
      </c>
      <c r="K25" s="6"/>
      <c r="L25" s="6"/>
      <c r="M25" s="6"/>
      <c r="N25" s="6"/>
      <c r="O25" s="6"/>
      <c r="P25" s="22" t="s">
        <v>234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5">
        <v>29</v>
      </c>
      <c r="B26" s="46" t="s">
        <v>137</v>
      </c>
      <c r="C26" s="46"/>
      <c r="D26" s="6"/>
      <c r="F26" s="14" t="s">
        <v>260</v>
      </c>
      <c r="G26" s="6" t="s">
        <v>135</v>
      </c>
      <c r="H26" s="6"/>
      <c r="I26" s="6"/>
      <c r="K26" s="6"/>
      <c r="L26" s="6"/>
      <c r="M26" s="6"/>
      <c r="N26" s="14" t="s">
        <v>322</v>
      </c>
      <c r="O26" s="14" t="s">
        <v>322</v>
      </c>
      <c r="P26" s="22" t="s">
        <v>136</v>
      </c>
      <c r="Q26" s="6"/>
      <c r="R26" s="89" t="s">
        <v>359</v>
      </c>
      <c r="S26" s="89"/>
      <c r="T26" s="89"/>
      <c r="U26" s="89"/>
      <c r="V26" s="3"/>
      <c r="W26" s="6"/>
      <c r="Y26" s="89"/>
      <c r="AC26" s="5" t="s">
        <v>134</v>
      </c>
      <c r="AE26" s="14" t="s">
        <v>456</v>
      </c>
    </row>
    <row r="27" spans="1:31" ht="29.05" x14ac:dyDescent="0.25">
      <c r="A27" s="45">
        <v>33</v>
      </c>
      <c r="B27" s="46" t="s">
        <v>133</v>
      </c>
      <c r="C27" s="46"/>
      <c r="D27" s="15" t="s">
        <v>132</v>
      </c>
      <c r="E27" s="5" t="s">
        <v>129</v>
      </c>
      <c r="G27" s="6"/>
      <c r="H27" s="6"/>
      <c r="I27" s="6"/>
      <c r="K27" s="6" t="s">
        <v>130</v>
      </c>
      <c r="L27" s="6"/>
      <c r="M27" t="s">
        <v>314</v>
      </c>
      <c r="N27"/>
      <c r="O27"/>
      <c r="P27" s="6"/>
      <c r="Q27" s="6"/>
      <c r="R27" s="6"/>
      <c r="S27" s="6"/>
      <c r="T27" s="86" t="s">
        <v>396</v>
      </c>
      <c r="U27" s="86"/>
      <c r="V27" s="3" t="s">
        <v>127</v>
      </c>
      <c r="W27" s="6" t="s">
        <v>131</v>
      </c>
      <c r="Y27" s="86"/>
      <c r="AA27" s="5" t="s">
        <v>128</v>
      </c>
    </row>
    <row r="28" spans="1:31" ht="22.4" customHeight="1" x14ac:dyDescent="0.25">
      <c r="A28" s="47">
        <v>35</v>
      </c>
      <c r="B28" s="48" t="s">
        <v>126</v>
      </c>
      <c r="C28" s="48"/>
      <c r="D28" s="21" t="s">
        <v>125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6" t="s">
        <v>431</v>
      </c>
      <c r="AE28" s="14" t="s">
        <v>448</v>
      </c>
    </row>
    <row r="29" spans="1:31" ht="85.95" customHeight="1" x14ac:dyDescent="0.25">
      <c r="A29" s="49" t="s">
        <v>124</v>
      </c>
      <c r="B29" s="50" t="s">
        <v>459</v>
      </c>
      <c r="C29" s="50"/>
      <c r="D29" s="6"/>
      <c r="E29" s="15" t="s">
        <v>249</v>
      </c>
      <c r="F29" s="15" t="s">
        <v>261</v>
      </c>
      <c r="G29" s="6"/>
      <c r="H29" s="86" t="s">
        <v>268</v>
      </c>
      <c r="I29" s="14" t="s">
        <v>290</v>
      </c>
      <c r="J29" s="5" t="s">
        <v>122</v>
      </c>
      <c r="K29" s="6" t="s">
        <v>123</v>
      </c>
      <c r="L29" s="6"/>
      <c r="M29" t="s">
        <v>309</v>
      </c>
      <c r="N29"/>
      <c r="O29"/>
      <c r="P29" s="6"/>
      <c r="Q29" s="54" t="s">
        <v>604</v>
      </c>
      <c r="R29" s="89" t="s">
        <v>352</v>
      </c>
      <c r="S29" t="s">
        <v>385</v>
      </c>
      <c r="T29"/>
      <c r="U29" s="94" t="s">
        <v>407</v>
      </c>
      <c r="V29" s="3"/>
      <c r="W29" s="6"/>
      <c r="Y29" s="6"/>
    </row>
    <row r="30" spans="1:31" ht="80.5" customHeight="1" x14ac:dyDescent="0.25">
      <c r="A30" s="47">
        <v>54</v>
      </c>
      <c r="B30" s="48" t="s">
        <v>121</v>
      </c>
      <c r="C30" s="48"/>
      <c r="D30" s="21" t="s">
        <v>120</v>
      </c>
      <c r="E30" s="5" t="s">
        <v>117</v>
      </c>
      <c r="G30" s="6"/>
      <c r="H30" s="6"/>
      <c r="I30" s="14" t="s">
        <v>296</v>
      </c>
      <c r="K30" s="6" t="s">
        <v>118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119</v>
      </c>
      <c r="Y30" s="95" t="s">
        <v>422</v>
      </c>
    </row>
    <row r="31" spans="1:31" ht="27.85" x14ac:dyDescent="0.25">
      <c r="A31" s="47"/>
      <c r="B31" s="48" t="s">
        <v>483</v>
      </c>
      <c r="C31" s="48" t="s">
        <v>484</v>
      </c>
      <c r="D31" s="21" t="s">
        <v>116</v>
      </c>
      <c r="G31" s="6"/>
      <c r="H31" s="12" t="s">
        <v>616</v>
      </c>
      <c r="I31" s="86"/>
      <c r="K31" s="6"/>
      <c r="L31" s="14" t="s">
        <v>298</v>
      </c>
      <c r="M31" s="14"/>
      <c r="N31" s="14"/>
      <c r="O31" s="14"/>
      <c r="P31" s="6"/>
      <c r="Q31" s="5" t="s">
        <v>114</v>
      </c>
      <c r="R31" s="5"/>
      <c r="S31" t="s">
        <v>381</v>
      </c>
      <c r="T31"/>
      <c r="U31"/>
      <c r="V31" s="3"/>
      <c r="W31" s="6" t="s">
        <v>115</v>
      </c>
      <c r="Y31"/>
      <c r="AA31" s="5" t="s">
        <v>237</v>
      </c>
      <c r="AE31" s="14" t="s">
        <v>450</v>
      </c>
    </row>
    <row r="32" spans="1:31" ht="82.9" customHeight="1" x14ac:dyDescent="0.25">
      <c r="A32" s="47">
        <v>41</v>
      </c>
      <c r="B32" s="51" t="s">
        <v>485</v>
      </c>
      <c r="C32" s="51"/>
      <c r="D32" s="21" t="s">
        <v>112</v>
      </c>
      <c r="E32" s="5" t="s">
        <v>108</v>
      </c>
      <c r="G32" s="6"/>
      <c r="H32" s="6"/>
      <c r="I32" s="14" t="s">
        <v>287</v>
      </c>
      <c r="K32" s="6" t="s">
        <v>110</v>
      </c>
      <c r="L32" s="6"/>
      <c r="M32" t="s">
        <v>312</v>
      </c>
      <c r="N32"/>
      <c r="O32"/>
      <c r="P32" s="6" t="s">
        <v>113</v>
      </c>
      <c r="Q32" s="6"/>
      <c r="R32" s="6"/>
      <c r="S32" t="s">
        <v>379</v>
      </c>
      <c r="T32" s="86" t="s">
        <v>394</v>
      </c>
      <c r="U32" s="86"/>
      <c r="V32" s="3"/>
      <c r="W32" s="6" t="s">
        <v>111</v>
      </c>
      <c r="X32" s="12" t="s">
        <v>107</v>
      </c>
      <c r="Y32" s="95" t="s">
        <v>415</v>
      </c>
      <c r="AA32" s="5" t="s">
        <v>603</v>
      </c>
      <c r="AC32" s="5" t="s">
        <v>109</v>
      </c>
      <c r="AD32" t="s">
        <v>441</v>
      </c>
    </row>
    <row r="33" spans="1:30" x14ac:dyDescent="0.25">
      <c r="A33" s="47">
        <v>42</v>
      </c>
      <c r="B33" s="51" t="s">
        <v>486</v>
      </c>
      <c r="C33" s="51"/>
      <c r="D33" s="21"/>
      <c r="G33" s="6"/>
      <c r="H33" s="6"/>
      <c r="I33" s="6"/>
      <c r="K33" s="6"/>
      <c r="L33" s="6"/>
      <c r="M33" s="6"/>
      <c r="N33" s="6"/>
      <c r="O33" s="6"/>
      <c r="P33" s="22" t="s">
        <v>106</v>
      </c>
      <c r="Q33" s="6"/>
      <c r="R33" s="6"/>
      <c r="S33" t="s">
        <v>388</v>
      </c>
      <c r="T33"/>
      <c r="U33"/>
      <c r="V33" s="3"/>
      <c r="W33" s="6"/>
      <c r="Y33"/>
    </row>
    <row r="34" spans="1:30" ht="24.2" x14ac:dyDescent="0.25">
      <c r="A34" s="47">
        <v>59</v>
      </c>
      <c r="B34" s="47" t="s">
        <v>105</v>
      </c>
      <c r="C34" s="47"/>
      <c r="D34" s="21" t="s">
        <v>104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103</v>
      </c>
      <c r="Y34" s="6"/>
    </row>
    <row r="35" spans="1:30" x14ac:dyDescent="0.25">
      <c r="A35" s="53">
        <v>62</v>
      </c>
      <c r="B35" s="53" t="s">
        <v>102</v>
      </c>
      <c r="C35" s="53"/>
      <c r="D35" s="6"/>
      <c r="F35" s="14" t="s">
        <v>254</v>
      </c>
      <c r="G35" s="6"/>
      <c r="H35" s="6"/>
      <c r="I35" s="6"/>
      <c r="K35" s="6"/>
      <c r="L35" s="6"/>
      <c r="M35" s="6"/>
      <c r="N35" s="6"/>
      <c r="O35" s="6"/>
      <c r="P35" s="22" t="s">
        <v>101</v>
      </c>
      <c r="Q35" s="5" t="s">
        <v>100</v>
      </c>
      <c r="R35" s="89" t="s">
        <v>351</v>
      </c>
      <c r="S35" s="89"/>
      <c r="T35" s="89"/>
      <c r="U35" s="89"/>
      <c r="V35" s="3"/>
      <c r="W35" s="6"/>
      <c r="Y35" s="89"/>
    </row>
    <row r="36" spans="1:30" ht="61.15" customHeight="1" x14ac:dyDescent="0.25">
      <c r="A36" s="53">
        <v>63</v>
      </c>
      <c r="B36" s="53" t="s">
        <v>99</v>
      </c>
      <c r="C36" s="53"/>
      <c r="D36" s="6"/>
      <c r="G36" s="6"/>
      <c r="H36" s="6"/>
      <c r="I36" s="6"/>
      <c r="K36" s="6"/>
      <c r="L36" s="88" t="s">
        <v>305</v>
      </c>
      <c r="M36" s="6"/>
      <c r="N36" s="6"/>
      <c r="O36" s="6"/>
      <c r="P36" s="54" t="s">
        <v>98</v>
      </c>
      <c r="Q36" s="6"/>
      <c r="R36" s="6"/>
      <c r="S36" t="s">
        <v>387</v>
      </c>
      <c r="T36"/>
      <c r="U36"/>
      <c r="V36" s="3"/>
      <c r="W36" s="6" t="s">
        <v>97</v>
      </c>
      <c r="Y36" s="3" t="s">
        <v>416</v>
      </c>
    </row>
    <row r="37" spans="1:30" ht="29.05" x14ac:dyDescent="0.25">
      <c r="A37" s="55">
        <v>69</v>
      </c>
      <c r="B37" s="56" t="s">
        <v>475</v>
      </c>
      <c r="C37" s="57" t="s">
        <v>96</v>
      </c>
      <c r="D37" s="21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386</v>
      </c>
      <c r="T37"/>
      <c r="U37"/>
      <c r="V37" s="3"/>
      <c r="W37" s="6"/>
      <c r="Y37" s="95" t="s">
        <v>421</v>
      </c>
      <c r="AA37" s="5" t="s">
        <v>95</v>
      </c>
    </row>
    <row r="38" spans="1:30" x14ac:dyDescent="0.25">
      <c r="A38" s="55">
        <v>70</v>
      </c>
      <c r="B38" s="56" t="s">
        <v>635</v>
      </c>
      <c r="C38" s="56"/>
      <c r="D38" s="21" t="s">
        <v>94</v>
      </c>
      <c r="G38" s="6"/>
      <c r="H38" s="86" t="s">
        <v>267</v>
      </c>
      <c r="I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93</v>
      </c>
      <c r="Y38" s="95" t="s">
        <v>420</v>
      </c>
    </row>
    <row r="39" spans="1:30" x14ac:dyDescent="0.25">
      <c r="A39" s="55"/>
      <c r="B39" s="56" t="s">
        <v>457</v>
      </c>
      <c r="C39" s="56"/>
      <c r="D39" s="21" t="s">
        <v>92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5" t="s">
        <v>91</v>
      </c>
      <c r="Y39" s="6"/>
    </row>
    <row r="40" spans="1:30" x14ac:dyDescent="0.25">
      <c r="A40" s="55"/>
      <c r="B40" s="56" t="s">
        <v>488</v>
      </c>
      <c r="C40" s="56"/>
      <c r="D40" s="21"/>
      <c r="G40" s="6"/>
      <c r="H40" s="6"/>
      <c r="I40" s="6"/>
      <c r="K40" s="6"/>
      <c r="L40" s="6"/>
      <c r="M40" s="6"/>
      <c r="N40" s="6"/>
      <c r="O40" s="6"/>
      <c r="P40" s="6"/>
      <c r="Q40" s="5" t="s">
        <v>90</v>
      </c>
      <c r="R40" s="5"/>
      <c r="S40" s="5"/>
      <c r="T40" s="5"/>
      <c r="U40" s="5"/>
      <c r="V40" s="3"/>
      <c r="W40" s="6"/>
      <c r="Y40" s="5"/>
    </row>
    <row r="41" spans="1:30" ht="55.7" x14ac:dyDescent="0.25">
      <c r="A41" s="58">
        <v>19</v>
      </c>
      <c r="B41" s="59" t="s">
        <v>89</v>
      </c>
      <c r="C41" s="59"/>
      <c r="D41" s="21" t="s">
        <v>86</v>
      </c>
      <c r="G41" s="6" t="s">
        <v>87</v>
      </c>
      <c r="H41" s="6"/>
      <c r="I41" s="14" t="s">
        <v>292</v>
      </c>
      <c r="K41" s="6" t="s">
        <v>84</v>
      </c>
      <c r="L41" s="14" t="s">
        <v>301</v>
      </c>
      <c r="M41" s="14"/>
      <c r="N41" s="14"/>
      <c r="O41" s="14"/>
      <c r="P41" s="22" t="s">
        <v>88</v>
      </c>
      <c r="Q41" s="5" t="s">
        <v>83</v>
      </c>
      <c r="R41" s="89" t="s">
        <v>349</v>
      </c>
      <c r="S41" s="89"/>
      <c r="T41" s="89"/>
      <c r="U41" s="89"/>
      <c r="V41" s="3"/>
      <c r="W41" s="6" t="s">
        <v>85</v>
      </c>
      <c r="Y41" s="89"/>
      <c r="AA41" s="5" t="s">
        <v>81</v>
      </c>
      <c r="AC41" s="5" t="s">
        <v>82</v>
      </c>
      <c r="AD41" t="s">
        <v>445</v>
      </c>
    </row>
    <row r="42" spans="1:30" ht="29.05" x14ac:dyDescent="0.25">
      <c r="A42" s="60">
        <v>43</v>
      </c>
      <c r="B42" s="61" t="s">
        <v>476</v>
      </c>
      <c r="C42" s="61" t="s">
        <v>80</v>
      </c>
      <c r="D42" s="6"/>
      <c r="G42" s="6" t="s">
        <v>79</v>
      </c>
      <c r="H42" s="6"/>
      <c r="I42" s="6"/>
      <c r="K42" s="6" t="s">
        <v>77</v>
      </c>
      <c r="L42" s="14" t="s">
        <v>302</v>
      </c>
      <c r="M42" s="14"/>
      <c r="N42" s="14"/>
      <c r="O42" s="14"/>
      <c r="P42" s="14"/>
      <c r="Q42" s="6"/>
      <c r="R42" s="6"/>
      <c r="S42" s="6"/>
      <c r="T42" s="6"/>
      <c r="U42" s="6"/>
      <c r="V42" s="3"/>
      <c r="W42" s="6" t="s">
        <v>78</v>
      </c>
      <c r="Y42" s="6"/>
    </row>
    <row r="43" spans="1:30" x14ac:dyDescent="0.25">
      <c r="A43" s="62">
        <v>44</v>
      </c>
      <c r="B43" s="61" t="s">
        <v>460</v>
      </c>
      <c r="C43" s="61"/>
      <c r="D43" s="6"/>
      <c r="G43" s="6"/>
      <c r="H43" s="86" t="s">
        <v>269</v>
      </c>
      <c r="I43" s="86"/>
      <c r="K43" s="6"/>
      <c r="L43" s="6"/>
      <c r="M43" s="6"/>
      <c r="N43" s="6"/>
      <c r="O43" s="6"/>
      <c r="P43" s="22" t="s">
        <v>233</v>
      </c>
      <c r="Q43" s="6"/>
      <c r="R43" s="6"/>
      <c r="S43" s="6"/>
      <c r="T43" s="6"/>
      <c r="U43" s="6"/>
      <c r="V43" s="3"/>
      <c r="W43" s="6"/>
      <c r="Y43" s="6"/>
    </row>
    <row r="44" spans="1:30" ht="55.7" x14ac:dyDescent="0.25">
      <c r="A44" s="63">
        <v>45</v>
      </c>
      <c r="B44" s="61" t="s">
        <v>461</v>
      </c>
      <c r="C44" s="61"/>
      <c r="D44" s="21" t="s">
        <v>76</v>
      </c>
      <c r="F44" s="14" t="s">
        <v>245</v>
      </c>
      <c r="G44" s="6"/>
      <c r="H44" s="6"/>
      <c r="I44" s="14" t="s">
        <v>293</v>
      </c>
      <c r="K44" s="6"/>
      <c r="L44" s="6"/>
      <c r="M44" s="6"/>
      <c r="N44" s="6"/>
      <c r="O44" s="6"/>
      <c r="P44" s="22" t="s">
        <v>232</v>
      </c>
      <c r="Q44" s="6"/>
      <c r="R44" s="89" t="s">
        <v>347</v>
      </c>
      <c r="S44" t="s">
        <v>384</v>
      </c>
      <c r="T44"/>
      <c r="U44"/>
      <c r="V44" s="3"/>
      <c r="W44" s="6"/>
      <c r="Y44"/>
      <c r="AD44" t="s">
        <v>436</v>
      </c>
    </row>
    <row r="45" spans="1:30" x14ac:dyDescent="0.25">
      <c r="A45" s="64">
        <v>46</v>
      </c>
      <c r="B45" s="65" t="s">
        <v>477</v>
      </c>
      <c r="C45" s="65" t="s">
        <v>75</v>
      </c>
      <c r="D45" s="21" t="s">
        <v>73</v>
      </c>
      <c r="G45" s="6" t="s">
        <v>74</v>
      </c>
      <c r="H45" s="6"/>
      <c r="I45" s="6"/>
      <c r="K45" s="6"/>
      <c r="L45" s="14" t="s">
        <v>300</v>
      </c>
      <c r="M45" s="14"/>
      <c r="N45" s="14"/>
      <c r="O45" s="14"/>
      <c r="P45" s="22"/>
      <c r="Q45" s="6"/>
      <c r="R45" s="6"/>
      <c r="S45" s="6"/>
      <c r="T45" s="6"/>
      <c r="U45" s="6"/>
      <c r="V45" s="3"/>
      <c r="W45" s="6" t="s">
        <v>496</v>
      </c>
      <c r="Y45" s="6"/>
      <c r="AA45" s="5" t="s">
        <v>72</v>
      </c>
    </row>
    <row r="46" spans="1:30" ht="58.1" x14ac:dyDescent="0.25">
      <c r="A46" s="58">
        <v>47</v>
      </c>
      <c r="B46" s="66" t="s">
        <v>71</v>
      </c>
      <c r="C46" s="66"/>
      <c r="D46" s="6"/>
      <c r="F46" s="1" t="s">
        <v>253</v>
      </c>
      <c r="G46" s="6"/>
      <c r="H46" s="10" t="s">
        <v>273</v>
      </c>
      <c r="I46" s="5" t="s">
        <v>291</v>
      </c>
      <c r="K46" s="6" t="s">
        <v>69</v>
      </c>
      <c r="L46" s="6"/>
      <c r="M46" s="6"/>
      <c r="N46" s="6"/>
      <c r="O46" s="6"/>
      <c r="P46" s="22" t="s">
        <v>70</v>
      </c>
      <c r="Q46" s="6"/>
      <c r="R46" s="89" t="s">
        <v>350</v>
      </c>
      <c r="S46" s="89"/>
      <c r="T46" s="89"/>
      <c r="U46" s="91" t="s">
        <v>402</v>
      </c>
      <c r="V46" s="3"/>
      <c r="W46" s="6"/>
      <c r="Y46" s="91"/>
    </row>
    <row r="47" spans="1:30" x14ac:dyDescent="0.25">
      <c r="A47" s="67">
        <v>48</v>
      </c>
      <c r="B47" s="66" t="s">
        <v>462</v>
      </c>
      <c r="C47" s="66"/>
      <c r="D47" s="6"/>
      <c r="G47" s="6"/>
      <c r="H47" s="6"/>
      <c r="I47" s="6"/>
      <c r="K47" s="6"/>
      <c r="L47" s="6"/>
      <c r="M47" s="6"/>
      <c r="N47" s="6"/>
      <c r="O47" s="6"/>
      <c r="P47" s="22" t="s">
        <v>68</v>
      </c>
      <c r="Q47" s="6"/>
      <c r="R47" s="6"/>
      <c r="S47" s="6"/>
      <c r="T47" s="6"/>
      <c r="U47" s="6"/>
      <c r="V47" s="3"/>
      <c r="W47" s="6"/>
      <c r="Y47" s="6"/>
    </row>
    <row r="48" spans="1:30" ht="29.05" x14ac:dyDescent="0.25">
      <c r="A48" s="68">
        <v>49</v>
      </c>
      <c r="B48" s="66" t="s">
        <v>67</v>
      </c>
      <c r="C48" s="66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5" t="s">
        <v>412</v>
      </c>
    </row>
    <row r="49" spans="1:121" ht="29.05" x14ac:dyDescent="0.25">
      <c r="A49" s="69">
        <v>50</v>
      </c>
      <c r="B49" s="66" t="s">
        <v>66</v>
      </c>
      <c r="C49" s="66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5" t="s">
        <v>413</v>
      </c>
    </row>
    <row r="50" spans="1:121" ht="29.05" x14ac:dyDescent="0.25">
      <c r="A50" s="70">
        <v>51</v>
      </c>
      <c r="B50" s="66" t="s">
        <v>65</v>
      </c>
      <c r="C50" s="66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5" t="s">
        <v>414</v>
      </c>
    </row>
    <row r="51" spans="1:121" ht="69.599999999999994" x14ac:dyDescent="0.25">
      <c r="A51" s="58">
        <v>53</v>
      </c>
      <c r="B51" s="59" t="s">
        <v>64</v>
      </c>
      <c r="C51" s="59"/>
      <c r="D51" s="21" t="s">
        <v>63</v>
      </c>
      <c r="G51" s="6"/>
      <c r="H51" s="6"/>
      <c r="I51" s="14" t="s">
        <v>294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62</v>
      </c>
      <c r="Y51" s="96" t="s">
        <v>424</v>
      </c>
    </row>
    <row r="52" spans="1:121" s="9" customFormat="1" x14ac:dyDescent="0.25">
      <c r="A52" s="71">
        <v>68</v>
      </c>
      <c r="B52" s="72" t="s">
        <v>471</v>
      </c>
      <c r="C52" s="72" t="s">
        <v>238</v>
      </c>
      <c r="D52" s="6"/>
      <c r="E52" s="6"/>
      <c r="F52" s="6"/>
      <c r="G52" s="6" t="s">
        <v>61</v>
      </c>
      <c r="H52" s="86" t="s">
        <v>265</v>
      </c>
      <c r="I52" s="8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25">
      <c r="A53" s="71">
        <v>65</v>
      </c>
      <c r="B53" s="72" t="s">
        <v>59</v>
      </c>
      <c r="C53" s="72" t="s">
        <v>58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57</v>
      </c>
      <c r="Q53" s="6"/>
      <c r="R53" s="6"/>
      <c r="S53" t="s">
        <v>383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1">
        <v>64</v>
      </c>
      <c r="B54" s="71" t="s">
        <v>60</v>
      </c>
      <c r="C54" s="7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617</v>
      </c>
      <c r="R54" s="6"/>
      <c r="S54" t="s">
        <v>372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1">
        <v>67</v>
      </c>
      <c r="B55" s="72" t="s">
        <v>56</v>
      </c>
      <c r="C55" s="72"/>
      <c r="D55" s="6"/>
      <c r="E55" s="6"/>
      <c r="F55" s="6"/>
      <c r="G55" s="6" t="s">
        <v>55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25">
      <c r="A56" s="73">
        <v>23</v>
      </c>
      <c r="B56" s="74" t="s">
        <v>54</v>
      </c>
      <c r="C56" s="74"/>
      <c r="D56" s="6"/>
      <c r="F56" s="14" t="s">
        <v>256</v>
      </c>
      <c r="G56" s="6"/>
      <c r="H56" s="6"/>
      <c r="I56" s="6"/>
      <c r="K56" s="6"/>
      <c r="L56" s="6"/>
      <c r="M56" s="6"/>
      <c r="N56" s="6"/>
      <c r="O56" s="14" t="s">
        <v>337</v>
      </c>
      <c r="P56" s="22"/>
      <c r="Q56" s="6"/>
      <c r="R56" s="89" t="s">
        <v>358</v>
      </c>
      <c r="S56" s="89"/>
      <c r="T56" s="89"/>
      <c r="U56" s="89"/>
      <c r="V56" s="3"/>
      <c r="W56" s="6"/>
      <c r="Y56" s="89"/>
    </row>
    <row r="57" spans="1:121" ht="43.6" x14ac:dyDescent="0.25">
      <c r="A57" s="75">
        <v>72</v>
      </c>
      <c r="B57" s="75" t="s">
        <v>53</v>
      </c>
      <c r="C57" s="75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6"/>
      <c r="Y57" s="96" t="s">
        <v>430</v>
      </c>
    </row>
    <row r="58" spans="1:121" x14ac:dyDescent="0.25">
      <c r="A58" s="75">
        <v>91</v>
      </c>
      <c r="B58" s="75" t="s">
        <v>52</v>
      </c>
      <c r="C58" s="75"/>
      <c r="D58" s="6"/>
      <c r="G58" s="6"/>
      <c r="H58" s="6"/>
      <c r="I58" s="6"/>
      <c r="K58" s="6"/>
      <c r="L58" s="6"/>
      <c r="M58" s="6"/>
      <c r="N58" s="14" t="s">
        <v>321</v>
      </c>
      <c r="O58" s="14" t="s">
        <v>321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57.5" x14ac:dyDescent="0.25">
      <c r="A59" s="75">
        <v>74</v>
      </c>
      <c r="B59" s="77" t="s">
        <v>51</v>
      </c>
      <c r="C59" s="77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6"/>
      <c r="Y59" s="96" t="s">
        <v>428</v>
      </c>
    </row>
    <row r="60" spans="1:121" x14ac:dyDescent="0.25">
      <c r="A60" s="75">
        <v>75</v>
      </c>
      <c r="B60" s="77" t="s">
        <v>50</v>
      </c>
      <c r="C60" s="77"/>
      <c r="D60" s="21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5" t="s">
        <v>423</v>
      </c>
    </row>
    <row r="61" spans="1:121" x14ac:dyDescent="0.25">
      <c r="A61" s="75">
        <v>76</v>
      </c>
      <c r="B61" s="77" t="s">
        <v>49</v>
      </c>
      <c r="C61" s="77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380</v>
      </c>
      <c r="T61"/>
      <c r="U61"/>
      <c r="V61" s="3"/>
      <c r="W61" s="76"/>
      <c r="Y61" s="96" t="s">
        <v>429</v>
      </c>
    </row>
    <row r="62" spans="1:121" x14ac:dyDescent="0.25">
      <c r="A62" s="75">
        <v>94</v>
      </c>
      <c r="B62" s="75" t="s">
        <v>48</v>
      </c>
      <c r="C62" s="75"/>
      <c r="D62" s="6"/>
      <c r="G62" s="6"/>
      <c r="H62" s="6"/>
      <c r="I62" s="6"/>
      <c r="K62" s="6"/>
      <c r="L62" s="6"/>
      <c r="M62" s="6"/>
      <c r="N62" s="14" t="s">
        <v>329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25">
      <c r="A63" s="75">
        <v>92</v>
      </c>
      <c r="B63" s="75" t="s">
        <v>47</v>
      </c>
      <c r="C63" s="75"/>
      <c r="D63" s="6"/>
      <c r="E63" s="5" t="s">
        <v>46</v>
      </c>
      <c r="G63" s="6"/>
      <c r="H63" s="6"/>
      <c r="I63" s="6"/>
      <c r="K63" s="6"/>
      <c r="L63" s="6"/>
      <c r="M63" s="6"/>
      <c r="N63" s="14" t="s">
        <v>336</v>
      </c>
      <c r="O63" s="14" t="s">
        <v>336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5.7" x14ac:dyDescent="0.25">
      <c r="A64" s="75">
        <v>34</v>
      </c>
      <c r="B64" s="75" t="s">
        <v>45</v>
      </c>
      <c r="C64" s="75"/>
      <c r="D64" s="6"/>
      <c r="G64" s="6"/>
      <c r="H64" s="6"/>
      <c r="I64" s="14" t="s">
        <v>282</v>
      </c>
      <c r="K64" s="6" t="s">
        <v>44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25">
      <c r="A65" s="78">
        <v>58</v>
      </c>
      <c r="B65" s="78" t="s">
        <v>463</v>
      </c>
      <c r="C65" s="78"/>
      <c r="D65" s="6"/>
      <c r="G65" s="6" t="s">
        <v>43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79">
        <v>77</v>
      </c>
      <c r="B66" s="79" t="s">
        <v>42</v>
      </c>
      <c r="C66" s="79"/>
      <c r="D66" s="6"/>
      <c r="G66" s="6" t="s">
        <v>41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79">
        <v>78</v>
      </c>
      <c r="B67" s="79" t="s">
        <v>40</v>
      </c>
      <c r="C67" s="79"/>
      <c r="D67" s="6"/>
      <c r="G67" s="6" t="s">
        <v>39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0">
        <v>79</v>
      </c>
      <c r="B68" s="81" t="s">
        <v>38</v>
      </c>
      <c r="C68" s="81"/>
      <c r="D68" s="6"/>
      <c r="G68" s="6" t="s">
        <v>37</v>
      </c>
      <c r="H68" s="6"/>
      <c r="I68" s="6"/>
      <c r="K68" s="6"/>
      <c r="L68" s="6"/>
      <c r="M68" s="6"/>
      <c r="N68" s="6"/>
      <c r="O68" s="14" t="s">
        <v>335</v>
      </c>
      <c r="P68" s="6"/>
      <c r="Q68" s="6"/>
      <c r="R68" s="6"/>
      <c r="S68" t="s">
        <v>382</v>
      </c>
      <c r="T68"/>
      <c r="U68"/>
      <c r="V68" s="3"/>
      <c r="W68" s="6"/>
      <c r="Y68"/>
    </row>
    <row r="69" spans="1:31" x14ac:dyDescent="0.25">
      <c r="A69" s="80">
        <v>81</v>
      </c>
      <c r="B69" s="81" t="s">
        <v>36</v>
      </c>
      <c r="C69" s="81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35</v>
      </c>
      <c r="R69" s="5"/>
      <c r="S69" t="s">
        <v>378</v>
      </c>
      <c r="T69"/>
      <c r="U69"/>
      <c r="V69" s="3"/>
      <c r="W69" s="6"/>
      <c r="Y69"/>
    </row>
    <row r="70" spans="1:31" ht="43.6" x14ac:dyDescent="0.25">
      <c r="A70" s="80"/>
      <c r="B70" s="11" t="s">
        <v>581</v>
      </c>
      <c r="C70" s="11"/>
      <c r="D70" s="6"/>
      <c r="G70" s="12" t="s">
        <v>614</v>
      </c>
      <c r="H70" s="6"/>
      <c r="I70" s="6"/>
      <c r="K70" s="6"/>
      <c r="L70" s="6"/>
      <c r="M70" s="6"/>
      <c r="N70" s="6"/>
      <c r="O70" s="6"/>
      <c r="P70" s="6"/>
      <c r="Q70" s="52" t="s">
        <v>239</v>
      </c>
      <c r="R70" s="6"/>
      <c r="S70" t="s">
        <v>364</v>
      </c>
      <c r="T70"/>
      <c r="U70"/>
      <c r="V70" s="3"/>
      <c r="W70" s="6"/>
      <c r="Y70"/>
      <c r="AE70" t="s">
        <v>449</v>
      </c>
    </row>
    <row r="71" spans="1:31" x14ac:dyDescent="0.25">
      <c r="A71" s="37">
        <v>88</v>
      </c>
      <c r="B71" s="37" t="s">
        <v>34</v>
      </c>
      <c r="C71" s="37"/>
      <c r="D71" s="6"/>
      <c r="G71" s="6"/>
      <c r="H71" s="86" t="s">
        <v>266</v>
      </c>
      <c r="I71" s="86"/>
      <c r="K71" s="6"/>
      <c r="L71" s="6"/>
      <c r="M71" s="6"/>
      <c r="N71" s="6"/>
      <c r="O71" s="6"/>
      <c r="P71" s="6"/>
      <c r="Q71" s="6"/>
      <c r="R71" s="6"/>
      <c r="S71" t="s">
        <v>367</v>
      </c>
      <c r="T71"/>
      <c r="U71"/>
      <c r="V71" s="3"/>
      <c r="W71" s="6"/>
      <c r="Y71"/>
    </row>
    <row r="72" spans="1:31" x14ac:dyDescent="0.25">
      <c r="A72" s="37">
        <v>61</v>
      </c>
      <c r="B72" s="37" t="s">
        <v>31</v>
      </c>
      <c r="C72" s="37"/>
      <c r="D72" s="6"/>
      <c r="G72" s="6"/>
      <c r="H72" s="86" t="s">
        <v>272</v>
      </c>
      <c r="I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25">
      <c r="A73" s="37">
        <v>31</v>
      </c>
      <c r="B73" s="37" t="s">
        <v>30</v>
      </c>
      <c r="C73" s="37"/>
      <c r="D73" s="6"/>
      <c r="G73" s="6"/>
      <c r="H73" s="6"/>
      <c r="I73" s="6"/>
      <c r="K73" s="6"/>
      <c r="L73" s="6"/>
      <c r="M73" s="6"/>
      <c r="N73" s="6"/>
      <c r="O73" s="6"/>
      <c r="P73" s="22" t="s">
        <v>29</v>
      </c>
      <c r="Q73" s="6"/>
      <c r="R73" s="6"/>
      <c r="S73" s="6"/>
      <c r="T73" s="6"/>
      <c r="U73" s="6"/>
      <c r="V73" s="3"/>
      <c r="W73" s="6"/>
      <c r="Y73" s="6"/>
    </row>
    <row r="74" spans="1:31" ht="55.7" x14ac:dyDescent="0.25">
      <c r="A74" s="6">
        <v>39</v>
      </c>
      <c r="B74" s="82" t="s">
        <v>28</v>
      </c>
      <c r="C74" s="82"/>
      <c r="D74" s="21" t="s">
        <v>25</v>
      </c>
      <c r="G74" s="6" t="s">
        <v>26</v>
      </c>
      <c r="H74" s="6"/>
      <c r="I74" s="14" t="s">
        <v>288</v>
      </c>
      <c r="K74" s="6" t="s">
        <v>23</v>
      </c>
      <c r="L74" s="6"/>
      <c r="M74" s="6"/>
      <c r="N74" s="6"/>
      <c r="O74" s="6"/>
      <c r="P74" s="22" t="s">
        <v>27</v>
      </c>
      <c r="Q74" s="6"/>
      <c r="R74" s="6"/>
      <c r="S74" s="6"/>
      <c r="T74" s="6"/>
      <c r="U74" s="6"/>
      <c r="V74" s="3"/>
      <c r="W74" s="6" t="s">
        <v>24</v>
      </c>
      <c r="Y74" s="6"/>
      <c r="AD74" t="s">
        <v>446</v>
      </c>
    </row>
    <row r="75" spans="1:31" ht="29.05" x14ac:dyDescent="0.25">
      <c r="A75" s="6">
        <v>40</v>
      </c>
      <c r="B75" s="82" t="s">
        <v>464</v>
      </c>
      <c r="C75" s="82"/>
      <c r="D75" s="6"/>
      <c r="F75" s="83" t="s">
        <v>247</v>
      </c>
      <c r="G75" s="6"/>
      <c r="H75" s="6"/>
      <c r="I75" s="6"/>
      <c r="K75" s="6" t="s">
        <v>21</v>
      </c>
      <c r="L75" s="14" t="s">
        <v>304</v>
      </c>
      <c r="M75" s="14"/>
      <c r="N75" s="14"/>
      <c r="O75" s="14"/>
      <c r="P75" s="22" t="s">
        <v>22</v>
      </c>
      <c r="Q75" s="5" t="s">
        <v>20</v>
      </c>
      <c r="R75" s="89" t="s">
        <v>348</v>
      </c>
      <c r="S75" s="52" t="s">
        <v>605</v>
      </c>
      <c r="T75" s="14"/>
      <c r="U75" s="91" t="s">
        <v>406</v>
      </c>
      <c r="V75" s="3"/>
      <c r="W75" s="6"/>
      <c r="Y75" s="3"/>
      <c r="AA75" s="5" t="s">
        <v>18</v>
      </c>
      <c r="AC75" s="5" t="s">
        <v>19</v>
      </c>
      <c r="AD75" t="s">
        <v>438</v>
      </c>
    </row>
    <row r="76" spans="1:31" x14ac:dyDescent="0.25">
      <c r="A76" s="6">
        <v>93</v>
      </c>
      <c r="B76" s="6" t="s">
        <v>17</v>
      </c>
      <c r="D76" s="6"/>
      <c r="G76" s="6"/>
      <c r="H76" s="6"/>
      <c r="I76" s="6"/>
      <c r="K76" s="6"/>
      <c r="L76" s="6"/>
      <c r="M76" s="6"/>
      <c r="N76" s="14" t="s">
        <v>327</v>
      </c>
      <c r="O76" s="14" t="s">
        <v>340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69.599999999999994" x14ac:dyDescent="0.25">
      <c r="A77" s="6">
        <v>57</v>
      </c>
      <c r="B77" s="84" t="s">
        <v>465</v>
      </c>
      <c r="C77" s="84"/>
      <c r="D77" s="21" t="s">
        <v>14</v>
      </c>
      <c r="E77" s="5" t="s">
        <v>10</v>
      </c>
      <c r="F77" s="14" t="s">
        <v>258</v>
      </c>
      <c r="G77" s="6" t="s">
        <v>15</v>
      </c>
      <c r="H77" s="86" t="s">
        <v>264</v>
      </c>
      <c r="I77" s="14" t="s">
        <v>285</v>
      </c>
      <c r="J77" s="5" t="s">
        <v>9</v>
      </c>
      <c r="K77" s="6" t="s">
        <v>12</v>
      </c>
      <c r="L77" s="6"/>
      <c r="M77" s="6"/>
      <c r="N77" s="14" t="s">
        <v>318</v>
      </c>
      <c r="O77" s="6"/>
      <c r="P77" s="22" t="s">
        <v>16</v>
      </c>
      <c r="Q77" s="6"/>
      <c r="R77" s="89" t="s">
        <v>355</v>
      </c>
      <c r="S77" t="s">
        <v>371</v>
      </c>
      <c r="T77"/>
      <c r="U77"/>
      <c r="V77" s="3"/>
      <c r="W77" s="6" t="s">
        <v>13</v>
      </c>
      <c r="Y77"/>
      <c r="AB77" s="5" t="s">
        <v>8</v>
      </c>
      <c r="AC77" s="5" t="s">
        <v>11</v>
      </c>
    </row>
    <row r="78" spans="1:31" ht="55.7" x14ac:dyDescent="0.25">
      <c r="A78" s="6">
        <v>71</v>
      </c>
      <c r="B78" s="85" t="s">
        <v>7</v>
      </c>
      <c r="C78" s="85"/>
      <c r="D78" s="6"/>
      <c r="E78" s="5" t="s">
        <v>2</v>
      </c>
      <c r="G78" s="6" t="s">
        <v>5</v>
      </c>
      <c r="H78" s="6"/>
      <c r="I78" s="14" t="s">
        <v>284</v>
      </c>
      <c r="J78" s="5" t="s">
        <v>0</v>
      </c>
      <c r="K78" s="6" t="s">
        <v>3</v>
      </c>
      <c r="L78" s="14" t="s">
        <v>306</v>
      </c>
      <c r="M78" s="14"/>
      <c r="N78" s="87" t="s">
        <v>330</v>
      </c>
      <c r="O78" s="14"/>
      <c r="P78" s="44" t="s">
        <v>6</v>
      </c>
      <c r="Q78" s="6"/>
      <c r="R78" s="6"/>
      <c r="S78" t="s">
        <v>374</v>
      </c>
      <c r="T78" t="s">
        <v>390</v>
      </c>
      <c r="U78"/>
      <c r="V78" s="3"/>
      <c r="W78" s="6" t="s">
        <v>4</v>
      </c>
      <c r="Y78" s="95" t="s">
        <v>411</v>
      </c>
      <c r="AA78" s="5" t="s">
        <v>1</v>
      </c>
      <c r="AD78" t="s">
        <v>440</v>
      </c>
    </row>
    <row r="79" spans="1:31" x14ac:dyDescent="0.25">
      <c r="B79" s="14" t="s">
        <v>320</v>
      </c>
      <c r="N79" s="14" t="s">
        <v>319</v>
      </c>
      <c r="O79" s="14" t="s">
        <v>319</v>
      </c>
    </row>
    <row r="80" spans="1:31" x14ac:dyDescent="0.25">
      <c r="B80" s="6" t="s">
        <v>334</v>
      </c>
      <c r="O80" s="14" t="s">
        <v>333</v>
      </c>
    </row>
    <row r="81" spans="2:31" x14ac:dyDescent="0.25">
      <c r="B81" s="6" t="s">
        <v>342</v>
      </c>
      <c r="O81" s="14" t="s">
        <v>341</v>
      </c>
    </row>
    <row r="82" spans="2:31" x14ac:dyDescent="0.25">
      <c r="B82" s="6" t="s">
        <v>362</v>
      </c>
      <c r="S82" t="s">
        <v>361</v>
      </c>
      <c r="T82"/>
      <c r="U82"/>
      <c r="Y82"/>
    </row>
    <row r="83" spans="2:31" x14ac:dyDescent="0.25">
      <c r="B83" s="2" t="s">
        <v>369</v>
      </c>
      <c r="S83" t="s">
        <v>368</v>
      </c>
      <c r="T83"/>
      <c r="U83"/>
      <c r="Y83"/>
    </row>
    <row r="84" spans="2:31" x14ac:dyDescent="0.25">
      <c r="B84" s="6" t="s">
        <v>426</v>
      </c>
      <c r="Y84" s="96" t="s">
        <v>425</v>
      </c>
    </row>
    <row r="85" spans="2:31" x14ac:dyDescent="0.25">
      <c r="B85" s="2" t="s">
        <v>443</v>
      </c>
      <c r="AD85" t="s">
        <v>442</v>
      </c>
    </row>
    <row r="86" spans="2:31" x14ac:dyDescent="0.25">
      <c r="B86" s="6" t="s">
        <v>452</v>
      </c>
      <c r="AE86" t="s">
        <v>451</v>
      </c>
    </row>
    <row r="87" spans="2:31" x14ac:dyDescent="0.25">
      <c r="B87" s="6" t="s">
        <v>613</v>
      </c>
      <c r="D87" s="2">
        <v>20</v>
      </c>
      <c r="E87" s="5">
        <v>13</v>
      </c>
      <c r="F87" s="5">
        <v>20</v>
      </c>
      <c r="G87" s="2">
        <v>27</v>
      </c>
      <c r="H87" s="2">
        <v>18</v>
      </c>
      <c r="I87" s="2">
        <v>21</v>
      </c>
      <c r="J87" s="5">
        <v>6</v>
      </c>
      <c r="K87" s="2">
        <v>21</v>
      </c>
      <c r="L87" s="2">
        <v>9</v>
      </c>
      <c r="M87" s="2">
        <v>7</v>
      </c>
      <c r="N87" s="2">
        <v>17</v>
      </c>
      <c r="O87" s="2">
        <v>18</v>
      </c>
      <c r="P87" s="2">
        <v>33</v>
      </c>
      <c r="Q87" s="2">
        <v>20</v>
      </c>
      <c r="R87" s="2">
        <v>20</v>
      </c>
      <c r="S87" s="2">
        <v>31</v>
      </c>
      <c r="T87" s="2">
        <v>7</v>
      </c>
      <c r="U87" s="2">
        <v>13</v>
      </c>
      <c r="V87" s="4">
        <v>4</v>
      </c>
      <c r="W87" s="2">
        <v>20</v>
      </c>
      <c r="X87" s="5">
        <v>7</v>
      </c>
      <c r="Y87" s="2">
        <v>24</v>
      </c>
      <c r="AA87" s="5">
        <v>11</v>
      </c>
      <c r="AB87" s="5">
        <v>4</v>
      </c>
      <c r="AC87" s="5">
        <v>13</v>
      </c>
      <c r="AD87" s="1">
        <v>12</v>
      </c>
      <c r="AE87" s="1">
        <v>8</v>
      </c>
    </row>
    <row r="88" spans="2:31" x14ac:dyDescent="0.25">
      <c r="B88" s="6" t="s">
        <v>615</v>
      </c>
      <c r="D88" s="2">
        <v>1</v>
      </c>
      <c r="E88" s="5">
        <v>1</v>
      </c>
      <c r="F88" s="5">
        <v>3</v>
      </c>
      <c r="G88" s="2">
        <v>3</v>
      </c>
      <c r="H88" s="2">
        <v>2</v>
      </c>
      <c r="I88" s="2">
        <v>2</v>
      </c>
      <c r="K88" s="2">
        <v>1</v>
      </c>
      <c r="N88" s="2">
        <v>1</v>
      </c>
      <c r="O88" s="2">
        <v>1</v>
      </c>
      <c r="P88" s="2">
        <v>7</v>
      </c>
      <c r="Q88" s="2">
        <v>6</v>
      </c>
      <c r="R88" s="2">
        <v>4</v>
      </c>
      <c r="S88" s="2">
        <v>2</v>
      </c>
      <c r="U88" s="2">
        <v>3</v>
      </c>
      <c r="X88" s="5">
        <v>3</v>
      </c>
      <c r="AC88" s="5">
        <v>1</v>
      </c>
      <c r="AD88" s="1">
        <v>1</v>
      </c>
    </row>
    <row r="89" spans="2:31" x14ac:dyDescent="0.25">
      <c r="B89" s="6" t="s">
        <v>608</v>
      </c>
      <c r="D89" s="2">
        <f>D87-D88</f>
        <v>19</v>
      </c>
      <c r="E89" s="2">
        <f t="shared" ref="E89:AE89" si="0">E87-E88</f>
        <v>12</v>
      </c>
      <c r="F89" s="2">
        <f t="shared" si="0"/>
        <v>17</v>
      </c>
      <c r="G89" s="2">
        <f t="shared" si="0"/>
        <v>24</v>
      </c>
      <c r="H89" s="2">
        <f t="shared" si="0"/>
        <v>16</v>
      </c>
      <c r="I89" s="2">
        <f t="shared" si="0"/>
        <v>19</v>
      </c>
      <c r="J89" s="2">
        <f t="shared" si="0"/>
        <v>6</v>
      </c>
      <c r="K89" s="2">
        <f t="shared" si="0"/>
        <v>20</v>
      </c>
      <c r="L89" s="2">
        <f t="shared" si="0"/>
        <v>9</v>
      </c>
      <c r="M89" s="2">
        <f t="shared" si="0"/>
        <v>7</v>
      </c>
      <c r="N89" s="2">
        <f t="shared" si="0"/>
        <v>16</v>
      </c>
      <c r="O89" s="2">
        <f t="shared" si="0"/>
        <v>17</v>
      </c>
      <c r="P89" s="2">
        <f t="shared" si="0"/>
        <v>26</v>
      </c>
      <c r="Q89" s="2">
        <f t="shared" si="0"/>
        <v>14</v>
      </c>
      <c r="R89" s="2">
        <f t="shared" si="0"/>
        <v>16</v>
      </c>
      <c r="S89" s="2">
        <f t="shared" si="0"/>
        <v>29</v>
      </c>
      <c r="T89" s="2">
        <f t="shared" si="0"/>
        <v>7</v>
      </c>
      <c r="U89" s="2">
        <f t="shared" si="0"/>
        <v>10</v>
      </c>
      <c r="V89" s="2">
        <f t="shared" si="0"/>
        <v>4</v>
      </c>
      <c r="W89" s="2">
        <f t="shared" si="0"/>
        <v>20</v>
      </c>
      <c r="X89" s="2">
        <f t="shared" si="0"/>
        <v>4</v>
      </c>
      <c r="Y89" s="2">
        <f t="shared" si="0"/>
        <v>24</v>
      </c>
      <c r="Z89" s="2">
        <f t="shared" si="0"/>
        <v>0</v>
      </c>
      <c r="AA89" s="2">
        <f t="shared" si="0"/>
        <v>11</v>
      </c>
      <c r="AB89" s="2">
        <f t="shared" si="0"/>
        <v>4</v>
      </c>
      <c r="AC89" s="2">
        <f t="shared" si="0"/>
        <v>12</v>
      </c>
      <c r="AD89" s="2">
        <f t="shared" si="0"/>
        <v>11</v>
      </c>
      <c r="AE89" s="2">
        <f t="shared" si="0"/>
        <v>8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36E-8D41-4D54-9CCE-4560144CB19B}">
  <dimension ref="A1:DP90"/>
  <sheetViews>
    <sheetView topLeftCell="B1" zoomScale="70" zoomScaleNormal="70" workbookViewId="0">
      <pane xSplit="1" ySplit="2" topLeftCell="I9" activePane="bottomRight" state="frozen"/>
      <selection activeCell="B1" sqref="B1"/>
      <selection pane="topRight" activeCell="C1" sqref="C1"/>
      <selection pane="bottomLeft" activeCell="B3" sqref="B3"/>
      <selection pane="bottomRight" activeCell="AA2" sqref="AA2"/>
    </sheetView>
  </sheetViews>
  <sheetFormatPr defaultColWidth="8.88671875" defaultRowHeight="14.55" x14ac:dyDescent="0.25"/>
  <cols>
    <col min="1" max="1" width="0" style="2" hidden="1" customWidth="1"/>
    <col min="2" max="2" width="23.5546875" style="115" customWidth="1"/>
    <col min="3" max="3" width="10.5546875" style="98" customWidth="1"/>
    <col min="4" max="4" width="9.109375" style="99" customWidth="1"/>
    <col min="5" max="5" width="11.21875" style="99" customWidth="1"/>
    <col min="6" max="6" width="11.5546875" style="98" customWidth="1"/>
    <col min="7" max="7" width="9.88671875" style="98" customWidth="1"/>
    <col min="8" max="8" width="8.77734375" style="98" customWidth="1"/>
    <col min="9" max="9" width="11" style="99" customWidth="1"/>
    <col min="10" max="10" width="8.88671875" style="98" customWidth="1"/>
    <col min="11" max="11" width="10.109375" style="98" customWidth="1"/>
    <col min="12" max="12" width="11.5546875" style="98" customWidth="1"/>
    <col min="13" max="13" width="11.44140625" style="98" customWidth="1"/>
    <col min="14" max="14" width="10.5546875" style="98" customWidth="1"/>
    <col min="15" max="15" width="9" style="98" customWidth="1"/>
    <col min="16" max="16" width="9.44140625" style="98" customWidth="1"/>
    <col min="17" max="17" width="11.44140625" style="98" customWidth="1"/>
    <col min="18" max="18" width="8.33203125" style="98" customWidth="1"/>
    <col min="19" max="19" width="11.5546875" style="2" customWidth="1"/>
    <col min="20" max="20" width="15.44140625" style="98" customWidth="1"/>
    <col min="21" max="21" width="8.5546875" style="101" customWidth="1"/>
    <col min="22" max="22" width="10.5546875" style="98" customWidth="1"/>
    <col min="23" max="23" width="9.5546875" style="99" customWidth="1"/>
    <col min="24" max="24" width="10.109375" style="98" customWidth="1"/>
    <col min="25" max="25" width="10" style="100" customWidth="1"/>
    <col min="26" max="26" width="12.109375" style="99" customWidth="1"/>
    <col min="27" max="27" width="12.77734375" style="99" customWidth="1"/>
    <col min="28" max="28" width="10.6640625" style="99" customWidth="1"/>
    <col min="29" max="29" width="7.44140625" style="102" customWidth="1"/>
    <col min="30" max="30" width="12.5546875" style="177" customWidth="1"/>
    <col min="31" max="16384" width="8.88671875" style="1"/>
  </cols>
  <sheetData>
    <row r="1" spans="1:31" ht="71.400000000000006" x14ac:dyDescent="0.25">
      <c r="A1" s="130" t="s">
        <v>231</v>
      </c>
      <c r="B1" s="117" t="s">
        <v>585</v>
      </c>
      <c r="C1" s="114"/>
      <c r="D1" s="111"/>
      <c r="E1" s="111"/>
      <c r="F1" s="114"/>
      <c r="G1" s="114"/>
      <c r="H1" s="114"/>
      <c r="I1" s="111"/>
      <c r="J1" s="114"/>
      <c r="K1" s="114"/>
      <c r="L1" s="114"/>
      <c r="M1" s="114"/>
      <c r="N1" s="114"/>
      <c r="O1" s="114"/>
      <c r="P1" s="114"/>
      <c r="Q1" s="114"/>
      <c r="R1" s="114"/>
      <c r="S1" s="130"/>
      <c r="T1" s="114"/>
      <c r="U1" s="114"/>
      <c r="V1" s="114"/>
      <c r="W1" s="111"/>
      <c r="X1" s="114"/>
      <c r="Y1" s="114"/>
      <c r="Z1" s="111"/>
      <c r="AA1" s="111"/>
      <c r="AB1" s="111"/>
      <c r="AC1" s="106"/>
    </row>
    <row r="2" spans="1:31" s="116" customFormat="1" ht="54.45" x14ac:dyDescent="0.35">
      <c r="A2" s="118" t="s">
        <v>586</v>
      </c>
      <c r="B2" s="118"/>
      <c r="C2" s="128" t="s">
        <v>225</v>
      </c>
      <c r="D2" s="129" t="s">
        <v>220</v>
      </c>
      <c r="E2" s="129" t="s">
        <v>243</v>
      </c>
      <c r="F2" s="128" t="s">
        <v>226</v>
      </c>
      <c r="G2" s="128" t="s">
        <v>262</v>
      </c>
      <c r="H2" s="128" t="s">
        <v>497</v>
      </c>
      <c r="I2" s="129" t="s">
        <v>498</v>
      </c>
      <c r="J2" s="175" t="s">
        <v>223</v>
      </c>
      <c r="K2" s="175" t="s">
        <v>499</v>
      </c>
      <c r="L2" s="175" t="s">
        <v>596</v>
      </c>
      <c r="M2" s="175" t="s">
        <v>587</v>
      </c>
      <c r="N2" s="175" t="s">
        <v>588</v>
      </c>
      <c r="O2" s="128" t="s">
        <v>227</v>
      </c>
      <c r="P2" s="128" t="s">
        <v>599</v>
      </c>
      <c r="Q2" s="128" t="s">
        <v>500</v>
      </c>
      <c r="R2" s="128" t="s">
        <v>501</v>
      </c>
      <c r="S2" s="118" t="s">
        <v>502</v>
      </c>
      <c r="T2" s="128" t="s">
        <v>590</v>
      </c>
      <c r="U2" s="128" t="s">
        <v>503</v>
      </c>
      <c r="V2" s="175" t="s">
        <v>504</v>
      </c>
      <c r="W2" s="129" t="s">
        <v>505</v>
      </c>
      <c r="X2" s="128" t="s">
        <v>408</v>
      </c>
      <c r="Y2" s="128" t="s">
        <v>506</v>
      </c>
      <c r="Z2" s="129" t="s">
        <v>594</v>
      </c>
      <c r="AA2" s="129" t="s">
        <v>633</v>
      </c>
      <c r="AB2" s="129" t="s">
        <v>221</v>
      </c>
      <c r="AC2" s="191" t="s">
        <v>434</v>
      </c>
      <c r="AD2" s="177" t="s">
        <v>472</v>
      </c>
    </row>
    <row r="3" spans="1:31" ht="17.55" x14ac:dyDescent="0.3">
      <c r="A3" s="132">
        <v>2</v>
      </c>
      <c r="B3" s="167" t="s">
        <v>577</v>
      </c>
      <c r="C3" s="114"/>
      <c r="D3" s="111"/>
      <c r="E3" s="171"/>
      <c r="F3" s="114"/>
      <c r="G3" s="114"/>
      <c r="H3" s="114"/>
      <c r="I3" s="111"/>
      <c r="J3" s="114"/>
      <c r="K3" s="114"/>
      <c r="L3" s="114"/>
      <c r="M3" s="171">
        <v>2</v>
      </c>
      <c r="N3" s="171">
        <v>2</v>
      </c>
      <c r="O3" s="114"/>
      <c r="P3" s="114"/>
      <c r="Q3" s="114"/>
      <c r="R3" s="114"/>
      <c r="S3" s="130"/>
      <c r="T3" s="114"/>
      <c r="U3" s="114"/>
      <c r="V3" s="114"/>
      <c r="W3" s="111"/>
      <c r="X3" s="171">
        <v>2</v>
      </c>
      <c r="Y3" s="114"/>
      <c r="Z3" s="111"/>
      <c r="AA3" s="111">
        <v>2</v>
      </c>
      <c r="AB3" s="111"/>
      <c r="AC3" s="177">
        <v>2</v>
      </c>
    </row>
    <row r="4" spans="1:31" ht="18.149999999999999" x14ac:dyDescent="0.35">
      <c r="A4" s="132">
        <v>3</v>
      </c>
      <c r="B4" s="119" t="s">
        <v>507</v>
      </c>
      <c r="C4" s="109">
        <v>2</v>
      </c>
      <c r="D4" s="111"/>
      <c r="E4" s="111"/>
      <c r="F4" s="114"/>
      <c r="G4" s="114"/>
      <c r="H4" s="111"/>
      <c r="I4" s="111"/>
      <c r="J4" s="114">
        <v>2</v>
      </c>
      <c r="K4" s="114"/>
      <c r="L4" s="114">
        <v>2</v>
      </c>
      <c r="M4" s="114">
        <v>1</v>
      </c>
      <c r="N4" s="114">
        <v>1</v>
      </c>
      <c r="O4" s="103"/>
      <c r="P4" s="114"/>
      <c r="Q4" s="114"/>
      <c r="R4" s="114"/>
      <c r="S4" s="134">
        <v>2</v>
      </c>
      <c r="T4" s="177"/>
      <c r="U4" s="114">
        <v>2</v>
      </c>
      <c r="V4" s="114"/>
      <c r="W4" s="111"/>
      <c r="X4" s="177">
        <v>1</v>
      </c>
      <c r="Y4" s="114"/>
      <c r="Z4" s="111"/>
      <c r="AA4" s="111">
        <v>1</v>
      </c>
      <c r="AB4" s="111"/>
      <c r="AC4" s="106">
        <v>1</v>
      </c>
    </row>
    <row r="5" spans="1:31" ht="18.149999999999999" x14ac:dyDescent="0.35">
      <c r="A5" s="132">
        <v>4</v>
      </c>
      <c r="B5" s="119" t="s">
        <v>508</v>
      </c>
      <c r="C5" s="114"/>
      <c r="D5" s="111"/>
      <c r="E5" s="166">
        <v>2</v>
      </c>
      <c r="F5" s="114"/>
      <c r="G5" s="108">
        <v>2</v>
      </c>
      <c r="H5" s="108"/>
      <c r="I5" s="111"/>
      <c r="J5" s="114"/>
      <c r="K5" s="171">
        <v>2</v>
      </c>
      <c r="L5" s="114"/>
      <c r="M5" s="114">
        <v>1</v>
      </c>
      <c r="N5" s="114">
        <v>1</v>
      </c>
      <c r="O5" s="114"/>
      <c r="P5" s="114">
        <v>2</v>
      </c>
      <c r="Q5" s="114"/>
      <c r="R5" s="114"/>
      <c r="S5" s="130"/>
      <c r="T5" s="183">
        <v>2</v>
      </c>
      <c r="U5" s="114"/>
      <c r="V5" s="114">
        <v>2</v>
      </c>
      <c r="W5" s="173">
        <v>2</v>
      </c>
      <c r="X5" s="177">
        <v>1</v>
      </c>
      <c r="Y5" s="114"/>
      <c r="Z5" s="111">
        <v>2</v>
      </c>
      <c r="AA5" s="111">
        <v>1</v>
      </c>
      <c r="AB5" s="111">
        <v>2</v>
      </c>
      <c r="AC5" s="106">
        <v>1</v>
      </c>
      <c r="AD5" s="177">
        <v>2</v>
      </c>
    </row>
    <row r="6" spans="1:31" ht="36.950000000000003" customHeight="1" x14ac:dyDescent="0.35">
      <c r="A6" s="132">
        <v>7</v>
      </c>
      <c r="B6" s="119" t="s">
        <v>509</v>
      </c>
      <c r="C6" s="114"/>
      <c r="D6" s="111"/>
      <c r="E6" s="171">
        <v>2</v>
      </c>
      <c r="F6" s="114">
        <v>2</v>
      </c>
      <c r="G6" s="108">
        <v>2</v>
      </c>
      <c r="H6" s="108"/>
      <c r="I6" s="111"/>
      <c r="J6" s="114"/>
      <c r="K6" s="114"/>
      <c r="L6" s="114"/>
      <c r="M6" s="114">
        <v>1</v>
      </c>
      <c r="N6" s="114">
        <v>1</v>
      </c>
      <c r="O6" s="114"/>
      <c r="P6" s="114"/>
      <c r="Q6" s="105">
        <v>2</v>
      </c>
      <c r="R6" s="177">
        <v>2</v>
      </c>
      <c r="S6" s="134"/>
      <c r="T6" s="184">
        <v>2</v>
      </c>
      <c r="U6" s="114">
        <v>2</v>
      </c>
      <c r="V6" s="114"/>
      <c r="W6" s="111"/>
      <c r="X6" s="184">
        <v>1</v>
      </c>
      <c r="Y6" s="190">
        <v>2</v>
      </c>
      <c r="Z6" s="111"/>
      <c r="AA6" s="111">
        <v>2</v>
      </c>
      <c r="AB6" s="111"/>
      <c r="AC6" s="106">
        <v>1</v>
      </c>
    </row>
    <row r="7" spans="1:31" ht="18.149999999999999" x14ac:dyDescent="0.35">
      <c r="A7" s="132">
        <v>6</v>
      </c>
      <c r="B7" s="119" t="s">
        <v>510</v>
      </c>
      <c r="C7" s="114"/>
      <c r="D7" s="111"/>
      <c r="E7" s="166">
        <v>2</v>
      </c>
      <c r="F7" s="114">
        <v>2</v>
      </c>
      <c r="G7" s="114"/>
      <c r="H7" s="171">
        <v>2</v>
      </c>
      <c r="I7" s="111"/>
      <c r="J7" s="114">
        <v>2</v>
      </c>
      <c r="K7" s="114"/>
      <c r="L7" s="177">
        <v>2</v>
      </c>
      <c r="M7" s="114">
        <v>1</v>
      </c>
      <c r="N7" s="114">
        <v>1</v>
      </c>
      <c r="O7" s="114">
        <v>2</v>
      </c>
      <c r="P7" s="114"/>
      <c r="Q7" s="178">
        <v>2</v>
      </c>
      <c r="R7" s="177">
        <v>2</v>
      </c>
      <c r="S7" s="134"/>
      <c r="T7" s="183">
        <v>2</v>
      </c>
      <c r="U7" s="114">
        <v>2</v>
      </c>
      <c r="V7" s="114"/>
      <c r="W7" s="111">
        <v>2</v>
      </c>
      <c r="X7" s="184">
        <v>1</v>
      </c>
      <c r="Y7" s="114"/>
      <c r="Z7" s="111"/>
      <c r="AA7" s="111">
        <v>1</v>
      </c>
      <c r="AB7" s="111"/>
      <c r="AC7" s="106">
        <v>1</v>
      </c>
    </row>
    <row r="8" spans="1:31" ht="18.149999999999999" x14ac:dyDescent="0.35">
      <c r="A8" s="136">
        <v>8</v>
      </c>
      <c r="B8" s="118" t="s">
        <v>511</v>
      </c>
      <c r="C8" s="109">
        <v>2</v>
      </c>
      <c r="D8" s="111"/>
      <c r="E8" s="171">
        <v>2</v>
      </c>
      <c r="F8" s="114">
        <v>2</v>
      </c>
      <c r="G8" s="171">
        <v>2</v>
      </c>
      <c r="H8" s="171"/>
      <c r="I8" s="111"/>
      <c r="J8" s="114"/>
      <c r="K8" s="114"/>
      <c r="L8" s="114"/>
      <c r="M8" s="114"/>
      <c r="N8" s="114"/>
      <c r="O8" s="178">
        <v>2</v>
      </c>
      <c r="P8" s="114"/>
      <c r="Q8" s="105">
        <v>2</v>
      </c>
      <c r="R8" s="177">
        <v>2</v>
      </c>
      <c r="S8" s="134"/>
      <c r="T8" s="108">
        <v>2</v>
      </c>
      <c r="U8" s="114"/>
      <c r="V8" s="114"/>
      <c r="W8" s="111"/>
      <c r="X8" s="171">
        <v>2</v>
      </c>
      <c r="Y8" s="114"/>
      <c r="Z8" s="111">
        <v>2</v>
      </c>
      <c r="AA8" s="111"/>
      <c r="AB8" s="111">
        <v>2</v>
      </c>
      <c r="AC8" s="106"/>
    </row>
    <row r="9" spans="1:31" ht="67.2" customHeight="1" x14ac:dyDescent="0.35">
      <c r="A9" s="137">
        <v>11</v>
      </c>
      <c r="B9" s="118" t="s">
        <v>512</v>
      </c>
      <c r="C9" s="107"/>
      <c r="D9" s="111"/>
      <c r="E9" s="111"/>
      <c r="F9" s="114"/>
      <c r="G9" s="114"/>
      <c r="H9" s="114"/>
      <c r="I9" s="111"/>
      <c r="J9" s="114">
        <v>2</v>
      </c>
      <c r="K9" s="176">
        <v>2</v>
      </c>
      <c r="L9" s="114"/>
      <c r="M9" s="114"/>
      <c r="N9" s="114"/>
      <c r="O9" s="114"/>
      <c r="P9" s="114"/>
      <c r="Q9" s="114"/>
      <c r="R9" s="114"/>
      <c r="S9" s="130"/>
      <c r="T9" s="114"/>
      <c r="U9" s="114"/>
      <c r="V9" s="114"/>
      <c r="W9" s="111"/>
      <c r="X9" s="171">
        <v>2</v>
      </c>
      <c r="Y9" s="114"/>
      <c r="Z9" s="111">
        <v>2</v>
      </c>
      <c r="AA9" s="111"/>
      <c r="AB9" s="111"/>
      <c r="AC9" s="177">
        <v>2</v>
      </c>
    </row>
    <row r="10" spans="1:31" s="8" customFormat="1" ht="18.149999999999999" x14ac:dyDescent="0.35">
      <c r="A10" s="138">
        <v>9</v>
      </c>
      <c r="B10" s="118" t="s">
        <v>513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71">
        <v>2</v>
      </c>
      <c r="N10" s="171">
        <v>2</v>
      </c>
      <c r="O10" s="111"/>
      <c r="P10" s="111"/>
      <c r="Q10" s="111"/>
      <c r="R10" s="111"/>
      <c r="S10" s="131"/>
      <c r="T10" s="111"/>
      <c r="U10" s="111"/>
      <c r="V10" s="111">
        <v>2</v>
      </c>
      <c r="W10" s="111"/>
      <c r="X10" s="171">
        <v>2</v>
      </c>
      <c r="Y10" s="111"/>
      <c r="Z10" s="111"/>
      <c r="AA10" s="111"/>
      <c r="AB10" s="111"/>
      <c r="AC10" s="192"/>
      <c r="AD10" s="177"/>
      <c r="AE10" s="7"/>
    </row>
    <row r="11" spans="1:31" ht="18.149999999999999" x14ac:dyDescent="0.35">
      <c r="A11" s="139">
        <v>10</v>
      </c>
      <c r="B11" s="118" t="s">
        <v>514</v>
      </c>
      <c r="C11" s="114"/>
      <c r="D11" s="111">
        <v>2</v>
      </c>
      <c r="E11" s="111"/>
      <c r="F11" s="114">
        <v>2</v>
      </c>
      <c r="G11" s="114"/>
      <c r="H11" s="111">
        <v>2</v>
      </c>
      <c r="I11" s="111"/>
      <c r="J11" s="114"/>
      <c r="K11" s="114"/>
      <c r="L11" s="114"/>
      <c r="M11" s="171">
        <v>2</v>
      </c>
      <c r="N11" s="171">
        <v>2</v>
      </c>
      <c r="O11" s="114"/>
      <c r="P11" s="114">
        <v>2</v>
      </c>
      <c r="Q11" s="114"/>
      <c r="R11" s="177">
        <v>2</v>
      </c>
      <c r="S11" s="134"/>
      <c r="T11" s="177"/>
      <c r="U11" s="114"/>
      <c r="V11" s="114"/>
      <c r="W11" s="111"/>
      <c r="X11" s="177"/>
      <c r="Y11" s="114"/>
      <c r="Z11" s="111"/>
      <c r="AA11" s="111"/>
      <c r="AB11" s="111"/>
      <c r="AC11" s="106"/>
    </row>
    <row r="12" spans="1:31" ht="18.149999999999999" x14ac:dyDescent="0.35">
      <c r="A12" s="139">
        <v>56</v>
      </c>
      <c r="B12" s="118" t="s">
        <v>515</v>
      </c>
      <c r="C12" s="114"/>
      <c r="D12" s="111"/>
      <c r="E12" s="111"/>
      <c r="F12" s="114">
        <v>2</v>
      </c>
      <c r="G12" s="114"/>
      <c r="H12" s="171">
        <v>2</v>
      </c>
      <c r="I12" s="111"/>
      <c r="J12" s="114"/>
      <c r="K12" s="114"/>
      <c r="L12" s="114"/>
      <c r="M12" s="114"/>
      <c r="N12" s="114"/>
      <c r="O12" s="103">
        <v>2</v>
      </c>
      <c r="P12" s="114"/>
      <c r="Q12" s="114"/>
      <c r="R12" s="114"/>
      <c r="S12" s="130"/>
      <c r="T12" s="114"/>
      <c r="U12" s="114"/>
      <c r="V12" s="114"/>
      <c r="W12" s="111"/>
      <c r="X12" s="114"/>
      <c r="Y12" s="114"/>
      <c r="Z12" s="111"/>
      <c r="AA12" s="111"/>
      <c r="AB12" s="111"/>
      <c r="AC12" s="106"/>
    </row>
    <row r="13" spans="1:31" ht="18.149999999999999" x14ac:dyDescent="0.35">
      <c r="A13" s="140">
        <v>1</v>
      </c>
      <c r="B13" s="118" t="s">
        <v>516</v>
      </c>
      <c r="C13" s="109">
        <v>2</v>
      </c>
      <c r="D13" s="111"/>
      <c r="E13" s="111"/>
      <c r="F13" s="114"/>
      <c r="G13" s="114"/>
      <c r="H13" s="114"/>
      <c r="I13" s="111"/>
      <c r="J13" s="114"/>
      <c r="K13" s="114"/>
      <c r="L13" s="114"/>
      <c r="M13" s="114"/>
      <c r="N13" s="114"/>
      <c r="O13" s="114"/>
      <c r="P13" s="114"/>
      <c r="Q13" s="114"/>
      <c r="R13" s="114"/>
      <c r="S13" s="130"/>
      <c r="T13" s="114"/>
      <c r="U13" s="114"/>
      <c r="V13" s="114">
        <v>2</v>
      </c>
      <c r="W13" s="111"/>
      <c r="X13" s="189">
        <v>2</v>
      </c>
      <c r="Y13" s="114"/>
      <c r="Z13" s="111"/>
      <c r="AA13" s="111"/>
      <c r="AB13" s="111"/>
      <c r="AC13" s="106"/>
    </row>
    <row r="14" spans="1:31" ht="18.149999999999999" x14ac:dyDescent="0.35">
      <c r="A14" s="140">
        <v>13</v>
      </c>
      <c r="B14" s="118" t="s">
        <v>517</v>
      </c>
      <c r="C14" s="114"/>
      <c r="D14" s="111"/>
      <c r="E14" s="106">
        <v>2</v>
      </c>
      <c r="F14" s="114"/>
      <c r="G14" s="114"/>
      <c r="H14" s="114"/>
      <c r="I14" s="111"/>
      <c r="J14" s="114"/>
      <c r="K14" s="114"/>
      <c r="L14" s="114"/>
      <c r="M14" s="171">
        <v>2</v>
      </c>
      <c r="N14" s="171">
        <v>2</v>
      </c>
      <c r="O14" s="114"/>
      <c r="P14" s="114"/>
      <c r="Q14" s="105">
        <v>2</v>
      </c>
      <c r="R14" s="105"/>
      <c r="S14" s="135"/>
      <c r="T14" s="108">
        <v>2</v>
      </c>
      <c r="U14" s="114"/>
      <c r="V14" s="114"/>
      <c r="W14" s="111"/>
      <c r="X14" s="108"/>
      <c r="Y14" s="114"/>
      <c r="Z14" s="111"/>
      <c r="AA14" s="111"/>
      <c r="AB14" s="111"/>
      <c r="AC14" s="106"/>
    </row>
    <row r="15" spans="1:31" ht="17.55" x14ac:dyDescent="0.3">
      <c r="A15" s="141" t="s">
        <v>179</v>
      </c>
      <c r="B15" s="167" t="s">
        <v>578</v>
      </c>
      <c r="C15" s="109">
        <v>2</v>
      </c>
      <c r="D15" s="111"/>
      <c r="E15" s="111"/>
      <c r="F15" s="172"/>
      <c r="G15" s="172"/>
      <c r="H15" s="171">
        <v>2</v>
      </c>
      <c r="I15" s="111"/>
      <c r="J15" s="114">
        <v>2</v>
      </c>
      <c r="K15" s="114"/>
      <c r="L15" s="114"/>
      <c r="M15" s="171">
        <v>2</v>
      </c>
      <c r="N15" s="171">
        <v>2</v>
      </c>
      <c r="O15" s="110"/>
      <c r="P15" s="114"/>
      <c r="Q15" s="114"/>
      <c r="R15" s="177">
        <v>2</v>
      </c>
      <c r="S15" s="134"/>
      <c r="T15" s="177"/>
      <c r="U15" s="114"/>
      <c r="V15" s="114">
        <v>2</v>
      </c>
      <c r="W15" s="111"/>
      <c r="X15" s="177"/>
      <c r="Y15" s="114"/>
      <c r="Z15" s="111"/>
      <c r="AA15" s="111"/>
      <c r="AB15" s="111"/>
      <c r="AC15" s="106"/>
    </row>
    <row r="16" spans="1:31" ht="36.299999999999997" x14ac:dyDescent="0.35">
      <c r="A16" s="142">
        <v>89</v>
      </c>
      <c r="B16" s="119" t="s">
        <v>518</v>
      </c>
      <c r="C16" s="114">
        <v>1</v>
      </c>
      <c r="D16" s="111"/>
      <c r="E16" s="111"/>
      <c r="F16" s="114"/>
      <c r="G16" s="114"/>
      <c r="H16" s="114">
        <v>1</v>
      </c>
      <c r="I16" s="111"/>
      <c r="J16" s="114">
        <v>1</v>
      </c>
      <c r="K16" s="114"/>
      <c r="L16" s="114"/>
      <c r="M16" s="114">
        <v>1</v>
      </c>
      <c r="N16" s="114">
        <v>1</v>
      </c>
      <c r="O16" s="103">
        <v>2</v>
      </c>
      <c r="P16" s="114"/>
      <c r="Q16" s="114"/>
      <c r="R16" s="114">
        <v>1</v>
      </c>
      <c r="S16" s="130"/>
      <c r="T16" s="114"/>
      <c r="U16" s="114"/>
      <c r="V16" s="114">
        <v>1</v>
      </c>
      <c r="W16" s="111"/>
      <c r="X16" s="114"/>
      <c r="Y16" s="114"/>
      <c r="Z16" s="111"/>
      <c r="AA16" s="111"/>
      <c r="AB16" s="111"/>
      <c r="AC16" s="106"/>
    </row>
    <row r="17" spans="1:30" ht="18.149999999999999" x14ac:dyDescent="0.35">
      <c r="A17" s="140">
        <v>16</v>
      </c>
      <c r="B17" s="118" t="s">
        <v>519</v>
      </c>
      <c r="C17" s="114"/>
      <c r="D17" s="111">
        <v>2</v>
      </c>
      <c r="E17" s="171">
        <v>2</v>
      </c>
      <c r="F17" s="114">
        <v>2</v>
      </c>
      <c r="G17" s="114">
        <v>2</v>
      </c>
      <c r="H17" s="114"/>
      <c r="I17" s="108"/>
      <c r="J17" s="114"/>
      <c r="K17" s="114"/>
      <c r="L17" s="114"/>
      <c r="M17" s="171">
        <v>2</v>
      </c>
      <c r="N17" s="174">
        <v>2</v>
      </c>
      <c r="O17" s="103">
        <v>2</v>
      </c>
      <c r="P17" s="111">
        <v>2</v>
      </c>
      <c r="Q17" s="105">
        <v>2</v>
      </c>
      <c r="R17" s="177">
        <v>2</v>
      </c>
      <c r="S17" s="134">
        <v>2</v>
      </c>
      <c r="T17" s="108">
        <v>2</v>
      </c>
      <c r="U17" s="114"/>
      <c r="V17" s="114"/>
      <c r="W17" s="111"/>
      <c r="X17" s="108"/>
      <c r="Y17" s="114"/>
      <c r="Z17" s="111"/>
      <c r="AA17" s="111">
        <v>2</v>
      </c>
      <c r="AB17" s="111">
        <v>2</v>
      </c>
      <c r="AC17" s="106"/>
    </row>
    <row r="18" spans="1:30" ht="18.149999999999999" x14ac:dyDescent="0.35">
      <c r="A18" s="143" t="s">
        <v>168</v>
      </c>
      <c r="B18" s="118" t="s">
        <v>572</v>
      </c>
      <c r="C18" s="109"/>
      <c r="D18" s="111">
        <v>2</v>
      </c>
      <c r="E18" s="111"/>
      <c r="F18" s="114"/>
      <c r="G18" s="114"/>
      <c r="H18" s="114"/>
      <c r="I18" s="111">
        <v>2</v>
      </c>
      <c r="J18" s="114"/>
      <c r="K18" s="114"/>
      <c r="L18" s="114"/>
      <c r="M18" s="114"/>
      <c r="N18" s="114"/>
      <c r="O18" s="114"/>
      <c r="P18" s="114"/>
      <c r="Q18" s="114"/>
      <c r="R18" s="114"/>
      <c r="S18" s="130"/>
      <c r="T18" s="114"/>
      <c r="U18" s="114"/>
      <c r="V18" s="114"/>
      <c r="W18" s="111"/>
      <c r="X18" s="114"/>
      <c r="Y18" s="114"/>
      <c r="Z18" s="111"/>
      <c r="AA18" s="111"/>
      <c r="AB18" s="111"/>
      <c r="AC18" s="106"/>
    </row>
    <row r="19" spans="1:30" ht="84.7" customHeight="1" x14ac:dyDescent="0.35">
      <c r="A19" s="140">
        <v>20</v>
      </c>
      <c r="B19" s="118" t="s">
        <v>573</v>
      </c>
      <c r="C19" s="109"/>
      <c r="D19" s="111"/>
      <c r="E19" s="171">
        <v>2</v>
      </c>
      <c r="F19" s="114"/>
      <c r="G19" s="108">
        <v>2</v>
      </c>
      <c r="H19" s="111"/>
      <c r="I19" s="111"/>
      <c r="J19" s="114">
        <v>2</v>
      </c>
      <c r="K19" s="171">
        <v>2</v>
      </c>
      <c r="L19" s="171"/>
      <c r="M19" s="171"/>
      <c r="N19" s="171"/>
      <c r="O19" s="103"/>
      <c r="P19" s="114"/>
      <c r="Q19" s="114"/>
      <c r="R19" s="105">
        <v>2</v>
      </c>
      <c r="S19" s="135"/>
      <c r="T19" s="105"/>
      <c r="U19" s="114"/>
      <c r="V19" s="114"/>
      <c r="W19" s="111"/>
      <c r="X19" s="105"/>
      <c r="Y19" s="114"/>
      <c r="Z19" s="111"/>
      <c r="AA19" s="111"/>
      <c r="AB19" s="111"/>
      <c r="AC19" s="106"/>
    </row>
    <row r="20" spans="1:30" ht="71.400000000000006" customHeight="1" x14ac:dyDescent="0.35">
      <c r="A20" s="140">
        <v>21</v>
      </c>
      <c r="B20" s="118" t="s">
        <v>574</v>
      </c>
      <c r="C20" s="109">
        <v>2</v>
      </c>
      <c r="D20" s="111">
        <v>2</v>
      </c>
      <c r="E20" s="106">
        <v>2</v>
      </c>
      <c r="F20" s="114">
        <v>2</v>
      </c>
      <c r="G20" s="108">
        <v>2</v>
      </c>
      <c r="H20" s="174">
        <v>2</v>
      </c>
      <c r="I20" s="111">
        <v>2</v>
      </c>
      <c r="J20" s="114">
        <v>2</v>
      </c>
      <c r="K20" s="114"/>
      <c r="L20" s="177">
        <v>2</v>
      </c>
      <c r="M20" s="177"/>
      <c r="N20" s="177"/>
      <c r="O20" s="103">
        <v>2</v>
      </c>
      <c r="P20" s="111">
        <v>2</v>
      </c>
      <c r="Q20" s="178">
        <v>2</v>
      </c>
      <c r="R20" s="177">
        <v>2</v>
      </c>
      <c r="S20" s="91">
        <v>2</v>
      </c>
      <c r="T20" s="108">
        <v>2</v>
      </c>
      <c r="U20" s="114"/>
      <c r="V20" s="114">
        <v>2</v>
      </c>
      <c r="W20" s="111">
        <v>2</v>
      </c>
      <c r="X20" s="189">
        <v>2</v>
      </c>
      <c r="Y20" s="190">
        <v>2</v>
      </c>
      <c r="Z20" s="111"/>
      <c r="AA20" s="111"/>
      <c r="AB20" s="111">
        <v>2</v>
      </c>
      <c r="AC20" s="111">
        <v>2</v>
      </c>
      <c r="AD20" s="177">
        <v>2</v>
      </c>
    </row>
    <row r="21" spans="1:30" ht="18.149999999999999" x14ac:dyDescent="0.35">
      <c r="A21" s="140">
        <v>22</v>
      </c>
      <c r="B21" s="118" t="s">
        <v>520</v>
      </c>
      <c r="C21" s="109"/>
      <c r="D21" s="111"/>
      <c r="E21" s="111"/>
      <c r="F21" s="114"/>
      <c r="G21" s="114"/>
      <c r="H21" s="114"/>
      <c r="I21" s="111"/>
      <c r="J21" s="114"/>
      <c r="K21" s="114"/>
      <c r="L21" s="114"/>
      <c r="M21" s="114"/>
      <c r="N21" s="114"/>
      <c r="O21" s="179"/>
      <c r="P21" s="114"/>
      <c r="Q21" s="114"/>
      <c r="R21" s="114"/>
      <c r="S21" s="135"/>
      <c r="T21" s="105"/>
      <c r="U21" s="114"/>
      <c r="V21" s="114"/>
      <c r="W21" s="111"/>
      <c r="X21" s="105"/>
      <c r="Y21" s="114"/>
      <c r="Z21" s="111"/>
      <c r="AA21" s="111"/>
      <c r="AB21" s="111"/>
      <c r="AC21" s="106"/>
      <c r="AD21" s="177">
        <v>2</v>
      </c>
    </row>
    <row r="22" spans="1:30" ht="43" customHeight="1" x14ac:dyDescent="0.35">
      <c r="A22" s="144">
        <v>24</v>
      </c>
      <c r="B22" s="118" t="s">
        <v>521</v>
      </c>
      <c r="C22" s="114"/>
      <c r="D22" s="111">
        <v>2</v>
      </c>
      <c r="E22" s="111"/>
      <c r="F22" s="114">
        <v>2</v>
      </c>
      <c r="G22" s="114"/>
      <c r="H22" s="173">
        <v>2</v>
      </c>
      <c r="I22" s="111">
        <v>2</v>
      </c>
      <c r="J22" s="173">
        <v>2</v>
      </c>
      <c r="K22" s="114"/>
      <c r="L22" s="114"/>
      <c r="M22" s="171">
        <v>2</v>
      </c>
      <c r="N22" s="171">
        <v>2</v>
      </c>
      <c r="O22" s="180">
        <v>2</v>
      </c>
      <c r="P22" s="114"/>
      <c r="Q22" s="114"/>
      <c r="R22" s="178">
        <v>2</v>
      </c>
      <c r="S22" s="134">
        <v>2</v>
      </c>
      <c r="T22" s="177"/>
      <c r="U22" s="114"/>
      <c r="V22" s="114"/>
      <c r="W22" s="111"/>
      <c r="X22" s="171">
        <v>2</v>
      </c>
      <c r="Y22" s="114"/>
      <c r="Z22" s="111"/>
      <c r="AA22" s="111"/>
      <c r="AB22" s="111">
        <v>2</v>
      </c>
      <c r="AC22" s="193">
        <v>2</v>
      </c>
    </row>
    <row r="23" spans="1:30" ht="17.55" x14ac:dyDescent="0.3">
      <c r="A23" s="145">
        <v>25</v>
      </c>
      <c r="B23" s="167" t="s">
        <v>576</v>
      </c>
      <c r="C23" s="114"/>
      <c r="D23" s="111"/>
      <c r="E23" s="171">
        <v>2</v>
      </c>
      <c r="F23" s="114"/>
      <c r="G23" s="108">
        <v>2</v>
      </c>
      <c r="H23" s="108"/>
      <c r="I23" s="111"/>
      <c r="J23" s="114"/>
      <c r="K23" s="114"/>
      <c r="L23" s="114"/>
      <c r="M23" s="171">
        <v>2</v>
      </c>
      <c r="N23" s="171">
        <v>2</v>
      </c>
      <c r="O23" s="180">
        <v>2</v>
      </c>
      <c r="P23" s="111">
        <v>2</v>
      </c>
      <c r="Q23" s="111"/>
      <c r="R23" s="177">
        <v>2</v>
      </c>
      <c r="S23" s="134"/>
      <c r="T23" s="177"/>
      <c r="U23" s="114"/>
      <c r="V23" s="114"/>
      <c r="W23" s="111"/>
      <c r="X23" s="189">
        <v>2</v>
      </c>
      <c r="Y23" s="114"/>
      <c r="Z23" s="111"/>
      <c r="AA23" s="111"/>
      <c r="AB23" s="111">
        <v>2</v>
      </c>
      <c r="AC23" s="106"/>
    </row>
    <row r="24" spans="1:30" ht="36.299999999999997" x14ac:dyDescent="0.35">
      <c r="A24" s="145">
        <v>26</v>
      </c>
      <c r="B24" s="119" t="s">
        <v>575</v>
      </c>
      <c r="C24" s="114"/>
      <c r="D24" s="111"/>
      <c r="E24" s="111">
        <v>1</v>
      </c>
      <c r="F24" s="173">
        <v>2</v>
      </c>
      <c r="G24" s="114">
        <v>1</v>
      </c>
      <c r="H24" s="171">
        <v>2</v>
      </c>
      <c r="I24" s="111"/>
      <c r="J24" s="114">
        <v>2</v>
      </c>
      <c r="K24" s="114"/>
      <c r="L24" s="177">
        <v>2</v>
      </c>
      <c r="M24" s="177">
        <v>1</v>
      </c>
      <c r="N24" s="177">
        <v>1</v>
      </c>
      <c r="O24" s="103">
        <v>2</v>
      </c>
      <c r="P24" s="114">
        <v>1</v>
      </c>
      <c r="Q24" s="105">
        <v>2</v>
      </c>
      <c r="R24" s="105">
        <v>1</v>
      </c>
      <c r="S24" s="135"/>
      <c r="T24" s="105"/>
      <c r="U24" s="114"/>
      <c r="V24" s="114"/>
      <c r="W24" s="111"/>
      <c r="X24" s="105">
        <v>1</v>
      </c>
      <c r="Y24" s="114"/>
      <c r="Z24" s="111"/>
      <c r="AA24" s="111"/>
      <c r="AB24" s="111">
        <v>2</v>
      </c>
      <c r="AC24" s="106"/>
    </row>
    <row r="25" spans="1:30" ht="36.299999999999997" x14ac:dyDescent="0.35">
      <c r="A25" s="145">
        <v>36</v>
      </c>
      <c r="B25" s="119" t="s">
        <v>601</v>
      </c>
      <c r="C25" s="114"/>
      <c r="D25" s="111"/>
      <c r="E25" s="111">
        <v>1</v>
      </c>
      <c r="F25" s="114">
        <v>2</v>
      </c>
      <c r="G25" s="114">
        <v>1</v>
      </c>
      <c r="H25" s="171">
        <v>2</v>
      </c>
      <c r="I25" s="111"/>
      <c r="J25" s="114"/>
      <c r="K25" s="114"/>
      <c r="L25" s="114"/>
      <c r="M25" s="114">
        <v>1</v>
      </c>
      <c r="N25" s="114">
        <v>1</v>
      </c>
      <c r="O25" s="103">
        <v>2</v>
      </c>
      <c r="P25" s="114">
        <v>1</v>
      </c>
      <c r="Q25" s="114"/>
      <c r="R25" s="114">
        <v>1</v>
      </c>
      <c r="S25" s="130"/>
      <c r="T25" s="114"/>
      <c r="U25" s="114"/>
      <c r="V25" s="114"/>
      <c r="W25" s="111"/>
      <c r="X25" s="114">
        <v>1</v>
      </c>
      <c r="Y25" s="114"/>
      <c r="Z25" s="111"/>
      <c r="AA25" s="111"/>
      <c r="AB25" s="111">
        <v>1</v>
      </c>
      <c r="AC25" s="106"/>
    </row>
    <row r="26" spans="1:30" ht="36.299999999999997" x14ac:dyDescent="0.35">
      <c r="A26" s="146">
        <v>29</v>
      </c>
      <c r="B26" s="118" t="s">
        <v>523</v>
      </c>
      <c r="C26" s="114"/>
      <c r="D26" s="111"/>
      <c r="E26" s="171">
        <v>2</v>
      </c>
      <c r="F26" s="114">
        <v>2</v>
      </c>
      <c r="G26" s="114"/>
      <c r="H26" s="114"/>
      <c r="I26" s="111"/>
      <c r="J26" s="114"/>
      <c r="K26" s="114"/>
      <c r="L26" s="114"/>
      <c r="M26" s="171">
        <v>2</v>
      </c>
      <c r="N26" s="171">
        <v>2</v>
      </c>
      <c r="O26" s="103">
        <v>2</v>
      </c>
      <c r="P26" s="114"/>
      <c r="Q26" s="105">
        <v>2</v>
      </c>
      <c r="R26" s="105"/>
      <c r="S26" s="135"/>
      <c r="T26" s="105"/>
      <c r="U26" s="114"/>
      <c r="V26" s="114"/>
      <c r="W26" s="111"/>
      <c r="X26" s="105"/>
      <c r="Y26" s="114"/>
      <c r="Z26" s="111"/>
      <c r="AA26" s="111"/>
      <c r="AB26" s="111">
        <v>2</v>
      </c>
      <c r="AC26" s="106"/>
      <c r="AD26" s="177">
        <v>2</v>
      </c>
    </row>
    <row r="27" spans="1:30" ht="18.149999999999999" x14ac:dyDescent="0.35">
      <c r="A27" s="146">
        <v>33</v>
      </c>
      <c r="B27" s="118" t="s">
        <v>524</v>
      </c>
      <c r="C27" s="166">
        <v>2</v>
      </c>
      <c r="D27" s="111">
        <v>2</v>
      </c>
      <c r="E27" s="111"/>
      <c r="F27" s="114"/>
      <c r="G27" s="114"/>
      <c r="H27" s="114"/>
      <c r="I27" s="111"/>
      <c r="J27" s="114">
        <v>2</v>
      </c>
      <c r="K27" s="114"/>
      <c r="L27" s="177">
        <v>2</v>
      </c>
      <c r="M27" s="177"/>
      <c r="N27" s="177"/>
      <c r="O27" s="114"/>
      <c r="P27" s="114"/>
      <c r="Q27" s="114"/>
      <c r="R27" s="114"/>
      <c r="S27" s="91">
        <v>2</v>
      </c>
      <c r="T27" s="108"/>
      <c r="U27" s="114">
        <v>2</v>
      </c>
      <c r="V27" s="114">
        <v>2</v>
      </c>
      <c r="W27" s="111"/>
      <c r="X27" s="108"/>
      <c r="Y27" s="114"/>
      <c r="Z27" s="111">
        <v>2</v>
      </c>
      <c r="AA27" s="111"/>
      <c r="AB27" s="111"/>
      <c r="AC27" s="106"/>
    </row>
    <row r="28" spans="1:30" ht="22.4" customHeight="1" x14ac:dyDescent="0.35">
      <c r="A28" s="147">
        <v>35</v>
      </c>
      <c r="B28" s="118" t="s">
        <v>525</v>
      </c>
      <c r="C28" s="109">
        <v>2</v>
      </c>
      <c r="D28" s="111"/>
      <c r="E28" s="111"/>
      <c r="F28" s="114"/>
      <c r="G28" s="114"/>
      <c r="H28" s="114"/>
      <c r="I28" s="111"/>
      <c r="J28" s="114"/>
      <c r="K28" s="114"/>
      <c r="L28" s="114"/>
      <c r="M28" s="114"/>
      <c r="N28" s="114"/>
      <c r="O28" s="114"/>
      <c r="P28" s="114"/>
      <c r="Q28" s="114"/>
      <c r="R28" s="114"/>
      <c r="S28" s="130"/>
      <c r="T28" s="114"/>
      <c r="U28" s="114"/>
      <c r="V28" s="114"/>
      <c r="W28" s="111"/>
      <c r="X28" s="189">
        <v>2</v>
      </c>
      <c r="Y28" s="114"/>
      <c r="Z28" s="111"/>
      <c r="AA28" s="111"/>
      <c r="AB28" s="111"/>
      <c r="AC28" s="106"/>
      <c r="AD28" s="177">
        <v>2</v>
      </c>
    </row>
    <row r="29" spans="1:30" ht="85.95" customHeight="1" x14ac:dyDescent="0.35">
      <c r="A29" s="148" t="s">
        <v>478</v>
      </c>
      <c r="B29" s="118" t="s">
        <v>600</v>
      </c>
      <c r="C29" s="114"/>
      <c r="D29" s="166">
        <v>2</v>
      </c>
      <c r="E29" s="166">
        <v>2</v>
      </c>
      <c r="F29" s="114"/>
      <c r="G29" s="108">
        <v>2</v>
      </c>
      <c r="H29" s="171">
        <v>2</v>
      </c>
      <c r="I29" s="111">
        <v>2</v>
      </c>
      <c r="J29" s="114">
        <v>2</v>
      </c>
      <c r="K29" s="114"/>
      <c r="L29" s="177">
        <v>2</v>
      </c>
      <c r="M29" s="177"/>
      <c r="N29" s="177"/>
      <c r="O29" s="114"/>
      <c r="P29" s="111">
        <v>2</v>
      </c>
      <c r="Q29" s="105">
        <v>2</v>
      </c>
      <c r="R29" s="177">
        <v>2</v>
      </c>
      <c r="S29" s="134"/>
      <c r="T29" s="185">
        <v>2</v>
      </c>
      <c r="U29" s="114"/>
      <c r="V29" s="114"/>
      <c r="W29" s="111"/>
      <c r="X29" s="114"/>
      <c r="Y29" s="114"/>
      <c r="Z29" s="111"/>
      <c r="AA29" s="111"/>
      <c r="AB29" s="111"/>
      <c r="AC29" s="106"/>
    </row>
    <row r="30" spans="1:30" ht="80.5" customHeight="1" x14ac:dyDescent="0.35">
      <c r="A30" s="147">
        <v>54</v>
      </c>
      <c r="B30" s="118" t="s">
        <v>527</v>
      </c>
      <c r="C30" s="109">
        <v>2</v>
      </c>
      <c r="D30" s="111">
        <v>2</v>
      </c>
      <c r="E30" s="111"/>
      <c r="F30" s="114"/>
      <c r="G30" s="114"/>
      <c r="H30" s="171">
        <v>2</v>
      </c>
      <c r="I30" s="111"/>
      <c r="J30" s="114">
        <v>2</v>
      </c>
      <c r="K30" s="114"/>
      <c r="L30" s="114"/>
      <c r="M30" s="114"/>
      <c r="N30" s="114"/>
      <c r="O30" s="114"/>
      <c r="P30" s="114"/>
      <c r="Q30" s="114"/>
      <c r="R30" s="114"/>
      <c r="S30" s="130"/>
      <c r="T30" s="114"/>
      <c r="U30" s="114"/>
      <c r="V30" s="114">
        <v>2</v>
      </c>
      <c r="W30" s="111"/>
      <c r="X30" s="171">
        <v>2</v>
      </c>
      <c r="Y30" s="114"/>
      <c r="Z30" s="111"/>
      <c r="AA30" s="111"/>
      <c r="AB30" s="111"/>
      <c r="AC30" s="106"/>
    </row>
    <row r="31" spans="1:30" ht="35.1" x14ac:dyDescent="0.3">
      <c r="A31" s="147"/>
      <c r="B31" s="168" t="s">
        <v>579</v>
      </c>
      <c r="C31" s="109">
        <v>2</v>
      </c>
      <c r="D31" s="111"/>
      <c r="E31" s="111"/>
      <c r="F31" s="114"/>
      <c r="G31" s="108">
        <v>2</v>
      </c>
      <c r="H31" s="108"/>
      <c r="I31" s="111"/>
      <c r="J31" s="114"/>
      <c r="K31" s="171">
        <v>2</v>
      </c>
      <c r="L31" s="171"/>
      <c r="M31" s="171"/>
      <c r="N31" s="171"/>
      <c r="O31" s="114"/>
      <c r="P31" s="111">
        <v>2</v>
      </c>
      <c r="Q31" s="111"/>
      <c r="R31" s="177">
        <v>2</v>
      </c>
      <c r="S31" s="134"/>
      <c r="T31" s="177"/>
      <c r="U31" s="114"/>
      <c r="V31" s="114">
        <v>2</v>
      </c>
      <c r="W31" s="111"/>
      <c r="X31" s="177"/>
      <c r="Y31" s="114"/>
      <c r="Z31" s="111">
        <v>2</v>
      </c>
      <c r="AA31" s="111"/>
      <c r="AB31" s="111"/>
      <c r="AC31" s="106"/>
      <c r="AD31" s="177">
        <v>2</v>
      </c>
    </row>
    <row r="32" spans="1:30" ht="82.9" customHeight="1" x14ac:dyDescent="0.35">
      <c r="A32" s="147">
        <v>41</v>
      </c>
      <c r="B32" s="119" t="s">
        <v>528</v>
      </c>
      <c r="C32" s="109">
        <v>2</v>
      </c>
      <c r="D32" s="111">
        <v>2</v>
      </c>
      <c r="E32" s="111"/>
      <c r="F32" s="114"/>
      <c r="G32" s="114">
        <v>1</v>
      </c>
      <c r="H32" s="171">
        <v>2</v>
      </c>
      <c r="I32" s="111"/>
      <c r="J32" s="114">
        <v>2</v>
      </c>
      <c r="K32" s="114">
        <v>1</v>
      </c>
      <c r="L32" s="177">
        <v>2</v>
      </c>
      <c r="M32" s="177"/>
      <c r="N32" s="177"/>
      <c r="O32" s="114">
        <v>2</v>
      </c>
      <c r="P32" s="114">
        <v>1</v>
      </c>
      <c r="Q32" s="114"/>
      <c r="R32" s="177">
        <v>2</v>
      </c>
      <c r="S32" s="91">
        <v>2</v>
      </c>
      <c r="T32" s="108"/>
      <c r="U32" s="114"/>
      <c r="V32" s="114">
        <v>2</v>
      </c>
      <c r="W32" s="173">
        <v>2</v>
      </c>
      <c r="X32" s="171">
        <v>2</v>
      </c>
      <c r="Y32" s="114"/>
      <c r="Z32" s="182">
        <v>2</v>
      </c>
      <c r="AA32" s="111"/>
      <c r="AB32" s="111">
        <v>2</v>
      </c>
      <c r="AC32" s="177">
        <v>2</v>
      </c>
      <c r="AD32" s="177">
        <v>1</v>
      </c>
    </row>
    <row r="33" spans="1:30" ht="18.149999999999999" x14ac:dyDescent="0.35">
      <c r="A33" s="147">
        <v>42</v>
      </c>
      <c r="B33" s="119" t="s">
        <v>529</v>
      </c>
      <c r="C33" s="109">
        <v>1</v>
      </c>
      <c r="D33" s="111"/>
      <c r="E33" s="111"/>
      <c r="F33" s="114"/>
      <c r="G33" s="114">
        <v>1</v>
      </c>
      <c r="H33" s="114"/>
      <c r="I33" s="111"/>
      <c r="J33" s="114"/>
      <c r="K33" s="114">
        <v>1</v>
      </c>
      <c r="L33" s="114"/>
      <c r="M33" s="114"/>
      <c r="N33" s="114"/>
      <c r="O33" s="103">
        <v>2</v>
      </c>
      <c r="P33" s="114">
        <v>1</v>
      </c>
      <c r="Q33" s="114"/>
      <c r="R33" s="177">
        <v>2</v>
      </c>
      <c r="S33" s="134"/>
      <c r="T33" s="177"/>
      <c r="U33" s="114"/>
      <c r="V33" s="114">
        <v>1</v>
      </c>
      <c r="W33" s="111"/>
      <c r="X33" s="177"/>
      <c r="Y33" s="114"/>
      <c r="Z33" s="111">
        <v>1</v>
      </c>
      <c r="AA33" s="111"/>
      <c r="AB33" s="111"/>
      <c r="AC33" s="106"/>
      <c r="AD33" s="177">
        <v>1</v>
      </c>
    </row>
    <row r="34" spans="1:30" ht="36.299999999999997" x14ac:dyDescent="0.35">
      <c r="A34" s="147">
        <v>59</v>
      </c>
      <c r="B34" s="120" t="s">
        <v>530</v>
      </c>
      <c r="C34" s="109">
        <v>2</v>
      </c>
      <c r="D34" s="111"/>
      <c r="E34" s="111"/>
      <c r="F34" s="114"/>
      <c r="G34" s="114"/>
      <c r="H34" s="114"/>
      <c r="I34" s="111"/>
      <c r="J34" s="114"/>
      <c r="K34" s="114"/>
      <c r="L34" s="114"/>
      <c r="M34" s="114"/>
      <c r="N34" s="114"/>
      <c r="O34" s="114"/>
      <c r="P34" s="114"/>
      <c r="Q34" s="114"/>
      <c r="R34" s="114"/>
      <c r="S34" s="130"/>
      <c r="T34" s="114"/>
      <c r="U34" s="114"/>
      <c r="V34" s="114">
        <v>2</v>
      </c>
      <c r="W34" s="111"/>
      <c r="X34" s="114"/>
      <c r="Y34" s="114"/>
      <c r="Z34" s="111"/>
      <c r="AA34" s="111"/>
      <c r="AB34" s="111"/>
      <c r="AC34" s="106"/>
    </row>
    <row r="35" spans="1:30" ht="18.149999999999999" x14ac:dyDescent="0.35">
      <c r="A35" s="149">
        <v>62</v>
      </c>
      <c r="B35" s="118" t="s">
        <v>531</v>
      </c>
      <c r="C35" s="114"/>
      <c r="D35" s="111"/>
      <c r="E35" s="171">
        <v>2</v>
      </c>
      <c r="F35" s="114"/>
      <c r="G35" s="114"/>
      <c r="H35" s="114"/>
      <c r="I35" s="111"/>
      <c r="J35" s="114"/>
      <c r="K35" s="114"/>
      <c r="L35" s="114"/>
      <c r="M35" s="114"/>
      <c r="N35" s="114"/>
      <c r="O35" s="103">
        <v>2</v>
      </c>
      <c r="P35" s="111">
        <v>2</v>
      </c>
      <c r="Q35" s="105">
        <v>2</v>
      </c>
      <c r="R35" s="105"/>
      <c r="S35" s="135"/>
      <c r="T35" s="105"/>
      <c r="U35" s="114"/>
      <c r="V35" s="114"/>
      <c r="W35" s="111"/>
      <c r="X35" s="105"/>
      <c r="Y35" s="114"/>
      <c r="Z35" s="111"/>
      <c r="AA35" s="111"/>
      <c r="AB35" s="111"/>
      <c r="AC35" s="106"/>
    </row>
    <row r="36" spans="1:30" ht="61.15" customHeight="1" x14ac:dyDescent="0.35">
      <c r="A36" s="149">
        <v>63</v>
      </c>
      <c r="B36" s="118" t="s">
        <v>532</v>
      </c>
      <c r="C36" s="114"/>
      <c r="D36" s="111"/>
      <c r="E36" s="111"/>
      <c r="F36" s="114"/>
      <c r="G36" s="114"/>
      <c r="H36" s="114"/>
      <c r="I36" s="111"/>
      <c r="J36" s="114"/>
      <c r="K36" s="176">
        <v>2</v>
      </c>
      <c r="L36" s="114"/>
      <c r="M36" s="114"/>
      <c r="N36" s="114"/>
      <c r="O36" s="181">
        <v>2</v>
      </c>
      <c r="P36" s="114"/>
      <c r="Q36" s="114"/>
      <c r="R36" s="177">
        <v>2</v>
      </c>
      <c r="S36" s="134"/>
      <c r="T36" s="177"/>
      <c r="U36" s="114"/>
      <c r="V36" s="114">
        <v>2</v>
      </c>
      <c r="W36" s="111"/>
      <c r="X36" s="114">
        <v>2</v>
      </c>
      <c r="Y36" s="114"/>
      <c r="Z36" s="111"/>
      <c r="AA36" s="111"/>
      <c r="AB36" s="111"/>
      <c r="AC36" s="106"/>
    </row>
    <row r="37" spans="1:30" ht="17.55" x14ac:dyDescent="0.3">
      <c r="A37" s="150">
        <v>69</v>
      </c>
      <c r="B37" s="168" t="s">
        <v>580</v>
      </c>
      <c r="C37" s="109"/>
      <c r="D37" s="111"/>
      <c r="E37" s="111"/>
      <c r="F37" s="114"/>
      <c r="G37" s="114"/>
      <c r="H37" s="114"/>
      <c r="I37" s="111"/>
      <c r="J37" s="114"/>
      <c r="K37" s="114"/>
      <c r="L37" s="114"/>
      <c r="M37" s="114"/>
      <c r="N37" s="114"/>
      <c r="O37" s="114"/>
      <c r="P37" s="114"/>
      <c r="Q37" s="114"/>
      <c r="R37" s="177">
        <v>2</v>
      </c>
      <c r="S37" s="134"/>
      <c r="T37" s="177"/>
      <c r="U37" s="114"/>
      <c r="V37" s="114"/>
      <c r="W37" s="111"/>
      <c r="X37" s="171">
        <v>2</v>
      </c>
      <c r="Y37" s="114"/>
      <c r="Z37" s="111">
        <v>2</v>
      </c>
      <c r="AA37" s="111"/>
      <c r="AB37" s="111"/>
      <c r="AC37" s="106"/>
    </row>
    <row r="38" spans="1:30" ht="18.149999999999999" x14ac:dyDescent="0.35">
      <c r="A38" s="150">
        <v>70</v>
      </c>
      <c r="B38" s="119" t="s">
        <v>533</v>
      </c>
      <c r="C38" s="109">
        <v>2</v>
      </c>
      <c r="D38" s="111"/>
      <c r="E38" s="111"/>
      <c r="F38" s="114"/>
      <c r="G38" s="108">
        <v>2</v>
      </c>
      <c r="H38" s="108"/>
      <c r="I38" s="111"/>
      <c r="J38" s="114"/>
      <c r="K38" s="114"/>
      <c r="L38" s="114"/>
      <c r="M38" s="114"/>
      <c r="N38" s="114"/>
      <c r="O38" s="114"/>
      <c r="P38" s="114"/>
      <c r="Q38" s="114"/>
      <c r="R38" s="114">
        <v>1</v>
      </c>
      <c r="S38" s="130"/>
      <c r="T38" s="114"/>
      <c r="U38" s="114"/>
      <c r="V38" s="114">
        <v>2</v>
      </c>
      <c r="W38" s="111"/>
      <c r="X38" s="171">
        <v>2</v>
      </c>
      <c r="Y38" s="114"/>
      <c r="Z38" s="111">
        <v>1</v>
      </c>
      <c r="AA38" s="111"/>
      <c r="AB38" s="111"/>
      <c r="AC38" s="106"/>
    </row>
    <row r="39" spans="1:30" ht="18.149999999999999" x14ac:dyDescent="0.35">
      <c r="A39" s="150"/>
      <c r="B39" s="119" t="s">
        <v>534</v>
      </c>
      <c r="C39" s="109">
        <v>2</v>
      </c>
      <c r="D39" s="111"/>
      <c r="E39" s="111"/>
      <c r="F39" s="114"/>
      <c r="G39" s="114"/>
      <c r="H39" s="114"/>
      <c r="I39" s="111"/>
      <c r="J39" s="114"/>
      <c r="K39" s="114"/>
      <c r="L39" s="114"/>
      <c r="M39" s="114"/>
      <c r="N39" s="114"/>
      <c r="O39" s="114"/>
      <c r="P39" s="114"/>
      <c r="Q39" s="114"/>
      <c r="R39" s="114">
        <v>1</v>
      </c>
      <c r="S39" s="130"/>
      <c r="T39" s="114"/>
      <c r="U39" s="114"/>
      <c r="V39" s="186">
        <v>2</v>
      </c>
      <c r="W39" s="111"/>
      <c r="X39" s="114">
        <v>1</v>
      </c>
      <c r="Y39" s="114"/>
      <c r="Z39" s="111">
        <v>1</v>
      </c>
      <c r="AA39" s="111"/>
      <c r="AB39" s="111"/>
      <c r="AC39" s="106"/>
    </row>
    <row r="40" spans="1:30" ht="36.299999999999997" x14ac:dyDescent="0.35">
      <c r="A40" s="150"/>
      <c r="B40" s="119" t="s">
        <v>535</v>
      </c>
      <c r="C40" s="109"/>
      <c r="D40" s="111"/>
      <c r="E40" s="111"/>
      <c r="F40" s="114"/>
      <c r="G40" s="114"/>
      <c r="H40" s="114"/>
      <c r="I40" s="111"/>
      <c r="J40" s="114"/>
      <c r="K40" s="114"/>
      <c r="L40" s="114"/>
      <c r="M40" s="114"/>
      <c r="N40" s="114"/>
      <c r="O40" s="114"/>
      <c r="P40" s="111">
        <v>2</v>
      </c>
      <c r="Q40" s="111"/>
      <c r="R40" s="111">
        <v>1</v>
      </c>
      <c r="S40" s="131"/>
      <c r="T40" s="111"/>
      <c r="U40" s="114"/>
      <c r="V40" s="114"/>
      <c r="W40" s="111"/>
      <c r="X40" s="111">
        <v>1</v>
      </c>
      <c r="Y40" s="114"/>
      <c r="Z40" s="111">
        <v>1</v>
      </c>
      <c r="AA40" s="111"/>
      <c r="AB40" s="111"/>
      <c r="AC40" s="106"/>
    </row>
    <row r="41" spans="1:30" ht="18.149999999999999" x14ac:dyDescent="0.35">
      <c r="A41" s="151">
        <v>19</v>
      </c>
      <c r="B41" s="120" t="s">
        <v>536</v>
      </c>
      <c r="C41" s="109">
        <v>2</v>
      </c>
      <c r="D41" s="111"/>
      <c r="E41" s="104"/>
      <c r="F41" s="103">
        <v>2</v>
      </c>
      <c r="G41" s="103"/>
      <c r="H41" s="105">
        <v>2</v>
      </c>
      <c r="I41" s="111"/>
      <c r="J41" s="114">
        <v>2</v>
      </c>
      <c r="K41" s="171">
        <v>2</v>
      </c>
      <c r="L41" s="171"/>
      <c r="M41" s="171"/>
      <c r="N41" s="171"/>
      <c r="O41" s="103">
        <v>2</v>
      </c>
      <c r="P41" s="111">
        <v>2</v>
      </c>
      <c r="Q41" s="105">
        <v>2</v>
      </c>
      <c r="R41" s="105"/>
      <c r="S41" s="135"/>
      <c r="T41" s="105"/>
      <c r="U41" s="114"/>
      <c r="V41" s="114">
        <v>2</v>
      </c>
      <c r="W41" s="111"/>
      <c r="X41" s="105"/>
      <c r="Y41" s="114"/>
      <c r="Z41" s="111">
        <v>2</v>
      </c>
      <c r="AA41" s="111"/>
      <c r="AB41" s="111">
        <v>2</v>
      </c>
      <c r="AC41" s="177">
        <v>2</v>
      </c>
    </row>
    <row r="42" spans="1:30" ht="17.55" x14ac:dyDescent="0.3">
      <c r="A42" s="152">
        <v>43</v>
      </c>
      <c r="B42" s="168" t="s">
        <v>584</v>
      </c>
      <c r="C42" s="114"/>
      <c r="D42" s="111"/>
      <c r="E42" s="104"/>
      <c r="F42" s="103">
        <v>2</v>
      </c>
      <c r="G42" s="103"/>
      <c r="H42" s="103"/>
      <c r="I42" s="111"/>
      <c r="J42" s="114">
        <v>2</v>
      </c>
      <c r="K42" s="171">
        <v>2</v>
      </c>
      <c r="L42" s="171"/>
      <c r="M42" s="171"/>
      <c r="N42" s="171"/>
      <c r="O42" s="171"/>
      <c r="P42" s="114"/>
      <c r="Q42" s="114"/>
      <c r="R42" s="114"/>
      <c r="S42" s="130"/>
      <c r="T42" s="114"/>
      <c r="U42" s="114"/>
      <c r="V42" s="187">
        <v>2</v>
      </c>
      <c r="W42" s="111"/>
      <c r="X42" s="114"/>
      <c r="Y42" s="114"/>
      <c r="Z42" s="111"/>
      <c r="AA42" s="111"/>
      <c r="AB42" s="111"/>
      <c r="AC42" s="106"/>
    </row>
    <row r="43" spans="1:30" ht="18.149999999999999" x14ac:dyDescent="0.35">
      <c r="A43" s="153">
        <v>44</v>
      </c>
      <c r="B43" s="119" t="s">
        <v>537</v>
      </c>
      <c r="C43" s="114"/>
      <c r="D43" s="111"/>
      <c r="E43" s="104"/>
      <c r="F43" s="103">
        <v>1</v>
      </c>
      <c r="G43" s="108">
        <v>2</v>
      </c>
      <c r="H43" s="108"/>
      <c r="I43" s="111"/>
      <c r="J43" s="114">
        <v>1</v>
      </c>
      <c r="K43" s="114">
        <v>1</v>
      </c>
      <c r="L43" s="114"/>
      <c r="M43" s="114"/>
      <c r="N43" s="114"/>
      <c r="O43" s="103">
        <v>2</v>
      </c>
      <c r="P43" s="114"/>
      <c r="Q43" s="114"/>
      <c r="R43" s="114"/>
      <c r="S43" s="130"/>
      <c r="T43" s="114"/>
      <c r="U43" s="114"/>
      <c r="V43" s="114">
        <v>1</v>
      </c>
      <c r="W43" s="111"/>
      <c r="X43" s="114"/>
      <c r="Y43" s="114"/>
      <c r="Z43" s="111"/>
      <c r="AA43" s="111"/>
      <c r="AB43" s="111"/>
      <c r="AC43" s="106"/>
    </row>
    <row r="44" spans="1:30" ht="18.149999999999999" x14ac:dyDescent="0.35">
      <c r="A44" s="154">
        <v>45</v>
      </c>
      <c r="B44" s="119" t="s">
        <v>538</v>
      </c>
      <c r="C44" s="109">
        <v>2</v>
      </c>
      <c r="D44" s="111"/>
      <c r="E44" s="105">
        <v>2</v>
      </c>
      <c r="F44" s="103">
        <v>1</v>
      </c>
      <c r="G44" s="103"/>
      <c r="H44" s="105">
        <v>2</v>
      </c>
      <c r="I44" s="111"/>
      <c r="J44" s="114">
        <v>1</v>
      </c>
      <c r="K44" s="114">
        <v>1</v>
      </c>
      <c r="L44" s="114"/>
      <c r="M44" s="114"/>
      <c r="N44" s="114"/>
      <c r="O44" s="103">
        <v>2</v>
      </c>
      <c r="P44" s="114"/>
      <c r="Q44" s="105">
        <v>2</v>
      </c>
      <c r="R44" s="177">
        <v>2</v>
      </c>
      <c r="S44" s="134"/>
      <c r="T44" s="177"/>
      <c r="U44" s="114"/>
      <c r="V44" s="114">
        <v>1</v>
      </c>
      <c r="W44" s="111"/>
      <c r="X44" s="177"/>
      <c r="Y44" s="114"/>
      <c r="Z44" s="111"/>
      <c r="AA44" s="111"/>
      <c r="AB44" s="111"/>
      <c r="AC44" s="177">
        <v>2</v>
      </c>
    </row>
    <row r="45" spans="1:30" ht="17.55" x14ac:dyDescent="0.3">
      <c r="A45" s="155">
        <v>46</v>
      </c>
      <c r="B45" s="169" t="s">
        <v>589</v>
      </c>
      <c r="C45" s="109">
        <v>2</v>
      </c>
      <c r="D45" s="111"/>
      <c r="E45" s="104"/>
      <c r="F45" s="103">
        <v>2</v>
      </c>
      <c r="G45" s="103"/>
      <c r="H45" s="103"/>
      <c r="I45" s="111"/>
      <c r="J45" s="114"/>
      <c r="K45" s="171">
        <v>2</v>
      </c>
      <c r="L45" s="171"/>
      <c r="M45" s="171"/>
      <c r="N45" s="171"/>
      <c r="O45" s="103"/>
      <c r="P45" s="114"/>
      <c r="Q45" s="114"/>
      <c r="R45" s="114"/>
      <c r="S45" s="130"/>
      <c r="T45" s="114"/>
      <c r="U45" s="114"/>
      <c r="V45" s="114">
        <v>2</v>
      </c>
      <c r="W45" s="111"/>
      <c r="X45" s="114"/>
      <c r="Y45" s="114"/>
      <c r="Z45" s="111">
        <v>2</v>
      </c>
      <c r="AA45" s="111"/>
      <c r="AB45" s="111"/>
      <c r="AC45" s="106"/>
    </row>
    <row r="46" spans="1:30" ht="18.149999999999999" x14ac:dyDescent="0.35">
      <c r="A46" s="151">
        <v>47</v>
      </c>
      <c r="B46" s="119" t="s">
        <v>539</v>
      </c>
      <c r="C46" s="114">
        <v>1</v>
      </c>
      <c r="D46" s="111"/>
      <c r="E46" s="106">
        <v>2</v>
      </c>
      <c r="F46" s="103">
        <v>1</v>
      </c>
      <c r="G46" s="194">
        <v>2</v>
      </c>
      <c r="H46" s="104">
        <v>2</v>
      </c>
      <c r="I46" s="111"/>
      <c r="J46" s="114">
        <v>2</v>
      </c>
      <c r="K46" s="114">
        <v>1</v>
      </c>
      <c r="L46" s="114"/>
      <c r="M46" s="114"/>
      <c r="N46" s="114"/>
      <c r="O46" s="103">
        <v>2</v>
      </c>
      <c r="P46" s="114"/>
      <c r="Q46" s="105">
        <v>2</v>
      </c>
      <c r="R46" s="105"/>
      <c r="S46" s="135"/>
      <c r="T46" s="108">
        <v>2</v>
      </c>
      <c r="U46" s="114"/>
      <c r="V46" s="114">
        <v>1</v>
      </c>
      <c r="W46" s="111"/>
      <c r="X46" s="108"/>
      <c r="Y46" s="114"/>
      <c r="Z46" s="111">
        <v>1</v>
      </c>
      <c r="AA46" s="111"/>
      <c r="AB46" s="111"/>
      <c r="AC46" s="106"/>
    </row>
    <row r="47" spans="1:30" ht="18.149999999999999" x14ac:dyDescent="0.35">
      <c r="A47" s="156">
        <v>48</v>
      </c>
      <c r="B47" s="119" t="s">
        <v>540</v>
      </c>
      <c r="C47" s="114">
        <v>1</v>
      </c>
      <c r="D47" s="111"/>
      <c r="E47" s="104"/>
      <c r="F47" s="103">
        <v>1</v>
      </c>
      <c r="G47" s="103"/>
      <c r="H47" s="103"/>
      <c r="I47" s="111"/>
      <c r="J47" s="114"/>
      <c r="K47" s="114">
        <v>1</v>
      </c>
      <c r="L47" s="114"/>
      <c r="M47" s="114"/>
      <c r="N47" s="114"/>
      <c r="O47" s="103">
        <v>2</v>
      </c>
      <c r="P47" s="114"/>
      <c r="Q47" s="114"/>
      <c r="R47" s="114"/>
      <c r="S47" s="130"/>
      <c r="T47" s="114"/>
      <c r="U47" s="114"/>
      <c r="V47" s="114">
        <v>1</v>
      </c>
      <c r="W47" s="111"/>
      <c r="X47" s="114"/>
      <c r="Y47" s="114"/>
      <c r="Z47" s="111">
        <v>1</v>
      </c>
      <c r="AA47" s="111"/>
      <c r="AB47" s="111"/>
      <c r="AC47" s="106"/>
    </row>
    <row r="48" spans="1:30" ht="18.149999999999999" x14ac:dyDescent="0.35">
      <c r="A48" s="157">
        <v>49</v>
      </c>
      <c r="B48" s="119" t="s">
        <v>541</v>
      </c>
      <c r="C48" s="114">
        <v>1</v>
      </c>
      <c r="D48" s="111"/>
      <c r="E48" s="104"/>
      <c r="F48" s="103">
        <v>1</v>
      </c>
      <c r="G48" s="103"/>
      <c r="H48" s="103"/>
      <c r="I48" s="111"/>
      <c r="J48" s="114"/>
      <c r="K48" s="114">
        <v>1</v>
      </c>
      <c r="L48" s="114"/>
      <c r="M48" s="114"/>
      <c r="N48" s="114"/>
      <c r="O48" s="114"/>
      <c r="P48" s="114"/>
      <c r="Q48" s="114"/>
      <c r="R48" s="114"/>
      <c r="S48" s="130"/>
      <c r="T48" s="114"/>
      <c r="U48" s="114"/>
      <c r="V48" s="114">
        <v>1</v>
      </c>
      <c r="W48" s="111"/>
      <c r="X48" s="171">
        <v>2</v>
      </c>
      <c r="Y48" s="114"/>
      <c r="Z48" s="111">
        <v>1</v>
      </c>
      <c r="AA48" s="111"/>
      <c r="AB48" s="111"/>
      <c r="AC48" s="106"/>
    </row>
    <row r="49" spans="1:120" ht="18.149999999999999" x14ac:dyDescent="0.35">
      <c r="A49" s="158">
        <v>50</v>
      </c>
      <c r="B49" s="119" t="s">
        <v>542</v>
      </c>
      <c r="C49" s="114">
        <v>1</v>
      </c>
      <c r="D49" s="111"/>
      <c r="E49" s="104"/>
      <c r="F49" s="103">
        <v>1</v>
      </c>
      <c r="G49" s="103"/>
      <c r="H49" s="103"/>
      <c r="I49" s="111"/>
      <c r="J49" s="114"/>
      <c r="K49" s="114">
        <v>1</v>
      </c>
      <c r="L49" s="114"/>
      <c r="M49" s="114"/>
      <c r="N49" s="114"/>
      <c r="O49" s="114"/>
      <c r="P49" s="114"/>
      <c r="Q49" s="114"/>
      <c r="R49" s="114"/>
      <c r="S49" s="130"/>
      <c r="T49" s="114"/>
      <c r="U49" s="114"/>
      <c r="V49" s="114">
        <v>1</v>
      </c>
      <c r="W49" s="111"/>
      <c r="X49" s="171">
        <v>2</v>
      </c>
      <c r="Y49" s="114"/>
      <c r="Z49" s="111">
        <v>1</v>
      </c>
      <c r="AA49" s="111"/>
      <c r="AB49" s="111"/>
      <c r="AC49" s="106"/>
    </row>
    <row r="50" spans="1:120" ht="18.149999999999999" x14ac:dyDescent="0.35">
      <c r="A50" s="159">
        <v>51</v>
      </c>
      <c r="B50" s="119" t="s">
        <v>543</v>
      </c>
      <c r="C50" s="114">
        <v>1</v>
      </c>
      <c r="D50" s="111"/>
      <c r="E50" s="104"/>
      <c r="F50" s="103">
        <v>1</v>
      </c>
      <c r="G50" s="103"/>
      <c r="H50" s="104"/>
      <c r="I50" s="111"/>
      <c r="J50" s="114"/>
      <c r="K50" s="114">
        <v>1</v>
      </c>
      <c r="L50" s="114"/>
      <c r="M50" s="114"/>
      <c r="N50" s="114"/>
      <c r="O50" s="114"/>
      <c r="P50" s="114"/>
      <c r="Q50" s="114"/>
      <c r="R50" s="114"/>
      <c r="S50" s="130"/>
      <c r="T50" s="114"/>
      <c r="U50" s="114"/>
      <c r="V50" s="111">
        <v>1</v>
      </c>
      <c r="W50" s="111"/>
      <c r="X50" s="171">
        <v>2</v>
      </c>
      <c r="Y50" s="114"/>
      <c r="Z50" s="111">
        <v>1</v>
      </c>
      <c r="AA50" s="111"/>
      <c r="AB50" s="111"/>
      <c r="AC50" s="106"/>
    </row>
    <row r="51" spans="1:120" ht="18.149999999999999" x14ac:dyDescent="0.25">
      <c r="A51" s="151">
        <v>53</v>
      </c>
      <c r="B51" s="121" t="s">
        <v>544</v>
      </c>
      <c r="C51" s="109">
        <v>2</v>
      </c>
      <c r="D51" s="111"/>
      <c r="E51" s="104"/>
      <c r="F51" s="103"/>
      <c r="G51" s="103"/>
      <c r="H51" s="105">
        <v>2</v>
      </c>
      <c r="I51" s="111"/>
      <c r="J51" s="114"/>
      <c r="K51" s="114"/>
      <c r="L51" s="114"/>
      <c r="M51" s="114"/>
      <c r="N51" s="114"/>
      <c r="O51" s="114"/>
      <c r="P51" s="114"/>
      <c r="Q51" s="114"/>
      <c r="R51" s="114"/>
      <c r="S51" s="130"/>
      <c r="T51" s="114"/>
      <c r="U51" s="114"/>
      <c r="V51" s="114">
        <v>2</v>
      </c>
      <c r="W51" s="111"/>
      <c r="X51" s="189">
        <v>2</v>
      </c>
      <c r="Y51" s="114"/>
      <c r="Z51" s="111"/>
      <c r="AA51" s="111"/>
      <c r="AB51" s="111"/>
      <c r="AC51" s="106"/>
    </row>
    <row r="52" spans="1:120" s="9" customFormat="1" ht="35.1" x14ac:dyDescent="0.3">
      <c r="A52" s="160">
        <v>68</v>
      </c>
      <c r="B52" s="170" t="s">
        <v>583</v>
      </c>
      <c r="C52" s="114"/>
      <c r="D52" s="114"/>
      <c r="E52" s="103"/>
      <c r="F52" s="103">
        <v>2</v>
      </c>
      <c r="G52" s="108">
        <v>2</v>
      </c>
      <c r="H52" s="108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30"/>
      <c r="T52" s="114"/>
      <c r="U52" s="114"/>
      <c r="V52" s="114"/>
      <c r="W52" s="114"/>
      <c r="X52" s="114"/>
      <c r="Y52" s="114"/>
      <c r="Z52" s="114"/>
      <c r="AA52" s="114"/>
      <c r="AB52" s="114"/>
      <c r="AC52" s="107"/>
      <c r="AD52" s="177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9" customFormat="1" ht="36.299999999999997" x14ac:dyDescent="0.35">
      <c r="A53" s="160">
        <v>65</v>
      </c>
      <c r="B53" s="123" t="s">
        <v>627</v>
      </c>
      <c r="C53" s="114"/>
      <c r="D53" s="114"/>
      <c r="E53" s="103"/>
      <c r="F53" s="103">
        <v>1</v>
      </c>
      <c r="G53" s="103">
        <v>1</v>
      </c>
      <c r="H53" s="103"/>
      <c r="I53" s="114"/>
      <c r="J53" s="114"/>
      <c r="K53" s="114"/>
      <c r="L53" s="114"/>
      <c r="M53" s="114"/>
      <c r="N53" s="114"/>
      <c r="O53" s="114">
        <v>2</v>
      </c>
      <c r="P53" s="114"/>
      <c r="Q53" s="114"/>
      <c r="R53" s="177">
        <v>2</v>
      </c>
      <c r="S53" s="134"/>
      <c r="T53" s="177"/>
      <c r="U53" s="114"/>
      <c r="V53" s="114"/>
      <c r="W53" s="114"/>
      <c r="X53" s="177"/>
      <c r="Y53" s="114"/>
      <c r="Z53" s="114"/>
      <c r="AA53" s="114"/>
      <c r="AB53" s="114"/>
      <c r="AC53" s="107"/>
      <c r="AD53" s="177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9" customFormat="1" ht="18.149999999999999" x14ac:dyDescent="0.35">
      <c r="A54" s="160">
        <v>64</v>
      </c>
      <c r="B54" s="122" t="s">
        <v>545</v>
      </c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>
        <v>2</v>
      </c>
      <c r="Q54" s="114"/>
      <c r="R54" s="177">
        <v>2</v>
      </c>
      <c r="S54" s="134"/>
      <c r="T54" s="177"/>
      <c r="U54" s="114"/>
      <c r="V54" s="114"/>
      <c r="W54" s="114"/>
      <c r="X54" s="177"/>
      <c r="Y54" s="114"/>
      <c r="Z54" s="114"/>
      <c r="AA54" s="114"/>
      <c r="AB54" s="114"/>
      <c r="AC54" s="107"/>
      <c r="AD54" s="177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9" customFormat="1" ht="18.149999999999999" x14ac:dyDescent="0.35">
      <c r="A55" s="160">
        <v>67</v>
      </c>
      <c r="B55" s="122" t="s">
        <v>546</v>
      </c>
      <c r="C55" s="114"/>
      <c r="D55" s="114"/>
      <c r="E55" s="114"/>
      <c r="F55" s="114">
        <v>2</v>
      </c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30"/>
      <c r="T55" s="114"/>
      <c r="U55" s="114"/>
      <c r="V55" s="114"/>
      <c r="W55" s="114"/>
      <c r="X55" s="114"/>
      <c r="Y55" s="114"/>
      <c r="Z55" s="114"/>
      <c r="AA55" s="114"/>
      <c r="AB55" s="114"/>
      <c r="AC55" s="107"/>
      <c r="AD55" s="177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ht="18.149999999999999" x14ac:dyDescent="0.35">
      <c r="A56" s="161">
        <v>23</v>
      </c>
      <c r="B56" s="122" t="s">
        <v>547</v>
      </c>
      <c r="C56" s="114"/>
      <c r="D56" s="111"/>
      <c r="E56" s="171">
        <v>2</v>
      </c>
      <c r="F56" s="114"/>
      <c r="G56" s="114"/>
      <c r="H56" s="114"/>
      <c r="I56" s="111"/>
      <c r="J56" s="114"/>
      <c r="K56" s="114"/>
      <c r="L56" s="114"/>
      <c r="M56" s="114"/>
      <c r="N56" s="171">
        <v>2</v>
      </c>
      <c r="O56" s="103"/>
      <c r="P56" s="114"/>
      <c r="Q56" s="105">
        <v>2</v>
      </c>
      <c r="R56" s="105"/>
      <c r="S56" s="135"/>
      <c r="T56" s="105"/>
      <c r="U56" s="114"/>
      <c r="V56" s="114"/>
      <c r="W56" s="111"/>
      <c r="X56" s="105"/>
      <c r="Y56" s="114"/>
      <c r="Z56" s="111"/>
      <c r="AA56" s="111"/>
      <c r="AB56" s="111"/>
      <c r="AC56" s="106"/>
    </row>
    <row r="57" spans="1:120" ht="36.299999999999997" x14ac:dyDescent="0.35">
      <c r="A57" s="162">
        <v>72</v>
      </c>
      <c r="B57" s="122" t="s">
        <v>548</v>
      </c>
      <c r="C57" s="114"/>
      <c r="D57" s="111"/>
      <c r="E57" s="111"/>
      <c r="F57" s="114"/>
      <c r="G57" s="114"/>
      <c r="H57" s="114"/>
      <c r="I57" s="111"/>
      <c r="J57" s="114"/>
      <c r="K57" s="114"/>
      <c r="L57" s="114"/>
      <c r="M57" s="114"/>
      <c r="N57" s="114"/>
      <c r="O57" s="114"/>
      <c r="P57" s="114"/>
      <c r="Q57" s="114"/>
      <c r="R57" s="114"/>
      <c r="S57" s="130"/>
      <c r="T57" s="114"/>
      <c r="U57" s="114"/>
      <c r="V57" s="188"/>
      <c r="W57" s="111"/>
      <c r="X57" s="189">
        <v>2</v>
      </c>
      <c r="Y57" s="114"/>
      <c r="Z57" s="111"/>
      <c r="AA57" s="111"/>
      <c r="AB57" s="111"/>
      <c r="AC57" s="106"/>
    </row>
    <row r="58" spans="1:120" ht="18.149999999999999" x14ac:dyDescent="0.35">
      <c r="A58" s="162">
        <v>91</v>
      </c>
      <c r="B58" s="122" t="s">
        <v>549</v>
      </c>
      <c r="C58" s="114"/>
      <c r="D58" s="111"/>
      <c r="E58" s="111"/>
      <c r="F58" s="114"/>
      <c r="G58" s="114"/>
      <c r="H58" s="114"/>
      <c r="I58" s="111"/>
      <c r="J58" s="114"/>
      <c r="K58" s="114"/>
      <c r="L58" s="114"/>
      <c r="M58" s="171">
        <v>2</v>
      </c>
      <c r="N58" s="171">
        <v>2</v>
      </c>
      <c r="O58" s="114"/>
      <c r="P58" s="114"/>
      <c r="Q58" s="114"/>
      <c r="R58" s="114"/>
      <c r="S58" s="130"/>
      <c r="T58" s="114"/>
      <c r="U58" s="114"/>
      <c r="V58" s="114"/>
      <c r="W58" s="111"/>
      <c r="X58" s="114"/>
      <c r="Y58" s="114"/>
      <c r="Z58" s="111"/>
      <c r="AA58" s="111"/>
      <c r="AB58" s="111"/>
      <c r="AC58" s="106"/>
    </row>
    <row r="59" spans="1:120" ht="36.299999999999997" x14ac:dyDescent="0.35">
      <c r="A59" s="162">
        <v>74</v>
      </c>
      <c r="B59" s="122" t="s">
        <v>550</v>
      </c>
      <c r="C59" s="114"/>
      <c r="D59" s="111"/>
      <c r="E59" s="111"/>
      <c r="F59" s="114"/>
      <c r="G59" s="114"/>
      <c r="H59" s="114"/>
      <c r="I59" s="111"/>
      <c r="J59" s="114"/>
      <c r="K59" s="114"/>
      <c r="L59" s="114"/>
      <c r="M59" s="114"/>
      <c r="N59" s="114"/>
      <c r="O59" s="114"/>
      <c r="P59" s="114"/>
      <c r="Q59" s="114"/>
      <c r="R59" s="114"/>
      <c r="S59" s="130"/>
      <c r="T59" s="114"/>
      <c r="U59" s="114"/>
      <c r="V59" s="188"/>
      <c r="W59" s="111"/>
      <c r="X59" s="189">
        <v>2</v>
      </c>
      <c r="Y59" s="114"/>
      <c r="Z59" s="111"/>
      <c r="AA59" s="111"/>
      <c r="AB59" s="111"/>
      <c r="AC59" s="106"/>
    </row>
    <row r="60" spans="1:120" ht="18.149999999999999" x14ac:dyDescent="0.35">
      <c r="A60" s="162">
        <v>75</v>
      </c>
      <c r="B60" s="122" t="s">
        <v>551</v>
      </c>
      <c r="C60" s="109"/>
      <c r="D60" s="111"/>
      <c r="E60" s="111"/>
      <c r="F60" s="114"/>
      <c r="G60" s="114"/>
      <c r="H60" s="114"/>
      <c r="I60" s="111"/>
      <c r="J60" s="114"/>
      <c r="K60" s="114"/>
      <c r="L60" s="114"/>
      <c r="M60" s="114"/>
      <c r="N60" s="114"/>
      <c r="O60" s="114"/>
      <c r="P60" s="114"/>
      <c r="Q60" s="114"/>
      <c r="R60" s="114"/>
      <c r="S60" s="130"/>
      <c r="T60" s="114"/>
      <c r="U60" s="114"/>
      <c r="V60" s="114"/>
      <c r="W60" s="111"/>
      <c r="X60" s="171">
        <v>2</v>
      </c>
      <c r="Y60" s="114"/>
      <c r="Z60" s="111"/>
      <c r="AA60" s="111"/>
      <c r="AB60" s="111"/>
      <c r="AC60" s="106"/>
    </row>
    <row r="61" spans="1:120" ht="18.149999999999999" x14ac:dyDescent="0.35">
      <c r="A61" s="162">
        <v>76</v>
      </c>
      <c r="B61" s="122" t="s">
        <v>552</v>
      </c>
      <c r="C61" s="114"/>
      <c r="D61" s="111"/>
      <c r="E61" s="111"/>
      <c r="F61" s="114"/>
      <c r="G61" s="114"/>
      <c r="H61" s="114"/>
      <c r="I61" s="111"/>
      <c r="J61" s="114"/>
      <c r="K61" s="114"/>
      <c r="L61" s="114"/>
      <c r="M61" s="114"/>
      <c r="N61" s="114"/>
      <c r="O61" s="114"/>
      <c r="P61" s="114"/>
      <c r="Q61" s="114"/>
      <c r="R61" s="177">
        <v>2</v>
      </c>
      <c r="S61" s="134"/>
      <c r="T61" s="177"/>
      <c r="U61" s="114"/>
      <c r="V61" s="188"/>
      <c r="W61" s="111"/>
      <c r="X61" s="189">
        <v>2</v>
      </c>
      <c r="Y61" s="114"/>
      <c r="Z61" s="111"/>
      <c r="AA61" s="111"/>
      <c r="AB61" s="111"/>
      <c r="AC61" s="106"/>
    </row>
    <row r="62" spans="1:120" ht="18.149999999999999" x14ac:dyDescent="0.35">
      <c r="A62" s="162">
        <v>94</v>
      </c>
      <c r="B62" s="122" t="s">
        <v>553</v>
      </c>
      <c r="C62" s="114"/>
      <c r="D62" s="111"/>
      <c r="E62" s="111"/>
      <c r="F62" s="114"/>
      <c r="G62" s="114"/>
      <c r="H62" s="114"/>
      <c r="I62" s="111"/>
      <c r="J62" s="114"/>
      <c r="K62" s="114"/>
      <c r="L62" s="114"/>
      <c r="M62" s="171">
        <v>2</v>
      </c>
      <c r="N62" s="114"/>
      <c r="O62" s="114"/>
      <c r="P62" s="114"/>
      <c r="Q62" s="114"/>
      <c r="R62" s="114"/>
      <c r="S62" s="130"/>
      <c r="T62" s="114"/>
      <c r="U62" s="114"/>
      <c r="V62" s="114"/>
      <c r="W62" s="111"/>
      <c r="X62" s="114"/>
      <c r="Y62" s="114"/>
      <c r="Z62" s="111"/>
      <c r="AA62" s="111"/>
      <c r="AB62" s="111"/>
      <c r="AC62" s="106"/>
    </row>
    <row r="63" spans="1:120" ht="18.149999999999999" x14ac:dyDescent="0.35">
      <c r="A63" s="162">
        <v>92</v>
      </c>
      <c r="B63" s="122" t="s">
        <v>554</v>
      </c>
      <c r="C63" s="114"/>
      <c r="D63" s="111">
        <v>2</v>
      </c>
      <c r="E63" s="111"/>
      <c r="F63" s="114"/>
      <c r="G63" s="114"/>
      <c r="H63" s="114"/>
      <c r="I63" s="111"/>
      <c r="J63" s="114"/>
      <c r="K63" s="114"/>
      <c r="L63" s="114"/>
      <c r="M63" s="114">
        <v>2</v>
      </c>
      <c r="N63" s="171">
        <v>2</v>
      </c>
      <c r="O63" s="114"/>
      <c r="P63" s="114"/>
      <c r="Q63" s="114"/>
      <c r="R63" s="114"/>
      <c r="S63" s="130"/>
      <c r="T63" s="114"/>
      <c r="U63" s="114"/>
      <c r="V63" s="114"/>
      <c r="W63" s="111"/>
      <c r="X63" s="114"/>
      <c r="Y63" s="114"/>
      <c r="Z63" s="111"/>
      <c r="AA63" s="111"/>
      <c r="AB63" s="111"/>
      <c r="AC63" s="106"/>
    </row>
    <row r="64" spans="1:120" ht="18.149999999999999" x14ac:dyDescent="0.25">
      <c r="A64" s="162">
        <v>34</v>
      </c>
      <c r="B64" s="124" t="s">
        <v>555</v>
      </c>
      <c r="C64" s="114"/>
      <c r="D64" s="111"/>
      <c r="E64" s="111"/>
      <c r="F64" s="114"/>
      <c r="G64" s="114"/>
      <c r="H64" s="171">
        <v>2</v>
      </c>
      <c r="I64" s="111"/>
      <c r="J64" s="114">
        <v>2</v>
      </c>
      <c r="K64" s="114"/>
      <c r="L64" s="114"/>
      <c r="M64" s="114"/>
      <c r="N64" s="114"/>
      <c r="O64" s="114"/>
      <c r="P64" s="114"/>
      <c r="Q64" s="114"/>
      <c r="R64" s="114"/>
      <c r="S64" s="130"/>
      <c r="T64" s="114"/>
      <c r="U64" s="114"/>
      <c r="V64" s="114"/>
      <c r="W64" s="111"/>
      <c r="X64" s="114"/>
      <c r="Y64" s="114"/>
      <c r="Z64" s="111"/>
      <c r="AA64" s="111"/>
      <c r="AB64" s="111"/>
      <c r="AC64" s="106"/>
    </row>
    <row r="65" spans="1:30" ht="18.149999999999999" x14ac:dyDescent="0.35">
      <c r="A65" s="163">
        <v>58</v>
      </c>
      <c r="B65" s="122" t="s">
        <v>628</v>
      </c>
      <c r="C65" s="114"/>
      <c r="D65" s="111"/>
      <c r="E65" s="111"/>
      <c r="F65" s="114">
        <v>2</v>
      </c>
      <c r="G65" s="114"/>
      <c r="H65" s="114"/>
      <c r="I65" s="111"/>
      <c r="J65" s="114"/>
      <c r="K65" s="114"/>
      <c r="L65" s="114"/>
      <c r="M65" s="114"/>
      <c r="N65" s="114"/>
      <c r="O65" s="114"/>
      <c r="P65" s="114"/>
      <c r="Q65" s="114"/>
      <c r="R65" s="114"/>
      <c r="S65" s="130"/>
      <c r="T65" s="114"/>
      <c r="U65" s="114"/>
      <c r="V65" s="114"/>
      <c r="W65" s="111"/>
      <c r="X65" s="114"/>
      <c r="Y65" s="114"/>
      <c r="Z65" s="111"/>
      <c r="AA65" s="111"/>
      <c r="AB65" s="111"/>
      <c r="AC65" s="106"/>
    </row>
    <row r="66" spans="1:30" ht="36.299999999999997" x14ac:dyDescent="0.35">
      <c r="A66" s="164">
        <v>77</v>
      </c>
      <c r="B66" s="122" t="s">
        <v>629</v>
      </c>
      <c r="C66" s="114"/>
      <c r="D66" s="111"/>
      <c r="E66" s="111"/>
      <c r="F66" s="114">
        <v>2</v>
      </c>
      <c r="G66" s="114"/>
      <c r="H66" s="114"/>
      <c r="I66" s="111"/>
      <c r="J66" s="114"/>
      <c r="K66" s="114"/>
      <c r="L66" s="114"/>
      <c r="M66" s="114"/>
      <c r="N66" s="114"/>
      <c r="O66" s="114"/>
      <c r="P66" s="114"/>
      <c r="Q66" s="114"/>
      <c r="R66" s="114"/>
      <c r="S66" s="130"/>
      <c r="T66" s="114"/>
      <c r="U66" s="114"/>
      <c r="V66" s="114"/>
      <c r="W66" s="111"/>
      <c r="X66" s="114"/>
      <c r="Y66" s="114"/>
      <c r="Z66" s="111"/>
      <c r="AA66" s="111"/>
      <c r="AB66" s="111"/>
      <c r="AC66" s="106"/>
    </row>
    <row r="67" spans="1:30" ht="36.299999999999997" x14ac:dyDescent="0.35">
      <c r="A67" s="164">
        <v>78</v>
      </c>
      <c r="B67" s="122" t="s">
        <v>630</v>
      </c>
      <c r="C67" s="114"/>
      <c r="D67" s="111"/>
      <c r="E67" s="111"/>
      <c r="F67" s="114">
        <v>2</v>
      </c>
      <c r="G67" s="114"/>
      <c r="H67" s="114"/>
      <c r="I67" s="111"/>
      <c r="J67" s="114"/>
      <c r="K67" s="114"/>
      <c r="L67" s="114"/>
      <c r="M67" s="114"/>
      <c r="N67" s="114"/>
      <c r="O67" s="114"/>
      <c r="P67" s="114"/>
      <c r="Q67" s="114"/>
      <c r="R67" s="114"/>
      <c r="S67" s="130"/>
      <c r="T67" s="114"/>
      <c r="U67" s="114"/>
      <c r="V67" s="114"/>
      <c r="W67" s="111"/>
      <c r="X67" s="114"/>
      <c r="Y67" s="114"/>
      <c r="Z67" s="111"/>
      <c r="AA67" s="111"/>
      <c r="AB67" s="111"/>
      <c r="AC67" s="106"/>
    </row>
    <row r="68" spans="1:30" ht="36.299999999999997" x14ac:dyDescent="0.35">
      <c r="A68" s="165">
        <v>79</v>
      </c>
      <c r="B68" s="122" t="s">
        <v>631</v>
      </c>
      <c r="C68" s="114"/>
      <c r="D68" s="111"/>
      <c r="E68" s="111"/>
      <c r="F68" s="114">
        <v>2</v>
      </c>
      <c r="G68" s="114"/>
      <c r="H68" s="114"/>
      <c r="I68" s="111"/>
      <c r="J68" s="114"/>
      <c r="K68" s="114"/>
      <c r="L68" s="114"/>
      <c r="M68" s="114"/>
      <c r="N68" s="171">
        <v>2</v>
      </c>
      <c r="O68" s="114"/>
      <c r="P68" s="114"/>
      <c r="Q68" s="114"/>
      <c r="R68" s="177">
        <v>2</v>
      </c>
      <c r="S68" s="134"/>
      <c r="T68" s="177"/>
      <c r="U68" s="114"/>
      <c r="V68" s="114"/>
      <c r="W68" s="111"/>
      <c r="X68" s="177"/>
      <c r="Y68" s="114"/>
      <c r="Z68" s="111"/>
      <c r="AA68" s="111"/>
      <c r="AB68" s="111"/>
      <c r="AC68" s="106"/>
    </row>
    <row r="69" spans="1:30" ht="36.299999999999997" x14ac:dyDescent="0.35">
      <c r="A69" s="165">
        <v>81</v>
      </c>
      <c r="B69" s="122" t="s">
        <v>556</v>
      </c>
      <c r="C69" s="114"/>
      <c r="D69" s="111"/>
      <c r="E69" s="111"/>
      <c r="F69" s="114"/>
      <c r="G69" s="114"/>
      <c r="H69" s="114"/>
      <c r="I69" s="111"/>
      <c r="J69" s="114"/>
      <c r="K69" s="114"/>
      <c r="L69" s="114"/>
      <c r="M69" s="114"/>
      <c r="N69" s="114"/>
      <c r="O69" s="114"/>
      <c r="P69" s="111">
        <v>2</v>
      </c>
      <c r="Q69" s="111"/>
      <c r="R69" s="177">
        <v>2</v>
      </c>
      <c r="S69" s="134"/>
      <c r="T69" s="177"/>
      <c r="U69" s="114"/>
      <c r="V69" s="114"/>
      <c r="W69" s="111"/>
      <c r="X69" s="177"/>
      <c r="Y69" s="114"/>
      <c r="Z69" s="111"/>
      <c r="AA69" s="111"/>
      <c r="AB69" s="111"/>
      <c r="AC69" s="106"/>
    </row>
    <row r="70" spans="1:30" ht="18.149999999999999" x14ac:dyDescent="0.35">
      <c r="A70" s="165"/>
      <c r="B70" s="125" t="s">
        <v>611</v>
      </c>
      <c r="C70" s="114"/>
      <c r="D70" s="111"/>
      <c r="E70" s="111"/>
      <c r="F70" s="114">
        <v>2</v>
      </c>
      <c r="G70" s="114"/>
      <c r="H70" s="114"/>
      <c r="I70" s="111"/>
      <c r="J70" s="114"/>
      <c r="K70" s="114"/>
      <c r="L70" s="114"/>
      <c r="M70" s="114"/>
      <c r="N70" s="114"/>
      <c r="O70" s="114"/>
      <c r="P70" s="182">
        <v>2</v>
      </c>
      <c r="Q70" s="114"/>
      <c r="R70" s="177">
        <v>2</v>
      </c>
      <c r="S70" s="134"/>
      <c r="T70" s="177"/>
      <c r="U70" s="114"/>
      <c r="V70" s="114"/>
      <c r="W70" s="111"/>
      <c r="X70" s="177"/>
      <c r="Y70" s="114"/>
      <c r="Z70" s="111"/>
      <c r="AA70" s="111"/>
      <c r="AB70" s="111"/>
      <c r="AC70" s="106"/>
      <c r="AD70" s="177">
        <v>2</v>
      </c>
    </row>
    <row r="71" spans="1:30" ht="18.149999999999999" x14ac:dyDescent="0.35">
      <c r="A71" s="142">
        <v>88</v>
      </c>
      <c r="B71" s="122" t="s">
        <v>557</v>
      </c>
      <c r="C71" s="114"/>
      <c r="D71" s="111"/>
      <c r="E71" s="111"/>
      <c r="F71" s="114"/>
      <c r="G71" s="108">
        <v>2</v>
      </c>
      <c r="H71" s="108"/>
      <c r="I71" s="111"/>
      <c r="J71" s="114"/>
      <c r="K71" s="114"/>
      <c r="L71" s="114"/>
      <c r="M71" s="114"/>
      <c r="N71" s="114"/>
      <c r="O71" s="114"/>
      <c r="P71" s="114"/>
      <c r="Q71" s="114"/>
      <c r="R71" s="177">
        <v>2</v>
      </c>
      <c r="S71" s="134"/>
      <c r="T71" s="177"/>
      <c r="U71" s="114"/>
      <c r="V71" s="114"/>
      <c r="W71" s="111"/>
      <c r="X71" s="177"/>
      <c r="Y71" s="114"/>
      <c r="Z71" s="111"/>
      <c r="AA71" s="111"/>
      <c r="AB71" s="111"/>
      <c r="AC71" s="106"/>
    </row>
    <row r="72" spans="1:30" ht="36.299999999999997" x14ac:dyDescent="0.35">
      <c r="A72" s="142">
        <v>61</v>
      </c>
      <c r="B72" s="122" t="s">
        <v>558</v>
      </c>
      <c r="C72" s="114"/>
      <c r="D72" s="111"/>
      <c r="E72" s="111"/>
      <c r="F72" s="114"/>
      <c r="G72" s="108">
        <v>2</v>
      </c>
      <c r="H72" s="108"/>
      <c r="I72" s="111"/>
      <c r="J72" s="114"/>
      <c r="K72" s="114"/>
      <c r="L72" s="114"/>
      <c r="M72" s="114"/>
      <c r="N72" s="114"/>
      <c r="O72" s="114"/>
      <c r="P72" s="114"/>
      <c r="Q72" s="114"/>
      <c r="R72" s="114"/>
      <c r="S72" s="130"/>
      <c r="T72" s="114"/>
      <c r="U72" s="114"/>
      <c r="V72" s="114"/>
      <c r="W72" s="111"/>
      <c r="X72" s="114"/>
      <c r="Y72" s="114"/>
      <c r="Z72" s="111"/>
      <c r="AA72" s="111"/>
      <c r="AB72" s="111"/>
      <c r="AC72" s="106"/>
    </row>
    <row r="73" spans="1:30" ht="54.45" x14ac:dyDescent="0.35">
      <c r="A73" s="142">
        <v>31</v>
      </c>
      <c r="B73" s="122" t="s">
        <v>632</v>
      </c>
      <c r="C73" s="114"/>
      <c r="D73" s="111"/>
      <c r="E73" s="111"/>
      <c r="F73" s="114"/>
      <c r="G73" s="114"/>
      <c r="H73" s="114"/>
      <c r="I73" s="111"/>
      <c r="J73" s="114"/>
      <c r="K73" s="114"/>
      <c r="L73" s="114"/>
      <c r="M73" s="114"/>
      <c r="N73" s="114"/>
      <c r="O73" s="103">
        <v>2</v>
      </c>
      <c r="P73" s="114"/>
      <c r="Q73" s="114"/>
      <c r="R73" s="114"/>
      <c r="S73" s="130"/>
      <c r="T73" s="114"/>
      <c r="U73" s="114"/>
      <c r="V73" s="114"/>
      <c r="W73" s="111"/>
      <c r="X73" s="114"/>
      <c r="Y73" s="114"/>
      <c r="Z73" s="111"/>
      <c r="AA73" s="111"/>
      <c r="AB73" s="111"/>
      <c r="AC73" s="106"/>
    </row>
    <row r="74" spans="1:30" ht="18.149999999999999" x14ac:dyDescent="0.35">
      <c r="A74" s="130">
        <v>39</v>
      </c>
      <c r="B74" s="122" t="s">
        <v>559</v>
      </c>
      <c r="C74" s="109">
        <v>2</v>
      </c>
      <c r="D74" s="111"/>
      <c r="E74" s="111"/>
      <c r="F74" s="114">
        <v>2</v>
      </c>
      <c r="G74" s="114"/>
      <c r="H74" s="171">
        <v>2</v>
      </c>
      <c r="I74" s="111"/>
      <c r="J74" s="114">
        <v>2</v>
      </c>
      <c r="K74" s="114"/>
      <c r="L74" s="114"/>
      <c r="M74" s="114"/>
      <c r="N74" s="114"/>
      <c r="O74" s="103">
        <v>2</v>
      </c>
      <c r="P74" s="114"/>
      <c r="Q74" s="114"/>
      <c r="R74" s="114"/>
      <c r="S74" s="130"/>
      <c r="T74" s="114"/>
      <c r="U74" s="114"/>
      <c r="V74" s="114">
        <v>2</v>
      </c>
      <c r="W74" s="111"/>
      <c r="X74" s="114"/>
      <c r="Y74" s="114"/>
      <c r="Z74" s="111"/>
      <c r="AA74" s="111"/>
      <c r="AB74" s="111"/>
      <c r="AC74" s="177">
        <v>2</v>
      </c>
    </row>
    <row r="75" spans="1:30" ht="18.149999999999999" x14ac:dyDescent="0.35">
      <c r="A75" s="130">
        <v>40</v>
      </c>
      <c r="B75" s="122" t="s">
        <v>560</v>
      </c>
      <c r="C75" s="114"/>
      <c r="D75" s="111"/>
      <c r="E75" s="103">
        <v>2</v>
      </c>
      <c r="F75" s="114"/>
      <c r="G75" s="114"/>
      <c r="H75" s="114"/>
      <c r="I75" s="111"/>
      <c r="J75" s="114">
        <v>2</v>
      </c>
      <c r="K75" s="171">
        <v>2</v>
      </c>
      <c r="L75" s="171"/>
      <c r="M75" s="171"/>
      <c r="N75" s="171"/>
      <c r="O75" s="103">
        <v>2</v>
      </c>
      <c r="P75" s="111">
        <v>2</v>
      </c>
      <c r="Q75" s="105">
        <v>2</v>
      </c>
      <c r="R75" s="171">
        <v>2</v>
      </c>
      <c r="S75" s="133"/>
      <c r="T75" s="108">
        <v>2</v>
      </c>
      <c r="U75" s="114"/>
      <c r="V75" s="114"/>
      <c r="W75" s="111"/>
      <c r="X75" s="114"/>
      <c r="Y75" s="114"/>
      <c r="Z75" s="111">
        <v>2</v>
      </c>
      <c r="AA75" s="111"/>
      <c r="AB75" s="111">
        <v>2</v>
      </c>
      <c r="AC75" s="177">
        <v>2</v>
      </c>
    </row>
    <row r="76" spans="1:30" ht="18.149999999999999" x14ac:dyDescent="0.25">
      <c r="A76" s="130">
        <v>93</v>
      </c>
      <c r="B76" s="126" t="s">
        <v>561</v>
      </c>
      <c r="C76" s="114"/>
      <c r="D76" s="111"/>
      <c r="E76" s="111"/>
      <c r="F76" s="114"/>
      <c r="G76" s="114"/>
      <c r="H76" s="114"/>
      <c r="I76" s="111"/>
      <c r="J76" s="114"/>
      <c r="K76" s="114"/>
      <c r="L76" s="114"/>
      <c r="M76" s="171">
        <v>2</v>
      </c>
      <c r="N76" s="171">
        <v>2</v>
      </c>
      <c r="O76" s="114"/>
      <c r="P76" s="114"/>
      <c r="Q76" s="114"/>
      <c r="R76" s="114"/>
      <c r="S76" s="130"/>
      <c r="T76" s="114"/>
      <c r="U76" s="114"/>
      <c r="V76" s="114"/>
      <c r="W76" s="111"/>
      <c r="X76" s="114"/>
      <c r="Y76" s="114"/>
      <c r="Z76" s="111"/>
      <c r="AA76" s="111"/>
      <c r="AB76" s="111"/>
      <c r="AC76" s="106"/>
    </row>
    <row r="77" spans="1:30" ht="18.149999999999999" x14ac:dyDescent="0.35">
      <c r="A77" s="130">
        <v>57</v>
      </c>
      <c r="B77" s="122" t="s">
        <v>562</v>
      </c>
      <c r="C77" s="109">
        <v>2</v>
      </c>
      <c r="D77" s="111">
        <v>2</v>
      </c>
      <c r="E77" s="171">
        <v>2</v>
      </c>
      <c r="F77" s="114">
        <v>2</v>
      </c>
      <c r="G77" s="108">
        <v>2</v>
      </c>
      <c r="H77" s="171">
        <v>2</v>
      </c>
      <c r="I77" s="111">
        <v>2</v>
      </c>
      <c r="J77" s="114">
        <v>2</v>
      </c>
      <c r="K77" s="114"/>
      <c r="L77" s="114"/>
      <c r="M77" s="171">
        <v>2</v>
      </c>
      <c r="N77" s="114"/>
      <c r="O77" s="103">
        <v>2</v>
      </c>
      <c r="P77" s="114"/>
      <c r="Q77" s="105">
        <v>2</v>
      </c>
      <c r="R77" s="177">
        <v>2</v>
      </c>
      <c r="S77" s="134"/>
      <c r="T77" s="177"/>
      <c r="U77" s="114"/>
      <c r="V77" s="114">
        <v>2</v>
      </c>
      <c r="W77" s="111"/>
      <c r="X77" s="177"/>
      <c r="Y77" s="114"/>
      <c r="Z77" s="111"/>
      <c r="AA77" s="111">
        <v>2</v>
      </c>
      <c r="AB77" s="111">
        <v>2</v>
      </c>
      <c r="AC77" s="106"/>
    </row>
    <row r="78" spans="1:30" ht="18.149999999999999" x14ac:dyDescent="0.25">
      <c r="A78" s="130">
        <v>71</v>
      </c>
      <c r="B78" s="127" t="s">
        <v>563</v>
      </c>
      <c r="C78" s="114"/>
      <c r="D78" s="111">
        <v>2</v>
      </c>
      <c r="E78" s="111"/>
      <c r="F78" s="114">
        <v>2</v>
      </c>
      <c r="G78" s="114"/>
      <c r="H78" s="171">
        <v>2</v>
      </c>
      <c r="I78" s="111">
        <v>2</v>
      </c>
      <c r="J78" s="114">
        <v>2</v>
      </c>
      <c r="K78" s="171">
        <v>2</v>
      </c>
      <c r="L78" s="171"/>
      <c r="M78" s="174">
        <v>2</v>
      </c>
      <c r="N78" s="171"/>
      <c r="O78" s="180">
        <v>2</v>
      </c>
      <c r="P78" s="114"/>
      <c r="Q78" s="114"/>
      <c r="R78" s="177">
        <v>2</v>
      </c>
      <c r="S78" s="134">
        <v>2</v>
      </c>
      <c r="T78" s="177"/>
      <c r="U78" s="114"/>
      <c r="V78" s="114">
        <v>2</v>
      </c>
      <c r="W78" s="111"/>
      <c r="X78" s="171">
        <v>2</v>
      </c>
      <c r="Y78" s="114"/>
      <c r="Z78" s="111">
        <v>2</v>
      </c>
      <c r="AA78" s="111"/>
      <c r="AB78" s="111"/>
      <c r="AC78" s="177">
        <v>2</v>
      </c>
    </row>
    <row r="79" spans="1:30" ht="54.45" x14ac:dyDescent="0.35">
      <c r="A79" s="112"/>
      <c r="B79" s="122" t="s">
        <v>564</v>
      </c>
      <c r="C79" s="107"/>
      <c r="D79" s="111"/>
      <c r="E79" s="111"/>
      <c r="F79" s="107"/>
      <c r="G79" s="107"/>
      <c r="H79" s="107"/>
      <c r="I79" s="111"/>
      <c r="J79" s="107"/>
      <c r="K79" s="107"/>
      <c r="L79" s="107"/>
      <c r="M79" s="171">
        <v>2</v>
      </c>
      <c r="N79" s="171">
        <v>2</v>
      </c>
      <c r="O79" s="107"/>
      <c r="P79" s="107"/>
      <c r="Q79" s="107"/>
      <c r="R79" s="107"/>
      <c r="S79" s="112"/>
      <c r="T79" s="107"/>
      <c r="U79" s="107"/>
      <c r="V79" s="107"/>
      <c r="W79" s="111"/>
      <c r="X79" s="107"/>
      <c r="Y79" s="114"/>
      <c r="Z79" s="111"/>
      <c r="AA79" s="111"/>
      <c r="AB79" s="111"/>
      <c r="AC79" s="106"/>
    </row>
    <row r="80" spans="1:30" ht="36.299999999999997" x14ac:dyDescent="0.35">
      <c r="A80" s="112"/>
      <c r="B80" s="122" t="s">
        <v>565</v>
      </c>
      <c r="C80" s="107"/>
      <c r="D80" s="111"/>
      <c r="E80" s="111"/>
      <c r="F80" s="107"/>
      <c r="G80" s="107"/>
      <c r="H80" s="107"/>
      <c r="I80" s="111"/>
      <c r="J80" s="107"/>
      <c r="K80" s="107"/>
      <c r="L80" s="107"/>
      <c r="M80" s="107"/>
      <c r="N80" s="171">
        <v>2</v>
      </c>
      <c r="O80" s="107"/>
      <c r="P80" s="107"/>
      <c r="Q80" s="107"/>
      <c r="R80" s="107"/>
      <c r="S80" s="112"/>
      <c r="T80" s="107"/>
      <c r="U80" s="107"/>
      <c r="V80" s="107"/>
      <c r="W80" s="111"/>
      <c r="X80" s="107"/>
      <c r="Y80" s="114"/>
      <c r="Z80" s="111"/>
      <c r="AA80" s="111"/>
      <c r="AB80" s="111"/>
      <c r="AC80" s="106"/>
    </row>
    <row r="81" spans="1:31" ht="18.149999999999999" x14ac:dyDescent="0.35">
      <c r="A81" s="112"/>
      <c r="B81" s="122" t="s">
        <v>566</v>
      </c>
      <c r="C81" s="107"/>
      <c r="D81" s="111"/>
      <c r="E81" s="111"/>
      <c r="F81" s="107"/>
      <c r="G81" s="107"/>
      <c r="H81" s="107"/>
      <c r="I81" s="111"/>
      <c r="J81" s="107"/>
      <c r="K81" s="107"/>
      <c r="L81" s="107"/>
      <c r="M81" s="107"/>
      <c r="N81" s="171">
        <v>2</v>
      </c>
      <c r="O81" s="107"/>
      <c r="P81" s="107"/>
      <c r="Q81" s="107"/>
      <c r="R81" s="107"/>
      <c r="S81" s="112"/>
      <c r="T81" s="107"/>
      <c r="U81" s="107"/>
      <c r="V81" s="107"/>
      <c r="W81" s="111"/>
      <c r="X81" s="107"/>
      <c r="Y81" s="114"/>
      <c r="Z81" s="111"/>
      <c r="AA81" s="111"/>
      <c r="AB81" s="111"/>
      <c r="AC81" s="106"/>
    </row>
    <row r="82" spans="1:31" ht="18.149999999999999" x14ac:dyDescent="0.35">
      <c r="A82" s="112"/>
      <c r="B82" s="122" t="s">
        <v>567</v>
      </c>
      <c r="C82" s="107"/>
      <c r="D82" s="111"/>
      <c r="E82" s="111"/>
      <c r="F82" s="107"/>
      <c r="G82" s="107"/>
      <c r="H82" s="107"/>
      <c r="I82" s="111"/>
      <c r="J82" s="107"/>
      <c r="K82" s="107"/>
      <c r="L82" s="107"/>
      <c r="M82" s="107"/>
      <c r="N82" s="107"/>
      <c r="O82" s="107"/>
      <c r="P82" s="107"/>
      <c r="Q82" s="107"/>
      <c r="R82" s="177">
        <v>2</v>
      </c>
      <c r="S82" s="134"/>
      <c r="T82" s="177"/>
      <c r="U82" s="107"/>
      <c r="V82" s="107"/>
      <c r="W82" s="111"/>
      <c r="X82" s="177"/>
      <c r="Y82" s="114"/>
      <c r="Z82" s="111"/>
      <c r="AA82" s="111"/>
      <c r="AB82" s="111"/>
      <c r="AC82" s="106"/>
    </row>
    <row r="83" spans="1:31" ht="18.149999999999999" x14ac:dyDescent="0.35">
      <c r="A83" s="112"/>
      <c r="B83" s="122" t="s">
        <v>568</v>
      </c>
      <c r="C83" s="107"/>
      <c r="D83" s="111"/>
      <c r="E83" s="111"/>
      <c r="F83" s="107"/>
      <c r="G83" s="107"/>
      <c r="H83" s="107"/>
      <c r="I83" s="111"/>
      <c r="J83" s="107"/>
      <c r="K83" s="107"/>
      <c r="L83" s="107"/>
      <c r="M83" s="107"/>
      <c r="N83" s="107"/>
      <c r="O83" s="107"/>
      <c r="P83" s="107"/>
      <c r="Q83" s="107"/>
      <c r="R83" s="177">
        <v>2</v>
      </c>
      <c r="S83" s="134"/>
      <c r="T83" s="177"/>
      <c r="U83" s="107"/>
      <c r="V83" s="107"/>
      <c r="W83" s="111"/>
      <c r="X83" s="177"/>
      <c r="Y83" s="114"/>
      <c r="Z83" s="111"/>
      <c r="AA83" s="111"/>
      <c r="AB83" s="111"/>
      <c r="AC83" s="106"/>
    </row>
    <row r="84" spans="1:31" ht="18.149999999999999" x14ac:dyDescent="0.35">
      <c r="A84" s="112"/>
      <c r="B84" s="118" t="s">
        <v>569</v>
      </c>
      <c r="C84" s="107"/>
      <c r="D84" s="111"/>
      <c r="E84" s="111"/>
      <c r="F84" s="107"/>
      <c r="G84" s="107"/>
      <c r="H84" s="107"/>
      <c r="I84" s="111"/>
      <c r="J84" s="107"/>
      <c r="K84" s="107"/>
      <c r="L84" s="107"/>
      <c r="M84" s="107"/>
      <c r="N84" s="107"/>
      <c r="O84" s="107"/>
      <c r="P84" s="107"/>
      <c r="Q84" s="107"/>
      <c r="R84" s="107"/>
      <c r="S84" s="112"/>
      <c r="T84" s="107"/>
      <c r="U84" s="107"/>
      <c r="V84" s="107"/>
      <c r="W84" s="111"/>
      <c r="X84" s="189">
        <v>2</v>
      </c>
      <c r="Y84" s="114"/>
      <c r="Z84" s="111"/>
      <c r="AA84" s="111"/>
      <c r="AB84" s="111"/>
      <c r="AC84" s="106"/>
    </row>
    <row r="85" spans="1:31" ht="18.149999999999999" x14ac:dyDescent="0.35">
      <c r="A85" s="112"/>
      <c r="B85" s="118" t="s">
        <v>570</v>
      </c>
      <c r="C85" s="107"/>
      <c r="D85" s="111"/>
      <c r="E85" s="111"/>
      <c r="F85" s="107"/>
      <c r="G85" s="107"/>
      <c r="H85" s="107"/>
      <c r="I85" s="111"/>
      <c r="J85" s="107"/>
      <c r="K85" s="107"/>
      <c r="L85" s="107"/>
      <c r="M85" s="107"/>
      <c r="N85" s="107"/>
      <c r="O85" s="107"/>
      <c r="P85" s="107"/>
      <c r="Q85" s="107"/>
      <c r="R85" s="107"/>
      <c r="S85" s="112"/>
      <c r="T85" s="107"/>
      <c r="U85" s="107"/>
      <c r="V85" s="107"/>
      <c r="W85" s="111"/>
      <c r="X85" s="107"/>
      <c r="Y85" s="114"/>
      <c r="Z85" s="111"/>
      <c r="AA85" s="111"/>
      <c r="AB85" s="111"/>
      <c r="AC85" s="177">
        <v>2</v>
      </c>
    </row>
    <row r="86" spans="1:31" ht="18.149999999999999" x14ac:dyDescent="0.35">
      <c r="A86" s="112"/>
      <c r="B86" s="118" t="s">
        <v>571</v>
      </c>
      <c r="C86" s="107"/>
      <c r="D86" s="111"/>
      <c r="E86" s="111"/>
      <c r="F86" s="107"/>
      <c r="G86" s="107"/>
      <c r="H86" s="107"/>
      <c r="I86" s="111"/>
      <c r="J86" s="107"/>
      <c r="K86" s="107"/>
      <c r="L86" s="107"/>
      <c r="M86" s="107"/>
      <c r="N86" s="107"/>
      <c r="O86" s="107"/>
      <c r="P86" s="107"/>
      <c r="Q86" s="107"/>
      <c r="R86" s="107"/>
      <c r="S86" s="112"/>
      <c r="T86" s="107"/>
      <c r="U86" s="107"/>
      <c r="V86" s="107"/>
      <c r="W86" s="111"/>
      <c r="X86" s="107"/>
      <c r="Y86" s="114"/>
      <c r="Z86" s="111"/>
      <c r="AA86" s="111"/>
      <c r="AB86" s="111"/>
      <c r="AC86" s="106"/>
      <c r="AD86" s="177">
        <v>2</v>
      </c>
    </row>
    <row r="87" spans="1:31" x14ac:dyDescent="0.25">
      <c r="B87" s="207" t="s">
        <v>618</v>
      </c>
      <c r="C87" s="98">
        <f>COUNTIF(C3:C86,2)</f>
        <v>19</v>
      </c>
      <c r="D87" s="98">
        <f t="shared" ref="D87:AD87" si="0">COUNTIF(D3:D86,2)</f>
        <v>12</v>
      </c>
      <c r="E87" s="98">
        <f t="shared" si="0"/>
        <v>17</v>
      </c>
      <c r="F87" s="98">
        <f>COUNTIF(F3:F86,2)</f>
        <v>24</v>
      </c>
      <c r="G87" s="98">
        <f t="shared" si="0"/>
        <v>16</v>
      </c>
      <c r="H87" s="98">
        <f t="shared" si="0"/>
        <v>19</v>
      </c>
      <c r="I87" s="98">
        <f t="shared" si="0"/>
        <v>6</v>
      </c>
      <c r="J87" s="98">
        <f t="shared" si="0"/>
        <v>20</v>
      </c>
      <c r="K87" s="98">
        <f t="shared" si="0"/>
        <v>10</v>
      </c>
      <c r="L87" s="98">
        <f t="shared" si="0"/>
        <v>7</v>
      </c>
      <c r="M87" s="98">
        <f>COUNTIF(M3:M86,2)</f>
        <v>16</v>
      </c>
      <c r="N87" s="98">
        <f t="shared" si="0"/>
        <v>17</v>
      </c>
      <c r="O87" s="98">
        <f t="shared" si="0"/>
        <v>26</v>
      </c>
      <c r="P87" s="98">
        <f t="shared" si="0"/>
        <v>14</v>
      </c>
      <c r="Q87" s="98">
        <f t="shared" si="0"/>
        <v>16</v>
      </c>
      <c r="R87" s="98">
        <f t="shared" si="0"/>
        <v>29</v>
      </c>
      <c r="S87" s="98">
        <f t="shared" si="0"/>
        <v>7</v>
      </c>
      <c r="T87" s="98">
        <f t="shared" si="0"/>
        <v>10</v>
      </c>
      <c r="U87" s="98">
        <f t="shared" si="0"/>
        <v>4</v>
      </c>
      <c r="V87" s="98">
        <f t="shared" si="0"/>
        <v>20</v>
      </c>
      <c r="W87" s="98">
        <f>COUNTIF(W3:W86,2)</f>
        <v>4</v>
      </c>
      <c r="X87" s="98">
        <f t="shared" si="0"/>
        <v>24</v>
      </c>
      <c r="Y87" s="98">
        <f t="shared" si="0"/>
        <v>2</v>
      </c>
      <c r="Z87" s="98">
        <f t="shared" si="0"/>
        <v>11</v>
      </c>
      <c r="AA87" s="98">
        <f t="shared" si="0"/>
        <v>4</v>
      </c>
      <c r="AB87" s="98">
        <f t="shared" si="0"/>
        <v>12</v>
      </c>
      <c r="AC87" s="98">
        <f t="shared" si="0"/>
        <v>11</v>
      </c>
      <c r="AD87" s="177">
        <f t="shared" si="0"/>
        <v>8</v>
      </c>
      <c r="AE87" s="1">
        <f>SUM(C87:AD87)</f>
        <v>385</v>
      </c>
    </row>
    <row r="88" spans="1:31" x14ac:dyDescent="0.25">
      <c r="B88" s="207" t="s">
        <v>610</v>
      </c>
      <c r="C88" s="98">
        <v>20</v>
      </c>
      <c r="D88" s="99">
        <v>13</v>
      </c>
      <c r="E88" s="99">
        <v>20</v>
      </c>
      <c r="F88" s="98">
        <v>27</v>
      </c>
      <c r="G88" s="98">
        <v>18</v>
      </c>
      <c r="H88" s="98">
        <v>21</v>
      </c>
      <c r="I88" s="99">
        <v>6</v>
      </c>
      <c r="J88" s="98">
        <v>21</v>
      </c>
      <c r="K88" s="98">
        <v>9</v>
      </c>
      <c r="L88" s="98">
        <v>7</v>
      </c>
      <c r="M88" s="98">
        <v>17</v>
      </c>
      <c r="N88" s="98">
        <v>18</v>
      </c>
      <c r="O88" s="98">
        <v>33</v>
      </c>
      <c r="P88" s="98">
        <v>20</v>
      </c>
      <c r="Q88" s="98">
        <v>20</v>
      </c>
      <c r="R88" s="98">
        <v>31</v>
      </c>
      <c r="S88" s="98">
        <v>7</v>
      </c>
      <c r="T88" s="98">
        <v>13</v>
      </c>
      <c r="U88" s="101">
        <v>4</v>
      </c>
      <c r="V88" s="98">
        <v>20</v>
      </c>
      <c r="W88" s="99">
        <v>7</v>
      </c>
      <c r="X88" s="98">
        <v>24</v>
      </c>
      <c r="Y88" s="100">
        <v>1</v>
      </c>
      <c r="Z88" s="99">
        <v>11</v>
      </c>
      <c r="AA88" s="99">
        <v>4</v>
      </c>
      <c r="AB88" s="99">
        <v>13</v>
      </c>
      <c r="AC88" s="102">
        <v>12</v>
      </c>
      <c r="AD88" s="177">
        <v>8</v>
      </c>
      <c r="AE88" s="1">
        <f>SUM(C88:AD88)</f>
        <v>425</v>
      </c>
    </row>
    <row r="89" spans="1:31" ht="16.95" customHeight="1" x14ac:dyDescent="0.25">
      <c r="B89" s="207" t="s">
        <v>609</v>
      </c>
      <c r="C89" s="98">
        <v>1</v>
      </c>
      <c r="D89" s="99">
        <v>1</v>
      </c>
      <c r="E89" s="99">
        <v>3</v>
      </c>
      <c r="F89" s="98">
        <v>3</v>
      </c>
      <c r="G89" s="98">
        <v>2</v>
      </c>
      <c r="H89" s="98">
        <v>2</v>
      </c>
      <c r="J89" s="98">
        <v>1</v>
      </c>
      <c r="M89" s="98">
        <v>1</v>
      </c>
      <c r="N89" s="98">
        <v>1</v>
      </c>
      <c r="O89" s="98">
        <v>7</v>
      </c>
      <c r="P89" s="98">
        <v>6</v>
      </c>
      <c r="Q89" s="98">
        <v>4</v>
      </c>
      <c r="R89" s="98">
        <v>2</v>
      </c>
      <c r="T89" s="98">
        <v>3</v>
      </c>
      <c r="W89" s="99">
        <v>3</v>
      </c>
      <c r="AB89" s="99">
        <v>1</v>
      </c>
      <c r="AC89" s="102">
        <v>1</v>
      </c>
      <c r="AE89" s="1">
        <f>SUM(C89:AD89)</f>
        <v>42</v>
      </c>
    </row>
    <row r="90" spans="1:31" x14ac:dyDescent="0.25">
      <c r="B90" s="207" t="s">
        <v>619</v>
      </c>
      <c r="C90" s="98">
        <f>C88-C89</f>
        <v>19</v>
      </c>
      <c r="D90" s="98">
        <f t="shared" ref="D90:AD90" si="1">D88-D89</f>
        <v>12</v>
      </c>
      <c r="E90" s="98">
        <f t="shared" si="1"/>
        <v>17</v>
      </c>
      <c r="F90" s="98">
        <f t="shared" si="1"/>
        <v>24</v>
      </c>
      <c r="G90" s="98">
        <f t="shared" si="1"/>
        <v>16</v>
      </c>
      <c r="H90" s="98">
        <f t="shared" si="1"/>
        <v>19</v>
      </c>
      <c r="I90" s="98">
        <f>I88-I89</f>
        <v>6</v>
      </c>
      <c r="J90" s="98">
        <f t="shared" si="1"/>
        <v>20</v>
      </c>
      <c r="K90" s="98">
        <f t="shared" si="1"/>
        <v>9</v>
      </c>
      <c r="L90" s="98">
        <f t="shared" si="1"/>
        <v>7</v>
      </c>
      <c r="M90" s="98">
        <f>M88-M89</f>
        <v>16</v>
      </c>
      <c r="N90" s="98">
        <f t="shared" si="1"/>
        <v>17</v>
      </c>
      <c r="O90" s="98">
        <f t="shared" si="1"/>
        <v>26</v>
      </c>
      <c r="P90" s="98">
        <f t="shared" si="1"/>
        <v>14</v>
      </c>
      <c r="Q90" s="98">
        <f t="shared" si="1"/>
        <v>16</v>
      </c>
      <c r="R90" s="98">
        <f t="shared" si="1"/>
        <v>29</v>
      </c>
      <c r="S90" s="98">
        <f t="shared" si="1"/>
        <v>7</v>
      </c>
      <c r="T90" s="98">
        <f t="shared" si="1"/>
        <v>10</v>
      </c>
      <c r="U90" s="98">
        <f t="shared" si="1"/>
        <v>4</v>
      </c>
      <c r="V90" s="98">
        <f t="shared" si="1"/>
        <v>20</v>
      </c>
      <c r="W90" s="98">
        <f t="shared" si="1"/>
        <v>4</v>
      </c>
      <c r="X90" s="98">
        <f t="shared" si="1"/>
        <v>24</v>
      </c>
      <c r="Y90" s="98">
        <f t="shared" si="1"/>
        <v>1</v>
      </c>
      <c r="Z90" s="98">
        <f t="shared" si="1"/>
        <v>11</v>
      </c>
      <c r="AA90" s="98">
        <f t="shared" si="1"/>
        <v>4</v>
      </c>
      <c r="AB90" s="98">
        <f t="shared" si="1"/>
        <v>12</v>
      </c>
      <c r="AC90" s="98">
        <f t="shared" si="1"/>
        <v>11</v>
      </c>
      <c r="AD90" s="177">
        <f t="shared" si="1"/>
        <v>8</v>
      </c>
    </row>
  </sheetData>
  <phoneticPr fontId="5" type="noConversion"/>
  <conditionalFormatting sqref="A1:AC86 AD1:AD1048576">
    <cfRule type="cellIs" dxfId="35" priority="2" operator="equal">
      <formula>1</formula>
    </cfRule>
    <cfRule type="cellIs" dxfId="34" priority="3" operator="equal">
      <formula>2</formula>
    </cfRule>
  </conditionalFormatting>
  <conditionalFormatting sqref="A2:AC2 B1 B3:B87">
    <cfRule type="cellIs" dxfId="33" priority="8" operator="equal">
      <formula>1</formula>
    </cfRule>
  </conditionalFormatting>
  <conditionalFormatting sqref="B1 A2:AC2 B3:B87">
    <cfRule type="cellIs" dxfId="32" priority="9" operator="equal">
      <formula>2</formula>
    </cfRule>
  </conditionalFormatting>
  <conditionalFormatting sqref="C4">
    <cfRule type="cellIs" dxfId="31" priority="4" operator="equal">
      <formula>2</formula>
    </cfRule>
  </conditionalFormatting>
  <conditionalFormatting sqref="E2">
    <cfRule type="cellIs" dxfId="30" priority="7" operator="equal">
      <formula>1</formula>
    </cfRule>
  </conditionalFormatting>
  <hyperlinks>
    <hyperlink ref="X30" r:id="rId1" display="https://baike.baidu.com/item/%E6%80%A7%E6%AC%B2%E5%87%8F%E9%80%80/4352905" xr:uid="{E85BF7B3-8FCC-4796-A68A-47037659075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F87A-AEC3-4C17-815D-AD7CFAA24BFC}">
  <dimension ref="A1:DQ92"/>
  <sheetViews>
    <sheetView topLeftCell="B1" zoomScale="70" zoomScaleNormal="70" workbookViewId="0">
      <pane xSplit="1" ySplit="2" topLeftCell="V3" activePane="bottomRight" state="frozen"/>
      <selection activeCell="B1" sqref="B1"/>
      <selection pane="topRight" activeCell="C1" sqref="C1"/>
      <selection pane="bottomLeft" activeCell="B3" sqref="B3"/>
      <selection pane="bottomRight" activeCell="AB2" sqref="AB2"/>
    </sheetView>
  </sheetViews>
  <sheetFormatPr defaultColWidth="8.88671875" defaultRowHeight="13.95" x14ac:dyDescent="0.25"/>
  <cols>
    <col min="1" max="1" width="0" style="112" hidden="1" customWidth="1"/>
    <col min="2" max="2" width="34" style="115" customWidth="1"/>
    <col min="3" max="3" width="15" style="115" customWidth="1"/>
    <col min="4" max="4" width="10.5546875" style="107" customWidth="1"/>
    <col min="5" max="5" width="9.109375" style="111" customWidth="1"/>
    <col min="6" max="6" width="11.21875" style="111" customWidth="1"/>
    <col min="7" max="7" width="11.5546875" style="107" customWidth="1"/>
    <col min="8" max="8" width="9.88671875" style="107" customWidth="1"/>
    <col min="9" max="9" width="8.77734375" style="107" customWidth="1"/>
    <col min="10" max="10" width="11" style="111" customWidth="1"/>
    <col min="11" max="11" width="8.88671875" style="107" customWidth="1"/>
    <col min="12" max="12" width="10.109375" style="107" customWidth="1"/>
    <col min="13" max="13" width="11.5546875" style="107" customWidth="1"/>
    <col min="14" max="14" width="11.44140625" style="107" customWidth="1"/>
    <col min="15" max="15" width="10.5546875" style="107" customWidth="1"/>
    <col min="16" max="16" width="9" style="107" customWidth="1"/>
    <col min="17" max="17" width="9.44140625" style="107" customWidth="1"/>
    <col min="18" max="18" width="11.44140625" style="107" customWidth="1"/>
    <col min="19" max="19" width="8.33203125" style="107" customWidth="1"/>
    <col min="20" max="20" width="11.5546875" style="112" customWidth="1"/>
    <col min="21" max="21" width="15.44140625" style="107" customWidth="1"/>
    <col min="22" max="22" width="8.5546875" style="107" customWidth="1"/>
    <col min="23" max="23" width="10.5546875" style="107" customWidth="1"/>
    <col min="24" max="24" width="9.5546875" style="111" customWidth="1"/>
    <col min="25" max="25" width="10.109375" style="107" customWidth="1"/>
    <col min="26" max="26" width="10" style="114" customWidth="1"/>
    <col min="27" max="27" width="12.109375" style="111" customWidth="1"/>
    <col min="28" max="28" width="12.77734375" style="111" customWidth="1"/>
    <col min="29" max="29" width="10.6640625" style="111" customWidth="1"/>
    <col min="30" max="30" width="7.44140625" style="106" customWidth="1"/>
    <col min="31" max="31" width="12.5546875" style="177" customWidth="1"/>
    <col min="32" max="16384" width="8.88671875" style="209"/>
  </cols>
  <sheetData>
    <row r="1" spans="1:32" ht="70.2" x14ac:dyDescent="0.4">
      <c r="B1" s="208" t="s">
        <v>620</v>
      </c>
      <c r="C1" s="130" t="s">
        <v>621</v>
      </c>
    </row>
    <row r="2" spans="1:32" s="116" customFormat="1" ht="37.549999999999997" x14ac:dyDescent="0.35">
      <c r="A2" s="118" t="s">
        <v>586</v>
      </c>
      <c r="B2" s="117"/>
      <c r="C2" s="208"/>
      <c r="D2" s="128" t="s">
        <v>225</v>
      </c>
      <c r="E2" s="129" t="s">
        <v>220</v>
      </c>
      <c r="F2" s="129" t="s">
        <v>243</v>
      </c>
      <c r="G2" s="128" t="s">
        <v>226</v>
      </c>
      <c r="H2" s="128" t="s">
        <v>262</v>
      </c>
      <c r="I2" s="128" t="s">
        <v>497</v>
      </c>
      <c r="J2" s="129" t="s">
        <v>498</v>
      </c>
      <c r="K2" s="175" t="s">
        <v>223</v>
      </c>
      <c r="L2" s="175" t="s">
        <v>499</v>
      </c>
      <c r="M2" s="175" t="s">
        <v>595</v>
      </c>
      <c r="N2" s="175" t="s">
        <v>587</v>
      </c>
      <c r="O2" s="175" t="s">
        <v>588</v>
      </c>
      <c r="P2" s="128" t="s">
        <v>227</v>
      </c>
      <c r="Q2" s="128" t="s">
        <v>599</v>
      </c>
      <c r="R2" s="128" t="s">
        <v>500</v>
      </c>
      <c r="S2" s="128" t="s">
        <v>501</v>
      </c>
      <c r="T2" s="118" t="s">
        <v>502</v>
      </c>
      <c r="U2" s="128" t="s">
        <v>590</v>
      </c>
      <c r="V2" s="128" t="s">
        <v>503</v>
      </c>
      <c r="W2" s="175" t="s">
        <v>504</v>
      </c>
      <c r="X2" s="129" t="s">
        <v>505</v>
      </c>
      <c r="Y2" s="128" t="s">
        <v>408</v>
      </c>
      <c r="Z2" s="128" t="s">
        <v>506</v>
      </c>
      <c r="AA2" s="129" t="s">
        <v>593</v>
      </c>
      <c r="AB2" s="129" t="s">
        <v>634</v>
      </c>
      <c r="AC2" s="129" t="s">
        <v>221</v>
      </c>
      <c r="AD2" s="191" t="s">
        <v>434</v>
      </c>
      <c r="AE2" s="177" t="s">
        <v>472</v>
      </c>
    </row>
    <row r="3" spans="1:32" ht="17.55" x14ac:dyDescent="0.3">
      <c r="A3" s="132">
        <v>2</v>
      </c>
      <c r="B3" s="195" t="s">
        <v>577</v>
      </c>
      <c r="C3" s="208">
        <f>COUNTIF(D3:AE3,"&gt;0")</f>
        <v>5</v>
      </c>
      <c r="D3" s="114"/>
      <c r="F3" s="171"/>
      <c r="G3" s="114"/>
      <c r="H3" s="114"/>
      <c r="I3" s="114"/>
      <c r="K3" s="114"/>
      <c r="L3" s="114"/>
      <c r="M3" s="114"/>
      <c r="N3" s="171">
        <v>2</v>
      </c>
      <c r="O3" s="171">
        <v>2</v>
      </c>
      <c r="P3" s="114"/>
      <c r="Q3" s="114"/>
      <c r="R3" s="114"/>
      <c r="S3" s="114"/>
      <c r="T3" s="130"/>
      <c r="U3" s="114"/>
      <c r="V3" s="114"/>
      <c r="W3" s="114"/>
      <c r="Y3" s="171">
        <v>2</v>
      </c>
      <c r="AB3" s="111">
        <v>2</v>
      </c>
      <c r="AD3" s="177">
        <v>2</v>
      </c>
    </row>
    <row r="4" spans="1:32" ht="18.149999999999999" x14ac:dyDescent="0.35">
      <c r="A4" s="132">
        <v>3</v>
      </c>
      <c r="B4" s="196" t="s">
        <v>507</v>
      </c>
      <c r="C4" s="208">
        <f t="shared" ref="C4:C67" si="0">COUNTIF(D4:AE4,"&gt;0")</f>
        <v>10</v>
      </c>
      <c r="D4" s="109">
        <v>2</v>
      </c>
      <c r="G4" s="114"/>
      <c r="H4" s="114"/>
      <c r="I4" s="111"/>
      <c r="K4" s="114">
        <v>2</v>
      </c>
      <c r="L4" s="114"/>
      <c r="M4" s="114">
        <v>2</v>
      </c>
      <c r="N4" s="114">
        <v>1</v>
      </c>
      <c r="O4" s="114">
        <v>1</v>
      </c>
      <c r="P4" s="103"/>
      <c r="Q4" s="114"/>
      <c r="R4" s="114"/>
      <c r="S4" s="114"/>
      <c r="T4" s="134">
        <v>2</v>
      </c>
      <c r="U4" s="177"/>
      <c r="V4" s="114">
        <v>2</v>
      </c>
      <c r="W4" s="114"/>
      <c r="Y4" s="177">
        <v>1</v>
      </c>
      <c r="AB4" s="111">
        <v>1</v>
      </c>
      <c r="AD4" s="106">
        <v>1</v>
      </c>
    </row>
    <row r="5" spans="1:32" ht="18.149999999999999" x14ac:dyDescent="0.35">
      <c r="A5" s="132">
        <v>4</v>
      </c>
      <c r="B5" s="196" t="s">
        <v>508</v>
      </c>
      <c r="C5" s="208">
        <f t="shared" si="0"/>
        <v>15</v>
      </c>
      <c r="D5" s="114"/>
      <c r="F5" s="166">
        <v>2</v>
      </c>
      <c r="G5" s="114"/>
      <c r="H5" s="108">
        <v>2</v>
      </c>
      <c r="I5" s="108"/>
      <c r="K5" s="114"/>
      <c r="L5" s="171">
        <v>2</v>
      </c>
      <c r="M5" s="114"/>
      <c r="N5" s="114">
        <v>1</v>
      </c>
      <c r="O5" s="114">
        <v>1</v>
      </c>
      <c r="P5" s="114"/>
      <c r="Q5" s="114">
        <v>2</v>
      </c>
      <c r="R5" s="114"/>
      <c r="S5" s="114"/>
      <c r="T5" s="130"/>
      <c r="U5" s="183">
        <v>2</v>
      </c>
      <c r="V5" s="114"/>
      <c r="W5" s="114">
        <v>2</v>
      </c>
      <c r="X5" s="173">
        <v>2</v>
      </c>
      <c r="Y5" s="177">
        <v>1</v>
      </c>
      <c r="AA5" s="111">
        <v>2</v>
      </c>
      <c r="AB5" s="111">
        <v>1</v>
      </c>
      <c r="AC5" s="111">
        <v>2</v>
      </c>
      <c r="AD5" s="106">
        <v>1</v>
      </c>
      <c r="AE5" s="177">
        <v>2</v>
      </c>
    </row>
    <row r="6" spans="1:32" ht="36.950000000000003" customHeight="1" x14ac:dyDescent="0.35">
      <c r="A6" s="132">
        <v>7</v>
      </c>
      <c r="B6" s="196" t="s">
        <v>509</v>
      </c>
      <c r="C6" s="208">
        <f t="shared" si="0"/>
        <v>13</v>
      </c>
      <c r="D6" s="114"/>
      <c r="F6" s="171">
        <v>2</v>
      </c>
      <c r="G6" s="114">
        <v>2</v>
      </c>
      <c r="H6" s="108">
        <v>2</v>
      </c>
      <c r="I6" s="108"/>
      <c r="K6" s="114"/>
      <c r="L6" s="114"/>
      <c r="M6" s="114"/>
      <c r="N6" s="114">
        <v>1</v>
      </c>
      <c r="O6" s="114">
        <v>1</v>
      </c>
      <c r="P6" s="114"/>
      <c r="Q6" s="114"/>
      <c r="R6" s="105">
        <v>2</v>
      </c>
      <c r="S6" s="177">
        <v>2</v>
      </c>
      <c r="T6" s="134"/>
      <c r="U6" s="184">
        <v>2</v>
      </c>
      <c r="V6" s="114">
        <v>2</v>
      </c>
      <c r="W6" s="114"/>
      <c r="Y6" s="184">
        <v>1</v>
      </c>
      <c r="Z6" s="190">
        <v>2</v>
      </c>
      <c r="AB6" s="111">
        <v>2</v>
      </c>
      <c r="AD6" s="106">
        <v>1</v>
      </c>
    </row>
    <row r="7" spans="1:32" ht="18.149999999999999" x14ac:dyDescent="0.35">
      <c r="A7" s="132">
        <v>6</v>
      </c>
      <c r="B7" s="196" t="s">
        <v>510</v>
      </c>
      <c r="C7" s="208">
        <f t="shared" si="0"/>
        <v>16</v>
      </c>
      <c r="D7" s="114"/>
      <c r="F7" s="166">
        <v>2</v>
      </c>
      <c r="G7" s="114">
        <v>2</v>
      </c>
      <c r="H7" s="114"/>
      <c r="I7" s="171">
        <v>2</v>
      </c>
      <c r="K7" s="114">
        <v>2</v>
      </c>
      <c r="L7" s="114"/>
      <c r="M7" s="177">
        <v>2</v>
      </c>
      <c r="N7" s="114">
        <v>1</v>
      </c>
      <c r="O7" s="114">
        <v>1</v>
      </c>
      <c r="P7" s="114">
        <v>2</v>
      </c>
      <c r="Q7" s="114"/>
      <c r="R7" s="178">
        <v>2</v>
      </c>
      <c r="S7" s="177">
        <v>2</v>
      </c>
      <c r="T7" s="134"/>
      <c r="U7" s="183">
        <v>2</v>
      </c>
      <c r="V7" s="114">
        <v>2</v>
      </c>
      <c r="W7" s="114"/>
      <c r="X7" s="111">
        <v>2</v>
      </c>
      <c r="Y7" s="184">
        <v>1</v>
      </c>
      <c r="AB7" s="111">
        <v>1</v>
      </c>
      <c r="AD7" s="106">
        <v>1</v>
      </c>
    </row>
    <row r="8" spans="1:32" ht="18.149999999999999" x14ac:dyDescent="0.35">
      <c r="A8" s="136">
        <v>8</v>
      </c>
      <c r="B8" s="118" t="s">
        <v>511</v>
      </c>
      <c r="C8" s="208">
        <f t="shared" si="0"/>
        <v>11</v>
      </c>
      <c r="D8" s="109">
        <v>2</v>
      </c>
      <c r="F8" s="171">
        <v>2</v>
      </c>
      <c r="G8" s="114">
        <v>2</v>
      </c>
      <c r="H8" s="171">
        <v>2</v>
      </c>
      <c r="I8" s="171"/>
      <c r="K8" s="114"/>
      <c r="L8" s="114"/>
      <c r="M8" s="114"/>
      <c r="N8" s="114"/>
      <c r="O8" s="114"/>
      <c r="P8" s="178">
        <v>2</v>
      </c>
      <c r="Q8" s="114"/>
      <c r="R8" s="105">
        <v>2</v>
      </c>
      <c r="S8" s="177">
        <v>2</v>
      </c>
      <c r="T8" s="134"/>
      <c r="U8" s="108">
        <v>2</v>
      </c>
      <c r="V8" s="114"/>
      <c r="W8" s="114"/>
      <c r="Y8" s="171">
        <v>2</v>
      </c>
      <c r="AA8" s="111">
        <v>2</v>
      </c>
      <c r="AC8" s="111">
        <v>2</v>
      </c>
    </row>
    <row r="9" spans="1:32" ht="67.2" customHeight="1" x14ac:dyDescent="0.35">
      <c r="A9" s="137">
        <v>11</v>
      </c>
      <c r="B9" s="197" t="s">
        <v>607</v>
      </c>
      <c r="C9" s="208">
        <f t="shared" si="0"/>
        <v>5</v>
      </c>
      <c r="G9" s="114"/>
      <c r="H9" s="114"/>
      <c r="I9" s="114"/>
      <c r="K9" s="114">
        <v>2</v>
      </c>
      <c r="L9" s="176">
        <v>2</v>
      </c>
      <c r="M9" s="114"/>
      <c r="N9" s="114"/>
      <c r="O9" s="114"/>
      <c r="P9" s="114"/>
      <c r="Q9" s="114"/>
      <c r="R9" s="114"/>
      <c r="S9" s="114"/>
      <c r="T9" s="130"/>
      <c r="U9" s="114"/>
      <c r="V9" s="114"/>
      <c r="W9" s="114"/>
      <c r="Y9" s="171">
        <v>2</v>
      </c>
      <c r="AA9" s="111">
        <v>2</v>
      </c>
      <c r="AD9" s="177">
        <v>2</v>
      </c>
    </row>
    <row r="10" spans="1:32" s="211" customFormat="1" ht="18.149999999999999" x14ac:dyDescent="0.35">
      <c r="A10" s="138">
        <v>9</v>
      </c>
      <c r="B10" s="118" t="s">
        <v>513</v>
      </c>
      <c r="C10" s="208">
        <f t="shared" si="0"/>
        <v>4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71">
        <v>2</v>
      </c>
      <c r="O10" s="171">
        <v>2</v>
      </c>
      <c r="P10" s="111"/>
      <c r="Q10" s="111"/>
      <c r="R10" s="111"/>
      <c r="S10" s="111"/>
      <c r="T10" s="131"/>
      <c r="U10" s="111"/>
      <c r="V10" s="111"/>
      <c r="W10" s="111">
        <v>2</v>
      </c>
      <c r="X10" s="111"/>
      <c r="Y10" s="171">
        <v>2</v>
      </c>
      <c r="Z10" s="111"/>
      <c r="AA10" s="111"/>
      <c r="AB10" s="111"/>
      <c r="AC10" s="111"/>
      <c r="AD10" s="192"/>
      <c r="AE10" s="177"/>
      <c r="AF10" s="210"/>
    </row>
    <row r="11" spans="1:32" ht="18.149999999999999" x14ac:dyDescent="0.35">
      <c r="A11" s="139">
        <v>10</v>
      </c>
      <c r="B11" s="118" t="s">
        <v>514</v>
      </c>
      <c r="C11" s="208">
        <f t="shared" si="0"/>
        <v>7</v>
      </c>
      <c r="D11" s="114"/>
      <c r="E11" s="111">
        <v>2</v>
      </c>
      <c r="G11" s="114">
        <v>2</v>
      </c>
      <c r="H11" s="114"/>
      <c r="I11" s="111">
        <v>2</v>
      </c>
      <c r="K11" s="114"/>
      <c r="L11" s="114"/>
      <c r="M11" s="114"/>
      <c r="N11" s="171">
        <v>2</v>
      </c>
      <c r="O11" s="171">
        <v>2</v>
      </c>
      <c r="P11" s="114"/>
      <c r="Q11" s="114">
        <v>2</v>
      </c>
      <c r="R11" s="114"/>
      <c r="S11" s="177">
        <v>2</v>
      </c>
      <c r="T11" s="134"/>
      <c r="U11" s="177"/>
      <c r="V11" s="114"/>
      <c r="W11" s="114"/>
      <c r="Y11" s="177"/>
    </row>
    <row r="12" spans="1:32" ht="18.149999999999999" x14ac:dyDescent="0.35">
      <c r="A12" s="139">
        <v>56</v>
      </c>
      <c r="B12" s="118" t="s">
        <v>515</v>
      </c>
      <c r="C12" s="208">
        <f t="shared" si="0"/>
        <v>3</v>
      </c>
      <c r="D12" s="114"/>
      <c r="G12" s="114">
        <v>2</v>
      </c>
      <c r="H12" s="114"/>
      <c r="I12" s="171">
        <v>2</v>
      </c>
      <c r="K12" s="114"/>
      <c r="L12" s="114"/>
      <c r="M12" s="114"/>
      <c r="N12" s="114"/>
      <c r="O12" s="114"/>
      <c r="P12" s="103">
        <v>2</v>
      </c>
      <c r="Q12" s="114"/>
      <c r="R12" s="114"/>
      <c r="S12" s="114"/>
      <c r="T12" s="130"/>
      <c r="U12" s="114"/>
      <c r="V12" s="114"/>
      <c r="W12" s="114"/>
      <c r="Y12" s="114"/>
    </row>
    <row r="13" spans="1:32" ht="18.149999999999999" x14ac:dyDescent="0.35">
      <c r="A13" s="140">
        <v>1</v>
      </c>
      <c r="B13" s="118" t="s">
        <v>516</v>
      </c>
      <c r="C13" s="208">
        <f t="shared" si="0"/>
        <v>3</v>
      </c>
      <c r="D13" s="109">
        <v>2</v>
      </c>
      <c r="G13" s="114"/>
      <c r="H13" s="114"/>
      <c r="I13" s="114"/>
      <c r="K13" s="114"/>
      <c r="L13" s="114"/>
      <c r="M13" s="114"/>
      <c r="N13" s="114"/>
      <c r="O13" s="114"/>
      <c r="P13" s="114"/>
      <c r="Q13" s="114"/>
      <c r="R13" s="114"/>
      <c r="S13" s="114"/>
      <c r="T13" s="130"/>
      <c r="U13" s="114"/>
      <c r="V13" s="114"/>
      <c r="W13" s="114">
        <v>2</v>
      </c>
      <c r="Y13" s="189">
        <v>2</v>
      </c>
    </row>
    <row r="14" spans="1:32" ht="18.149999999999999" x14ac:dyDescent="0.35">
      <c r="A14" s="140">
        <v>13</v>
      </c>
      <c r="B14" s="118" t="s">
        <v>517</v>
      </c>
      <c r="C14" s="208">
        <f t="shared" si="0"/>
        <v>5</v>
      </c>
      <c r="D14" s="114"/>
      <c r="F14" s="106">
        <v>2</v>
      </c>
      <c r="G14" s="114"/>
      <c r="H14" s="114"/>
      <c r="I14" s="114"/>
      <c r="K14" s="114"/>
      <c r="L14" s="114"/>
      <c r="M14" s="114"/>
      <c r="N14" s="171">
        <v>2</v>
      </c>
      <c r="O14" s="171">
        <v>2</v>
      </c>
      <c r="P14" s="114"/>
      <c r="Q14" s="114"/>
      <c r="R14" s="105">
        <v>2</v>
      </c>
      <c r="S14" s="105"/>
      <c r="T14" s="135"/>
      <c r="U14" s="108">
        <v>2</v>
      </c>
      <c r="V14" s="114"/>
      <c r="W14" s="114"/>
      <c r="Y14" s="108"/>
    </row>
    <row r="15" spans="1:32" ht="17.55" x14ac:dyDescent="0.3">
      <c r="A15" s="141" t="s">
        <v>179</v>
      </c>
      <c r="B15" s="198" t="s">
        <v>578</v>
      </c>
      <c r="C15" s="208">
        <f t="shared" si="0"/>
        <v>7</v>
      </c>
      <c r="D15" s="109">
        <v>2</v>
      </c>
      <c r="G15" s="172"/>
      <c r="H15" s="172"/>
      <c r="I15" s="171">
        <v>2</v>
      </c>
      <c r="K15" s="114">
        <v>2</v>
      </c>
      <c r="L15" s="114"/>
      <c r="M15" s="114"/>
      <c r="N15" s="171">
        <v>2</v>
      </c>
      <c r="O15" s="171">
        <v>2</v>
      </c>
      <c r="P15" s="110"/>
      <c r="Q15" s="114"/>
      <c r="R15" s="114"/>
      <c r="S15" s="177">
        <v>2</v>
      </c>
      <c r="T15" s="134"/>
      <c r="U15" s="177"/>
      <c r="V15" s="114"/>
      <c r="W15" s="114">
        <v>2</v>
      </c>
      <c r="Y15" s="177"/>
    </row>
    <row r="16" spans="1:32" ht="18.149999999999999" x14ac:dyDescent="0.35">
      <c r="A16" s="142">
        <v>89</v>
      </c>
      <c r="B16" s="119" t="s">
        <v>518</v>
      </c>
      <c r="C16" s="208">
        <f t="shared" si="0"/>
        <v>8</v>
      </c>
      <c r="D16" s="114">
        <v>1</v>
      </c>
      <c r="G16" s="114"/>
      <c r="H16" s="114"/>
      <c r="I16" s="114">
        <v>1</v>
      </c>
      <c r="K16" s="114">
        <v>1</v>
      </c>
      <c r="L16" s="114"/>
      <c r="M16" s="114"/>
      <c r="N16" s="114">
        <v>1</v>
      </c>
      <c r="O16" s="114">
        <v>1</v>
      </c>
      <c r="P16" s="103">
        <v>2</v>
      </c>
      <c r="Q16" s="114"/>
      <c r="R16" s="114"/>
      <c r="S16" s="114">
        <v>1</v>
      </c>
      <c r="T16" s="130"/>
      <c r="U16" s="114"/>
      <c r="V16" s="114"/>
      <c r="W16" s="114">
        <v>1</v>
      </c>
      <c r="Y16" s="114"/>
    </row>
    <row r="17" spans="1:31" ht="18.149999999999999" x14ac:dyDescent="0.35">
      <c r="A17" s="140">
        <v>16</v>
      </c>
      <c r="B17" s="118" t="s">
        <v>519</v>
      </c>
      <c r="C17" s="208">
        <f t="shared" si="0"/>
        <v>14</v>
      </c>
      <c r="D17" s="114"/>
      <c r="E17" s="111">
        <v>2</v>
      </c>
      <c r="F17" s="171">
        <v>2</v>
      </c>
      <c r="G17" s="114">
        <v>2</v>
      </c>
      <c r="H17" s="114">
        <v>2</v>
      </c>
      <c r="I17" s="114"/>
      <c r="J17" s="108"/>
      <c r="K17" s="114"/>
      <c r="L17" s="114"/>
      <c r="M17" s="114"/>
      <c r="N17" s="171">
        <v>2</v>
      </c>
      <c r="O17" s="174">
        <v>2</v>
      </c>
      <c r="P17" s="103">
        <v>2</v>
      </c>
      <c r="Q17" s="111">
        <v>2</v>
      </c>
      <c r="R17" s="105">
        <v>2</v>
      </c>
      <c r="S17" s="177">
        <v>2</v>
      </c>
      <c r="T17" s="134">
        <v>2</v>
      </c>
      <c r="U17" s="108">
        <v>2</v>
      </c>
      <c r="V17" s="114"/>
      <c r="W17" s="114"/>
      <c r="Y17" s="108"/>
      <c r="AB17" s="111">
        <v>2</v>
      </c>
      <c r="AC17" s="111">
        <v>2</v>
      </c>
    </row>
    <row r="18" spans="1:31" ht="18.149999999999999" x14ac:dyDescent="0.35">
      <c r="A18" s="143" t="s">
        <v>168</v>
      </c>
      <c r="B18" s="118" t="s">
        <v>572</v>
      </c>
      <c r="C18" s="208">
        <f t="shared" si="0"/>
        <v>2</v>
      </c>
      <c r="D18" s="109"/>
      <c r="E18" s="111">
        <v>2</v>
      </c>
      <c r="G18" s="114"/>
      <c r="H18" s="114"/>
      <c r="I18" s="114"/>
      <c r="J18" s="111">
        <v>2</v>
      </c>
      <c r="K18" s="114"/>
      <c r="L18" s="114"/>
      <c r="M18" s="114"/>
      <c r="N18" s="114"/>
      <c r="O18" s="114"/>
      <c r="P18" s="114"/>
      <c r="Q18" s="114"/>
      <c r="R18" s="114"/>
      <c r="S18" s="114"/>
      <c r="T18" s="130"/>
      <c r="U18" s="114"/>
      <c r="V18" s="114"/>
      <c r="W18" s="114"/>
      <c r="Y18" s="114"/>
    </row>
    <row r="19" spans="1:31" ht="84.7" customHeight="1" x14ac:dyDescent="0.35">
      <c r="A19" s="140">
        <v>20</v>
      </c>
      <c r="B19" s="118" t="s">
        <v>573</v>
      </c>
      <c r="C19" s="208">
        <f t="shared" si="0"/>
        <v>5</v>
      </c>
      <c r="D19" s="109"/>
      <c r="F19" s="171">
        <v>2</v>
      </c>
      <c r="G19" s="114"/>
      <c r="H19" s="108">
        <v>2</v>
      </c>
      <c r="I19" s="111"/>
      <c r="K19" s="114">
        <v>2</v>
      </c>
      <c r="L19" s="171">
        <v>2</v>
      </c>
      <c r="M19" s="171"/>
      <c r="N19" s="171"/>
      <c r="O19" s="171"/>
      <c r="P19" s="103"/>
      <c r="Q19" s="114"/>
      <c r="R19" s="114"/>
      <c r="S19" s="105">
        <v>2</v>
      </c>
      <c r="T19" s="135"/>
      <c r="U19" s="105"/>
      <c r="V19" s="114"/>
      <c r="W19" s="114"/>
      <c r="Y19" s="105"/>
    </row>
    <row r="20" spans="1:31" ht="71.400000000000006" customHeight="1" x14ac:dyDescent="0.35">
      <c r="A20" s="140">
        <v>21</v>
      </c>
      <c r="B20" s="118" t="s">
        <v>574</v>
      </c>
      <c r="C20" s="208">
        <f t="shared" si="0"/>
        <v>22</v>
      </c>
      <c r="D20" s="109">
        <v>2</v>
      </c>
      <c r="E20" s="111">
        <v>2</v>
      </c>
      <c r="F20" s="106">
        <v>2</v>
      </c>
      <c r="G20" s="114">
        <v>2</v>
      </c>
      <c r="H20" s="108">
        <v>2</v>
      </c>
      <c r="I20" s="174">
        <v>2</v>
      </c>
      <c r="J20" s="111">
        <v>2</v>
      </c>
      <c r="K20" s="114">
        <v>2</v>
      </c>
      <c r="L20" s="114"/>
      <c r="M20" s="177">
        <v>2</v>
      </c>
      <c r="N20" s="177"/>
      <c r="O20" s="177"/>
      <c r="P20" s="103">
        <v>2</v>
      </c>
      <c r="Q20" s="111">
        <v>2</v>
      </c>
      <c r="R20" s="178">
        <v>2</v>
      </c>
      <c r="S20" s="177">
        <v>2</v>
      </c>
      <c r="T20" s="91">
        <v>2</v>
      </c>
      <c r="U20" s="108">
        <v>2</v>
      </c>
      <c r="V20" s="114"/>
      <c r="W20" s="114">
        <v>2</v>
      </c>
      <c r="X20" s="111">
        <v>2</v>
      </c>
      <c r="Y20" s="189">
        <v>2</v>
      </c>
      <c r="Z20" s="190">
        <v>2</v>
      </c>
      <c r="AC20" s="111">
        <v>2</v>
      </c>
      <c r="AD20" s="111">
        <v>2</v>
      </c>
      <c r="AE20" s="177">
        <v>2</v>
      </c>
    </row>
    <row r="21" spans="1:31" ht="18.149999999999999" x14ac:dyDescent="0.35">
      <c r="A21" s="140">
        <v>22</v>
      </c>
      <c r="B21" s="118" t="s">
        <v>520</v>
      </c>
      <c r="C21" s="208">
        <f t="shared" si="0"/>
        <v>1</v>
      </c>
      <c r="D21" s="109"/>
      <c r="G21" s="114"/>
      <c r="H21" s="114"/>
      <c r="I21" s="114"/>
      <c r="K21" s="114"/>
      <c r="L21" s="114"/>
      <c r="M21" s="114"/>
      <c r="N21" s="114"/>
      <c r="O21" s="114"/>
      <c r="P21" s="179"/>
      <c r="Q21" s="114"/>
      <c r="R21" s="114"/>
      <c r="S21" s="114"/>
      <c r="T21" s="135"/>
      <c r="U21" s="105"/>
      <c r="V21" s="114"/>
      <c r="W21" s="114"/>
      <c r="Y21" s="105"/>
      <c r="AE21" s="177">
        <v>2</v>
      </c>
    </row>
    <row r="22" spans="1:31" ht="43" customHeight="1" x14ac:dyDescent="0.35">
      <c r="A22" s="144">
        <v>24</v>
      </c>
      <c r="B22" s="197" t="s">
        <v>521</v>
      </c>
      <c r="C22" s="208">
        <f t="shared" si="0"/>
        <v>13</v>
      </c>
      <c r="D22" s="114"/>
      <c r="E22" s="111">
        <v>2</v>
      </c>
      <c r="G22" s="114">
        <v>2</v>
      </c>
      <c r="H22" s="114"/>
      <c r="I22" s="173">
        <v>2</v>
      </c>
      <c r="J22" s="111">
        <v>2</v>
      </c>
      <c r="K22" s="173">
        <v>2</v>
      </c>
      <c r="L22" s="114"/>
      <c r="M22" s="114"/>
      <c r="N22" s="171">
        <v>2</v>
      </c>
      <c r="O22" s="171">
        <v>2</v>
      </c>
      <c r="P22" s="180">
        <v>2</v>
      </c>
      <c r="Q22" s="114"/>
      <c r="R22" s="114"/>
      <c r="S22" s="178">
        <v>2</v>
      </c>
      <c r="T22" s="134">
        <v>2</v>
      </c>
      <c r="U22" s="177"/>
      <c r="V22" s="114"/>
      <c r="W22" s="114"/>
      <c r="Y22" s="171">
        <v>2</v>
      </c>
      <c r="AC22" s="111">
        <v>2</v>
      </c>
      <c r="AD22" s="193">
        <v>2</v>
      </c>
    </row>
    <row r="23" spans="1:31" ht="17.55" x14ac:dyDescent="0.3">
      <c r="A23" s="145">
        <v>25</v>
      </c>
      <c r="B23" s="198" t="s">
        <v>576</v>
      </c>
      <c r="C23" s="208">
        <f t="shared" si="0"/>
        <v>9</v>
      </c>
      <c r="D23" s="114"/>
      <c r="F23" s="171">
        <v>2</v>
      </c>
      <c r="G23" s="114"/>
      <c r="H23" s="108">
        <v>2</v>
      </c>
      <c r="I23" s="108"/>
      <c r="K23" s="114"/>
      <c r="L23" s="114"/>
      <c r="M23" s="114"/>
      <c r="N23" s="171">
        <v>2</v>
      </c>
      <c r="O23" s="171">
        <v>2</v>
      </c>
      <c r="P23" s="180">
        <v>2</v>
      </c>
      <c r="Q23" s="111">
        <v>2</v>
      </c>
      <c r="R23" s="111"/>
      <c r="S23" s="177">
        <v>2</v>
      </c>
      <c r="T23" s="134"/>
      <c r="U23" s="177"/>
      <c r="V23" s="114"/>
      <c r="W23" s="114"/>
      <c r="Y23" s="189">
        <v>2</v>
      </c>
      <c r="AC23" s="111">
        <v>2</v>
      </c>
    </row>
    <row r="24" spans="1:31" ht="18.149999999999999" x14ac:dyDescent="0.35">
      <c r="A24" s="145">
        <v>26</v>
      </c>
      <c r="B24" s="119" t="s">
        <v>575</v>
      </c>
      <c r="C24" s="208">
        <f t="shared" si="0"/>
        <v>14</v>
      </c>
      <c r="D24" s="114"/>
      <c r="F24" s="111">
        <v>1</v>
      </c>
      <c r="G24" s="173">
        <v>2</v>
      </c>
      <c r="H24" s="114">
        <v>1</v>
      </c>
      <c r="I24" s="171">
        <v>2</v>
      </c>
      <c r="K24" s="114">
        <v>2</v>
      </c>
      <c r="L24" s="114"/>
      <c r="M24" s="177">
        <v>2</v>
      </c>
      <c r="N24" s="177">
        <v>1</v>
      </c>
      <c r="O24" s="177">
        <v>1</v>
      </c>
      <c r="P24" s="103">
        <v>2</v>
      </c>
      <c r="Q24" s="114">
        <v>1</v>
      </c>
      <c r="R24" s="105">
        <v>2</v>
      </c>
      <c r="S24" s="105">
        <v>1</v>
      </c>
      <c r="T24" s="135"/>
      <c r="U24" s="105"/>
      <c r="V24" s="114"/>
      <c r="W24" s="114"/>
      <c r="Y24" s="105">
        <v>1</v>
      </c>
      <c r="AC24" s="111">
        <v>2</v>
      </c>
    </row>
    <row r="25" spans="1:31" ht="18.149999999999999" x14ac:dyDescent="0.35">
      <c r="A25" s="145">
        <v>36</v>
      </c>
      <c r="B25" s="119" t="s">
        <v>522</v>
      </c>
      <c r="C25" s="208">
        <f t="shared" si="0"/>
        <v>11</v>
      </c>
      <c r="D25" s="114"/>
      <c r="F25" s="111">
        <v>1</v>
      </c>
      <c r="G25" s="114">
        <v>2</v>
      </c>
      <c r="H25" s="114">
        <v>1</v>
      </c>
      <c r="I25" s="171">
        <v>2</v>
      </c>
      <c r="K25" s="114"/>
      <c r="L25" s="114"/>
      <c r="M25" s="114"/>
      <c r="N25" s="114">
        <v>1</v>
      </c>
      <c r="O25" s="114">
        <v>1</v>
      </c>
      <c r="P25" s="103">
        <v>2</v>
      </c>
      <c r="Q25" s="114">
        <v>1</v>
      </c>
      <c r="R25" s="114"/>
      <c r="S25" s="114">
        <v>1</v>
      </c>
      <c r="T25" s="130"/>
      <c r="U25" s="114"/>
      <c r="V25" s="114"/>
      <c r="W25" s="114"/>
      <c r="Y25" s="114">
        <v>1</v>
      </c>
      <c r="AC25" s="111">
        <v>1</v>
      </c>
    </row>
    <row r="26" spans="1:31" ht="18.149999999999999" x14ac:dyDescent="0.35">
      <c r="A26" s="146">
        <v>29</v>
      </c>
      <c r="B26" s="118" t="s">
        <v>523</v>
      </c>
      <c r="C26" s="208">
        <f t="shared" si="0"/>
        <v>8</v>
      </c>
      <c r="D26" s="114"/>
      <c r="F26" s="171">
        <v>2</v>
      </c>
      <c r="G26" s="114">
        <v>2</v>
      </c>
      <c r="H26" s="114"/>
      <c r="I26" s="114"/>
      <c r="K26" s="114"/>
      <c r="L26" s="114"/>
      <c r="M26" s="114"/>
      <c r="N26" s="171">
        <v>2</v>
      </c>
      <c r="O26" s="171">
        <v>2</v>
      </c>
      <c r="P26" s="103">
        <v>2</v>
      </c>
      <c r="Q26" s="114"/>
      <c r="R26" s="105">
        <v>2</v>
      </c>
      <c r="S26" s="105"/>
      <c r="T26" s="135"/>
      <c r="U26" s="105"/>
      <c r="V26" s="114"/>
      <c r="W26" s="114"/>
      <c r="Y26" s="105"/>
      <c r="AC26" s="111">
        <v>2</v>
      </c>
      <c r="AE26" s="177">
        <v>2</v>
      </c>
    </row>
    <row r="27" spans="1:31" ht="18.149999999999999" x14ac:dyDescent="0.35">
      <c r="A27" s="146">
        <v>33</v>
      </c>
      <c r="B27" s="197" t="s">
        <v>524</v>
      </c>
      <c r="C27" s="208">
        <f t="shared" si="0"/>
        <v>8</v>
      </c>
      <c r="D27" s="166">
        <v>2</v>
      </c>
      <c r="E27" s="111">
        <v>2</v>
      </c>
      <c r="G27" s="114"/>
      <c r="H27" s="114"/>
      <c r="I27" s="114"/>
      <c r="K27" s="114">
        <v>2</v>
      </c>
      <c r="L27" s="114"/>
      <c r="M27" s="177">
        <v>2</v>
      </c>
      <c r="N27" s="177"/>
      <c r="O27" s="177"/>
      <c r="P27" s="114"/>
      <c r="Q27" s="114"/>
      <c r="R27" s="114"/>
      <c r="S27" s="114"/>
      <c r="T27" s="91">
        <v>2</v>
      </c>
      <c r="U27" s="108"/>
      <c r="V27" s="114">
        <v>2</v>
      </c>
      <c r="W27" s="114">
        <v>2</v>
      </c>
      <c r="Y27" s="108"/>
      <c r="AA27" s="111">
        <v>2</v>
      </c>
    </row>
    <row r="28" spans="1:31" ht="22.4" customHeight="1" x14ac:dyDescent="0.35">
      <c r="A28" s="147">
        <v>35</v>
      </c>
      <c r="B28" s="118" t="s">
        <v>525</v>
      </c>
      <c r="C28" s="208">
        <f t="shared" si="0"/>
        <v>3</v>
      </c>
      <c r="D28" s="109">
        <v>2</v>
      </c>
      <c r="G28" s="114"/>
      <c r="H28" s="114"/>
      <c r="I28" s="114"/>
      <c r="K28" s="114"/>
      <c r="L28" s="114"/>
      <c r="M28" s="114"/>
      <c r="N28" s="114"/>
      <c r="O28" s="114"/>
      <c r="P28" s="114"/>
      <c r="Q28" s="114"/>
      <c r="R28" s="114"/>
      <c r="S28" s="114"/>
      <c r="T28" s="130"/>
      <c r="U28" s="114"/>
      <c r="V28" s="114"/>
      <c r="W28" s="114"/>
      <c r="Y28" s="189">
        <v>2</v>
      </c>
      <c r="AE28" s="177">
        <v>2</v>
      </c>
    </row>
    <row r="29" spans="1:31" ht="85.95" customHeight="1" x14ac:dyDescent="0.35">
      <c r="A29" s="148" t="s">
        <v>478</v>
      </c>
      <c r="B29" s="197" t="s">
        <v>526</v>
      </c>
      <c r="C29" s="208">
        <f t="shared" si="0"/>
        <v>11</v>
      </c>
      <c r="D29" s="114"/>
      <c r="E29" s="166">
        <v>2</v>
      </c>
      <c r="F29" s="166">
        <v>2</v>
      </c>
      <c r="G29" s="114"/>
      <c r="H29" s="108">
        <v>2</v>
      </c>
      <c r="I29" s="171">
        <v>2</v>
      </c>
      <c r="J29" s="111">
        <v>2</v>
      </c>
      <c r="K29" s="114">
        <v>2</v>
      </c>
      <c r="L29" s="114"/>
      <c r="M29" s="177">
        <v>2</v>
      </c>
      <c r="N29" s="177"/>
      <c r="O29" s="177"/>
      <c r="P29" s="114"/>
      <c r="Q29" s="111">
        <v>2</v>
      </c>
      <c r="R29" s="105">
        <v>2</v>
      </c>
      <c r="S29" s="177">
        <v>2</v>
      </c>
      <c r="T29" s="134"/>
      <c r="U29" s="185">
        <v>2</v>
      </c>
      <c r="V29" s="114"/>
      <c r="W29" s="114"/>
      <c r="Y29" s="114"/>
    </row>
    <row r="30" spans="1:31" ht="80.5" customHeight="1" x14ac:dyDescent="0.35">
      <c r="A30" s="147">
        <v>54</v>
      </c>
      <c r="B30" s="118" t="s">
        <v>527</v>
      </c>
      <c r="C30" s="208">
        <f t="shared" si="0"/>
        <v>6</v>
      </c>
      <c r="D30" s="109">
        <v>2</v>
      </c>
      <c r="E30" s="111">
        <v>2</v>
      </c>
      <c r="G30" s="114"/>
      <c r="H30" s="114"/>
      <c r="I30" s="171">
        <v>2</v>
      </c>
      <c r="K30" s="114">
        <v>2</v>
      </c>
      <c r="L30" s="114"/>
      <c r="M30" s="114"/>
      <c r="N30" s="114"/>
      <c r="O30" s="114"/>
      <c r="P30" s="114"/>
      <c r="Q30" s="114"/>
      <c r="R30" s="114"/>
      <c r="S30" s="114"/>
      <c r="T30" s="130"/>
      <c r="U30" s="114"/>
      <c r="V30" s="114"/>
      <c r="W30" s="114">
        <v>2</v>
      </c>
      <c r="Y30" s="171">
        <v>2</v>
      </c>
    </row>
    <row r="31" spans="1:31" ht="17.55" x14ac:dyDescent="0.3">
      <c r="A31" s="147"/>
      <c r="B31" s="201" t="s">
        <v>579</v>
      </c>
      <c r="C31" s="208">
        <f t="shared" si="0"/>
        <v>8</v>
      </c>
      <c r="D31" s="109">
        <v>2</v>
      </c>
      <c r="G31" s="114"/>
      <c r="H31" s="108">
        <v>2</v>
      </c>
      <c r="I31" s="108"/>
      <c r="K31" s="114"/>
      <c r="L31" s="171">
        <v>2</v>
      </c>
      <c r="M31" s="171"/>
      <c r="N31" s="171"/>
      <c r="O31" s="171"/>
      <c r="P31" s="114"/>
      <c r="Q31" s="111">
        <v>2</v>
      </c>
      <c r="R31" s="111"/>
      <c r="S31" s="177">
        <v>2</v>
      </c>
      <c r="T31" s="134"/>
      <c r="U31" s="177"/>
      <c r="V31" s="114"/>
      <c r="W31" s="114">
        <v>2</v>
      </c>
      <c r="Y31" s="177"/>
      <c r="AA31" s="111">
        <v>2</v>
      </c>
      <c r="AE31" s="177">
        <v>2</v>
      </c>
    </row>
    <row r="32" spans="1:31" ht="82.9" customHeight="1" x14ac:dyDescent="0.35">
      <c r="A32" s="147">
        <v>41</v>
      </c>
      <c r="B32" s="196" t="s">
        <v>528</v>
      </c>
      <c r="C32" s="208">
        <f t="shared" si="0"/>
        <v>18</v>
      </c>
      <c r="D32" s="109">
        <v>2</v>
      </c>
      <c r="E32" s="111">
        <v>2</v>
      </c>
      <c r="G32" s="114"/>
      <c r="H32" s="114">
        <v>1</v>
      </c>
      <c r="I32" s="171">
        <v>2</v>
      </c>
      <c r="K32" s="114">
        <v>2</v>
      </c>
      <c r="L32" s="114">
        <v>1</v>
      </c>
      <c r="M32" s="177">
        <v>2</v>
      </c>
      <c r="N32" s="177"/>
      <c r="O32" s="177"/>
      <c r="P32" s="114">
        <v>2</v>
      </c>
      <c r="Q32" s="114">
        <v>1</v>
      </c>
      <c r="R32" s="114"/>
      <c r="S32" s="177">
        <v>2</v>
      </c>
      <c r="T32" s="91">
        <v>2</v>
      </c>
      <c r="U32" s="108"/>
      <c r="V32" s="114"/>
      <c r="W32" s="114">
        <v>2</v>
      </c>
      <c r="X32" s="173">
        <v>2</v>
      </c>
      <c r="Y32" s="171">
        <v>2</v>
      </c>
      <c r="AA32" s="182">
        <v>2</v>
      </c>
      <c r="AC32" s="111">
        <v>2</v>
      </c>
      <c r="AD32" s="177">
        <v>2</v>
      </c>
      <c r="AE32" s="177">
        <v>1</v>
      </c>
    </row>
    <row r="33" spans="1:31" ht="18.149999999999999" x14ac:dyDescent="0.35">
      <c r="A33" s="147">
        <v>42</v>
      </c>
      <c r="B33" s="196" t="s">
        <v>529</v>
      </c>
      <c r="C33" s="208">
        <f t="shared" si="0"/>
        <v>9</v>
      </c>
      <c r="D33" s="109">
        <v>1</v>
      </c>
      <c r="G33" s="114"/>
      <c r="H33" s="114">
        <v>1</v>
      </c>
      <c r="I33" s="114"/>
      <c r="K33" s="114"/>
      <c r="L33" s="114">
        <v>1</v>
      </c>
      <c r="M33" s="114"/>
      <c r="N33" s="114"/>
      <c r="O33" s="114"/>
      <c r="P33" s="103">
        <v>2</v>
      </c>
      <c r="Q33" s="114">
        <v>1</v>
      </c>
      <c r="R33" s="114"/>
      <c r="S33" s="177">
        <v>2</v>
      </c>
      <c r="T33" s="134"/>
      <c r="U33" s="177"/>
      <c r="V33" s="114"/>
      <c r="W33" s="114">
        <v>1</v>
      </c>
      <c r="Y33" s="177"/>
      <c r="AA33" s="111">
        <v>1</v>
      </c>
      <c r="AE33" s="177">
        <v>1</v>
      </c>
    </row>
    <row r="34" spans="1:31" ht="18.149999999999999" x14ac:dyDescent="0.35">
      <c r="A34" s="147">
        <v>59</v>
      </c>
      <c r="B34" s="202" t="s">
        <v>530</v>
      </c>
      <c r="C34" s="208">
        <f t="shared" si="0"/>
        <v>2</v>
      </c>
      <c r="D34" s="109">
        <v>2</v>
      </c>
      <c r="G34" s="114"/>
      <c r="H34" s="114"/>
      <c r="I34" s="114"/>
      <c r="K34" s="114"/>
      <c r="L34" s="114"/>
      <c r="M34" s="114"/>
      <c r="N34" s="114"/>
      <c r="O34" s="114"/>
      <c r="P34" s="114"/>
      <c r="Q34" s="114"/>
      <c r="R34" s="114"/>
      <c r="S34" s="114"/>
      <c r="T34" s="130"/>
      <c r="U34" s="114"/>
      <c r="V34" s="114"/>
      <c r="W34" s="114">
        <v>2</v>
      </c>
      <c r="Y34" s="114"/>
    </row>
    <row r="35" spans="1:31" ht="18.149999999999999" x14ac:dyDescent="0.35">
      <c r="A35" s="149">
        <v>62</v>
      </c>
      <c r="B35" s="118" t="s">
        <v>531</v>
      </c>
      <c r="C35" s="208">
        <f t="shared" si="0"/>
        <v>4</v>
      </c>
      <c r="D35" s="114"/>
      <c r="F35" s="171">
        <v>2</v>
      </c>
      <c r="G35" s="114"/>
      <c r="H35" s="114"/>
      <c r="I35" s="114"/>
      <c r="K35" s="114"/>
      <c r="L35" s="114"/>
      <c r="M35" s="114"/>
      <c r="N35" s="114"/>
      <c r="O35" s="114"/>
      <c r="P35" s="103">
        <v>2</v>
      </c>
      <c r="Q35" s="111">
        <v>2</v>
      </c>
      <c r="R35" s="105">
        <v>2</v>
      </c>
      <c r="S35" s="105"/>
      <c r="T35" s="135"/>
      <c r="U35" s="105"/>
      <c r="V35" s="114"/>
      <c r="W35" s="114"/>
      <c r="Y35" s="105"/>
    </row>
    <row r="36" spans="1:31" ht="61.15" customHeight="1" x14ac:dyDescent="0.35">
      <c r="A36" s="149">
        <v>63</v>
      </c>
      <c r="B36" s="197" t="s">
        <v>532</v>
      </c>
      <c r="C36" s="208">
        <f t="shared" si="0"/>
        <v>5</v>
      </c>
      <c r="D36" s="114"/>
      <c r="G36" s="114"/>
      <c r="H36" s="114"/>
      <c r="I36" s="114"/>
      <c r="K36" s="114"/>
      <c r="L36" s="176">
        <v>2</v>
      </c>
      <c r="M36" s="114"/>
      <c r="N36" s="114"/>
      <c r="O36" s="114"/>
      <c r="P36" s="181">
        <v>2</v>
      </c>
      <c r="Q36" s="114"/>
      <c r="R36" s="114"/>
      <c r="S36" s="177">
        <v>2</v>
      </c>
      <c r="T36" s="134"/>
      <c r="U36" s="177"/>
      <c r="V36" s="114"/>
      <c r="W36" s="114">
        <v>2</v>
      </c>
      <c r="Y36" s="114">
        <v>2</v>
      </c>
    </row>
    <row r="37" spans="1:31" ht="17.55" x14ac:dyDescent="0.3">
      <c r="A37" s="150">
        <v>69</v>
      </c>
      <c r="B37" s="199" t="s">
        <v>580</v>
      </c>
      <c r="C37" s="208">
        <f t="shared" si="0"/>
        <v>3</v>
      </c>
      <c r="D37" s="109"/>
      <c r="G37" s="114"/>
      <c r="H37" s="114"/>
      <c r="I37" s="114"/>
      <c r="K37" s="114"/>
      <c r="L37" s="114"/>
      <c r="M37" s="114"/>
      <c r="N37" s="114"/>
      <c r="O37" s="114"/>
      <c r="P37" s="114"/>
      <c r="Q37" s="114"/>
      <c r="R37" s="114"/>
      <c r="S37" s="177">
        <v>2</v>
      </c>
      <c r="T37" s="134"/>
      <c r="U37" s="177"/>
      <c r="V37" s="114"/>
      <c r="W37" s="114"/>
      <c r="Y37" s="171">
        <v>2</v>
      </c>
      <c r="AA37" s="111">
        <v>2</v>
      </c>
    </row>
    <row r="38" spans="1:31" ht="18.149999999999999" x14ac:dyDescent="0.35">
      <c r="A38" s="150">
        <v>70</v>
      </c>
      <c r="B38" s="119" t="s">
        <v>533</v>
      </c>
      <c r="C38" s="208">
        <f t="shared" si="0"/>
        <v>6</v>
      </c>
      <c r="D38" s="109">
        <v>2</v>
      </c>
      <c r="G38" s="114"/>
      <c r="H38" s="108">
        <v>2</v>
      </c>
      <c r="I38" s="108"/>
      <c r="K38" s="114"/>
      <c r="L38" s="114"/>
      <c r="M38" s="114"/>
      <c r="N38" s="114"/>
      <c r="O38" s="114"/>
      <c r="P38" s="114"/>
      <c r="Q38" s="114"/>
      <c r="R38" s="114"/>
      <c r="S38" s="114">
        <v>1</v>
      </c>
      <c r="T38" s="130"/>
      <c r="U38" s="114"/>
      <c r="V38" s="114"/>
      <c r="W38" s="114">
        <v>2</v>
      </c>
      <c r="Y38" s="171">
        <v>2</v>
      </c>
      <c r="AA38" s="111">
        <v>1</v>
      </c>
    </row>
    <row r="39" spans="1:31" ht="18.149999999999999" x14ac:dyDescent="0.35">
      <c r="A39" s="150"/>
      <c r="B39" s="119" t="s">
        <v>534</v>
      </c>
      <c r="C39" s="208">
        <f t="shared" si="0"/>
        <v>5</v>
      </c>
      <c r="D39" s="109">
        <v>2</v>
      </c>
      <c r="G39" s="114"/>
      <c r="H39" s="114"/>
      <c r="I39" s="114"/>
      <c r="K39" s="114"/>
      <c r="L39" s="114"/>
      <c r="M39" s="114"/>
      <c r="N39" s="114"/>
      <c r="O39" s="114"/>
      <c r="P39" s="114"/>
      <c r="Q39" s="114"/>
      <c r="R39" s="114"/>
      <c r="S39" s="114">
        <v>1</v>
      </c>
      <c r="T39" s="130"/>
      <c r="U39" s="114"/>
      <c r="V39" s="114"/>
      <c r="W39" s="186">
        <v>2</v>
      </c>
      <c r="Y39" s="114">
        <v>1</v>
      </c>
      <c r="AA39" s="111">
        <v>1</v>
      </c>
    </row>
    <row r="40" spans="1:31" ht="18.149999999999999" x14ac:dyDescent="0.35">
      <c r="A40" s="150"/>
      <c r="B40" s="119" t="s">
        <v>535</v>
      </c>
      <c r="C40" s="208">
        <f t="shared" si="0"/>
        <v>4</v>
      </c>
      <c r="D40" s="109"/>
      <c r="G40" s="114"/>
      <c r="H40" s="114"/>
      <c r="I40" s="114"/>
      <c r="K40" s="114"/>
      <c r="L40" s="114"/>
      <c r="M40" s="114"/>
      <c r="N40" s="114"/>
      <c r="O40" s="114"/>
      <c r="P40" s="114"/>
      <c r="Q40" s="111">
        <v>2</v>
      </c>
      <c r="R40" s="111"/>
      <c r="S40" s="111">
        <v>1</v>
      </c>
      <c r="T40" s="131"/>
      <c r="U40" s="111"/>
      <c r="V40" s="114"/>
      <c r="W40" s="114"/>
      <c r="Y40" s="111">
        <v>1</v>
      </c>
      <c r="AA40" s="111">
        <v>1</v>
      </c>
    </row>
    <row r="41" spans="1:31" ht="18.149999999999999" x14ac:dyDescent="0.35">
      <c r="A41" s="151">
        <v>19</v>
      </c>
      <c r="B41" s="202" t="s">
        <v>536</v>
      </c>
      <c r="C41" s="208">
        <f t="shared" si="0"/>
        <v>12</v>
      </c>
      <c r="D41" s="109">
        <v>2</v>
      </c>
      <c r="F41" s="104"/>
      <c r="G41" s="103">
        <v>2</v>
      </c>
      <c r="H41" s="103"/>
      <c r="I41" s="105">
        <v>2</v>
      </c>
      <c r="K41" s="114">
        <v>2</v>
      </c>
      <c r="L41" s="171">
        <v>2</v>
      </c>
      <c r="M41" s="171"/>
      <c r="N41" s="171"/>
      <c r="O41" s="171"/>
      <c r="P41" s="103">
        <v>2</v>
      </c>
      <c r="Q41" s="111">
        <v>2</v>
      </c>
      <c r="R41" s="105">
        <v>2</v>
      </c>
      <c r="S41" s="105"/>
      <c r="T41" s="135"/>
      <c r="U41" s="105"/>
      <c r="V41" s="114"/>
      <c r="W41" s="114">
        <v>2</v>
      </c>
      <c r="Y41" s="105"/>
      <c r="AA41" s="111">
        <v>2</v>
      </c>
      <c r="AC41" s="111">
        <v>2</v>
      </c>
      <c r="AD41" s="177">
        <v>2</v>
      </c>
    </row>
    <row r="42" spans="1:31" ht="17.55" x14ac:dyDescent="0.3">
      <c r="A42" s="152">
        <v>43</v>
      </c>
      <c r="B42" s="201" t="s">
        <v>584</v>
      </c>
      <c r="C42" s="208">
        <f t="shared" si="0"/>
        <v>4</v>
      </c>
      <c r="D42" s="114"/>
      <c r="F42" s="104"/>
      <c r="G42" s="103">
        <v>2</v>
      </c>
      <c r="H42" s="103"/>
      <c r="I42" s="103"/>
      <c r="K42" s="114">
        <v>2</v>
      </c>
      <c r="L42" s="171">
        <v>2</v>
      </c>
      <c r="M42" s="171"/>
      <c r="N42" s="171"/>
      <c r="O42" s="171"/>
      <c r="P42" s="171"/>
      <c r="Q42" s="114"/>
      <c r="R42" s="114"/>
      <c r="S42" s="114"/>
      <c r="T42" s="130"/>
      <c r="U42" s="114"/>
      <c r="V42" s="114"/>
      <c r="W42" s="114">
        <v>2</v>
      </c>
      <c r="Y42" s="114"/>
    </row>
    <row r="43" spans="1:31" ht="18.149999999999999" x14ac:dyDescent="0.35">
      <c r="A43" s="153">
        <v>44</v>
      </c>
      <c r="B43" s="196" t="s">
        <v>537</v>
      </c>
      <c r="C43" s="208">
        <f t="shared" si="0"/>
        <v>6</v>
      </c>
      <c r="D43" s="114"/>
      <c r="F43" s="104"/>
      <c r="G43" s="103">
        <v>1</v>
      </c>
      <c r="H43" s="108">
        <v>2</v>
      </c>
      <c r="I43" s="108"/>
      <c r="K43" s="114">
        <v>1</v>
      </c>
      <c r="L43" s="114">
        <v>1</v>
      </c>
      <c r="M43" s="114"/>
      <c r="N43" s="114"/>
      <c r="O43" s="114"/>
      <c r="P43" s="103">
        <v>2</v>
      </c>
      <c r="Q43" s="114"/>
      <c r="R43" s="114"/>
      <c r="S43" s="114"/>
      <c r="T43" s="130"/>
      <c r="U43" s="114"/>
      <c r="V43" s="114"/>
      <c r="W43" s="114">
        <v>1</v>
      </c>
      <c r="Y43" s="114"/>
    </row>
    <row r="44" spans="1:31" ht="18.149999999999999" x14ac:dyDescent="0.35">
      <c r="A44" s="154">
        <v>45</v>
      </c>
      <c r="B44" s="196" t="s">
        <v>538</v>
      </c>
      <c r="C44" s="208">
        <f t="shared" si="0"/>
        <v>11</v>
      </c>
      <c r="D44" s="109">
        <v>2</v>
      </c>
      <c r="F44" s="105">
        <v>2</v>
      </c>
      <c r="G44" s="103">
        <v>1</v>
      </c>
      <c r="H44" s="103"/>
      <c r="I44" s="105">
        <v>2</v>
      </c>
      <c r="K44" s="114">
        <v>1</v>
      </c>
      <c r="L44" s="114">
        <v>1</v>
      </c>
      <c r="M44" s="114"/>
      <c r="N44" s="114"/>
      <c r="O44" s="114"/>
      <c r="P44" s="103">
        <v>2</v>
      </c>
      <c r="Q44" s="114"/>
      <c r="R44" s="105">
        <v>2</v>
      </c>
      <c r="S44" s="177">
        <v>2</v>
      </c>
      <c r="T44" s="134"/>
      <c r="U44" s="177"/>
      <c r="V44" s="114"/>
      <c r="W44" s="114">
        <v>1</v>
      </c>
      <c r="Y44" s="177"/>
      <c r="AD44" s="177">
        <v>2</v>
      </c>
    </row>
    <row r="45" spans="1:31" ht="17.55" x14ac:dyDescent="0.3">
      <c r="A45" s="155">
        <v>46</v>
      </c>
      <c r="B45" s="203" t="s">
        <v>589</v>
      </c>
      <c r="C45" s="208">
        <f t="shared" si="0"/>
        <v>5</v>
      </c>
      <c r="D45" s="109">
        <v>2</v>
      </c>
      <c r="F45" s="104"/>
      <c r="G45" s="103">
        <v>2</v>
      </c>
      <c r="H45" s="103"/>
      <c r="I45" s="103"/>
      <c r="K45" s="114"/>
      <c r="L45" s="171">
        <v>2</v>
      </c>
      <c r="M45" s="171"/>
      <c r="N45" s="171"/>
      <c r="O45" s="171"/>
      <c r="P45" s="103"/>
      <c r="Q45" s="114"/>
      <c r="R45" s="114"/>
      <c r="S45" s="114"/>
      <c r="T45" s="130"/>
      <c r="U45" s="114"/>
      <c r="V45" s="114"/>
      <c r="W45" s="114">
        <v>2</v>
      </c>
      <c r="Y45" s="114"/>
      <c r="AA45" s="111">
        <v>2</v>
      </c>
    </row>
    <row r="46" spans="1:31" ht="18.149999999999999" x14ac:dyDescent="0.35">
      <c r="A46" s="151">
        <v>47</v>
      </c>
      <c r="B46" s="196" t="s">
        <v>539</v>
      </c>
      <c r="C46" s="208">
        <f t="shared" si="0"/>
        <v>12</v>
      </c>
      <c r="D46" s="114">
        <v>1</v>
      </c>
      <c r="F46" s="106">
        <v>2</v>
      </c>
      <c r="G46" s="103">
        <v>1</v>
      </c>
      <c r="H46" s="194">
        <v>2</v>
      </c>
      <c r="I46" s="104">
        <v>2</v>
      </c>
      <c r="K46" s="114">
        <v>2</v>
      </c>
      <c r="L46" s="114">
        <v>1</v>
      </c>
      <c r="M46" s="114"/>
      <c r="N46" s="114"/>
      <c r="O46" s="114"/>
      <c r="P46" s="103">
        <v>2</v>
      </c>
      <c r="Q46" s="114"/>
      <c r="R46" s="105">
        <v>2</v>
      </c>
      <c r="S46" s="105"/>
      <c r="T46" s="135"/>
      <c r="U46" s="108">
        <v>2</v>
      </c>
      <c r="V46" s="114"/>
      <c r="W46" s="114">
        <v>1</v>
      </c>
      <c r="Y46" s="108"/>
      <c r="AA46" s="111">
        <v>1</v>
      </c>
    </row>
    <row r="47" spans="1:31" ht="18.149999999999999" x14ac:dyDescent="0.35">
      <c r="A47" s="156">
        <v>48</v>
      </c>
      <c r="B47" s="196" t="s">
        <v>540</v>
      </c>
      <c r="C47" s="208">
        <f t="shared" si="0"/>
        <v>6</v>
      </c>
      <c r="D47" s="114">
        <v>1</v>
      </c>
      <c r="F47" s="104"/>
      <c r="G47" s="103">
        <v>1</v>
      </c>
      <c r="H47" s="103"/>
      <c r="I47" s="103"/>
      <c r="K47" s="114"/>
      <c r="L47" s="114">
        <v>1</v>
      </c>
      <c r="M47" s="114"/>
      <c r="N47" s="114"/>
      <c r="O47" s="114"/>
      <c r="P47" s="103">
        <v>2</v>
      </c>
      <c r="Q47" s="114"/>
      <c r="R47" s="114"/>
      <c r="S47" s="114"/>
      <c r="T47" s="130"/>
      <c r="U47" s="114"/>
      <c r="V47" s="114"/>
      <c r="W47" s="114">
        <v>1</v>
      </c>
      <c r="Y47" s="114"/>
      <c r="AA47" s="111">
        <v>1</v>
      </c>
    </row>
    <row r="48" spans="1:31" ht="18.149999999999999" x14ac:dyDescent="0.35">
      <c r="A48" s="157">
        <v>49</v>
      </c>
      <c r="B48" s="196" t="s">
        <v>541</v>
      </c>
      <c r="C48" s="208">
        <f t="shared" si="0"/>
        <v>6</v>
      </c>
      <c r="D48" s="114">
        <v>1</v>
      </c>
      <c r="F48" s="104"/>
      <c r="G48" s="103">
        <v>1</v>
      </c>
      <c r="H48" s="103"/>
      <c r="I48" s="103"/>
      <c r="K48" s="114"/>
      <c r="L48" s="114">
        <v>1</v>
      </c>
      <c r="M48" s="114"/>
      <c r="N48" s="114"/>
      <c r="O48" s="114"/>
      <c r="P48" s="114"/>
      <c r="Q48" s="114"/>
      <c r="R48" s="114"/>
      <c r="S48" s="114"/>
      <c r="T48" s="130"/>
      <c r="U48" s="114"/>
      <c r="V48" s="114"/>
      <c r="W48" s="114">
        <v>1</v>
      </c>
      <c r="Y48" s="171">
        <v>2</v>
      </c>
      <c r="AA48" s="111">
        <v>1</v>
      </c>
    </row>
    <row r="49" spans="1:121" ht="18.149999999999999" x14ac:dyDescent="0.35">
      <c r="A49" s="158">
        <v>50</v>
      </c>
      <c r="B49" s="196" t="s">
        <v>542</v>
      </c>
      <c r="C49" s="208">
        <f t="shared" si="0"/>
        <v>6</v>
      </c>
      <c r="D49" s="114">
        <v>1</v>
      </c>
      <c r="F49" s="104"/>
      <c r="G49" s="103">
        <v>1</v>
      </c>
      <c r="H49" s="103"/>
      <c r="I49" s="103"/>
      <c r="K49" s="114"/>
      <c r="L49" s="114">
        <v>1</v>
      </c>
      <c r="M49" s="114"/>
      <c r="N49" s="114"/>
      <c r="O49" s="114"/>
      <c r="P49" s="114"/>
      <c r="Q49" s="114"/>
      <c r="R49" s="114"/>
      <c r="S49" s="114"/>
      <c r="T49" s="130"/>
      <c r="U49" s="114"/>
      <c r="V49" s="114"/>
      <c r="W49" s="114">
        <v>1</v>
      </c>
      <c r="Y49" s="171">
        <v>2</v>
      </c>
      <c r="AA49" s="111">
        <v>1</v>
      </c>
    </row>
    <row r="50" spans="1:121" ht="18.149999999999999" x14ac:dyDescent="0.35">
      <c r="A50" s="159">
        <v>51</v>
      </c>
      <c r="B50" s="196" t="s">
        <v>543</v>
      </c>
      <c r="C50" s="208">
        <f t="shared" si="0"/>
        <v>6</v>
      </c>
      <c r="D50" s="114">
        <v>1</v>
      </c>
      <c r="F50" s="104"/>
      <c r="G50" s="103">
        <v>1</v>
      </c>
      <c r="H50" s="103"/>
      <c r="I50" s="104"/>
      <c r="K50" s="114"/>
      <c r="L50" s="114">
        <v>1</v>
      </c>
      <c r="M50" s="114"/>
      <c r="N50" s="114"/>
      <c r="O50" s="114"/>
      <c r="P50" s="114"/>
      <c r="Q50" s="114"/>
      <c r="R50" s="114"/>
      <c r="S50" s="114"/>
      <c r="T50" s="130"/>
      <c r="U50" s="114"/>
      <c r="V50" s="114"/>
      <c r="W50" s="111">
        <v>1</v>
      </c>
      <c r="Y50" s="171">
        <v>2</v>
      </c>
      <c r="AA50" s="111">
        <v>1</v>
      </c>
    </row>
    <row r="51" spans="1:121" ht="18.149999999999999" x14ac:dyDescent="0.3">
      <c r="A51" s="151">
        <v>53</v>
      </c>
      <c r="B51" s="204" t="s">
        <v>544</v>
      </c>
      <c r="C51" s="208">
        <f t="shared" si="0"/>
        <v>4</v>
      </c>
      <c r="D51" s="109">
        <v>2</v>
      </c>
      <c r="F51" s="104"/>
      <c r="G51" s="103"/>
      <c r="H51" s="103"/>
      <c r="I51" s="105">
        <v>2</v>
      </c>
      <c r="K51" s="114"/>
      <c r="L51" s="114"/>
      <c r="M51" s="114"/>
      <c r="N51" s="114"/>
      <c r="O51" s="114"/>
      <c r="P51" s="114"/>
      <c r="Q51" s="114"/>
      <c r="R51" s="114"/>
      <c r="S51" s="114"/>
      <c r="T51" s="130"/>
      <c r="U51" s="114"/>
      <c r="V51" s="114"/>
      <c r="W51" s="114">
        <v>2</v>
      </c>
      <c r="Y51" s="189">
        <v>2</v>
      </c>
    </row>
    <row r="52" spans="1:121" s="211" customFormat="1" ht="17.55" x14ac:dyDescent="0.3">
      <c r="A52" s="160">
        <v>68</v>
      </c>
      <c r="B52" s="200" t="s">
        <v>583</v>
      </c>
      <c r="C52" s="208">
        <f t="shared" si="0"/>
        <v>2</v>
      </c>
      <c r="D52" s="114"/>
      <c r="E52" s="114"/>
      <c r="F52" s="103"/>
      <c r="G52" s="103">
        <v>2</v>
      </c>
      <c r="H52" s="108">
        <v>2</v>
      </c>
      <c r="I52" s="108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30"/>
      <c r="U52" s="114"/>
      <c r="V52" s="114"/>
      <c r="W52" s="114"/>
      <c r="X52" s="114"/>
      <c r="Y52" s="114"/>
      <c r="Z52" s="114"/>
      <c r="AA52" s="114"/>
      <c r="AB52" s="114"/>
      <c r="AC52" s="114"/>
      <c r="AD52" s="107"/>
      <c r="AE52" s="177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</row>
    <row r="53" spans="1:121" s="211" customFormat="1" ht="18.149999999999999" x14ac:dyDescent="0.35">
      <c r="A53" s="160">
        <v>65</v>
      </c>
      <c r="B53" s="123" t="s">
        <v>627</v>
      </c>
      <c r="C53" s="208">
        <f t="shared" si="0"/>
        <v>4</v>
      </c>
      <c r="D53" s="114"/>
      <c r="E53" s="114"/>
      <c r="F53" s="103"/>
      <c r="G53" s="103">
        <v>1</v>
      </c>
      <c r="H53" s="103">
        <v>1</v>
      </c>
      <c r="I53" s="103"/>
      <c r="J53" s="114"/>
      <c r="K53" s="114"/>
      <c r="L53" s="114"/>
      <c r="M53" s="114"/>
      <c r="N53" s="114"/>
      <c r="O53" s="114"/>
      <c r="P53" s="114">
        <v>2</v>
      </c>
      <c r="Q53" s="114"/>
      <c r="R53" s="114"/>
      <c r="S53" s="177">
        <v>2</v>
      </c>
      <c r="T53" s="134"/>
      <c r="U53" s="177"/>
      <c r="V53" s="114"/>
      <c r="W53" s="114"/>
      <c r="X53" s="114"/>
      <c r="Y53" s="177"/>
      <c r="Z53" s="114"/>
      <c r="AA53" s="114"/>
      <c r="AB53" s="114"/>
      <c r="AC53" s="114"/>
      <c r="AD53" s="107"/>
      <c r="AE53" s="177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</row>
    <row r="54" spans="1:121" s="211" customFormat="1" ht="18.149999999999999" x14ac:dyDescent="0.35">
      <c r="A54" s="160">
        <v>64</v>
      </c>
      <c r="B54" s="122" t="s">
        <v>545</v>
      </c>
      <c r="C54" s="208">
        <f t="shared" si="0"/>
        <v>2</v>
      </c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>
        <v>2</v>
      </c>
      <c r="R54" s="114"/>
      <c r="S54" s="177">
        <v>2</v>
      </c>
      <c r="T54" s="134"/>
      <c r="U54" s="177"/>
      <c r="V54" s="114"/>
      <c r="W54" s="114"/>
      <c r="X54" s="114"/>
      <c r="Y54" s="177"/>
      <c r="Z54" s="114"/>
      <c r="AA54" s="114"/>
      <c r="AB54" s="114"/>
      <c r="AC54" s="114"/>
      <c r="AD54" s="107"/>
      <c r="AE54" s="177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</row>
    <row r="55" spans="1:121" s="211" customFormat="1" ht="18.149999999999999" x14ac:dyDescent="0.35">
      <c r="A55" s="160">
        <v>67</v>
      </c>
      <c r="B55" s="122" t="s">
        <v>546</v>
      </c>
      <c r="C55" s="208">
        <f t="shared" si="0"/>
        <v>1</v>
      </c>
      <c r="D55" s="114"/>
      <c r="E55" s="114"/>
      <c r="F55" s="114"/>
      <c r="G55" s="114">
        <v>2</v>
      </c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30"/>
      <c r="U55" s="114"/>
      <c r="V55" s="114"/>
      <c r="W55" s="114"/>
      <c r="X55" s="114"/>
      <c r="Y55" s="114"/>
      <c r="Z55" s="114"/>
      <c r="AA55" s="114"/>
      <c r="AB55" s="114"/>
      <c r="AC55" s="114"/>
      <c r="AD55" s="107"/>
      <c r="AE55" s="177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</row>
    <row r="56" spans="1:121" ht="18.149999999999999" x14ac:dyDescent="0.35">
      <c r="A56" s="161">
        <v>23</v>
      </c>
      <c r="B56" s="122" t="s">
        <v>547</v>
      </c>
      <c r="C56" s="208">
        <f t="shared" si="0"/>
        <v>3</v>
      </c>
      <c r="D56" s="114"/>
      <c r="F56" s="171">
        <v>2</v>
      </c>
      <c r="G56" s="114"/>
      <c r="H56" s="114"/>
      <c r="I56" s="114"/>
      <c r="K56" s="114"/>
      <c r="L56" s="114"/>
      <c r="M56" s="114"/>
      <c r="N56" s="114"/>
      <c r="O56" s="171">
        <v>2</v>
      </c>
      <c r="P56" s="103"/>
      <c r="Q56" s="114"/>
      <c r="R56" s="105">
        <v>2</v>
      </c>
      <c r="S56" s="105"/>
      <c r="T56" s="135"/>
      <c r="U56" s="105"/>
      <c r="V56" s="114"/>
      <c r="W56" s="114"/>
      <c r="Y56" s="105"/>
    </row>
    <row r="57" spans="1:121" ht="18.149999999999999" x14ac:dyDescent="0.35">
      <c r="A57" s="162">
        <v>72</v>
      </c>
      <c r="B57" s="122" t="s">
        <v>548</v>
      </c>
      <c r="C57" s="208">
        <f t="shared" si="0"/>
        <v>1</v>
      </c>
      <c r="D57" s="114"/>
      <c r="G57" s="114"/>
      <c r="H57" s="114"/>
      <c r="I57" s="114"/>
      <c r="K57" s="114"/>
      <c r="L57" s="114"/>
      <c r="M57" s="114"/>
      <c r="N57" s="114"/>
      <c r="O57" s="114"/>
      <c r="P57" s="114"/>
      <c r="Q57" s="114"/>
      <c r="R57" s="114"/>
      <c r="S57" s="114"/>
      <c r="T57" s="130"/>
      <c r="U57" s="114"/>
      <c r="V57" s="114"/>
      <c r="W57" s="188"/>
      <c r="Y57" s="189">
        <v>2</v>
      </c>
    </row>
    <row r="58" spans="1:121" ht="18.149999999999999" x14ac:dyDescent="0.35">
      <c r="A58" s="162">
        <v>91</v>
      </c>
      <c r="B58" s="122" t="s">
        <v>549</v>
      </c>
      <c r="C58" s="208">
        <f t="shared" si="0"/>
        <v>2</v>
      </c>
      <c r="D58" s="114"/>
      <c r="G58" s="114"/>
      <c r="H58" s="114"/>
      <c r="I58" s="114"/>
      <c r="K58" s="114"/>
      <c r="L58" s="114"/>
      <c r="M58" s="114"/>
      <c r="N58" s="171">
        <v>2</v>
      </c>
      <c r="O58" s="171">
        <v>2</v>
      </c>
      <c r="P58" s="114"/>
      <c r="Q58" s="114"/>
      <c r="R58" s="114"/>
      <c r="S58" s="114"/>
      <c r="T58" s="130"/>
      <c r="U58" s="114"/>
      <c r="V58" s="114"/>
      <c r="W58" s="114"/>
      <c r="Y58" s="114"/>
    </row>
    <row r="59" spans="1:121" ht="36.299999999999997" x14ac:dyDescent="0.35">
      <c r="A59" s="162">
        <v>74</v>
      </c>
      <c r="B59" s="122" t="s">
        <v>550</v>
      </c>
      <c r="C59" s="208">
        <f t="shared" si="0"/>
        <v>1</v>
      </c>
      <c r="D59" s="114"/>
      <c r="G59" s="114"/>
      <c r="H59" s="114"/>
      <c r="I59" s="114"/>
      <c r="K59" s="114"/>
      <c r="L59" s="114"/>
      <c r="M59" s="114"/>
      <c r="N59" s="114"/>
      <c r="O59" s="114"/>
      <c r="P59" s="114"/>
      <c r="Q59" s="114"/>
      <c r="R59" s="114"/>
      <c r="S59" s="114"/>
      <c r="T59" s="130"/>
      <c r="U59" s="114"/>
      <c r="V59" s="114"/>
      <c r="W59" s="188"/>
      <c r="Y59" s="189">
        <v>2</v>
      </c>
    </row>
    <row r="60" spans="1:121" ht="18.149999999999999" x14ac:dyDescent="0.35">
      <c r="A60" s="162">
        <v>75</v>
      </c>
      <c r="B60" s="122" t="s">
        <v>551</v>
      </c>
      <c r="C60" s="208">
        <f t="shared" si="0"/>
        <v>1</v>
      </c>
      <c r="D60" s="109"/>
      <c r="G60" s="114"/>
      <c r="H60" s="114"/>
      <c r="I60" s="114"/>
      <c r="K60" s="114"/>
      <c r="L60" s="114"/>
      <c r="M60" s="114"/>
      <c r="N60" s="114"/>
      <c r="O60" s="114"/>
      <c r="P60" s="114"/>
      <c r="Q60" s="114"/>
      <c r="R60" s="114"/>
      <c r="S60" s="114"/>
      <c r="T60" s="130"/>
      <c r="U60" s="114"/>
      <c r="V60" s="114"/>
      <c r="W60" s="114"/>
      <c r="Y60" s="171">
        <v>2</v>
      </c>
    </row>
    <row r="61" spans="1:121" ht="18.149999999999999" x14ac:dyDescent="0.35">
      <c r="A61" s="162">
        <v>76</v>
      </c>
      <c r="B61" s="122" t="s">
        <v>552</v>
      </c>
      <c r="C61" s="208">
        <f t="shared" si="0"/>
        <v>2</v>
      </c>
      <c r="D61" s="114"/>
      <c r="G61" s="114"/>
      <c r="H61" s="114"/>
      <c r="I61" s="114"/>
      <c r="K61" s="114"/>
      <c r="L61" s="114"/>
      <c r="M61" s="114"/>
      <c r="N61" s="114"/>
      <c r="O61" s="114"/>
      <c r="P61" s="114"/>
      <c r="Q61" s="114"/>
      <c r="R61" s="114"/>
      <c r="S61" s="177">
        <v>2</v>
      </c>
      <c r="T61" s="134"/>
      <c r="U61" s="177"/>
      <c r="V61" s="114"/>
      <c r="W61" s="188"/>
      <c r="Y61" s="189">
        <v>2</v>
      </c>
    </row>
    <row r="62" spans="1:121" ht="18.149999999999999" x14ac:dyDescent="0.35">
      <c r="A62" s="162">
        <v>94</v>
      </c>
      <c r="B62" s="122" t="s">
        <v>553</v>
      </c>
      <c r="C62" s="208">
        <f t="shared" si="0"/>
        <v>1</v>
      </c>
      <c r="D62" s="114"/>
      <c r="G62" s="114"/>
      <c r="H62" s="114"/>
      <c r="I62" s="114"/>
      <c r="K62" s="114"/>
      <c r="L62" s="114"/>
      <c r="M62" s="114"/>
      <c r="N62" s="171">
        <v>2</v>
      </c>
      <c r="O62" s="114"/>
      <c r="P62" s="114"/>
      <c r="Q62" s="114"/>
      <c r="R62" s="114"/>
      <c r="S62" s="114"/>
      <c r="T62" s="130"/>
      <c r="U62" s="114"/>
      <c r="V62" s="114"/>
      <c r="W62" s="114"/>
      <c r="Y62" s="114"/>
    </row>
    <row r="63" spans="1:121" ht="18.149999999999999" x14ac:dyDescent="0.35">
      <c r="A63" s="162">
        <v>92</v>
      </c>
      <c r="B63" s="122" t="s">
        <v>554</v>
      </c>
      <c r="C63" s="208">
        <f t="shared" si="0"/>
        <v>3</v>
      </c>
      <c r="D63" s="114"/>
      <c r="E63" s="111">
        <v>2</v>
      </c>
      <c r="G63" s="114"/>
      <c r="H63" s="114"/>
      <c r="I63" s="114"/>
      <c r="K63" s="114"/>
      <c r="L63" s="114"/>
      <c r="M63" s="114"/>
      <c r="N63" s="114">
        <v>2</v>
      </c>
      <c r="O63" s="171">
        <v>2</v>
      </c>
      <c r="P63" s="114"/>
      <c r="Q63" s="114"/>
      <c r="R63" s="114"/>
      <c r="S63" s="114"/>
      <c r="T63" s="130"/>
      <c r="U63" s="114"/>
      <c r="V63" s="114"/>
      <c r="W63" s="114"/>
      <c r="Y63" s="114"/>
    </row>
    <row r="64" spans="1:121" ht="18.149999999999999" x14ac:dyDescent="0.3">
      <c r="A64" s="162">
        <v>34</v>
      </c>
      <c r="B64" s="124" t="s">
        <v>555</v>
      </c>
      <c r="C64" s="208">
        <f t="shared" si="0"/>
        <v>2</v>
      </c>
      <c r="D64" s="114"/>
      <c r="G64" s="114"/>
      <c r="H64" s="114"/>
      <c r="I64" s="171">
        <v>2</v>
      </c>
      <c r="K64" s="114">
        <v>2</v>
      </c>
      <c r="L64" s="114"/>
      <c r="M64" s="114"/>
      <c r="N64" s="114"/>
      <c r="O64" s="114"/>
      <c r="P64" s="114"/>
      <c r="Q64" s="114"/>
      <c r="R64" s="114"/>
      <c r="S64" s="114"/>
      <c r="T64" s="130"/>
      <c r="U64" s="114"/>
      <c r="V64" s="114"/>
      <c r="W64" s="114"/>
      <c r="Y64" s="114"/>
    </row>
    <row r="65" spans="1:31" ht="18.149999999999999" x14ac:dyDescent="0.35">
      <c r="A65" s="163">
        <v>58</v>
      </c>
      <c r="B65" s="122" t="s">
        <v>628</v>
      </c>
      <c r="C65" s="208">
        <f t="shared" si="0"/>
        <v>1</v>
      </c>
      <c r="D65" s="114"/>
      <c r="G65" s="114">
        <v>2</v>
      </c>
      <c r="H65" s="114"/>
      <c r="I65" s="114"/>
      <c r="K65" s="114"/>
      <c r="L65" s="114"/>
      <c r="M65" s="114"/>
      <c r="N65" s="114"/>
      <c r="O65" s="114"/>
      <c r="P65" s="114"/>
      <c r="Q65" s="114"/>
      <c r="R65" s="114"/>
      <c r="S65" s="114"/>
      <c r="T65" s="130"/>
      <c r="U65" s="114"/>
      <c r="V65" s="114"/>
      <c r="W65" s="114"/>
      <c r="Y65" s="114"/>
    </row>
    <row r="66" spans="1:31" ht="18.149999999999999" x14ac:dyDescent="0.35">
      <c r="A66" s="164">
        <v>77</v>
      </c>
      <c r="B66" s="122" t="s">
        <v>629</v>
      </c>
      <c r="C66" s="208">
        <f t="shared" si="0"/>
        <v>1</v>
      </c>
      <c r="D66" s="114"/>
      <c r="G66" s="114">
        <v>2</v>
      </c>
      <c r="H66" s="114"/>
      <c r="I66" s="114"/>
      <c r="K66" s="114"/>
      <c r="L66" s="114"/>
      <c r="M66" s="114"/>
      <c r="N66" s="114"/>
      <c r="O66" s="114"/>
      <c r="P66" s="114"/>
      <c r="Q66" s="114"/>
      <c r="R66" s="114"/>
      <c r="S66" s="114"/>
      <c r="T66" s="130"/>
      <c r="U66" s="114"/>
      <c r="V66" s="114"/>
      <c r="W66" s="114"/>
      <c r="Y66" s="114"/>
    </row>
    <row r="67" spans="1:31" ht="18.149999999999999" x14ac:dyDescent="0.35">
      <c r="A67" s="164">
        <v>78</v>
      </c>
      <c r="B67" s="122" t="s">
        <v>630</v>
      </c>
      <c r="C67" s="208">
        <f t="shared" si="0"/>
        <v>1</v>
      </c>
      <c r="D67" s="114"/>
      <c r="G67" s="114">
        <v>2</v>
      </c>
      <c r="H67" s="114"/>
      <c r="I67" s="114"/>
      <c r="K67" s="114"/>
      <c r="L67" s="114"/>
      <c r="M67" s="114"/>
      <c r="N67" s="114"/>
      <c r="O67" s="114"/>
      <c r="P67" s="114"/>
      <c r="Q67" s="114"/>
      <c r="R67" s="114"/>
      <c r="S67" s="114"/>
      <c r="T67" s="130"/>
      <c r="U67" s="114"/>
      <c r="V67" s="114"/>
      <c r="W67" s="114"/>
      <c r="Y67" s="114"/>
    </row>
    <row r="68" spans="1:31" ht="18.149999999999999" x14ac:dyDescent="0.35">
      <c r="A68" s="165">
        <v>79</v>
      </c>
      <c r="B68" s="122" t="s">
        <v>631</v>
      </c>
      <c r="C68" s="208">
        <f t="shared" ref="C68:C86" si="1">COUNTIF(D68:AE68,"&gt;0")</f>
        <v>3</v>
      </c>
      <c r="D68" s="114"/>
      <c r="G68" s="114">
        <v>2</v>
      </c>
      <c r="H68" s="114"/>
      <c r="I68" s="114"/>
      <c r="K68" s="114"/>
      <c r="L68" s="114"/>
      <c r="M68" s="114"/>
      <c r="N68" s="114"/>
      <c r="O68" s="171">
        <v>2</v>
      </c>
      <c r="P68" s="114"/>
      <c r="Q68" s="114"/>
      <c r="R68" s="114"/>
      <c r="S68" s="177">
        <v>2</v>
      </c>
      <c r="T68" s="134"/>
      <c r="U68" s="177"/>
      <c r="V68" s="114"/>
      <c r="W68" s="114"/>
      <c r="Y68" s="177"/>
    </row>
    <row r="69" spans="1:31" ht="36.299999999999997" x14ac:dyDescent="0.35">
      <c r="A69" s="165">
        <v>81</v>
      </c>
      <c r="B69" s="122" t="s">
        <v>556</v>
      </c>
      <c r="C69" s="208">
        <f t="shared" si="1"/>
        <v>2</v>
      </c>
      <c r="D69" s="114"/>
      <c r="G69" s="114"/>
      <c r="H69" s="114"/>
      <c r="I69" s="114"/>
      <c r="K69" s="114"/>
      <c r="L69" s="114"/>
      <c r="M69" s="114"/>
      <c r="N69" s="114"/>
      <c r="O69" s="114"/>
      <c r="P69" s="114"/>
      <c r="Q69" s="111">
        <v>2</v>
      </c>
      <c r="R69" s="111"/>
      <c r="S69" s="177">
        <v>2</v>
      </c>
      <c r="T69" s="134"/>
      <c r="U69" s="177"/>
      <c r="V69" s="114"/>
      <c r="W69" s="114"/>
      <c r="Y69" s="177"/>
    </row>
    <row r="70" spans="1:31" ht="18.149999999999999" x14ac:dyDescent="0.35">
      <c r="A70" s="165"/>
      <c r="B70" s="125" t="s">
        <v>611</v>
      </c>
      <c r="C70" s="208">
        <f t="shared" si="1"/>
        <v>4</v>
      </c>
      <c r="D70" s="114"/>
      <c r="G70" s="114">
        <v>2</v>
      </c>
      <c r="H70" s="114"/>
      <c r="I70" s="114"/>
      <c r="K70" s="114"/>
      <c r="L70" s="114"/>
      <c r="M70" s="114"/>
      <c r="N70" s="114"/>
      <c r="O70" s="114"/>
      <c r="P70" s="114"/>
      <c r="Q70" s="182">
        <v>2</v>
      </c>
      <c r="R70" s="114"/>
      <c r="S70" s="177">
        <v>2</v>
      </c>
      <c r="T70" s="134"/>
      <c r="U70" s="177"/>
      <c r="V70" s="114"/>
      <c r="W70" s="114"/>
      <c r="Y70" s="177"/>
      <c r="AE70" s="177">
        <v>2</v>
      </c>
    </row>
    <row r="71" spans="1:31" ht="18.149999999999999" x14ac:dyDescent="0.35">
      <c r="A71" s="142">
        <v>88</v>
      </c>
      <c r="B71" s="122" t="s">
        <v>557</v>
      </c>
      <c r="C71" s="208">
        <f t="shared" si="1"/>
        <v>2</v>
      </c>
      <c r="D71" s="114"/>
      <c r="G71" s="114"/>
      <c r="H71" s="108">
        <v>2</v>
      </c>
      <c r="I71" s="108"/>
      <c r="K71" s="114"/>
      <c r="L71" s="114"/>
      <c r="M71" s="114"/>
      <c r="N71" s="114"/>
      <c r="O71" s="114"/>
      <c r="P71" s="114"/>
      <c r="Q71" s="114"/>
      <c r="R71" s="114"/>
      <c r="S71" s="177">
        <v>2</v>
      </c>
      <c r="T71" s="134"/>
      <c r="U71" s="177"/>
      <c r="V71" s="114"/>
      <c r="W71" s="114"/>
      <c r="Y71" s="177"/>
    </row>
    <row r="72" spans="1:31" ht="18.149999999999999" x14ac:dyDescent="0.35">
      <c r="A72" s="142">
        <v>61</v>
      </c>
      <c r="B72" s="122" t="s">
        <v>558</v>
      </c>
      <c r="C72" s="208">
        <f t="shared" si="1"/>
        <v>1</v>
      </c>
      <c r="D72" s="114"/>
      <c r="G72" s="114"/>
      <c r="H72" s="108">
        <v>2</v>
      </c>
      <c r="I72" s="108"/>
      <c r="K72" s="114"/>
      <c r="L72" s="114"/>
      <c r="M72" s="114"/>
      <c r="N72" s="114"/>
      <c r="O72" s="114"/>
      <c r="P72" s="114"/>
      <c r="Q72" s="114"/>
      <c r="R72" s="114"/>
      <c r="S72" s="114"/>
      <c r="T72" s="130"/>
      <c r="U72" s="114"/>
      <c r="V72" s="114"/>
      <c r="W72" s="114"/>
      <c r="Y72" s="114"/>
    </row>
    <row r="73" spans="1:31" ht="36.299999999999997" x14ac:dyDescent="0.35">
      <c r="A73" s="142">
        <v>31</v>
      </c>
      <c r="B73" s="122" t="s">
        <v>632</v>
      </c>
      <c r="C73" s="208">
        <f t="shared" si="1"/>
        <v>1</v>
      </c>
      <c r="D73" s="114"/>
      <c r="G73" s="114"/>
      <c r="H73" s="114"/>
      <c r="I73" s="114"/>
      <c r="K73" s="114"/>
      <c r="L73" s="114"/>
      <c r="M73" s="114"/>
      <c r="N73" s="114"/>
      <c r="O73" s="114"/>
      <c r="P73" s="103">
        <v>2</v>
      </c>
      <c r="Q73" s="114"/>
      <c r="R73" s="114"/>
      <c r="S73" s="114"/>
      <c r="T73" s="130"/>
      <c r="U73" s="114"/>
      <c r="V73" s="114"/>
      <c r="W73" s="114"/>
      <c r="Y73" s="114"/>
    </row>
    <row r="74" spans="1:31" ht="18.149999999999999" x14ac:dyDescent="0.35">
      <c r="A74" s="130">
        <v>39</v>
      </c>
      <c r="B74" s="205" t="s">
        <v>559</v>
      </c>
      <c r="C74" s="208">
        <f t="shared" si="1"/>
        <v>7</v>
      </c>
      <c r="D74" s="109">
        <v>2</v>
      </c>
      <c r="G74" s="114">
        <v>2</v>
      </c>
      <c r="H74" s="114"/>
      <c r="I74" s="171">
        <v>2</v>
      </c>
      <c r="K74" s="114">
        <v>2</v>
      </c>
      <c r="L74" s="114"/>
      <c r="M74" s="114"/>
      <c r="N74" s="114"/>
      <c r="O74" s="114"/>
      <c r="P74" s="103">
        <v>2</v>
      </c>
      <c r="Q74" s="114"/>
      <c r="R74" s="114"/>
      <c r="S74" s="114"/>
      <c r="T74" s="130"/>
      <c r="U74" s="114"/>
      <c r="V74" s="114"/>
      <c r="W74" s="114">
        <v>2</v>
      </c>
      <c r="Y74" s="114"/>
      <c r="AD74" s="177">
        <v>2</v>
      </c>
    </row>
    <row r="75" spans="1:31" ht="18.149999999999999" x14ac:dyDescent="0.35">
      <c r="A75" s="130">
        <v>40</v>
      </c>
      <c r="B75" s="205" t="s">
        <v>560</v>
      </c>
      <c r="C75" s="208">
        <f t="shared" si="1"/>
        <v>11</v>
      </c>
      <c r="D75" s="114"/>
      <c r="F75" s="103">
        <v>2</v>
      </c>
      <c r="G75" s="114"/>
      <c r="H75" s="114"/>
      <c r="I75" s="114"/>
      <c r="K75" s="114">
        <v>2</v>
      </c>
      <c r="L75" s="171">
        <v>2</v>
      </c>
      <c r="M75" s="171"/>
      <c r="N75" s="171"/>
      <c r="O75" s="171"/>
      <c r="P75" s="103">
        <v>2</v>
      </c>
      <c r="Q75" s="111">
        <v>2</v>
      </c>
      <c r="R75" s="105">
        <v>2</v>
      </c>
      <c r="S75" s="171">
        <v>2</v>
      </c>
      <c r="T75" s="133"/>
      <c r="U75" s="108">
        <v>2</v>
      </c>
      <c r="V75" s="114"/>
      <c r="W75" s="114"/>
      <c r="Y75" s="114"/>
      <c r="AA75" s="111">
        <v>2</v>
      </c>
      <c r="AC75" s="111">
        <v>2</v>
      </c>
      <c r="AD75" s="177">
        <v>2</v>
      </c>
    </row>
    <row r="76" spans="1:31" ht="18.149999999999999" x14ac:dyDescent="0.3">
      <c r="A76" s="130">
        <v>93</v>
      </c>
      <c r="B76" s="126" t="s">
        <v>561</v>
      </c>
      <c r="C76" s="208">
        <f t="shared" si="1"/>
        <v>2</v>
      </c>
      <c r="D76" s="114"/>
      <c r="G76" s="114"/>
      <c r="H76" s="114"/>
      <c r="I76" s="114"/>
      <c r="K76" s="114"/>
      <c r="L76" s="114"/>
      <c r="M76" s="114"/>
      <c r="N76" s="171">
        <v>2</v>
      </c>
      <c r="O76" s="171">
        <v>2</v>
      </c>
      <c r="P76" s="114"/>
      <c r="Q76" s="114"/>
      <c r="R76" s="114"/>
      <c r="S76" s="114"/>
      <c r="T76" s="130"/>
      <c r="U76" s="114"/>
      <c r="V76" s="114"/>
      <c r="W76" s="114"/>
      <c r="Y76" s="114"/>
    </row>
    <row r="77" spans="1:31" ht="18.149999999999999" x14ac:dyDescent="0.35">
      <c r="A77" s="130">
        <v>57</v>
      </c>
      <c r="B77" s="122" t="s">
        <v>562</v>
      </c>
      <c r="C77" s="208">
        <f t="shared" si="1"/>
        <v>15</v>
      </c>
      <c r="D77" s="109">
        <v>2</v>
      </c>
      <c r="E77" s="111">
        <v>2</v>
      </c>
      <c r="F77" s="171">
        <v>2</v>
      </c>
      <c r="G77" s="114">
        <v>2</v>
      </c>
      <c r="H77" s="108">
        <v>2</v>
      </c>
      <c r="I77" s="171">
        <v>2</v>
      </c>
      <c r="J77" s="111">
        <v>2</v>
      </c>
      <c r="K77" s="114">
        <v>2</v>
      </c>
      <c r="L77" s="114"/>
      <c r="M77" s="114"/>
      <c r="N77" s="171">
        <v>2</v>
      </c>
      <c r="O77" s="114"/>
      <c r="P77" s="103">
        <v>2</v>
      </c>
      <c r="Q77" s="114"/>
      <c r="R77" s="105">
        <v>2</v>
      </c>
      <c r="S77" s="177">
        <v>2</v>
      </c>
      <c r="T77" s="134"/>
      <c r="U77" s="177"/>
      <c r="V77" s="114"/>
      <c r="W77" s="114">
        <v>2</v>
      </c>
      <c r="Y77" s="177"/>
      <c r="AB77" s="111">
        <v>2</v>
      </c>
      <c r="AC77" s="111">
        <v>2</v>
      </c>
    </row>
    <row r="78" spans="1:31" ht="18.149999999999999" x14ac:dyDescent="0.3">
      <c r="A78" s="130">
        <v>71</v>
      </c>
      <c r="B78" s="206" t="s">
        <v>563</v>
      </c>
      <c r="C78" s="208">
        <f t="shared" si="1"/>
        <v>14</v>
      </c>
      <c r="D78" s="114"/>
      <c r="E78" s="111">
        <v>2</v>
      </c>
      <c r="G78" s="114">
        <v>2</v>
      </c>
      <c r="H78" s="114"/>
      <c r="I78" s="171">
        <v>2</v>
      </c>
      <c r="J78" s="111">
        <v>2</v>
      </c>
      <c r="K78" s="114">
        <v>2</v>
      </c>
      <c r="L78" s="171">
        <v>2</v>
      </c>
      <c r="M78" s="171"/>
      <c r="N78" s="174">
        <v>2</v>
      </c>
      <c r="O78" s="171"/>
      <c r="P78" s="180">
        <v>2</v>
      </c>
      <c r="Q78" s="114"/>
      <c r="R78" s="114"/>
      <c r="S78" s="177">
        <v>2</v>
      </c>
      <c r="T78" s="134">
        <v>2</v>
      </c>
      <c r="U78" s="177"/>
      <c r="V78" s="114"/>
      <c r="W78" s="114">
        <v>2</v>
      </c>
      <c r="Y78" s="171">
        <v>2</v>
      </c>
      <c r="AA78" s="111">
        <v>2</v>
      </c>
      <c r="AD78" s="177">
        <v>2</v>
      </c>
    </row>
    <row r="79" spans="1:31" ht="36.299999999999997" x14ac:dyDescent="0.35">
      <c r="B79" s="122" t="s">
        <v>564</v>
      </c>
      <c r="C79" s="208">
        <f t="shared" si="1"/>
        <v>2</v>
      </c>
      <c r="N79" s="171">
        <v>2</v>
      </c>
      <c r="O79" s="171">
        <v>2</v>
      </c>
    </row>
    <row r="80" spans="1:31" ht="18.149999999999999" x14ac:dyDescent="0.35">
      <c r="B80" s="122" t="s">
        <v>565</v>
      </c>
      <c r="C80" s="208">
        <f t="shared" si="1"/>
        <v>1</v>
      </c>
      <c r="O80" s="171">
        <v>2</v>
      </c>
    </row>
    <row r="81" spans="2:32" ht="18.149999999999999" x14ac:dyDescent="0.35">
      <c r="B81" s="122" t="s">
        <v>566</v>
      </c>
      <c r="C81" s="208">
        <f t="shared" si="1"/>
        <v>1</v>
      </c>
      <c r="O81" s="171">
        <v>2</v>
      </c>
    </row>
    <row r="82" spans="2:32" ht="18.149999999999999" x14ac:dyDescent="0.35">
      <c r="B82" s="122" t="s">
        <v>567</v>
      </c>
      <c r="C82" s="208">
        <f t="shared" si="1"/>
        <v>1</v>
      </c>
      <c r="S82" s="177">
        <v>2</v>
      </c>
      <c r="T82" s="134"/>
      <c r="U82" s="177"/>
      <c r="Y82" s="177"/>
    </row>
    <row r="83" spans="2:32" ht="18.149999999999999" x14ac:dyDescent="0.35">
      <c r="B83" s="122" t="s">
        <v>568</v>
      </c>
      <c r="C83" s="208">
        <f t="shared" si="1"/>
        <v>1</v>
      </c>
      <c r="S83" s="177">
        <v>2</v>
      </c>
      <c r="T83" s="134"/>
      <c r="U83" s="177"/>
      <c r="Y83" s="177"/>
    </row>
    <row r="84" spans="2:32" ht="18.149999999999999" x14ac:dyDescent="0.35">
      <c r="B84" s="118" t="s">
        <v>569</v>
      </c>
      <c r="C84" s="208">
        <f t="shared" si="1"/>
        <v>1</v>
      </c>
      <c r="Y84" s="189">
        <v>2</v>
      </c>
    </row>
    <row r="85" spans="2:32" ht="18.149999999999999" x14ac:dyDescent="0.35">
      <c r="B85" s="118" t="s">
        <v>570</v>
      </c>
      <c r="C85" s="208">
        <f t="shared" si="1"/>
        <v>1</v>
      </c>
      <c r="AD85" s="177">
        <v>2</v>
      </c>
    </row>
    <row r="86" spans="2:32" ht="18.149999999999999" x14ac:dyDescent="0.35">
      <c r="B86" s="118" t="s">
        <v>571</v>
      </c>
      <c r="C86" s="208">
        <f t="shared" si="1"/>
        <v>1</v>
      </c>
      <c r="AE86" s="177">
        <v>2</v>
      </c>
    </row>
    <row r="87" spans="2:32" x14ac:dyDescent="0.25">
      <c r="C87" s="115">
        <f>AVERAGE(C2:C86)</f>
        <v>5.7142857142857144</v>
      </c>
    </row>
    <row r="88" spans="2:32" ht="36.299999999999997" x14ac:dyDescent="0.35">
      <c r="B88" s="118" t="s">
        <v>480</v>
      </c>
      <c r="D88" s="107">
        <f>COUNTIF(D3:D86,2)</f>
        <v>19</v>
      </c>
      <c r="E88" s="107">
        <f t="shared" ref="E88:AE88" si="2">COUNTIF(E3:E86,2)</f>
        <v>12</v>
      </c>
      <c r="F88" s="107">
        <f t="shared" si="2"/>
        <v>17</v>
      </c>
      <c r="G88" s="107">
        <f t="shared" si="2"/>
        <v>24</v>
      </c>
      <c r="H88" s="107">
        <f t="shared" si="2"/>
        <v>16</v>
      </c>
      <c r="I88" s="107">
        <f t="shared" si="2"/>
        <v>19</v>
      </c>
      <c r="J88" s="107">
        <f t="shared" si="2"/>
        <v>6</v>
      </c>
      <c r="K88" s="107">
        <f t="shared" si="2"/>
        <v>20</v>
      </c>
      <c r="L88" s="107">
        <f t="shared" si="2"/>
        <v>10</v>
      </c>
      <c r="M88" s="107">
        <f t="shared" si="2"/>
        <v>7</v>
      </c>
      <c r="N88" s="107">
        <f t="shared" si="2"/>
        <v>16</v>
      </c>
      <c r="O88" s="107">
        <f t="shared" si="2"/>
        <v>17</v>
      </c>
      <c r="P88" s="107">
        <f t="shared" si="2"/>
        <v>26</v>
      </c>
      <c r="Q88" s="107">
        <f t="shared" si="2"/>
        <v>14</v>
      </c>
      <c r="R88" s="107">
        <f t="shared" si="2"/>
        <v>16</v>
      </c>
      <c r="S88" s="107">
        <f t="shared" si="2"/>
        <v>29</v>
      </c>
      <c r="T88" s="107">
        <f t="shared" si="2"/>
        <v>7</v>
      </c>
      <c r="U88" s="107">
        <f t="shared" si="2"/>
        <v>10</v>
      </c>
      <c r="V88" s="107">
        <f t="shared" si="2"/>
        <v>4</v>
      </c>
      <c r="W88" s="107">
        <f t="shared" si="2"/>
        <v>20</v>
      </c>
      <c r="X88" s="107">
        <f t="shared" si="2"/>
        <v>4</v>
      </c>
      <c r="Y88" s="107">
        <f t="shared" si="2"/>
        <v>24</v>
      </c>
      <c r="Z88" s="107">
        <f t="shared" si="2"/>
        <v>2</v>
      </c>
      <c r="AA88" s="107">
        <f t="shared" si="2"/>
        <v>11</v>
      </c>
      <c r="AB88" s="107">
        <f t="shared" si="2"/>
        <v>4</v>
      </c>
      <c r="AC88" s="107">
        <f t="shared" si="2"/>
        <v>12</v>
      </c>
      <c r="AD88" s="107">
        <f t="shared" si="2"/>
        <v>11</v>
      </c>
      <c r="AE88" s="107">
        <f t="shared" si="2"/>
        <v>8</v>
      </c>
      <c r="AF88" s="209">
        <f>SUM(D88:AE88)</f>
        <v>385</v>
      </c>
    </row>
    <row r="89" spans="2:32" ht="36.299999999999997" x14ac:dyDescent="0.35">
      <c r="B89" s="118" t="s">
        <v>482</v>
      </c>
      <c r="D89" s="107">
        <f>COUNTIF(D3:D86,1)</f>
        <v>7</v>
      </c>
      <c r="E89" s="107">
        <f>COUNTIF(E3:E86,1)</f>
        <v>0</v>
      </c>
      <c r="F89" s="107">
        <f t="shared" ref="F89:AE89" si="3">COUNTIF(F3:F86,1)</f>
        <v>2</v>
      </c>
      <c r="G89" s="107">
        <f t="shared" si="3"/>
        <v>8</v>
      </c>
      <c r="H89" s="107">
        <f t="shared" si="3"/>
        <v>5</v>
      </c>
      <c r="I89" s="107">
        <f t="shared" si="3"/>
        <v>1</v>
      </c>
      <c r="J89" s="107">
        <f t="shared" si="3"/>
        <v>0</v>
      </c>
      <c r="K89" s="107">
        <f t="shared" si="3"/>
        <v>3</v>
      </c>
      <c r="L89" s="107">
        <f t="shared" si="3"/>
        <v>9</v>
      </c>
      <c r="M89" s="107">
        <f t="shared" si="3"/>
        <v>0</v>
      </c>
      <c r="N89" s="107">
        <f t="shared" si="3"/>
        <v>7</v>
      </c>
      <c r="O89" s="107">
        <f t="shared" si="3"/>
        <v>7</v>
      </c>
      <c r="P89" s="107">
        <f t="shared" si="3"/>
        <v>0</v>
      </c>
      <c r="Q89" s="107">
        <f t="shared" si="3"/>
        <v>4</v>
      </c>
      <c r="R89" s="107">
        <f t="shared" si="3"/>
        <v>0</v>
      </c>
      <c r="S89" s="107">
        <f t="shared" si="3"/>
        <v>6</v>
      </c>
      <c r="T89" s="107">
        <f t="shared" si="3"/>
        <v>0</v>
      </c>
      <c r="U89" s="107">
        <f t="shared" si="3"/>
        <v>0</v>
      </c>
      <c r="V89" s="107">
        <f t="shared" si="3"/>
        <v>0</v>
      </c>
      <c r="W89" s="107">
        <f t="shared" si="3"/>
        <v>9</v>
      </c>
      <c r="X89" s="107">
        <f t="shared" si="3"/>
        <v>0</v>
      </c>
      <c r="Y89" s="107">
        <f t="shared" si="3"/>
        <v>8</v>
      </c>
      <c r="Z89" s="107">
        <f t="shared" si="3"/>
        <v>0</v>
      </c>
      <c r="AA89" s="107">
        <f t="shared" si="3"/>
        <v>9</v>
      </c>
      <c r="AB89" s="107">
        <f t="shared" si="3"/>
        <v>3</v>
      </c>
      <c r="AC89" s="107">
        <f t="shared" si="3"/>
        <v>1</v>
      </c>
      <c r="AD89" s="107">
        <f t="shared" si="3"/>
        <v>4</v>
      </c>
      <c r="AE89" s="107">
        <f t="shared" si="3"/>
        <v>2</v>
      </c>
    </row>
    <row r="90" spans="2:32" x14ac:dyDescent="0.25">
      <c r="D90" s="107">
        <f>SUM(D88:D89)</f>
        <v>26</v>
      </c>
      <c r="E90" s="107">
        <f t="shared" ref="E90:AE90" si="4">SUM(E88:E89)</f>
        <v>12</v>
      </c>
      <c r="F90" s="107">
        <f t="shared" si="4"/>
        <v>19</v>
      </c>
      <c r="G90" s="107">
        <f t="shared" si="4"/>
        <v>32</v>
      </c>
      <c r="H90" s="107">
        <f t="shared" si="4"/>
        <v>21</v>
      </c>
      <c r="I90" s="107">
        <f t="shared" si="4"/>
        <v>20</v>
      </c>
      <c r="J90" s="107">
        <f t="shared" si="4"/>
        <v>6</v>
      </c>
      <c r="K90" s="107">
        <f t="shared" si="4"/>
        <v>23</v>
      </c>
      <c r="L90" s="107">
        <f t="shared" si="4"/>
        <v>19</v>
      </c>
      <c r="M90" s="107">
        <f t="shared" si="4"/>
        <v>7</v>
      </c>
      <c r="N90" s="107">
        <f t="shared" si="4"/>
        <v>23</v>
      </c>
      <c r="O90" s="107">
        <f t="shared" si="4"/>
        <v>24</v>
      </c>
      <c r="P90" s="107">
        <f t="shared" si="4"/>
        <v>26</v>
      </c>
      <c r="Q90" s="107">
        <f t="shared" si="4"/>
        <v>18</v>
      </c>
      <c r="R90" s="107">
        <f t="shared" si="4"/>
        <v>16</v>
      </c>
      <c r="S90" s="107">
        <f t="shared" si="4"/>
        <v>35</v>
      </c>
      <c r="T90" s="107">
        <f t="shared" si="4"/>
        <v>7</v>
      </c>
      <c r="U90" s="107">
        <f t="shared" si="4"/>
        <v>10</v>
      </c>
      <c r="V90" s="107">
        <f t="shared" si="4"/>
        <v>4</v>
      </c>
      <c r="W90" s="107">
        <f t="shared" si="4"/>
        <v>29</v>
      </c>
      <c r="X90" s="107">
        <f t="shared" si="4"/>
        <v>4</v>
      </c>
      <c r="Y90" s="107">
        <f t="shared" si="4"/>
        <v>32</v>
      </c>
      <c r="Z90" s="107">
        <f t="shared" si="4"/>
        <v>2</v>
      </c>
      <c r="AA90" s="107">
        <f t="shared" si="4"/>
        <v>20</v>
      </c>
      <c r="AB90" s="107">
        <f t="shared" si="4"/>
        <v>7</v>
      </c>
      <c r="AC90" s="107">
        <f t="shared" si="4"/>
        <v>13</v>
      </c>
      <c r="AD90" s="107">
        <f t="shared" si="4"/>
        <v>15</v>
      </c>
      <c r="AE90" s="107">
        <f t="shared" si="4"/>
        <v>10</v>
      </c>
    </row>
    <row r="91" spans="2:32" ht="27.85" x14ac:dyDescent="0.25">
      <c r="B91" s="113" t="s">
        <v>481</v>
      </c>
      <c r="D91" s="107">
        <f>D88/D90</f>
        <v>0.73076923076923073</v>
      </c>
      <c r="E91" s="107">
        <f t="shared" ref="E91:AE91" si="5">E88/E90</f>
        <v>1</v>
      </c>
      <c r="F91" s="107">
        <f t="shared" si="5"/>
        <v>0.89473684210526316</v>
      </c>
      <c r="G91" s="107">
        <f t="shared" si="5"/>
        <v>0.75</v>
      </c>
      <c r="H91" s="107">
        <f t="shared" si="5"/>
        <v>0.76190476190476186</v>
      </c>
      <c r="I91" s="107">
        <f t="shared" si="5"/>
        <v>0.95</v>
      </c>
      <c r="J91" s="107">
        <f t="shared" si="5"/>
        <v>1</v>
      </c>
      <c r="K91" s="107">
        <f t="shared" si="5"/>
        <v>0.86956521739130432</v>
      </c>
      <c r="L91" s="107">
        <f t="shared" si="5"/>
        <v>0.52631578947368418</v>
      </c>
      <c r="M91" s="107">
        <f t="shared" si="5"/>
        <v>1</v>
      </c>
      <c r="N91" s="107">
        <f t="shared" si="5"/>
        <v>0.69565217391304346</v>
      </c>
      <c r="O91" s="107">
        <f t="shared" si="5"/>
        <v>0.70833333333333337</v>
      </c>
      <c r="P91" s="107">
        <f t="shared" si="5"/>
        <v>1</v>
      </c>
      <c r="Q91" s="107">
        <f t="shared" si="5"/>
        <v>0.77777777777777779</v>
      </c>
      <c r="R91" s="107">
        <f t="shared" si="5"/>
        <v>1</v>
      </c>
      <c r="S91" s="107">
        <f t="shared" si="5"/>
        <v>0.82857142857142863</v>
      </c>
      <c r="T91" s="107">
        <f t="shared" si="5"/>
        <v>1</v>
      </c>
      <c r="U91" s="107">
        <f t="shared" si="5"/>
        <v>1</v>
      </c>
      <c r="V91" s="107">
        <f t="shared" si="5"/>
        <v>1</v>
      </c>
      <c r="W91" s="107">
        <f t="shared" si="5"/>
        <v>0.68965517241379315</v>
      </c>
      <c r="X91" s="107">
        <f t="shared" si="5"/>
        <v>1</v>
      </c>
      <c r="Y91" s="107">
        <f t="shared" si="5"/>
        <v>0.75</v>
      </c>
      <c r="Z91" s="107">
        <f t="shared" si="5"/>
        <v>1</v>
      </c>
      <c r="AA91" s="107">
        <f t="shared" si="5"/>
        <v>0.55000000000000004</v>
      </c>
      <c r="AB91" s="107">
        <f t="shared" si="5"/>
        <v>0.5714285714285714</v>
      </c>
      <c r="AC91" s="107">
        <f t="shared" si="5"/>
        <v>0.92307692307692313</v>
      </c>
      <c r="AD91" s="107">
        <f t="shared" si="5"/>
        <v>0.73333333333333328</v>
      </c>
      <c r="AE91" s="107">
        <f t="shared" si="5"/>
        <v>0.8</v>
      </c>
    </row>
    <row r="92" spans="2:32" x14ac:dyDescent="0.25">
      <c r="D92" s="107">
        <f>D89/D90</f>
        <v>0.26923076923076922</v>
      </c>
      <c r="E92" s="107">
        <f t="shared" ref="E92:AE92" si="6">E89/E90</f>
        <v>0</v>
      </c>
      <c r="F92" s="107">
        <f t="shared" si="6"/>
        <v>0.10526315789473684</v>
      </c>
      <c r="G92" s="107">
        <f t="shared" si="6"/>
        <v>0.25</v>
      </c>
      <c r="H92" s="107">
        <f t="shared" si="6"/>
        <v>0.23809523809523808</v>
      </c>
      <c r="I92" s="107">
        <f t="shared" si="6"/>
        <v>0.05</v>
      </c>
      <c r="J92" s="107">
        <f t="shared" si="6"/>
        <v>0</v>
      </c>
      <c r="K92" s="107">
        <f t="shared" si="6"/>
        <v>0.13043478260869565</v>
      </c>
      <c r="L92" s="107">
        <f t="shared" si="6"/>
        <v>0.47368421052631576</v>
      </c>
      <c r="M92" s="107">
        <f t="shared" si="6"/>
        <v>0</v>
      </c>
      <c r="N92" s="107">
        <f t="shared" si="6"/>
        <v>0.30434782608695654</v>
      </c>
      <c r="O92" s="107">
        <f t="shared" si="6"/>
        <v>0.29166666666666669</v>
      </c>
      <c r="P92" s="107">
        <f t="shared" si="6"/>
        <v>0</v>
      </c>
      <c r="Q92" s="107">
        <f t="shared" si="6"/>
        <v>0.22222222222222221</v>
      </c>
      <c r="R92" s="107">
        <f t="shared" si="6"/>
        <v>0</v>
      </c>
      <c r="S92" s="107">
        <f t="shared" si="6"/>
        <v>0.17142857142857143</v>
      </c>
      <c r="T92" s="107">
        <f t="shared" si="6"/>
        <v>0</v>
      </c>
      <c r="U92" s="107">
        <f t="shared" si="6"/>
        <v>0</v>
      </c>
      <c r="V92" s="107">
        <f t="shared" si="6"/>
        <v>0</v>
      </c>
      <c r="W92" s="107">
        <f t="shared" si="6"/>
        <v>0.31034482758620691</v>
      </c>
      <c r="X92" s="107">
        <f t="shared" si="6"/>
        <v>0</v>
      </c>
      <c r="Y92" s="107">
        <f t="shared" si="6"/>
        <v>0.25</v>
      </c>
      <c r="Z92" s="107">
        <f t="shared" si="6"/>
        <v>0</v>
      </c>
      <c r="AA92" s="107">
        <f t="shared" si="6"/>
        <v>0.45</v>
      </c>
      <c r="AB92" s="107">
        <f t="shared" si="6"/>
        <v>0.42857142857142855</v>
      </c>
      <c r="AC92" s="107">
        <f t="shared" si="6"/>
        <v>7.6923076923076927E-2</v>
      </c>
      <c r="AD92" s="107">
        <f t="shared" si="6"/>
        <v>0.26666666666666666</v>
      </c>
      <c r="AE92" s="107">
        <f t="shared" si="6"/>
        <v>0.2</v>
      </c>
    </row>
  </sheetData>
  <phoneticPr fontId="5" type="noConversion"/>
  <conditionalFormatting sqref="A2:B86">
    <cfRule type="cellIs" dxfId="29" priority="7" operator="equal">
      <formula>1</formula>
    </cfRule>
    <cfRule type="cellIs" dxfId="28" priority="8" operator="equal">
      <formula>2</formula>
    </cfRule>
  </conditionalFormatting>
  <conditionalFormatting sqref="B3:B86">
    <cfRule type="cellIs" dxfId="27" priority="10" operator="equal">
      <formula>2</formula>
    </cfRule>
  </conditionalFormatting>
  <conditionalFormatting sqref="B88:B89">
    <cfRule type="cellIs" dxfId="26" priority="1" operator="equal">
      <formula>1</formula>
    </cfRule>
    <cfRule type="cellIs" dxfId="25" priority="2" operator="equal">
      <formula>2</formula>
    </cfRule>
    <cfRule type="cellIs" dxfId="24" priority="3" operator="equal">
      <formula>2</formula>
    </cfRule>
  </conditionalFormatting>
  <conditionalFormatting sqref="D4">
    <cfRule type="cellIs" dxfId="23" priority="13" operator="equal">
      <formula>2</formula>
    </cfRule>
  </conditionalFormatting>
  <conditionalFormatting sqref="D2:AD2 A2:B2">
    <cfRule type="cellIs" dxfId="22" priority="16" operator="equal">
      <formula>2</formula>
    </cfRule>
  </conditionalFormatting>
  <conditionalFormatting sqref="D2:AD2">
    <cfRule type="cellIs" dxfId="21" priority="15" operator="equal">
      <formula>1</formula>
    </cfRule>
  </conditionalFormatting>
  <conditionalFormatting sqref="F2">
    <cfRule type="cellIs" dxfId="20" priority="14" operator="equal">
      <formula>1</formula>
    </cfRule>
  </conditionalFormatting>
  <conditionalFormatting sqref="AE1:AE87 D2:AD86 AE93:AE1048576">
    <cfRule type="cellIs" dxfId="19" priority="11" operator="equal">
      <formula>1</formula>
    </cfRule>
    <cfRule type="cellIs" dxfId="18" priority="12" operator="equal">
      <formula>2</formula>
    </cfRule>
  </conditionalFormatting>
  <hyperlinks>
    <hyperlink ref="Y30" r:id="rId1" display="https://baike.baidu.com/item/%E6%80%A7%E6%AC%B2%E5%87%8F%E9%80%80/4352905" xr:uid="{62DEC1FA-8BEC-4F71-ADF7-032D3BC3B81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38D0-4E32-4F90-A4A6-61B7DE1AA345}">
  <dimension ref="A1:DQ91"/>
  <sheetViews>
    <sheetView topLeftCell="B1" zoomScale="85" zoomScaleNormal="85" workbookViewId="0">
      <pane xSplit="1" ySplit="2" topLeftCell="T55" activePane="bottomRight" state="frozen"/>
      <selection activeCell="B1" sqref="B1"/>
      <selection pane="topRight" activeCell="C1" sqref="C1"/>
      <selection pane="bottomLeft" activeCell="B3" sqref="B3"/>
      <selection pane="bottomRight" activeCell="AB2" sqref="AB2"/>
    </sheetView>
  </sheetViews>
  <sheetFormatPr defaultColWidth="8.88671875" defaultRowHeight="13.35" x14ac:dyDescent="0.25"/>
  <cols>
    <col min="1" max="1" width="0" style="212" hidden="1" customWidth="1"/>
    <col min="2" max="2" width="34" style="213" customWidth="1"/>
    <col min="3" max="3" width="15" style="213" customWidth="1"/>
    <col min="4" max="4" width="10.5546875" style="215" customWidth="1"/>
    <col min="5" max="5" width="9.109375" style="216" customWidth="1"/>
    <col min="6" max="6" width="11.21875" style="216" customWidth="1"/>
    <col min="7" max="7" width="11.5546875" style="215" customWidth="1"/>
    <col min="8" max="8" width="9.88671875" style="215" customWidth="1"/>
    <col min="9" max="9" width="8.77734375" style="215" customWidth="1"/>
    <col min="10" max="10" width="11" style="216" customWidth="1"/>
    <col min="11" max="11" width="8.88671875" style="215" customWidth="1"/>
    <col min="12" max="12" width="10.109375" style="215" customWidth="1"/>
    <col min="13" max="13" width="11.5546875" style="215" customWidth="1"/>
    <col min="14" max="14" width="11.44140625" style="215" customWidth="1"/>
    <col min="15" max="15" width="10.5546875" style="215" customWidth="1"/>
    <col min="16" max="16" width="9" style="215" customWidth="1"/>
    <col min="17" max="17" width="9.44140625" style="215" customWidth="1"/>
    <col min="18" max="18" width="11.44140625" style="215" customWidth="1"/>
    <col min="19" max="19" width="8.33203125" style="215" customWidth="1"/>
    <col min="20" max="20" width="11.5546875" style="212" customWidth="1"/>
    <col min="21" max="21" width="15.44140625" style="215" customWidth="1"/>
    <col min="22" max="22" width="8.5546875" style="215" customWidth="1"/>
    <col min="23" max="23" width="10.5546875" style="215" customWidth="1"/>
    <col min="24" max="24" width="9.5546875" style="216" customWidth="1"/>
    <col min="25" max="25" width="10.109375" style="215" customWidth="1"/>
    <col min="26" max="26" width="10" style="217" customWidth="1"/>
    <col min="27" max="27" width="12.109375" style="216" customWidth="1"/>
    <col min="28" max="28" width="12.77734375" style="216" customWidth="1"/>
    <col min="29" max="29" width="10.6640625" style="216" customWidth="1"/>
    <col min="30" max="30" width="7.44140625" style="218" customWidth="1"/>
    <col min="31" max="31" width="12.5546875" style="219" customWidth="1"/>
    <col min="32" max="16384" width="8.88671875" style="220"/>
  </cols>
  <sheetData>
    <row r="1" spans="1:32" ht="38.75" x14ac:dyDescent="0.25">
      <c r="B1" s="213" t="s">
        <v>622</v>
      </c>
      <c r="C1" s="214" t="s">
        <v>623</v>
      </c>
    </row>
    <row r="2" spans="1:32" s="224" customFormat="1" ht="26.65" x14ac:dyDescent="0.25">
      <c r="A2" s="214" t="s">
        <v>624</v>
      </c>
      <c r="B2" s="221"/>
      <c r="C2" s="213"/>
      <c r="D2" s="217" t="s">
        <v>225</v>
      </c>
      <c r="E2" s="216" t="s">
        <v>220</v>
      </c>
      <c r="F2" s="216" t="s">
        <v>243</v>
      </c>
      <c r="G2" s="217" t="s">
        <v>226</v>
      </c>
      <c r="H2" s="217" t="s">
        <v>262</v>
      </c>
      <c r="I2" s="217" t="s">
        <v>497</v>
      </c>
      <c r="J2" s="216" t="s">
        <v>498</v>
      </c>
      <c r="K2" s="222" t="s">
        <v>223</v>
      </c>
      <c r="L2" s="222" t="s">
        <v>499</v>
      </c>
      <c r="M2" s="222" t="s">
        <v>595</v>
      </c>
      <c r="N2" s="222" t="s">
        <v>625</v>
      </c>
      <c r="O2" s="222" t="s">
        <v>626</v>
      </c>
      <c r="P2" s="217" t="s">
        <v>227</v>
      </c>
      <c r="Q2" s="217" t="s">
        <v>599</v>
      </c>
      <c r="R2" s="217" t="s">
        <v>500</v>
      </c>
      <c r="S2" s="217" t="s">
        <v>501</v>
      </c>
      <c r="T2" s="214" t="s">
        <v>502</v>
      </c>
      <c r="U2" s="217" t="s">
        <v>590</v>
      </c>
      <c r="V2" s="217" t="s">
        <v>503</v>
      </c>
      <c r="W2" s="222" t="s">
        <v>504</v>
      </c>
      <c r="X2" s="216" t="s">
        <v>505</v>
      </c>
      <c r="Y2" s="217" t="s">
        <v>408</v>
      </c>
      <c r="Z2" s="217" t="s">
        <v>506</v>
      </c>
      <c r="AA2" s="216" t="s">
        <v>593</v>
      </c>
      <c r="AB2" s="216" t="s">
        <v>634</v>
      </c>
      <c r="AC2" s="216" t="s">
        <v>221</v>
      </c>
      <c r="AD2" s="223" t="s">
        <v>434</v>
      </c>
      <c r="AE2" s="219" t="s">
        <v>472</v>
      </c>
    </row>
    <row r="3" spans="1:32" x14ac:dyDescent="0.25">
      <c r="A3" s="225">
        <v>2</v>
      </c>
      <c r="B3" s="226" t="s">
        <v>577</v>
      </c>
      <c r="C3" s="213">
        <f>COUNTIF(D3:AE3,"&gt;0")</f>
        <v>5</v>
      </c>
      <c r="D3" s="217"/>
      <c r="F3" s="223"/>
      <c r="G3" s="217"/>
      <c r="H3" s="217"/>
      <c r="I3" s="217"/>
      <c r="K3" s="217"/>
      <c r="L3" s="217"/>
      <c r="M3" s="217"/>
      <c r="N3" s="223">
        <v>1</v>
      </c>
      <c r="O3" s="223">
        <v>1</v>
      </c>
      <c r="P3" s="217"/>
      <c r="Q3" s="217"/>
      <c r="R3" s="217"/>
      <c r="S3" s="217"/>
      <c r="T3" s="214"/>
      <c r="U3" s="217"/>
      <c r="V3" s="217"/>
      <c r="W3" s="217"/>
      <c r="Y3" s="223">
        <v>1</v>
      </c>
      <c r="AB3" s="216">
        <v>1</v>
      </c>
      <c r="AD3" s="219">
        <v>1</v>
      </c>
    </row>
    <row r="4" spans="1:32" x14ac:dyDescent="0.25">
      <c r="A4" s="225">
        <v>3</v>
      </c>
      <c r="B4" s="227" t="s">
        <v>507</v>
      </c>
      <c r="C4" s="213">
        <f t="shared" ref="C4:C67" si="0">COUNTIF(D4:AE4,"&gt;0")</f>
        <v>10</v>
      </c>
      <c r="D4" s="228">
        <v>1</v>
      </c>
      <c r="G4" s="217"/>
      <c r="H4" s="217"/>
      <c r="I4" s="216"/>
      <c r="K4" s="217">
        <v>1</v>
      </c>
      <c r="L4" s="217"/>
      <c r="M4" s="217">
        <v>1</v>
      </c>
      <c r="N4" s="217">
        <v>1</v>
      </c>
      <c r="O4" s="217">
        <v>1</v>
      </c>
      <c r="P4" s="228"/>
      <c r="Q4" s="217"/>
      <c r="R4" s="217"/>
      <c r="S4" s="217"/>
      <c r="T4" s="229">
        <v>1</v>
      </c>
      <c r="U4" s="219"/>
      <c r="V4" s="217">
        <v>1</v>
      </c>
      <c r="W4" s="217"/>
      <c r="Y4" s="219">
        <v>1</v>
      </c>
      <c r="AB4" s="216">
        <v>1</v>
      </c>
      <c r="AD4" s="218">
        <v>1</v>
      </c>
    </row>
    <row r="5" spans="1:32" x14ac:dyDescent="0.25">
      <c r="A5" s="225">
        <v>4</v>
      </c>
      <c r="B5" s="227" t="s">
        <v>508</v>
      </c>
      <c r="C5" s="213">
        <f t="shared" si="0"/>
        <v>15</v>
      </c>
      <c r="D5" s="217"/>
      <c r="F5" s="230">
        <v>1</v>
      </c>
      <c r="G5" s="217"/>
      <c r="H5" s="231">
        <v>1</v>
      </c>
      <c r="I5" s="231"/>
      <c r="K5" s="217"/>
      <c r="L5" s="223">
        <v>1</v>
      </c>
      <c r="M5" s="217"/>
      <c r="N5" s="217">
        <v>1</v>
      </c>
      <c r="O5" s="217">
        <v>1</v>
      </c>
      <c r="P5" s="217"/>
      <c r="Q5" s="217">
        <v>1</v>
      </c>
      <c r="R5" s="217"/>
      <c r="S5" s="217"/>
      <c r="T5" s="214"/>
      <c r="U5" s="232">
        <v>1</v>
      </c>
      <c r="V5" s="217"/>
      <c r="W5" s="217">
        <v>1</v>
      </c>
      <c r="X5" s="233">
        <v>1</v>
      </c>
      <c r="Y5" s="219">
        <v>1</v>
      </c>
      <c r="AA5" s="216">
        <v>1</v>
      </c>
      <c r="AB5" s="216">
        <v>1</v>
      </c>
      <c r="AC5" s="216">
        <v>1</v>
      </c>
      <c r="AD5" s="218">
        <v>1</v>
      </c>
      <c r="AE5" s="219">
        <v>1</v>
      </c>
    </row>
    <row r="6" spans="1:32" ht="36.950000000000003" customHeight="1" x14ac:dyDescent="0.25">
      <c r="A6" s="225">
        <v>7</v>
      </c>
      <c r="B6" s="227" t="s">
        <v>509</v>
      </c>
      <c r="C6" s="213">
        <f t="shared" si="0"/>
        <v>13</v>
      </c>
      <c r="D6" s="217"/>
      <c r="F6" s="223">
        <v>1</v>
      </c>
      <c r="G6" s="217">
        <v>1</v>
      </c>
      <c r="H6" s="231">
        <v>1</v>
      </c>
      <c r="I6" s="231"/>
      <c r="K6" s="217"/>
      <c r="L6" s="217"/>
      <c r="M6" s="217"/>
      <c r="N6" s="217">
        <v>1</v>
      </c>
      <c r="O6" s="217">
        <v>1</v>
      </c>
      <c r="P6" s="217"/>
      <c r="Q6" s="217"/>
      <c r="R6" s="234">
        <v>1</v>
      </c>
      <c r="S6" s="219">
        <v>1</v>
      </c>
      <c r="T6" s="229"/>
      <c r="U6" s="234">
        <v>1</v>
      </c>
      <c r="V6" s="217">
        <v>1</v>
      </c>
      <c r="W6" s="217"/>
      <c r="Y6" s="234">
        <v>1</v>
      </c>
      <c r="Z6" s="235">
        <v>1</v>
      </c>
      <c r="AB6" s="216">
        <v>1</v>
      </c>
      <c r="AD6" s="218">
        <v>1</v>
      </c>
    </row>
    <row r="7" spans="1:32" x14ac:dyDescent="0.25">
      <c r="A7" s="225">
        <v>6</v>
      </c>
      <c r="B7" s="227" t="s">
        <v>510</v>
      </c>
      <c r="C7" s="213">
        <f t="shared" si="0"/>
        <v>16</v>
      </c>
      <c r="D7" s="217"/>
      <c r="F7" s="230">
        <v>1</v>
      </c>
      <c r="G7" s="217">
        <v>1</v>
      </c>
      <c r="H7" s="217"/>
      <c r="I7" s="223">
        <v>1</v>
      </c>
      <c r="K7" s="217">
        <v>1</v>
      </c>
      <c r="L7" s="217"/>
      <c r="M7" s="219">
        <v>1</v>
      </c>
      <c r="N7" s="217">
        <v>1</v>
      </c>
      <c r="O7" s="217">
        <v>1</v>
      </c>
      <c r="P7" s="217">
        <v>1</v>
      </c>
      <c r="Q7" s="217"/>
      <c r="R7" s="236">
        <v>1</v>
      </c>
      <c r="S7" s="219">
        <v>1</v>
      </c>
      <c r="T7" s="229"/>
      <c r="U7" s="232">
        <v>1</v>
      </c>
      <c r="V7" s="217">
        <v>1</v>
      </c>
      <c r="W7" s="217"/>
      <c r="X7" s="216">
        <v>1</v>
      </c>
      <c r="Y7" s="234">
        <v>1</v>
      </c>
      <c r="AB7" s="216">
        <v>1</v>
      </c>
      <c r="AD7" s="218">
        <v>1</v>
      </c>
    </row>
    <row r="8" spans="1:32" x14ac:dyDescent="0.25">
      <c r="A8" s="237">
        <v>8</v>
      </c>
      <c r="B8" s="214" t="s">
        <v>511</v>
      </c>
      <c r="C8" s="213">
        <f t="shared" si="0"/>
        <v>11</v>
      </c>
      <c r="D8" s="228">
        <v>1</v>
      </c>
      <c r="F8" s="223">
        <v>1</v>
      </c>
      <c r="G8" s="217">
        <v>1</v>
      </c>
      <c r="H8" s="223">
        <v>1</v>
      </c>
      <c r="I8" s="223"/>
      <c r="K8" s="217"/>
      <c r="L8" s="217"/>
      <c r="M8" s="217"/>
      <c r="N8" s="217"/>
      <c r="O8" s="217"/>
      <c r="P8" s="236">
        <v>1</v>
      </c>
      <c r="Q8" s="217"/>
      <c r="R8" s="234">
        <v>1</v>
      </c>
      <c r="S8" s="219">
        <v>1</v>
      </c>
      <c r="T8" s="229"/>
      <c r="U8" s="231">
        <v>1</v>
      </c>
      <c r="V8" s="217"/>
      <c r="W8" s="217"/>
      <c r="Y8" s="223">
        <v>1</v>
      </c>
      <c r="AA8" s="216">
        <v>1</v>
      </c>
      <c r="AC8" s="216">
        <v>1</v>
      </c>
    </row>
    <row r="9" spans="1:32" ht="67.2" customHeight="1" x14ac:dyDescent="0.25">
      <c r="A9" s="238">
        <v>11</v>
      </c>
      <c r="B9" s="239" t="s">
        <v>607</v>
      </c>
      <c r="C9" s="213">
        <f t="shared" si="0"/>
        <v>5</v>
      </c>
      <c r="G9" s="217"/>
      <c r="H9" s="217"/>
      <c r="I9" s="217"/>
      <c r="K9" s="217">
        <v>1</v>
      </c>
      <c r="L9" s="240">
        <v>1</v>
      </c>
      <c r="M9" s="217"/>
      <c r="N9" s="217"/>
      <c r="O9" s="217"/>
      <c r="P9" s="217"/>
      <c r="Q9" s="217"/>
      <c r="R9" s="217"/>
      <c r="S9" s="217"/>
      <c r="T9" s="214"/>
      <c r="U9" s="217"/>
      <c r="V9" s="217"/>
      <c r="W9" s="217"/>
      <c r="Y9" s="223">
        <v>1</v>
      </c>
      <c r="AA9" s="216">
        <v>1</v>
      </c>
      <c r="AD9" s="219">
        <v>1</v>
      </c>
    </row>
    <row r="10" spans="1:32" s="245" customFormat="1" x14ac:dyDescent="0.25">
      <c r="A10" s="241">
        <v>9</v>
      </c>
      <c r="B10" s="214" t="s">
        <v>513</v>
      </c>
      <c r="C10" s="213">
        <f t="shared" si="0"/>
        <v>4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23">
        <v>1</v>
      </c>
      <c r="O10" s="223">
        <v>1</v>
      </c>
      <c r="P10" s="216"/>
      <c r="Q10" s="216"/>
      <c r="R10" s="216"/>
      <c r="S10" s="216"/>
      <c r="T10" s="242"/>
      <c r="U10" s="216"/>
      <c r="V10" s="216"/>
      <c r="W10" s="216">
        <v>1</v>
      </c>
      <c r="X10" s="216"/>
      <c r="Y10" s="223">
        <v>1</v>
      </c>
      <c r="Z10" s="216"/>
      <c r="AA10" s="216"/>
      <c r="AB10" s="216"/>
      <c r="AC10" s="216"/>
      <c r="AD10" s="243"/>
      <c r="AE10" s="219"/>
      <c r="AF10" s="244"/>
    </row>
    <row r="11" spans="1:32" x14ac:dyDescent="0.25">
      <c r="A11" s="246">
        <v>10</v>
      </c>
      <c r="B11" s="214" t="s">
        <v>514</v>
      </c>
      <c r="C11" s="213">
        <f t="shared" si="0"/>
        <v>7</v>
      </c>
      <c r="D11" s="217"/>
      <c r="E11" s="216">
        <v>1</v>
      </c>
      <c r="G11" s="217">
        <v>1</v>
      </c>
      <c r="H11" s="217"/>
      <c r="I11" s="216">
        <v>1</v>
      </c>
      <c r="K11" s="217"/>
      <c r="L11" s="217"/>
      <c r="M11" s="217"/>
      <c r="N11" s="223">
        <v>1</v>
      </c>
      <c r="O11" s="223">
        <v>1</v>
      </c>
      <c r="P11" s="217"/>
      <c r="Q11" s="217">
        <v>1</v>
      </c>
      <c r="R11" s="217"/>
      <c r="S11" s="219">
        <v>1</v>
      </c>
      <c r="T11" s="229"/>
      <c r="U11" s="219"/>
      <c r="V11" s="217"/>
      <c r="W11" s="217"/>
      <c r="Y11" s="219"/>
    </row>
    <row r="12" spans="1:32" x14ac:dyDescent="0.25">
      <c r="A12" s="246">
        <v>56</v>
      </c>
      <c r="B12" s="214" t="s">
        <v>515</v>
      </c>
      <c r="C12" s="213">
        <f t="shared" si="0"/>
        <v>3</v>
      </c>
      <c r="D12" s="217"/>
      <c r="G12" s="217">
        <v>1</v>
      </c>
      <c r="H12" s="217"/>
      <c r="I12" s="223">
        <v>1</v>
      </c>
      <c r="K12" s="217"/>
      <c r="L12" s="217"/>
      <c r="M12" s="217"/>
      <c r="N12" s="217"/>
      <c r="O12" s="217"/>
      <c r="P12" s="228">
        <v>1</v>
      </c>
      <c r="Q12" s="217"/>
      <c r="R12" s="217"/>
      <c r="S12" s="217"/>
      <c r="T12" s="214"/>
      <c r="U12" s="217"/>
      <c r="V12" s="217"/>
      <c r="W12" s="217"/>
      <c r="Y12" s="217"/>
    </row>
    <row r="13" spans="1:32" x14ac:dyDescent="0.25">
      <c r="A13" s="247">
        <v>1</v>
      </c>
      <c r="B13" s="214" t="s">
        <v>516</v>
      </c>
      <c r="C13" s="213">
        <f t="shared" si="0"/>
        <v>3</v>
      </c>
      <c r="D13" s="228">
        <v>1</v>
      </c>
      <c r="G13" s="217"/>
      <c r="H13" s="217"/>
      <c r="I13" s="217"/>
      <c r="K13" s="217"/>
      <c r="L13" s="217"/>
      <c r="M13" s="217"/>
      <c r="N13" s="217"/>
      <c r="O13" s="217"/>
      <c r="P13" s="217"/>
      <c r="Q13" s="217"/>
      <c r="R13" s="217"/>
      <c r="S13" s="217"/>
      <c r="T13" s="214"/>
      <c r="U13" s="217"/>
      <c r="V13" s="217"/>
      <c r="W13" s="217">
        <v>1</v>
      </c>
      <c r="Y13" s="223">
        <v>1</v>
      </c>
    </row>
    <row r="14" spans="1:32" x14ac:dyDescent="0.25">
      <c r="A14" s="247">
        <v>13</v>
      </c>
      <c r="B14" s="214" t="s">
        <v>517</v>
      </c>
      <c r="C14" s="213">
        <f t="shared" si="0"/>
        <v>5</v>
      </c>
      <c r="D14" s="217"/>
      <c r="F14" s="218">
        <v>1</v>
      </c>
      <c r="G14" s="217"/>
      <c r="H14" s="217"/>
      <c r="I14" s="217"/>
      <c r="K14" s="217"/>
      <c r="L14" s="217"/>
      <c r="M14" s="217"/>
      <c r="N14" s="223">
        <v>1</v>
      </c>
      <c r="O14" s="223">
        <v>1</v>
      </c>
      <c r="P14" s="217"/>
      <c r="Q14" s="217"/>
      <c r="R14" s="234">
        <v>1</v>
      </c>
      <c r="S14" s="234"/>
      <c r="T14" s="248"/>
      <c r="U14" s="231">
        <v>1</v>
      </c>
      <c r="V14" s="217"/>
      <c r="W14" s="217"/>
      <c r="Y14" s="231"/>
    </row>
    <row r="15" spans="1:32" x14ac:dyDescent="0.25">
      <c r="A15" s="249" t="s">
        <v>179</v>
      </c>
      <c r="B15" s="250" t="s">
        <v>578</v>
      </c>
      <c r="C15" s="213">
        <f t="shared" si="0"/>
        <v>7</v>
      </c>
      <c r="D15" s="228">
        <v>1</v>
      </c>
      <c r="G15" s="217"/>
      <c r="H15" s="217"/>
      <c r="I15" s="223">
        <v>1</v>
      </c>
      <c r="K15" s="217">
        <v>1</v>
      </c>
      <c r="L15" s="217"/>
      <c r="M15" s="217"/>
      <c r="N15" s="223">
        <v>1</v>
      </c>
      <c r="O15" s="223">
        <v>1</v>
      </c>
      <c r="P15" s="228"/>
      <c r="Q15" s="217"/>
      <c r="R15" s="217"/>
      <c r="S15" s="219">
        <v>1</v>
      </c>
      <c r="T15" s="229"/>
      <c r="U15" s="219"/>
      <c r="V15" s="217"/>
      <c r="W15" s="217">
        <v>1</v>
      </c>
      <c r="Y15" s="219"/>
    </row>
    <row r="16" spans="1:32" x14ac:dyDescent="0.25">
      <c r="A16" s="251">
        <v>89</v>
      </c>
      <c r="B16" s="252" t="s">
        <v>518</v>
      </c>
      <c r="C16" s="213">
        <f t="shared" si="0"/>
        <v>8</v>
      </c>
      <c r="D16" s="217">
        <v>1</v>
      </c>
      <c r="G16" s="217"/>
      <c r="H16" s="217"/>
      <c r="I16" s="217">
        <v>1</v>
      </c>
      <c r="K16" s="217">
        <v>1</v>
      </c>
      <c r="L16" s="217"/>
      <c r="M16" s="217"/>
      <c r="N16" s="217">
        <v>1</v>
      </c>
      <c r="O16" s="217">
        <v>1</v>
      </c>
      <c r="P16" s="228">
        <v>1</v>
      </c>
      <c r="Q16" s="217"/>
      <c r="R16" s="217"/>
      <c r="S16" s="217">
        <v>1</v>
      </c>
      <c r="T16" s="214"/>
      <c r="U16" s="217"/>
      <c r="V16" s="217"/>
      <c r="W16" s="217">
        <v>1</v>
      </c>
      <c r="Y16" s="217"/>
    </row>
    <row r="17" spans="1:31" x14ac:dyDescent="0.25">
      <c r="A17" s="247">
        <v>16</v>
      </c>
      <c r="B17" s="214" t="s">
        <v>519</v>
      </c>
      <c r="C17" s="213">
        <f t="shared" si="0"/>
        <v>14</v>
      </c>
      <c r="D17" s="217"/>
      <c r="E17" s="216">
        <v>1</v>
      </c>
      <c r="F17" s="223">
        <v>1</v>
      </c>
      <c r="G17" s="217">
        <v>1</v>
      </c>
      <c r="H17" s="217">
        <v>1</v>
      </c>
      <c r="I17" s="217"/>
      <c r="J17" s="231"/>
      <c r="K17" s="217"/>
      <c r="L17" s="217"/>
      <c r="M17" s="217"/>
      <c r="N17" s="223">
        <v>1</v>
      </c>
      <c r="O17" s="253">
        <v>1</v>
      </c>
      <c r="P17" s="228">
        <v>1</v>
      </c>
      <c r="Q17" s="216">
        <v>1</v>
      </c>
      <c r="R17" s="234">
        <v>1</v>
      </c>
      <c r="S17" s="219">
        <v>1</v>
      </c>
      <c r="T17" s="229">
        <v>1</v>
      </c>
      <c r="U17" s="231">
        <v>1</v>
      </c>
      <c r="V17" s="217"/>
      <c r="W17" s="217"/>
      <c r="Y17" s="231"/>
      <c r="AB17" s="216">
        <v>1</v>
      </c>
      <c r="AC17" s="216">
        <v>1</v>
      </c>
    </row>
    <row r="18" spans="1:31" x14ac:dyDescent="0.25">
      <c r="A18" s="254" t="s">
        <v>168</v>
      </c>
      <c r="B18" s="214" t="s">
        <v>572</v>
      </c>
      <c r="C18" s="213">
        <f t="shared" si="0"/>
        <v>2</v>
      </c>
      <c r="D18" s="228"/>
      <c r="E18" s="216">
        <v>1</v>
      </c>
      <c r="G18" s="217"/>
      <c r="H18" s="217"/>
      <c r="I18" s="217"/>
      <c r="J18" s="216">
        <v>1</v>
      </c>
      <c r="K18" s="217"/>
      <c r="L18" s="217"/>
      <c r="M18" s="217"/>
      <c r="N18" s="217"/>
      <c r="O18" s="217"/>
      <c r="P18" s="217"/>
      <c r="Q18" s="217"/>
      <c r="R18" s="217"/>
      <c r="S18" s="217"/>
      <c r="T18" s="214"/>
      <c r="U18" s="217"/>
      <c r="V18" s="217"/>
      <c r="W18" s="217"/>
      <c r="Y18" s="217"/>
    </row>
    <row r="19" spans="1:31" ht="84.7" customHeight="1" x14ac:dyDescent="0.25">
      <c r="A19" s="247">
        <v>20</v>
      </c>
      <c r="B19" s="214" t="s">
        <v>573</v>
      </c>
      <c r="C19" s="213">
        <f t="shared" si="0"/>
        <v>5</v>
      </c>
      <c r="D19" s="228"/>
      <c r="F19" s="223">
        <v>1</v>
      </c>
      <c r="G19" s="217"/>
      <c r="H19" s="231">
        <v>1</v>
      </c>
      <c r="I19" s="216"/>
      <c r="K19" s="217">
        <v>1</v>
      </c>
      <c r="L19" s="223">
        <v>1</v>
      </c>
      <c r="M19" s="223"/>
      <c r="N19" s="223"/>
      <c r="O19" s="223"/>
      <c r="P19" s="228"/>
      <c r="Q19" s="217"/>
      <c r="R19" s="217"/>
      <c r="S19" s="234">
        <v>1</v>
      </c>
      <c r="T19" s="248"/>
      <c r="U19" s="234"/>
      <c r="V19" s="217"/>
      <c r="W19" s="217"/>
      <c r="Y19" s="234"/>
    </row>
    <row r="20" spans="1:31" ht="71.400000000000006" customHeight="1" x14ac:dyDescent="0.25">
      <c r="A20" s="247">
        <v>21</v>
      </c>
      <c r="B20" s="214" t="s">
        <v>574</v>
      </c>
      <c r="C20" s="213">
        <f t="shared" si="0"/>
        <v>22</v>
      </c>
      <c r="D20" s="228">
        <v>1</v>
      </c>
      <c r="E20" s="216">
        <v>1</v>
      </c>
      <c r="F20" s="218">
        <v>1</v>
      </c>
      <c r="G20" s="217">
        <v>1</v>
      </c>
      <c r="H20" s="231">
        <v>1</v>
      </c>
      <c r="I20" s="253">
        <v>1</v>
      </c>
      <c r="J20" s="216">
        <v>1</v>
      </c>
      <c r="K20" s="217">
        <v>1</v>
      </c>
      <c r="L20" s="217"/>
      <c r="M20" s="219">
        <v>1</v>
      </c>
      <c r="N20" s="219"/>
      <c r="O20" s="219"/>
      <c r="P20" s="228">
        <v>1</v>
      </c>
      <c r="Q20" s="216">
        <v>1</v>
      </c>
      <c r="R20" s="236">
        <v>1</v>
      </c>
      <c r="S20" s="219">
        <v>1</v>
      </c>
      <c r="T20" s="255">
        <v>1</v>
      </c>
      <c r="U20" s="231">
        <v>1</v>
      </c>
      <c r="V20" s="217"/>
      <c r="W20" s="217">
        <v>1</v>
      </c>
      <c r="X20" s="216">
        <v>1</v>
      </c>
      <c r="Y20" s="223">
        <v>1</v>
      </c>
      <c r="Z20" s="235">
        <v>1</v>
      </c>
      <c r="AC20" s="216">
        <v>1</v>
      </c>
      <c r="AD20" s="216">
        <v>1</v>
      </c>
      <c r="AE20" s="219">
        <v>1</v>
      </c>
    </row>
    <row r="21" spans="1:31" x14ac:dyDescent="0.25">
      <c r="A21" s="247">
        <v>22</v>
      </c>
      <c r="B21" s="214" t="s">
        <v>520</v>
      </c>
      <c r="C21" s="213">
        <f t="shared" si="0"/>
        <v>1</v>
      </c>
      <c r="D21" s="228"/>
      <c r="G21" s="217"/>
      <c r="H21" s="217"/>
      <c r="I21" s="217"/>
      <c r="K21" s="217"/>
      <c r="L21" s="217"/>
      <c r="M21" s="217"/>
      <c r="N21" s="217"/>
      <c r="O21" s="217"/>
      <c r="P21" s="256"/>
      <c r="Q21" s="217"/>
      <c r="R21" s="217"/>
      <c r="S21" s="217"/>
      <c r="T21" s="248"/>
      <c r="U21" s="234"/>
      <c r="V21" s="217"/>
      <c r="W21" s="217"/>
      <c r="Y21" s="234"/>
      <c r="AE21" s="257">
        <v>1</v>
      </c>
    </row>
    <row r="22" spans="1:31" ht="43" customHeight="1" x14ac:dyDescent="0.25">
      <c r="A22" s="258">
        <v>24</v>
      </c>
      <c r="B22" s="239" t="s">
        <v>521</v>
      </c>
      <c r="C22" s="213">
        <f t="shared" si="0"/>
        <v>13</v>
      </c>
      <c r="D22" s="217"/>
      <c r="E22" s="216">
        <v>1</v>
      </c>
      <c r="G22" s="217">
        <v>1</v>
      </c>
      <c r="H22" s="217"/>
      <c r="I22" s="233">
        <v>1</v>
      </c>
      <c r="J22" s="216">
        <v>1</v>
      </c>
      <c r="K22" s="233">
        <v>1</v>
      </c>
      <c r="L22" s="217"/>
      <c r="M22" s="217"/>
      <c r="N22" s="223">
        <v>1</v>
      </c>
      <c r="O22" s="223">
        <v>1</v>
      </c>
      <c r="P22" s="259">
        <v>1</v>
      </c>
      <c r="Q22" s="217"/>
      <c r="R22" s="217"/>
      <c r="S22" s="236">
        <v>1</v>
      </c>
      <c r="T22" s="229">
        <v>1</v>
      </c>
      <c r="U22" s="219"/>
      <c r="V22" s="217"/>
      <c r="W22" s="217"/>
      <c r="Y22" s="223">
        <v>1</v>
      </c>
      <c r="AC22" s="216">
        <v>1</v>
      </c>
      <c r="AD22" s="260">
        <v>1</v>
      </c>
    </row>
    <row r="23" spans="1:31" x14ac:dyDescent="0.25">
      <c r="A23" s="261">
        <v>25</v>
      </c>
      <c r="B23" s="250" t="s">
        <v>576</v>
      </c>
      <c r="C23" s="213">
        <f t="shared" si="0"/>
        <v>9</v>
      </c>
      <c r="D23" s="217"/>
      <c r="F23" s="223">
        <v>1</v>
      </c>
      <c r="G23" s="217"/>
      <c r="H23" s="231">
        <v>1</v>
      </c>
      <c r="I23" s="231"/>
      <c r="K23" s="217"/>
      <c r="L23" s="217"/>
      <c r="M23" s="217"/>
      <c r="N23" s="223">
        <v>1</v>
      </c>
      <c r="O23" s="223">
        <v>1</v>
      </c>
      <c r="P23" s="259">
        <v>1</v>
      </c>
      <c r="Q23" s="216">
        <v>1</v>
      </c>
      <c r="R23" s="216"/>
      <c r="S23" s="219">
        <v>1</v>
      </c>
      <c r="T23" s="229"/>
      <c r="U23" s="219"/>
      <c r="V23" s="217"/>
      <c r="W23" s="217"/>
      <c r="Y23" s="223">
        <v>1</v>
      </c>
      <c r="AC23" s="216">
        <v>1</v>
      </c>
    </row>
    <row r="24" spans="1:31" x14ac:dyDescent="0.25">
      <c r="A24" s="261">
        <v>26</v>
      </c>
      <c r="B24" s="252" t="s">
        <v>575</v>
      </c>
      <c r="C24" s="213">
        <f t="shared" si="0"/>
        <v>14</v>
      </c>
      <c r="D24" s="217"/>
      <c r="F24" s="216">
        <v>1</v>
      </c>
      <c r="G24" s="233">
        <v>1</v>
      </c>
      <c r="H24" s="217">
        <v>1</v>
      </c>
      <c r="I24" s="223">
        <v>1</v>
      </c>
      <c r="K24" s="217">
        <v>1</v>
      </c>
      <c r="L24" s="217"/>
      <c r="M24" s="219">
        <v>1</v>
      </c>
      <c r="N24" s="219">
        <v>1</v>
      </c>
      <c r="O24" s="219">
        <v>1</v>
      </c>
      <c r="P24" s="228">
        <v>1</v>
      </c>
      <c r="Q24" s="217">
        <v>1</v>
      </c>
      <c r="R24" s="234">
        <v>1</v>
      </c>
      <c r="S24" s="234">
        <v>1</v>
      </c>
      <c r="T24" s="248"/>
      <c r="U24" s="234"/>
      <c r="V24" s="217"/>
      <c r="W24" s="217"/>
      <c r="Y24" s="234">
        <v>1</v>
      </c>
      <c r="AC24" s="216">
        <v>1</v>
      </c>
    </row>
    <row r="25" spans="1:31" x14ac:dyDescent="0.25">
      <c r="A25" s="261">
        <v>36</v>
      </c>
      <c r="B25" s="252" t="s">
        <v>522</v>
      </c>
      <c r="C25" s="213">
        <f t="shared" si="0"/>
        <v>11</v>
      </c>
      <c r="D25" s="217"/>
      <c r="F25" s="216">
        <v>1</v>
      </c>
      <c r="G25" s="217">
        <v>1</v>
      </c>
      <c r="H25" s="217">
        <v>1</v>
      </c>
      <c r="I25" s="223">
        <v>1</v>
      </c>
      <c r="K25" s="217"/>
      <c r="L25" s="217"/>
      <c r="M25" s="217"/>
      <c r="N25" s="217">
        <v>1</v>
      </c>
      <c r="O25" s="217">
        <v>1</v>
      </c>
      <c r="P25" s="228">
        <v>1</v>
      </c>
      <c r="Q25" s="217">
        <v>1</v>
      </c>
      <c r="R25" s="217"/>
      <c r="S25" s="217">
        <v>1</v>
      </c>
      <c r="T25" s="214"/>
      <c r="U25" s="217"/>
      <c r="V25" s="217"/>
      <c r="W25" s="217"/>
      <c r="Y25" s="217">
        <v>1</v>
      </c>
      <c r="AC25" s="216">
        <v>1</v>
      </c>
    </row>
    <row r="26" spans="1:31" x14ac:dyDescent="0.25">
      <c r="A26" s="262">
        <v>29</v>
      </c>
      <c r="B26" s="214" t="s">
        <v>523</v>
      </c>
      <c r="C26" s="213">
        <f t="shared" si="0"/>
        <v>8</v>
      </c>
      <c r="D26" s="217"/>
      <c r="F26" s="223">
        <v>1</v>
      </c>
      <c r="G26" s="217">
        <v>1</v>
      </c>
      <c r="H26" s="217"/>
      <c r="I26" s="217"/>
      <c r="K26" s="217"/>
      <c r="L26" s="217"/>
      <c r="M26" s="217"/>
      <c r="N26" s="223">
        <v>1</v>
      </c>
      <c r="O26" s="223">
        <v>1</v>
      </c>
      <c r="P26" s="228">
        <v>1</v>
      </c>
      <c r="Q26" s="217"/>
      <c r="R26" s="234">
        <v>1</v>
      </c>
      <c r="S26" s="234"/>
      <c r="T26" s="248"/>
      <c r="U26" s="234"/>
      <c r="V26" s="217"/>
      <c r="W26" s="217"/>
      <c r="Y26" s="234"/>
      <c r="AC26" s="216">
        <v>1</v>
      </c>
      <c r="AE26" s="219">
        <v>1</v>
      </c>
    </row>
    <row r="27" spans="1:31" x14ac:dyDescent="0.25">
      <c r="A27" s="262">
        <v>33</v>
      </c>
      <c r="B27" s="239" t="s">
        <v>524</v>
      </c>
      <c r="C27" s="213">
        <f t="shared" si="0"/>
        <v>8</v>
      </c>
      <c r="D27" s="230">
        <v>1</v>
      </c>
      <c r="E27" s="216">
        <v>1</v>
      </c>
      <c r="G27" s="217"/>
      <c r="H27" s="217"/>
      <c r="I27" s="217"/>
      <c r="K27" s="217">
        <v>1</v>
      </c>
      <c r="L27" s="217"/>
      <c r="M27" s="219">
        <v>1</v>
      </c>
      <c r="N27" s="219"/>
      <c r="O27" s="219"/>
      <c r="P27" s="217"/>
      <c r="Q27" s="217"/>
      <c r="R27" s="217"/>
      <c r="S27" s="217"/>
      <c r="T27" s="255">
        <v>1</v>
      </c>
      <c r="U27" s="231"/>
      <c r="V27" s="217">
        <v>1</v>
      </c>
      <c r="W27" s="217">
        <v>1</v>
      </c>
      <c r="Y27" s="231"/>
      <c r="AA27" s="216">
        <v>1</v>
      </c>
    </row>
    <row r="28" spans="1:31" ht="22.4" customHeight="1" x14ac:dyDescent="0.25">
      <c r="A28" s="263">
        <v>35</v>
      </c>
      <c r="B28" s="214" t="s">
        <v>525</v>
      </c>
      <c r="C28" s="213">
        <f t="shared" si="0"/>
        <v>3</v>
      </c>
      <c r="D28" s="228">
        <v>1</v>
      </c>
      <c r="G28" s="217"/>
      <c r="H28" s="217"/>
      <c r="I28" s="217"/>
      <c r="K28" s="217"/>
      <c r="L28" s="217"/>
      <c r="M28" s="217"/>
      <c r="N28" s="217"/>
      <c r="O28" s="217"/>
      <c r="P28" s="217"/>
      <c r="Q28" s="217"/>
      <c r="R28" s="217"/>
      <c r="S28" s="217"/>
      <c r="T28" s="214"/>
      <c r="U28" s="217"/>
      <c r="V28" s="217"/>
      <c r="W28" s="217"/>
      <c r="Y28" s="223">
        <v>1</v>
      </c>
      <c r="AE28" s="219">
        <v>1</v>
      </c>
    </row>
    <row r="29" spans="1:31" ht="85.95" customHeight="1" x14ac:dyDescent="0.25">
      <c r="A29" s="264" t="s">
        <v>478</v>
      </c>
      <c r="B29" s="239" t="s">
        <v>526</v>
      </c>
      <c r="C29" s="213">
        <f t="shared" si="0"/>
        <v>11</v>
      </c>
      <c r="D29" s="217"/>
      <c r="E29" s="230">
        <v>1</v>
      </c>
      <c r="F29" s="230">
        <v>1</v>
      </c>
      <c r="G29" s="217"/>
      <c r="H29" s="231">
        <v>1</v>
      </c>
      <c r="I29" s="223">
        <v>1</v>
      </c>
      <c r="J29" s="216">
        <v>1</v>
      </c>
      <c r="K29" s="217">
        <v>1</v>
      </c>
      <c r="L29" s="217"/>
      <c r="M29" s="219">
        <v>1</v>
      </c>
      <c r="N29" s="219"/>
      <c r="O29" s="219"/>
      <c r="P29" s="217"/>
      <c r="Q29" s="216">
        <v>1</v>
      </c>
      <c r="R29" s="234">
        <v>1</v>
      </c>
      <c r="S29" s="219">
        <v>1</v>
      </c>
      <c r="T29" s="229"/>
      <c r="U29" s="236">
        <v>1</v>
      </c>
      <c r="V29" s="217"/>
      <c r="W29" s="217"/>
      <c r="Y29" s="217"/>
    </row>
    <row r="30" spans="1:31" ht="80.5" customHeight="1" x14ac:dyDescent="0.25">
      <c r="A30" s="263">
        <v>54</v>
      </c>
      <c r="B30" s="214" t="s">
        <v>527</v>
      </c>
      <c r="C30" s="213">
        <f t="shared" si="0"/>
        <v>6</v>
      </c>
      <c r="D30" s="228">
        <v>1</v>
      </c>
      <c r="E30" s="216">
        <v>1</v>
      </c>
      <c r="G30" s="217"/>
      <c r="H30" s="217"/>
      <c r="I30" s="223">
        <v>1</v>
      </c>
      <c r="K30" s="217">
        <v>1</v>
      </c>
      <c r="L30" s="217"/>
      <c r="M30" s="217"/>
      <c r="N30" s="217"/>
      <c r="O30" s="217"/>
      <c r="P30" s="217"/>
      <c r="Q30" s="217"/>
      <c r="R30" s="217"/>
      <c r="S30" s="217"/>
      <c r="T30" s="214"/>
      <c r="U30" s="217"/>
      <c r="V30" s="217"/>
      <c r="W30" s="217">
        <v>1</v>
      </c>
      <c r="Y30" s="223">
        <v>1</v>
      </c>
    </row>
    <row r="31" spans="1:31" x14ac:dyDescent="0.25">
      <c r="A31" s="263"/>
      <c r="B31" s="265" t="s">
        <v>579</v>
      </c>
      <c r="C31" s="213">
        <f t="shared" si="0"/>
        <v>8</v>
      </c>
      <c r="D31" s="228">
        <v>1</v>
      </c>
      <c r="G31" s="217"/>
      <c r="H31" s="231">
        <v>1</v>
      </c>
      <c r="I31" s="231"/>
      <c r="K31" s="217"/>
      <c r="L31" s="223">
        <v>1</v>
      </c>
      <c r="M31" s="223"/>
      <c r="N31" s="223"/>
      <c r="O31" s="223"/>
      <c r="P31" s="217"/>
      <c r="Q31" s="216">
        <v>1</v>
      </c>
      <c r="R31" s="216"/>
      <c r="S31" s="219">
        <v>1</v>
      </c>
      <c r="T31" s="229"/>
      <c r="U31" s="219"/>
      <c r="V31" s="217"/>
      <c r="W31" s="217">
        <v>1</v>
      </c>
      <c r="Y31" s="219"/>
      <c r="AA31" s="216">
        <v>1</v>
      </c>
      <c r="AE31" s="219">
        <v>1</v>
      </c>
    </row>
    <row r="32" spans="1:31" ht="82.9" customHeight="1" x14ac:dyDescent="0.25">
      <c r="A32" s="263">
        <v>41</v>
      </c>
      <c r="B32" s="227" t="s">
        <v>528</v>
      </c>
      <c r="C32" s="213">
        <f t="shared" si="0"/>
        <v>18</v>
      </c>
      <c r="D32" s="228">
        <v>1</v>
      </c>
      <c r="E32" s="216">
        <v>1</v>
      </c>
      <c r="G32" s="217"/>
      <c r="H32" s="217">
        <v>1</v>
      </c>
      <c r="I32" s="223">
        <v>1</v>
      </c>
      <c r="K32" s="217">
        <v>1</v>
      </c>
      <c r="L32" s="217">
        <v>1</v>
      </c>
      <c r="M32" s="219">
        <v>1</v>
      </c>
      <c r="N32" s="219"/>
      <c r="O32" s="219"/>
      <c r="P32" s="217">
        <v>1</v>
      </c>
      <c r="Q32" s="217">
        <v>1</v>
      </c>
      <c r="R32" s="217"/>
      <c r="S32" s="219">
        <v>1</v>
      </c>
      <c r="T32" s="255">
        <v>1</v>
      </c>
      <c r="U32" s="231"/>
      <c r="V32" s="217"/>
      <c r="W32" s="217">
        <v>1</v>
      </c>
      <c r="X32" s="233">
        <v>1</v>
      </c>
      <c r="Y32" s="223">
        <v>1</v>
      </c>
      <c r="AA32" s="266">
        <v>1</v>
      </c>
      <c r="AC32" s="216">
        <v>1</v>
      </c>
      <c r="AD32" s="219">
        <v>1</v>
      </c>
      <c r="AE32" s="219">
        <v>1</v>
      </c>
    </row>
    <row r="33" spans="1:31" x14ac:dyDescent="0.25">
      <c r="A33" s="263">
        <v>42</v>
      </c>
      <c r="B33" s="227" t="s">
        <v>529</v>
      </c>
      <c r="C33" s="213">
        <f t="shared" si="0"/>
        <v>9</v>
      </c>
      <c r="D33" s="228">
        <v>1</v>
      </c>
      <c r="G33" s="217"/>
      <c r="H33" s="217">
        <v>1</v>
      </c>
      <c r="I33" s="217"/>
      <c r="K33" s="217"/>
      <c r="L33" s="217">
        <v>1</v>
      </c>
      <c r="M33" s="217"/>
      <c r="N33" s="217"/>
      <c r="O33" s="217"/>
      <c r="P33" s="228">
        <v>1</v>
      </c>
      <c r="Q33" s="217">
        <v>1</v>
      </c>
      <c r="R33" s="217"/>
      <c r="S33" s="219">
        <v>1</v>
      </c>
      <c r="T33" s="229"/>
      <c r="U33" s="219"/>
      <c r="V33" s="217"/>
      <c r="W33" s="217">
        <v>1</v>
      </c>
      <c r="Y33" s="219"/>
      <c r="AA33" s="216">
        <v>1</v>
      </c>
      <c r="AE33" s="219">
        <v>1</v>
      </c>
    </row>
    <row r="34" spans="1:31" x14ac:dyDescent="0.25">
      <c r="A34" s="263">
        <v>59</v>
      </c>
      <c r="B34" s="267" t="s">
        <v>530</v>
      </c>
      <c r="C34" s="213">
        <f t="shared" si="0"/>
        <v>2</v>
      </c>
      <c r="D34" s="228">
        <v>1</v>
      </c>
      <c r="G34" s="217"/>
      <c r="H34" s="217"/>
      <c r="I34" s="217"/>
      <c r="K34" s="217"/>
      <c r="L34" s="217"/>
      <c r="M34" s="217"/>
      <c r="N34" s="217"/>
      <c r="O34" s="217"/>
      <c r="P34" s="217"/>
      <c r="Q34" s="217"/>
      <c r="R34" s="217"/>
      <c r="S34" s="217"/>
      <c r="T34" s="214"/>
      <c r="U34" s="217"/>
      <c r="V34" s="217"/>
      <c r="W34" s="217">
        <v>1</v>
      </c>
      <c r="Y34" s="217"/>
    </row>
    <row r="35" spans="1:31" x14ac:dyDescent="0.25">
      <c r="A35" s="268">
        <v>62</v>
      </c>
      <c r="B35" s="214" t="s">
        <v>531</v>
      </c>
      <c r="C35" s="213">
        <f t="shared" si="0"/>
        <v>4</v>
      </c>
      <c r="D35" s="217"/>
      <c r="F35" s="223">
        <v>1</v>
      </c>
      <c r="G35" s="217"/>
      <c r="H35" s="217"/>
      <c r="I35" s="217"/>
      <c r="K35" s="217"/>
      <c r="L35" s="217"/>
      <c r="M35" s="217"/>
      <c r="N35" s="217"/>
      <c r="O35" s="217"/>
      <c r="P35" s="228">
        <v>1</v>
      </c>
      <c r="Q35" s="216">
        <v>1</v>
      </c>
      <c r="R35" s="234">
        <v>1</v>
      </c>
      <c r="S35" s="234"/>
      <c r="T35" s="248"/>
      <c r="U35" s="234"/>
      <c r="V35" s="217"/>
      <c r="W35" s="217"/>
      <c r="Y35" s="234"/>
    </row>
    <row r="36" spans="1:31" ht="61.15" customHeight="1" x14ac:dyDescent="0.25">
      <c r="A36" s="268">
        <v>63</v>
      </c>
      <c r="B36" s="239" t="s">
        <v>532</v>
      </c>
      <c r="C36" s="213">
        <f t="shared" si="0"/>
        <v>5</v>
      </c>
      <c r="D36" s="217"/>
      <c r="G36" s="217"/>
      <c r="H36" s="217"/>
      <c r="I36" s="217"/>
      <c r="K36" s="217"/>
      <c r="L36" s="240">
        <v>1</v>
      </c>
      <c r="M36" s="217"/>
      <c r="N36" s="217"/>
      <c r="O36" s="217"/>
      <c r="P36" s="269">
        <v>1</v>
      </c>
      <c r="Q36" s="217"/>
      <c r="R36" s="217"/>
      <c r="S36" s="219">
        <v>1</v>
      </c>
      <c r="T36" s="229"/>
      <c r="U36" s="219"/>
      <c r="V36" s="217"/>
      <c r="W36" s="217">
        <v>1</v>
      </c>
      <c r="Y36" s="217">
        <v>1</v>
      </c>
    </row>
    <row r="37" spans="1:31" x14ac:dyDescent="0.25">
      <c r="A37" s="270">
        <v>69</v>
      </c>
      <c r="B37" s="271" t="s">
        <v>580</v>
      </c>
      <c r="C37" s="213">
        <f t="shared" si="0"/>
        <v>3</v>
      </c>
      <c r="D37" s="228"/>
      <c r="G37" s="217"/>
      <c r="H37" s="217"/>
      <c r="I37" s="217"/>
      <c r="K37" s="217"/>
      <c r="L37" s="217"/>
      <c r="M37" s="217"/>
      <c r="N37" s="217"/>
      <c r="O37" s="217"/>
      <c r="P37" s="217"/>
      <c r="Q37" s="217"/>
      <c r="R37" s="217"/>
      <c r="S37" s="219">
        <v>1</v>
      </c>
      <c r="T37" s="229"/>
      <c r="U37" s="219"/>
      <c r="V37" s="217"/>
      <c r="W37" s="217"/>
      <c r="Y37" s="223">
        <v>1</v>
      </c>
      <c r="AA37" s="216">
        <v>1</v>
      </c>
    </row>
    <row r="38" spans="1:31" x14ac:dyDescent="0.25">
      <c r="A38" s="270">
        <v>70</v>
      </c>
      <c r="B38" s="252" t="s">
        <v>533</v>
      </c>
      <c r="C38" s="213">
        <f t="shared" si="0"/>
        <v>6</v>
      </c>
      <c r="D38" s="228">
        <v>1</v>
      </c>
      <c r="G38" s="217"/>
      <c r="H38" s="231">
        <v>1</v>
      </c>
      <c r="I38" s="231"/>
      <c r="K38" s="217"/>
      <c r="L38" s="217"/>
      <c r="M38" s="217"/>
      <c r="N38" s="217"/>
      <c r="O38" s="217"/>
      <c r="P38" s="217"/>
      <c r="Q38" s="217"/>
      <c r="R38" s="217"/>
      <c r="S38" s="217">
        <v>1</v>
      </c>
      <c r="T38" s="214"/>
      <c r="U38" s="217"/>
      <c r="V38" s="217"/>
      <c r="W38" s="217">
        <v>1</v>
      </c>
      <c r="Y38" s="223">
        <v>1</v>
      </c>
      <c r="AA38" s="216">
        <v>1</v>
      </c>
    </row>
    <row r="39" spans="1:31" x14ac:dyDescent="0.25">
      <c r="A39" s="270"/>
      <c r="B39" s="252" t="s">
        <v>534</v>
      </c>
      <c r="C39" s="213">
        <f t="shared" si="0"/>
        <v>5</v>
      </c>
      <c r="D39" s="228">
        <v>1</v>
      </c>
      <c r="G39" s="217"/>
      <c r="H39" s="217"/>
      <c r="I39" s="217"/>
      <c r="K39" s="217"/>
      <c r="L39" s="217"/>
      <c r="M39" s="217"/>
      <c r="N39" s="217"/>
      <c r="O39" s="217"/>
      <c r="P39" s="217"/>
      <c r="Q39" s="217"/>
      <c r="R39" s="217"/>
      <c r="S39" s="217">
        <v>1</v>
      </c>
      <c r="T39" s="214"/>
      <c r="U39" s="217"/>
      <c r="V39" s="217"/>
      <c r="W39" s="272">
        <v>1</v>
      </c>
      <c r="Y39" s="217">
        <v>1</v>
      </c>
      <c r="AA39" s="216">
        <v>1</v>
      </c>
    </row>
    <row r="40" spans="1:31" x14ac:dyDescent="0.25">
      <c r="A40" s="270"/>
      <c r="B40" s="252" t="s">
        <v>535</v>
      </c>
      <c r="C40" s="213">
        <f t="shared" si="0"/>
        <v>4</v>
      </c>
      <c r="D40" s="228"/>
      <c r="G40" s="217"/>
      <c r="H40" s="217"/>
      <c r="I40" s="217"/>
      <c r="K40" s="217"/>
      <c r="L40" s="217"/>
      <c r="M40" s="217"/>
      <c r="N40" s="217"/>
      <c r="O40" s="217"/>
      <c r="P40" s="217"/>
      <c r="Q40" s="216">
        <v>1</v>
      </c>
      <c r="R40" s="216"/>
      <c r="S40" s="216">
        <v>1</v>
      </c>
      <c r="T40" s="242"/>
      <c r="U40" s="216"/>
      <c r="V40" s="217"/>
      <c r="W40" s="217"/>
      <c r="Y40" s="216">
        <v>1</v>
      </c>
      <c r="AA40" s="216">
        <v>1</v>
      </c>
    </row>
    <row r="41" spans="1:31" x14ac:dyDescent="0.25">
      <c r="A41" s="273">
        <v>19</v>
      </c>
      <c r="B41" s="267" t="s">
        <v>536</v>
      </c>
      <c r="C41" s="213">
        <f t="shared" si="0"/>
        <v>12</v>
      </c>
      <c r="D41" s="228">
        <v>1</v>
      </c>
      <c r="F41" s="274"/>
      <c r="G41" s="228">
        <v>1</v>
      </c>
      <c r="H41" s="228"/>
      <c r="I41" s="234">
        <v>1</v>
      </c>
      <c r="K41" s="217">
        <v>1</v>
      </c>
      <c r="L41" s="223">
        <v>1</v>
      </c>
      <c r="M41" s="223"/>
      <c r="N41" s="223"/>
      <c r="O41" s="223"/>
      <c r="P41" s="228">
        <v>1</v>
      </c>
      <c r="Q41" s="216">
        <v>1</v>
      </c>
      <c r="R41" s="234">
        <v>1</v>
      </c>
      <c r="S41" s="234"/>
      <c r="T41" s="248"/>
      <c r="U41" s="234"/>
      <c r="V41" s="217"/>
      <c r="W41" s="217">
        <v>1</v>
      </c>
      <c r="Y41" s="234"/>
      <c r="AA41" s="216">
        <v>1</v>
      </c>
      <c r="AC41" s="216">
        <v>1</v>
      </c>
      <c r="AD41" s="219">
        <v>1</v>
      </c>
    </row>
    <row r="42" spans="1:31" x14ac:dyDescent="0.25">
      <c r="A42" s="275">
        <v>43</v>
      </c>
      <c r="B42" s="265" t="s">
        <v>584</v>
      </c>
      <c r="C42" s="213">
        <f t="shared" si="0"/>
        <v>4</v>
      </c>
      <c r="D42" s="217"/>
      <c r="F42" s="274"/>
      <c r="G42" s="228">
        <v>1</v>
      </c>
      <c r="H42" s="228"/>
      <c r="I42" s="228"/>
      <c r="K42" s="217">
        <v>1</v>
      </c>
      <c r="L42" s="223">
        <v>1</v>
      </c>
      <c r="M42" s="223"/>
      <c r="N42" s="223"/>
      <c r="O42" s="223"/>
      <c r="P42" s="223"/>
      <c r="Q42" s="217"/>
      <c r="R42" s="217"/>
      <c r="S42" s="217"/>
      <c r="T42" s="214"/>
      <c r="U42" s="217"/>
      <c r="V42" s="217"/>
      <c r="W42" s="217">
        <v>1</v>
      </c>
      <c r="Y42" s="217"/>
    </row>
    <row r="43" spans="1:31" x14ac:dyDescent="0.25">
      <c r="A43" s="276">
        <v>44</v>
      </c>
      <c r="B43" s="227" t="s">
        <v>537</v>
      </c>
      <c r="C43" s="213">
        <f t="shared" si="0"/>
        <v>6</v>
      </c>
      <c r="D43" s="217"/>
      <c r="F43" s="274"/>
      <c r="G43" s="228">
        <v>1</v>
      </c>
      <c r="H43" s="231">
        <v>1</v>
      </c>
      <c r="I43" s="231"/>
      <c r="K43" s="217">
        <v>1</v>
      </c>
      <c r="L43" s="217">
        <v>1</v>
      </c>
      <c r="M43" s="217"/>
      <c r="N43" s="217"/>
      <c r="O43" s="217"/>
      <c r="P43" s="228">
        <v>1</v>
      </c>
      <c r="Q43" s="217"/>
      <c r="R43" s="217"/>
      <c r="S43" s="217"/>
      <c r="T43" s="214"/>
      <c r="U43" s="217"/>
      <c r="V43" s="217"/>
      <c r="W43" s="217">
        <v>1</v>
      </c>
      <c r="Y43" s="217"/>
    </row>
    <row r="44" spans="1:31" x14ac:dyDescent="0.25">
      <c r="A44" s="277">
        <v>45</v>
      </c>
      <c r="B44" s="227" t="s">
        <v>538</v>
      </c>
      <c r="C44" s="213">
        <f t="shared" si="0"/>
        <v>11</v>
      </c>
      <c r="D44" s="228">
        <v>1</v>
      </c>
      <c r="F44" s="234">
        <v>1</v>
      </c>
      <c r="G44" s="228">
        <v>1</v>
      </c>
      <c r="H44" s="228"/>
      <c r="I44" s="234">
        <v>1</v>
      </c>
      <c r="K44" s="217">
        <v>1</v>
      </c>
      <c r="L44" s="217">
        <v>1</v>
      </c>
      <c r="M44" s="217"/>
      <c r="N44" s="217"/>
      <c r="O44" s="217"/>
      <c r="P44" s="228">
        <v>1</v>
      </c>
      <c r="Q44" s="217"/>
      <c r="R44" s="234">
        <v>1</v>
      </c>
      <c r="S44" s="219">
        <v>1</v>
      </c>
      <c r="T44" s="229"/>
      <c r="U44" s="219"/>
      <c r="V44" s="217"/>
      <c r="W44" s="217">
        <v>1</v>
      </c>
      <c r="Y44" s="219"/>
      <c r="AD44" s="219">
        <v>1</v>
      </c>
    </row>
    <row r="45" spans="1:31" x14ac:dyDescent="0.25">
      <c r="A45" s="278">
        <v>46</v>
      </c>
      <c r="B45" s="279" t="s">
        <v>589</v>
      </c>
      <c r="C45" s="213">
        <f t="shared" si="0"/>
        <v>5</v>
      </c>
      <c r="D45" s="228">
        <v>1</v>
      </c>
      <c r="F45" s="274"/>
      <c r="G45" s="228">
        <v>1</v>
      </c>
      <c r="H45" s="228"/>
      <c r="I45" s="228"/>
      <c r="K45" s="217"/>
      <c r="L45" s="223">
        <v>1</v>
      </c>
      <c r="M45" s="223"/>
      <c r="N45" s="223"/>
      <c r="O45" s="223"/>
      <c r="P45" s="228"/>
      <c r="Q45" s="217"/>
      <c r="R45" s="217"/>
      <c r="S45" s="217"/>
      <c r="T45" s="214"/>
      <c r="U45" s="217"/>
      <c r="V45" s="217"/>
      <c r="W45" s="217">
        <v>1</v>
      </c>
      <c r="Y45" s="217"/>
      <c r="AA45" s="216">
        <v>1</v>
      </c>
    </row>
    <row r="46" spans="1:31" x14ac:dyDescent="0.25">
      <c r="A46" s="273">
        <v>47</v>
      </c>
      <c r="B46" s="227" t="s">
        <v>539</v>
      </c>
      <c r="C46" s="213">
        <f t="shared" si="0"/>
        <v>12</v>
      </c>
      <c r="D46" s="217">
        <v>1</v>
      </c>
      <c r="F46" s="218">
        <v>1</v>
      </c>
      <c r="G46" s="228">
        <v>1</v>
      </c>
      <c r="H46" s="280">
        <v>1</v>
      </c>
      <c r="I46" s="274">
        <v>1</v>
      </c>
      <c r="K46" s="217">
        <v>1</v>
      </c>
      <c r="L46" s="217">
        <v>1</v>
      </c>
      <c r="M46" s="217"/>
      <c r="N46" s="217"/>
      <c r="O46" s="217"/>
      <c r="P46" s="228">
        <v>1</v>
      </c>
      <c r="Q46" s="217"/>
      <c r="R46" s="234">
        <v>1</v>
      </c>
      <c r="S46" s="234"/>
      <c r="T46" s="248"/>
      <c r="U46" s="231">
        <v>1</v>
      </c>
      <c r="V46" s="217"/>
      <c r="W46" s="217">
        <v>1</v>
      </c>
      <c r="Y46" s="231"/>
      <c r="AA46" s="216">
        <v>1</v>
      </c>
    </row>
    <row r="47" spans="1:31" x14ac:dyDescent="0.25">
      <c r="A47" s="281">
        <v>48</v>
      </c>
      <c r="B47" s="227" t="s">
        <v>540</v>
      </c>
      <c r="C47" s="213">
        <f t="shared" si="0"/>
        <v>6</v>
      </c>
      <c r="D47" s="217">
        <v>1</v>
      </c>
      <c r="F47" s="274"/>
      <c r="G47" s="228">
        <v>1</v>
      </c>
      <c r="H47" s="228"/>
      <c r="I47" s="228"/>
      <c r="K47" s="217"/>
      <c r="L47" s="217">
        <v>1</v>
      </c>
      <c r="M47" s="217"/>
      <c r="N47" s="217"/>
      <c r="O47" s="217"/>
      <c r="P47" s="228">
        <v>1</v>
      </c>
      <c r="Q47" s="217"/>
      <c r="R47" s="217"/>
      <c r="S47" s="217"/>
      <c r="T47" s="214"/>
      <c r="U47" s="217"/>
      <c r="V47" s="217"/>
      <c r="W47" s="217">
        <v>1</v>
      </c>
      <c r="Y47" s="217"/>
      <c r="AA47" s="216">
        <v>1</v>
      </c>
    </row>
    <row r="48" spans="1:31" x14ac:dyDescent="0.25">
      <c r="A48" s="282">
        <v>49</v>
      </c>
      <c r="B48" s="227" t="s">
        <v>541</v>
      </c>
      <c r="C48" s="213">
        <f t="shared" si="0"/>
        <v>6</v>
      </c>
      <c r="D48" s="217">
        <v>1</v>
      </c>
      <c r="F48" s="274"/>
      <c r="G48" s="228">
        <v>1</v>
      </c>
      <c r="H48" s="228"/>
      <c r="I48" s="228"/>
      <c r="K48" s="217"/>
      <c r="L48" s="217">
        <v>1</v>
      </c>
      <c r="M48" s="217"/>
      <c r="N48" s="217"/>
      <c r="O48" s="217"/>
      <c r="P48" s="217"/>
      <c r="Q48" s="217"/>
      <c r="R48" s="217"/>
      <c r="S48" s="217"/>
      <c r="T48" s="214"/>
      <c r="U48" s="217"/>
      <c r="V48" s="217"/>
      <c r="W48" s="217">
        <v>1</v>
      </c>
      <c r="Y48" s="223">
        <v>1</v>
      </c>
      <c r="AA48" s="216">
        <v>1</v>
      </c>
    </row>
    <row r="49" spans="1:121" x14ac:dyDescent="0.25">
      <c r="A49" s="283">
        <v>50</v>
      </c>
      <c r="B49" s="227" t="s">
        <v>542</v>
      </c>
      <c r="C49" s="213">
        <f t="shared" si="0"/>
        <v>6</v>
      </c>
      <c r="D49" s="217">
        <v>1</v>
      </c>
      <c r="F49" s="274"/>
      <c r="G49" s="228">
        <v>1</v>
      </c>
      <c r="H49" s="228"/>
      <c r="I49" s="228"/>
      <c r="K49" s="217"/>
      <c r="L49" s="217">
        <v>1</v>
      </c>
      <c r="M49" s="217"/>
      <c r="N49" s="217"/>
      <c r="O49" s="217"/>
      <c r="P49" s="217"/>
      <c r="Q49" s="217"/>
      <c r="R49" s="217"/>
      <c r="S49" s="217"/>
      <c r="T49" s="214"/>
      <c r="U49" s="217"/>
      <c r="V49" s="217"/>
      <c r="W49" s="217">
        <v>1</v>
      </c>
      <c r="Y49" s="223">
        <v>1</v>
      </c>
      <c r="AA49" s="216">
        <v>1</v>
      </c>
    </row>
    <row r="50" spans="1:121" x14ac:dyDescent="0.25">
      <c r="A50" s="284">
        <v>51</v>
      </c>
      <c r="B50" s="227" t="s">
        <v>543</v>
      </c>
      <c r="C50" s="213">
        <f t="shared" si="0"/>
        <v>6</v>
      </c>
      <c r="D50" s="217">
        <v>1</v>
      </c>
      <c r="F50" s="274"/>
      <c r="G50" s="228">
        <v>1</v>
      </c>
      <c r="H50" s="228"/>
      <c r="I50" s="274"/>
      <c r="K50" s="217"/>
      <c r="L50" s="217">
        <v>1</v>
      </c>
      <c r="M50" s="217"/>
      <c r="N50" s="217"/>
      <c r="O50" s="217"/>
      <c r="P50" s="217"/>
      <c r="Q50" s="217"/>
      <c r="R50" s="217"/>
      <c r="S50" s="217"/>
      <c r="T50" s="214"/>
      <c r="U50" s="217"/>
      <c r="V50" s="217"/>
      <c r="W50" s="216">
        <v>1</v>
      </c>
      <c r="Y50" s="223">
        <v>1</v>
      </c>
      <c r="AA50" s="216">
        <v>1</v>
      </c>
    </row>
    <row r="51" spans="1:121" x14ac:dyDescent="0.25">
      <c r="A51" s="273">
        <v>53</v>
      </c>
      <c r="B51" s="285" t="s">
        <v>544</v>
      </c>
      <c r="C51" s="213">
        <f t="shared" si="0"/>
        <v>4</v>
      </c>
      <c r="D51" s="228">
        <v>1</v>
      </c>
      <c r="F51" s="274"/>
      <c r="G51" s="228"/>
      <c r="H51" s="228"/>
      <c r="I51" s="234">
        <v>1</v>
      </c>
      <c r="K51" s="217"/>
      <c r="L51" s="217"/>
      <c r="M51" s="217"/>
      <c r="N51" s="217"/>
      <c r="O51" s="217"/>
      <c r="P51" s="217"/>
      <c r="Q51" s="217"/>
      <c r="R51" s="217"/>
      <c r="S51" s="217"/>
      <c r="T51" s="214"/>
      <c r="U51" s="217"/>
      <c r="V51" s="217"/>
      <c r="W51" s="217">
        <v>1</v>
      </c>
      <c r="Y51" s="223">
        <v>1</v>
      </c>
    </row>
    <row r="52" spans="1:121" s="245" customFormat="1" x14ac:dyDescent="0.25">
      <c r="A52" s="286">
        <v>68</v>
      </c>
      <c r="B52" s="287" t="s">
        <v>583</v>
      </c>
      <c r="C52" s="213">
        <f t="shared" si="0"/>
        <v>2</v>
      </c>
      <c r="D52" s="217"/>
      <c r="E52" s="217"/>
      <c r="F52" s="228"/>
      <c r="G52" s="228">
        <v>1</v>
      </c>
      <c r="H52" s="231">
        <v>1</v>
      </c>
      <c r="I52" s="231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4"/>
      <c r="U52" s="217"/>
      <c r="V52" s="217"/>
      <c r="W52" s="217"/>
      <c r="X52" s="217"/>
      <c r="Y52" s="217"/>
      <c r="Z52" s="217"/>
      <c r="AA52" s="217"/>
      <c r="AB52" s="217"/>
      <c r="AC52" s="217"/>
      <c r="AD52" s="215"/>
      <c r="AE52" s="219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2"/>
      <c r="BD52" s="212"/>
      <c r="BE52" s="212"/>
      <c r="BF52" s="212"/>
      <c r="BG52" s="212"/>
      <c r="BH52" s="212"/>
      <c r="BI52" s="212"/>
      <c r="BJ52" s="212"/>
      <c r="BK52" s="212"/>
      <c r="BL52" s="212"/>
      <c r="BM52" s="212"/>
      <c r="BN52" s="212"/>
      <c r="BO52" s="212"/>
      <c r="BP52" s="212"/>
      <c r="BQ52" s="212"/>
      <c r="BR52" s="212"/>
      <c r="BS52" s="212"/>
      <c r="BT52" s="212"/>
      <c r="BU52" s="212"/>
      <c r="BV52" s="212"/>
      <c r="BW52" s="212"/>
      <c r="BX52" s="212"/>
      <c r="BY52" s="212"/>
      <c r="BZ52" s="212"/>
      <c r="CA52" s="212"/>
      <c r="CB52" s="212"/>
      <c r="CC52" s="212"/>
      <c r="CD52" s="212"/>
      <c r="CE52" s="212"/>
      <c r="CF52" s="212"/>
      <c r="CG52" s="212"/>
      <c r="CH52" s="212"/>
      <c r="CI52" s="212"/>
      <c r="CJ52" s="212"/>
      <c r="CK52" s="212"/>
      <c r="CL52" s="212"/>
      <c r="CM52" s="212"/>
      <c r="CN52" s="212"/>
      <c r="CO52" s="212"/>
      <c r="CP52" s="212"/>
      <c r="CQ52" s="212"/>
      <c r="CR52" s="212"/>
      <c r="CS52" s="212"/>
      <c r="CT52" s="212"/>
      <c r="CU52" s="212"/>
      <c r="CV52" s="212"/>
      <c r="CW52" s="212"/>
      <c r="CX52" s="212"/>
      <c r="CY52" s="212"/>
      <c r="CZ52" s="212"/>
      <c r="DA52" s="212"/>
      <c r="DB52" s="212"/>
      <c r="DC52" s="212"/>
      <c r="DD52" s="212"/>
      <c r="DE52" s="212"/>
      <c r="DF52" s="212"/>
      <c r="DG52" s="212"/>
      <c r="DH52" s="212"/>
      <c r="DI52" s="212"/>
      <c r="DJ52" s="212"/>
      <c r="DK52" s="212"/>
      <c r="DL52" s="212"/>
      <c r="DM52" s="212"/>
      <c r="DN52" s="212"/>
      <c r="DO52" s="212"/>
      <c r="DP52" s="212"/>
      <c r="DQ52" s="212"/>
    </row>
    <row r="53" spans="1:121" s="245" customFormat="1" x14ac:dyDescent="0.25">
      <c r="A53" s="286">
        <v>65</v>
      </c>
      <c r="B53" s="288" t="s">
        <v>627</v>
      </c>
      <c r="C53" s="213">
        <f t="shared" si="0"/>
        <v>4</v>
      </c>
      <c r="D53" s="217"/>
      <c r="E53" s="217"/>
      <c r="F53" s="228"/>
      <c r="G53" s="228">
        <v>1</v>
      </c>
      <c r="H53" s="228">
        <v>1</v>
      </c>
      <c r="I53" s="228"/>
      <c r="J53" s="217"/>
      <c r="K53" s="217"/>
      <c r="L53" s="217"/>
      <c r="M53" s="217"/>
      <c r="N53" s="217"/>
      <c r="O53" s="217"/>
      <c r="P53" s="217">
        <v>1</v>
      </c>
      <c r="Q53" s="217"/>
      <c r="R53" s="217"/>
      <c r="S53" s="219">
        <v>1</v>
      </c>
      <c r="T53" s="229"/>
      <c r="U53" s="219"/>
      <c r="V53" s="217"/>
      <c r="W53" s="217"/>
      <c r="X53" s="217"/>
      <c r="Y53" s="219"/>
      <c r="Z53" s="217"/>
      <c r="AA53" s="217"/>
      <c r="AB53" s="217"/>
      <c r="AC53" s="217"/>
      <c r="AD53" s="215"/>
      <c r="AE53" s="219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212"/>
      <c r="BA53" s="212"/>
      <c r="BB53" s="212"/>
      <c r="BC53" s="212"/>
      <c r="BD53" s="212"/>
      <c r="BE53" s="212"/>
      <c r="BF53" s="212"/>
      <c r="BG53" s="212"/>
      <c r="BH53" s="212"/>
      <c r="BI53" s="212"/>
      <c r="BJ53" s="212"/>
      <c r="BK53" s="212"/>
      <c r="BL53" s="212"/>
      <c r="BM53" s="212"/>
      <c r="BN53" s="212"/>
      <c r="BO53" s="212"/>
      <c r="BP53" s="212"/>
      <c r="BQ53" s="212"/>
      <c r="BR53" s="212"/>
      <c r="BS53" s="212"/>
      <c r="BT53" s="212"/>
      <c r="BU53" s="212"/>
      <c r="BV53" s="212"/>
      <c r="BW53" s="212"/>
      <c r="BX53" s="212"/>
      <c r="BY53" s="212"/>
      <c r="BZ53" s="212"/>
      <c r="CA53" s="212"/>
      <c r="CB53" s="212"/>
      <c r="CC53" s="212"/>
      <c r="CD53" s="212"/>
      <c r="CE53" s="212"/>
      <c r="CF53" s="212"/>
      <c r="CG53" s="212"/>
      <c r="CH53" s="212"/>
      <c r="CI53" s="212"/>
      <c r="CJ53" s="212"/>
      <c r="CK53" s="212"/>
      <c r="CL53" s="212"/>
      <c r="CM53" s="212"/>
      <c r="CN53" s="212"/>
      <c r="CO53" s="212"/>
      <c r="CP53" s="212"/>
      <c r="CQ53" s="212"/>
      <c r="CR53" s="212"/>
      <c r="CS53" s="212"/>
      <c r="CT53" s="212"/>
      <c r="CU53" s="212"/>
      <c r="CV53" s="212"/>
      <c r="CW53" s="212"/>
      <c r="CX53" s="212"/>
      <c r="CY53" s="212"/>
      <c r="CZ53" s="212"/>
      <c r="DA53" s="212"/>
      <c r="DB53" s="212"/>
      <c r="DC53" s="212"/>
      <c r="DD53" s="212"/>
      <c r="DE53" s="212"/>
      <c r="DF53" s="212"/>
      <c r="DG53" s="212"/>
      <c r="DH53" s="212"/>
      <c r="DI53" s="212"/>
      <c r="DJ53" s="212"/>
      <c r="DK53" s="212"/>
      <c r="DL53" s="212"/>
      <c r="DM53" s="212"/>
      <c r="DN53" s="212"/>
      <c r="DO53" s="212"/>
      <c r="DP53" s="212"/>
      <c r="DQ53" s="212"/>
    </row>
    <row r="54" spans="1:121" s="245" customFormat="1" x14ac:dyDescent="0.25">
      <c r="A54" s="286">
        <v>64</v>
      </c>
      <c r="B54" s="289" t="s">
        <v>545</v>
      </c>
      <c r="C54" s="213">
        <f t="shared" si="0"/>
        <v>2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>
        <v>1</v>
      </c>
      <c r="R54" s="217"/>
      <c r="S54" s="219">
        <v>1</v>
      </c>
      <c r="T54" s="229"/>
      <c r="U54" s="219"/>
      <c r="V54" s="217"/>
      <c r="W54" s="217"/>
      <c r="X54" s="217"/>
      <c r="Y54" s="219"/>
      <c r="Z54" s="217"/>
      <c r="AA54" s="217"/>
      <c r="AB54" s="217"/>
      <c r="AC54" s="217"/>
      <c r="AD54" s="215"/>
      <c r="AE54" s="219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212"/>
      <c r="BA54" s="212"/>
      <c r="BB54" s="212"/>
      <c r="BC54" s="212"/>
      <c r="BD54" s="212"/>
      <c r="BE54" s="212"/>
      <c r="BF54" s="212"/>
      <c r="BG54" s="212"/>
      <c r="BH54" s="212"/>
      <c r="BI54" s="212"/>
      <c r="BJ54" s="212"/>
      <c r="BK54" s="212"/>
      <c r="BL54" s="212"/>
      <c r="BM54" s="212"/>
      <c r="BN54" s="212"/>
      <c r="BO54" s="212"/>
      <c r="BP54" s="212"/>
      <c r="BQ54" s="212"/>
      <c r="BR54" s="212"/>
      <c r="BS54" s="212"/>
      <c r="BT54" s="212"/>
      <c r="BU54" s="212"/>
      <c r="BV54" s="212"/>
      <c r="BW54" s="212"/>
      <c r="BX54" s="212"/>
      <c r="BY54" s="212"/>
      <c r="BZ54" s="212"/>
      <c r="CA54" s="212"/>
      <c r="CB54" s="212"/>
      <c r="CC54" s="212"/>
      <c r="CD54" s="212"/>
      <c r="CE54" s="212"/>
      <c r="CF54" s="212"/>
      <c r="CG54" s="212"/>
      <c r="CH54" s="212"/>
      <c r="CI54" s="212"/>
      <c r="CJ54" s="212"/>
      <c r="CK54" s="212"/>
      <c r="CL54" s="212"/>
      <c r="CM54" s="212"/>
      <c r="CN54" s="212"/>
      <c r="CO54" s="212"/>
      <c r="CP54" s="212"/>
      <c r="CQ54" s="212"/>
      <c r="CR54" s="212"/>
      <c r="CS54" s="212"/>
      <c r="CT54" s="212"/>
      <c r="CU54" s="212"/>
      <c r="CV54" s="212"/>
      <c r="CW54" s="212"/>
      <c r="CX54" s="212"/>
      <c r="CY54" s="212"/>
      <c r="CZ54" s="212"/>
      <c r="DA54" s="212"/>
      <c r="DB54" s="212"/>
      <c r="DC54" s="212"/>
      <c r="DD54" s="212"/>
      <c r="DE54" s="212"/>
      <c r="DF54" s="212"/>
      <c r="DG54" s="212"/>
      <c r="DH54" s="212"/>
      <c r="DI54" s="212"/>
      <c r="DJ54" s="212"/>
      <c r="DK54" s="212"/>
      <c r="DL54" s="212"/>
      <c r="DM54" s="212"/>
      <c r="DN54" s="212"/>
      <c r="DO54" s="212"/>
      <c r="DP54" s="212"/>
      <c r="DQ54" s="212"/>
    </row>
    <row r="55" spans="1:121" s="245" customFormat="1" x14ac:dyDescent="0.25">
      <c r="A55" s="286">
        <v>67</v>
      </c>
      <c r="B55" s="289" t="s">
        <v>546</v>
      </c>
      <c r="C55" s="213">
        <f t="shared" si="0"/>
        <v>1</v>
      </c>
      <c r="D55" s="217"/>
      <c r="E55" s="217"/>
      <c r="F55" s="217"/>
      <c r="G55" s="290">
        <v>1</v>
      </c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4"/>
      <c r="U55" s="217"/>
      <c r="V55" s="217"/>
      <c r="W55" s="217"/>
      <c r="X55" s="217"/>
      <c r="Y55" s="217"/>
      <c r="Z55" s="217"/>
      <c r="AA55" s="217"/>
      <c r="AB55" s="217"/>
      <c r="AC55" s="217"/>
      <c r="AD55" s="215"/>
      <c r="AE55" s="219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212"/>
      <c r="BA55" s="212"/>
      <c r="BB55" s="212"/>
      <c r="BC55" s="212"/>
      <c r="BD55" s="212"/>
      <c r="BE55" s="212"/>
      <c r="BF55" s="212"/>
      <c r="BG55" s="212"/>
      <c r="BH55" s="212"/>
      <c r="BI55" s="212"/>
      <c r="BJ55" s="212"/>
      <c r="BK55" s="212"/>
      <c r="BL55" s="212"/>
      <c r="BM55" s="212"/>
      <c r="BN55" s="212"/>
      <c r="BO55" s="212"/>
      <c r="BP55" s="212"/>
      <c r="BQ55" s="212"/>
      <c r="BR55" s="212"/>
      <c r="BS55" s="212"/>
      <c r="BT55" s="212"/>
      <c r="BU55" s="212"/>
      <c r="BV55" s="212"/>
      <c r="BW55" s="212"/>
      <c r="BX55" s="212"/>
      <c r="BY55" s="212"/>
      <c r="BZ55" s="212"/>
      <c r="CA55" s="212"/>
      <c r="CB55" s="212"/>
      <c r="CC55" s="212"/>
      <c r="CD55" s="212"/>
      <c r="CE55" s="212"/>
      <c r="CF55" s="212"/>
      <c r="CG55" s="212"/>
      <c r="CH55" s="212"/>
      <c r="CI55" s="212"/>
      <c r="CJ55" s="212"/>
      <c r="CK55" s="212"/>
      <c r="CL55" s="212"/>
      <c r="CM55" s="212"/>
      <c r="CN55" s="212"/>
      <c r="CO55" s="212"/>
      <c r="CP55" s="212"/>
      <c r="CQ55" s="212"/>
      <c r="CR55" s="212"/>
      <c r="CS55" s="212"/>
      <c r="CT55" s="212"/>
      <c r="CU55" s="212"/>
      <c r="CV55" s="212"/>
      <c r="CW55" s="212"/>
      <c r="CX55" s="212"/>
      <c r="CY55" s="212"/>
      <c r="CZ55" s="212"/>
      <c r="DA55" s="212"/>
      <c r="DB55" s="212"/>
      <c r="DC55" s="212"/>
      <c r="DD55" s="212"/>
      <c r="DE55" s="212"/>
      <c r="DF55" s="212"/>
      <c r="DG55" s="212"/>
      <c r="DH55" s="212"/>
      <c r="DI55" s="212"/>
      <c r="DJ55" s="212"/>
      <c r="DK55" s="212"/>
      <c r="DL55" s="212"/>
      <c r="DM55" s="212"/>
      <c r="DN55" s="212"/>
      <c r="DO55" s="212"/>
      <c r="DP55" s="212"/>
      <c r="DQ55" s="212"/>
    </row>
    <row r="56" spans="1:121" x14ac:dyDescent="0.25">
      <c r="A56" s="291">
        <v>23</v>
      </c>
      <c r="B56" s="289" t="s">
        <v>547</v>
      </c>
      <c r="C56" s="213">
        <f t="shared" si="0"/>
        <v>3</v>
      </c>
      <c r="D56" s="217"/>
      <c r="F56" s="223">
        <v>1</v>
      </c>
      <c r="G56" s="217"/>
      <c r="H56" s="217"/>
      <c r="I56" s="217"/>
      <c r="K56" s="217"/>
      <c r="L56" s="217"/>
      <c r="M56" s="217"/>
      <c r="N56" s="217"/>
      <c r="O56" s="223">
        <v>1</v>
      </c>
      <c r="P56" s="228"/>
      <c r="Q56" s="217"/>
      <c r="R56" s="234">
        <v>1</v>
      </c>
      <c r="S56" s="234"/>
      <c r="T56" s="248"/>
      <c r="U56" s="234"/>
      <c r="V56" s="217"/>
      <c r="W56" s="217"/>
      <c r="Y56" s="234"/>
    </row>
    <row r="57" spans="1:121" x14ac:dyDescent="0.25">
      <c r="A57" s="292">
        <v>72</v>
      </c>
      <c r="B57" s="289" t="s">
        <v>548</v>
      </c>
      <c r="C57" s="213">
        <f t="shared" si="0"/>
        <v>1</v>
      </c>
      <c r="D57" s="217"/>
      <c r="G57" s="217"/>
      <c r="H57" s="217"/>
      <c r="I57" s="217"/>
      <c r="K57" s="217"/>
      <c r="L57" s="217"/>
      <c r="M57" s="217"/>
      <c r="N57" s="217"/>
      <c r="O57" s="217"/>
      <c r="P57" s="217"/>
      <c r="Q57" s="217"/>
      <c r="R57" s="217"/>
      <c r="S57" s="217"/>
      <c r="T57" s="214"/>
      <c r="U57" s="217"/>
      <c r="V57" s="217"/>
      <c r="W57" s="217"/>
      <c r="Y57" s="293">
        <v>1</v>
      </c>
    </row>
    <row r="58" spans="1:121" x14ac:dyDescent="0.25">
      <c r="A58" s="292">
        <v>91</v>
      </c>
      <c r="B58" s="289" t="s">
        <v>549</v>
      </c>
      <c r="C58" s="213">
        <f t="shared" si="0"/>
        <v>2</v>
      </c>
      <c r="D58" s="217"/>
      <c r="G58" s="217"/>
      <c r="H58" s="217"/>
      <c r="I58" s="217"/>
      <c r="K58" s="217"/>
      <c r="L58" s="217"/>
      <c r="M58" s="217"/>
      <c r="N58" s="223">
        <v>1</v>
      </c>
      <c r="O58" s="223">
        <v>1</v>
      </c>
      <c r="P58" s="217"/>
      <c r="Q58" s="217"/>
      <c r="R58" s="217"/>
      <c r="S58" s="217"/>
      <c r="T58" s="214"/>
      <c r="U58" s="217"/>
      <c r="V58" s="217"/>
      <c r="W58" s="217"/>
      <c r="Y58" s="217"/>
    </row>
    <row r="59" spans="1:121" x14ac:dyDescent="0.25">
      <c r="A59" s="292">
        <v>74</v>
      </c>
      <c r="B59" s="289" t="s">
        <v>550</v>
      </c>
      <c r="C59" s="213">
        <f t="shared" si="0"/>
        <v>1</v>
      </c>
      <c r="D59" s="217"/>
      <c r="G59" s="217"/>
      <c r="H59" s="217"/>
      <c r="I59" s="217"/>
      <c r="K59" s="217"/>
      <c r="L59" s="217"/>
      <c r="M59" s="217"/>
      <c r="N59" s="217"/>
      <c r="O59" s="217"/>
      <c r="P59" s="217"/>
      <c r="Q59" s="217"/>
      <c r="R59" s="217"/>
      <c r="S59" s="217"/>
      <c r="T59" s="214"/>
      <c r="U59" s="217"/>
      <c r="V59" s="217"/>
      <c r="W59" s="217"/>
      <c r="Y59" s="293">
        <v>1</v>
      </c>
    </row>
    <row r="60" spans="1:121" x14ac:dyDescent="0.25">
      <c r="A60" s="292">
        <v>75</v>
      </c>
      <c r="B60" s="289" t="s">
        <v>551</v>
      </c>
      <c r="C60" s="213">
        <f t="shared" si="0"/>
        <v>1</v>
      </c>
      <c r="D60" s="228"/>
      <c r="G60" s="217"/>
      <c r="H60" s="217"/>
      <c r="I60" s="217"/>
      <c r="K60" s="217"/>
      <c r="L60" s="217"/>
      <c r="M60" s="217"/>
      <c r="N60" s="217"/>
      <c r="O60" s="217"/>
      <c r="P60" s="217"/>
      <c r="Q60" s="217"/>
      <c r="R60" s="217"/>
      <c r="S60" s="217"/>
      <c r="T60" s="214"/>
      <c r="U60" s="217"/>
      <c r="V60" s="217"/>
      <c r="W60" s="217"/>
      <c r="Y60" s="293">
        <v>1</v>
      </c>
    </row>
    <row r="61" spans="1:121" x14ac:dyDescent="0.25">
      <c r="A61" s="292">
        <v>76</v>
      </c>
      <c r="B61" s="289" t="s">
        <v>552</v>
      </c>
      <c r="C61" s="213">
        <f t="shared" si="0"/>
        <v>2</v>
      </c>
      <c r="D61" s="217"/>
      <c r="G61" s="217"/>
      <c r="H61" s="217"/>
      <c r="I61" s="217"/>
      <c r="K61" s="217"/>
      <c r="L61" s="217"/>
      <c r="M61" s="217"/>
      <c r="N61" s="217"/>
      <c r="O61" s="217"/>
      <c r="P61" s="217"/>
      <c r="Q61" s="217"/>
      <c r="R61" s="217"/>
      <c r="S61" s="219">
        <v>1</v>
      </c>
      <c r="T61" s="229"/>
      <c r="U61" s="219"/>
      <c r="V61" s="217"/>
      <c r="W61" s="217"/>
      <c r="Y61" s="223">
        <v>1</v>
      </c>
    </row>
    <row r="62" spans="1:121" x14ac:dyDescent="0.25">
      <c r="A62" s="292">
        <v>94</v>
      </c>
      <c r="B62" s="289" t="s">
        <v>553</v>
      </c>
      <c r="C62" s="213">
        <f t="shared" si="0"/>
        <v>1</v>
      </c>
      <c r="D62" s="217"/>
      <c r="G62" s="217"/>
      <c r="H62" s="217"/>
      <c r="I62" s="217"/>
      <c r="K62" s="217"/>
      <c r="L62" s="217"/>
      <c r="M62" s="217"/>
      <c r="N62" s="293">
        <v>1</v>
      </c>
      <c r="O62" s="217"/>
      <c r="P62" s="217"/>
      <c r="Q62" s="217"/>
      <c r="R62" s="217"/>
      <c r="S62" s="217"/>
      <c r="T62" s="214"/>
      <c r="U62" s="217"/>
      <c r="V62" s="217"/>
      <c r="W62" s="217"/>
      <c r="Y62" s="217"/>
    </row>
    <row r="63" spans="1:121" x14ac:dyDescent="0.25">
      <c r="A63" s="292">
        <v>92</v>
      </c>
      <c r="B63" s="289" t="s">
        <v>554</v>
      </c>
      <c r="C63" s="213">
        <f t="shared" si="0"/>
        <v>3</v>
      </c>
      <c r="D63" s="217"/>
      <c r="E63" s="216">
        <v>1</v>
      </c>
      <c r="G63" s="217"/>
      <c r="H63" s="217"/>
      <c r="I63" s="217"/>
      <c r="K63" s="217"/>
      <c r="L63" s="217"/>
      <c r="M63" s="217"/>
      <c r="N63" s="217">
        <v>1</v>
      </c>
      <c r="O63" s="223">
        <v>1</v>
      </c>
      <c r="P63" s="217"/>
      <c r="Q63" s="217"/>
      <c r="R63" s="217"/>
      <c r="S63" s="217"/>
      <c r="T63" s="214"/>
      <c r="U63" s="217"/>
      <c r="V63" s="217"/>
      <c r="W63" s="217"/>
      <c r="Y63" s="217"/>
    </row>
    <row r="64" spans="1:121" x14ac:dyDescent="0.25">
      <c r="A64" s="292">
        <v>34</v>
      </c>
      <c r="B64" s="294" t="s">
        <v>555</v>
      </c>
      <c r="C64" s="213">
        <f t="shared" si="0"/>
        <v>2</v>
      </c>
      <c r="D64" s="217"/>
      <c r="G64" s="217"/>
      <c r="H64" s="217"/>
      <c r="I64" s="223">
        <v>1</v>
      </c>
      <c r="K64" s="217">
        <v>1</v>
      </c>
      <c r="L64" s="217"/>
      <c r="M64" s="217"/>
      <c r="N64" s="217"/>
      <c r="O64" s="217"/>
      <c r="P64" s="217"/>
      <c r="Q64" s="217"/>
      <c r="R64" s="217"/>
      <c r="S64" s="217"/>
      <c r="T64" s="214"/>
      <c r="U64" s="217"/>
      <c r="V64" s="217"/>
      <c r="W64" s="217"/>
      <c r="Y64" s="217"/>
    </row>
    <row r="65" spans="1:31" x14ac:dyDescent="0.25">
      <c r="A65" s="295">
        <v>58</v>
      </c>
      <c r="B65" s="289" t="s">
        <v>628</v>
      </c>
      <c r="C65" s="213">
        <f t="shared" si="0"/>
        <v>1</v>
      </c>
      <c r="D65" s="217"/>
      <c r="G65" s="290">
        <v>1</v>
      </c>
      <c r="H65" s="217"/>
      <c r="I65" s="217"/>
      <c r="K65" s="217"/>
      <c r="L65" s="217"/>
      <c r="M65" s="217"/>
      <c r="N65" s="217"/>
      <c r="O65" s="217"/>
      <c r="P65" s="217"/>
      <c r="Q65" s="217"/>
      <c r="R65" s="217"/>
      <c r="S65" s="217"/>
      <c r="T65" s="214"/>
      <c r="U65" s="217"/>
      <c r="V65" s="217"/>
      <c r="W65" s="217"/>
      <c r="Y65" s="217"/>
    </row>
    <row r="66" spans="1:31" x14ac:dyDescent="0.25">
      <c r="A66" s="296">
        <v>77</v>
      </c>
      <c r="B66" s="289" t="s">
        <v>629</v>
      </c>
      <c r="C66" s="213">
        <f t="shared" si="0"/>
        <v>1</v>
      </c>
      <c r="D66" s="217"/>
      <c r="G66" s="290">
        <v>1</v>
      </c>
      <c r="H66" s="217"/>
      <c r="I66" s="217"/>
      <c r="K66" s="217"/>
      <c r="L66" s="217"/>
      <c r="M66" s="217"/>
      <c r="N66" s="217"/>
      <c r="O66" s="217"/>
      <c r="P66" s="217"/>
      <c r="Q66" s="217"/>
      <c r="R66" s="217"/>
      <c r="S66" s="217"/>
      <c r="T66" s="214"/>
      <c r="U66" s="217"/>
      <c r="V66" s="217"/>
      <c r="W66" s="217"/>
      <c r="Y66" s="217"/>
    </row>
    <row r="67" spans="1:31" x14ac:dyDescent="0.25">
      <c r="A67" s="296">
        <v>78</v>
      </c>
      <c r="B67" s="289" t="s">
        <v>630</v>
      </c>
      <c r="C67" s="213">
        <f t="shared" si="0"/>
        <v>1</v>
      </c>
      <c r="D67" s="217"/>
      <c r="G67" s="290">
        <v>1</v>
      </c>
      <c r="H67" s="217"/>
      <c r="I67" s="217"/>
      <c r="K67" s="217"/>
      <c r="L67" s="217"/>
      <c r="M67" s="217"/>
      <c r="N67" s="217"/>
      <c r="O67" s="217"/>
      <c r="P67" s="217"/>
      <c r="Q67" s="217"/>
      <c r="R67" s="217"/>
      <c r="S67" s="217"/>
      <c r="T67" s="214"/>
      <c r="U67" s="217"/>
      <c r="V67" s="217"/>
      <c r="W67" s="217"/>
      <c r="Y67" s="217"/>
    </row>
    <row r="68" spans="1:31" x14ac:dyDescent="0.25">
      <c r="A68" s="297">
        <v>79</v>
      </c>
      <c r="B68" s="289" t="s">
        <v>631</v>
      </c>
      <c r="C68" s="213">
        <f t="shared" ref="C68:C86" si="1">COUNTIF(D68:AE68,"&gt;0")</f>
        <v>3</v>
      </c>
      <c r="D68" s="217"/>
      <c r="G68" s="217">
        <v>1</v>
      </c>
      <c r="H68" s="217"/>
      <c r="I68" s="217"/>
      <c r="K68" s="217"/>
      <c r="L68" s="217"/>
      <c r="M68" s="217"/>
      <c r="N68" s="217"/>
      <c r="O68" s="223">
        <v>1</v>
      </c>
      <c r="P68" s="217"/>
      <c r="Q68" s="217"/>
      <c r="R68" s="217"/>
      <c r="S68" s="219">
        <v>1</v>
      </c>
      <c r="T68" s="229"/>
      <c r="U68" s="219"/>
      <c r="V68" s="217"/>
      <c r="W68" s="217"/>
      <c r="Y68" s="219"/>
    </row>
    <row r="69" spans="1:31" x14ac:dyDescent="0.25">
      <c r="A69" s="297">
        <v>81</v>
      </c>
      <c r="B69" s="289" t="s">
        <v>556</v>
      </c>
      <c r="C69" s="213">
        <f t="shared" si="1"/>
        <v>2</v>
      </c>
      <c r="D69" s="217"/>
      <c r="G69" s="217"/>
      <c r="H69" s="217"/>
      <c r="I69" s="217"/>
      <c r="K69" s="217"/>
      <c r="L69" s="217"/>
      <c r="M69" s="217"/>
      <c r="N69" s="217"/>
      <c r="O69" s="217"/>
      <c r="P69" s="217"/>
      <c r="Q69" s="216">
        <v>1</v>
      </c>
      <c r="R69" s="216"/>
      <c r="S69" s="219">
        <v>1</v>
      </c>
      <c r="T69" s="229"/>
      <c r="U69" s="219"/>
      <c r="V69" s="217"/>
      <c r="W69" s="217"/>
      <c r="Y69" s="219"/>
    </row>
    <row r="70" spans="1:31" x14ac:dyDescent="0.25">
      <c r="A70" s="297"/>
      <c r="B70" s="298" t="s">
        <v>611</v>
      </c>
      <c r="C70" s="213">
        <f t="shared" si="1"/>
        <v>4</v>
      </c>
      <c r="D70" s="217"/>
      <c r="G70" s="217">
        <v>1</v>
      </c>
      <c r="H70" s="217"/>
      <c r="I70" s="217"/>
      <c r="K70" s="217"/>
      <c r="L70" s="217"/>
      <c r="M70" s="217"/>
      <c r="N70" s="217"/>
      <c r="O70" s="217"/>
      <c r="P70" s="217"/>
      <c r="Q70" s="266">
        <v>1</v>
      </c>
      <c r="R70" s="217"/>
      <c r="S70" s="219">
        <v>1</v>
      </c>
      <c r="T70" s="229"/>
      <c r="U70" s="219"/>
      <c r="V70" s="217"/>
      <c r="W70" s="217"/>
      <c r="Y70" s="219"/>
      <c r="AE70" s="219">
        <v>1</v>
      </c>
    </row>
    <row r="71" spans="1:31" x14ac:dyDescent="0.25">
      <c r="A71" s="251">
        <v>88</v>
      </c>
      <c r="B71" s="289" t="s">
        <v>557</v>
      </c>
      <c r="C71" s="213">
        <f t="shared" si="1"/>
        <v>2</v>
      </c>
      <c r="D71" s="217"/>
      <c r="G71" s="217"/>
      <c r="H71" s="231">
        <v>1</v>
      </c>
      <c r="I71" s="231"/>
      <c r="K71" s="217"/>
      <c r="L71" s="217"/>
      <c r="M71" s="217"/>
      <c r="N71" s="217"/>
      <c r="O71" s="217"/>
      <c r="P71" s="217"/>
      <c r="Q71" s="217"/>
      <c r="R71" s="217"/>
      <c r="S71" s="219">
        <v>1</v>
      </c>
      <c r="T71" s="229"/>
      <c r="U71" s="219"/>
      <c r="V71" s="217"/>
      <c r="W71" s="217"/>
      <c r="Y71" s="219"/>
    </row>
    <row r="72" spans="1:31" x14ac:dyDescent="0.25">
      <c r="A72" s="251">
        <v>61</v>
      </c>
      <c r="B72" s="289" t="s">
        <v>558</v>
      </c>
      <c r="C72" s="213">
        <f t="shared" si="1"/>
        <v>1</v>
      </c>
      <c r="D72" s="217"/>
      <c r="G72" s="217"/>
      <c r="H72" s="299">
        <v>1</v>
      </c>
      <c r="I72" s="231"/>
      <c r="K72" s="217"/>
      <c r="L72" s="217"/>
      <c r="M72" s="217"/>
      <c r="N72" s="217"/>
      <c r="O72" s="217"/>
      <c r="P72" s="217"/>
      <c r="Q72" s="217"/>
      <c r="R72" s="217"/>
      <c r="S72" s="217"/>
      <c r="T72" s="214"/>
      <c r="U72" s="217"/>
      <c r="V72" s="217"/>
      <c r="W72" s="217"/>
      <c r="Y72" s="217"/>
    </row>
    <row r="73" spans="1:31" ht="26.65" x14ac:dyDescent="0.25">
      <c r="A73" s="251">
        <v>31</v>
      </c>
      <c r="B73" s="289" t="s">
        <v>632</v>
      </c>
      <c r="C73" s="213">
        <f t="shared" si="1"/>
        <v>1</v>
      </c>
      <c r="D73" s="217"/>
      <c r="G73" s="217"/>
      <c r="H73" s="217"/>
      <c r="I73" s="217"/>
      <c r="K73" s="217"/>
      <c r="L73" s="217"/>
      <c r="M73" s="217"/>
      <c r="N73" s="217"/>
      <c r="O73" s="217"/>
      <c r="P73" s="300">
        <v>1</v>
      </c>
      <c r="Q73" s="217"/>
      <c r="R73" s="217"/>
      <c r="S73" s="217"/>
      <c r="T73" s="214"/>
      <c r="U73" s="217"/>
      <c r="V73" s="217"/>
      <c r="W73" s="217"/>
      <c r="Y73" s="217"/>
    </row>
    <row r="74" spans="1:31" x14ac:dyDescent="0.25">
      <c r="A74" s="214">
        <v>39</v>
      </c>
      <c r="B74" s="301" t="s">
        <v>559</v>
      </c>
      <c r="C74" s="213">
        <f t="shared" si="1"/>
        <v>7</v>
      </c>
      <c r="D74" s="228">
        <v>1</v>
      </c>
      <c r="G74" s="217">
        <v>1</v>
      </c>
      <c r="H74" s="217"/>
      <c r="I74" s="223">
        <v>1</v>
      </c>
      <c r="K74" s="217">
        <v>1</v>
      </c>
      <c r="L74" s="217"/>
      <c r="M74" s="217"/>
      <c r="N74" s="217"/>
      <c r="O74" s="217"/>
      <c r="P74" s="228">
        <v>1</v>
      </c>
      <c r="Q74" s="217"/>
      <c r="R74" s="217"/>
      <c r="S74" s="217"/>
      <c r="T74" s="214"/>
      <c r="U74" s="217"/>
      <c r="V74" s="217"/>
      <c r="W74" s="217">
        <v>1</v>
      </c>
      <c r="Y74" s="217"/>
      <c r="AD74" s="219">
        <v>1</v>
      </c>
    </row>
    <row r="75" spans="1:31" x14ac:dyDescent="0.25">
      <c r="A75" s="214">
        <v>40</v>
      </c>
      <c r="B75" s="301" t="s">
        <v>560</v>
      </c>
      <c r="C75" s="213">
        <f t="shared" si="1"/>
        <v>11</v>
      </c>
      <c r="D75" s="217"/>
      <c r="F75" s="228">
        <v>1</v>
      </c>
      <c r="G75" s="217"/>
      <c r="H75" s="217"/>
      <c r="I75" s="217"/>
      <c r="K75" s="217">
        <v>1</v>
      </c>
      <c r="L75" s="223">
        <v>1</v>
      </c>
      <c r="M75" s="223"/>
      <c r="N75" s="223"/>
      <c r="O75" s="223"/>
      <c r="P75" s="228">
        <v>1</v>
      </c>
      <c r="Q75" s="216">
        <v>1</v>
      </c>
      <c r="R75" s="234">
        <v>1</v>
      </c>
      <c r="S75" s="223">
        <v>1</v>
      </c>
      <c r="T75" s="213"/>
      <c r="U75" s="231">
        <v>1</v>
      </c>
      <c r="V75" s="217"/>
      <c r="W75" s="217"/>
      <c r="Y75" s="217"/>
      <c r="AA75" s="216">
        <v>1</v>
      </c>
      <c r="AC75" s="216">
        <v>1</v>
      </c>
      <c r="AD75" s="219">
        <v>1</v>
      </c>
    </row>
    <row r="76" spans="1:31" x14ac:dyDescent="0.25">
      <c r="A76" s="214">
        <v>93</v>
      </c>
      <c r="B76" s="302" t="s">
        <v>561</v>
      </c>
      <c r="C76" s="213">
        <f t="shared" si="1"/>
        <v>2</v>
      </c>
      <c r="D76" s="217"/>
      <c r="G76" s="217"/>
      <c r="H76" s="217"/>
      <c r="I76" s="217"/>
      <c r="K76" s="217"/>
      <c r="L76" s="217"/>
      <c r="M76" s="217"/>
      <c r="N76" s="223">
        <v>1</v>
      </c>
      <c r="O76" s="223">
        <v>1</v>
      </c>
      <c r="P76" s="217"/>
      <c r="Q76" s="217"/>
      <c r="R76" s="217"/>
      <c r="S76" s="217"/>
      <c r="T76" s="214"/>
      <c r="U76" s="217"/>
      <c r="V76" s="217"/>
      <c r="W76" s="217"/>
      <c r="Y76" s="217"/>
    </row>
    <row r="77" spans="1:31" x14ac:dyDescent="0.25">
      <c r="A77" s="214">
        <v>57</v>
      </c>
      <c r="B77" s="289" t="s">
        <v>562</v>
      </c>
      <c r="C77" s="213">
        <f t="shared" si="1"/>
        <v>15</v>
      </c>
      <c r="D77" s="228">
        <v>1</v>
      </c>
      <c r="E77" s="216">
        <v>1</v>
      </c>
      <c r="F77" s="223">
        <v>1</v>
      </c>
      <c r="G77" s="217">
        <v>1</v>
      </c>
      <c r="H77" s="231">
        <v>1</v>
      </c>
      <c r="I77" s="223">
        <v>1</v>
      </c>
      <c r="J77" s="216">
        <v>1</v>
      </c>
      <c r="K77" s="217">
        <v>1</v>
      </c>
      <c r="L77" s="217"/>
      <c r="M77" s="217"/>
      <c r="N77" s="223">
        <v>1</v>
      </c>
      <c r="O77" s="217"/>
      <c r="P77" s="228">
        <v>1</v>
      </c>
      <c r="Q77" s="217"/>
      <c r="R77" s="234">
        <v>1</v>
      </c>
      <c r="S77" s="219">
        <v>1</v>
      </c>
      <c r="T77" s="229"/>
      <c r="U77" s="219"/>
      <c r="V77" s="217"/>
      <c r="W77" s="217">
        <v>1</v>
      </c>
      <c r="Y77" s="219"/>
      <c r="AB77" s="216">
        <v>1</v>
      </c>
      <c r="AC77" s="216">
        <v>1</v>
      </c>
    </row>
    <row r="78" spans="1:31" x14ac:dyDescent="0.25">
      <c r="A78" s="214">
        <v>71</v>
      </c>
      <c r="B78" s="303" t="s">
        <v>563</v>
      </c>
      <c r="C78" s="213">
        <f t="shared" si="1"/>
        <v>14</v>
      </c>
      <c r="D78" s="217"/>
      <c r="E78" s="216">
        <v>1</v>
      </c>
      <c r="G78" s="217">
        <v>1</v>
      </c>
      <c r="H78" s="217"/>
      <c r="I78" s="223">
        <v>1</v>
      </c>
      <c r="J78" s="216">
        <v>1</v>
      </c>
      <c r="K78" s="217">
        <v>1</v>
      </c>
      <c r="L78" s="223">
        <v>1</v>
      </c>
      <c r="M78" s="223"/>
      <c r="N78" s="253">
        <v>1</v>
      </c>
      <c r="O78" s="223"/>
      <c r="P78" s="259">
        <v>1</v>
      </c>
      <c r="Q78" s="217"/>
      <c r="R78" s="217"/>
      <c r="S78" s="219">
        <v>1</v>
      </c>
      <c r="T78" s="229">
        <v>1</v>
      </c>
      <c r="U78" s="219"/>
      <c r="V78" s="217"/>
      <c r="W78" s="217">
        <v>1</v>
      </c>
      <c r="Y78" s="223">
        <v>1</v>
      </c>
      <c r="AA78" s="216">
        <v>1</v>
      </c>
      <c r="AD78" s="219">
        <v>1</v>
      </c>
    </row>
    <row r="79" spans="1:31" ht="26.65" x14ac:dyDescent="0.25">
      <c r="B79" s="289" t="s">
        <v>564</v>
      </c>
      <c r="C79" s="213">
        <f t="shared" si="1"/>
        <v>2</v>
      </c>
      <c r="N79" s="223">
        <v>1</v>
      </c>
      <c r="O79" s="223">
        <v>1</v>
      </c>
    </row>
    <row r="80" spans="1:31" x14ac:dyDescent="0.25">
      <c r="B80" s="289" t="s">
        <v>565</v>
      </c>
      <c r="C80" s="213">
        <f t="shared" si="1"/>
        <v>1</v>
      </c>
      <c r="O80" s="293">
        <v>1</v>
      </c>
    </row>
    <row r="81" spans="2:32" x14ac:dyDescent="0.25">
      <c r="B81" s="289" t="s">
        <v>566</v>
      </c>
      <c r="C81" s="213">
        <f t="shared" si="1"/>
        <v>1</v>
      </c>
      <c r="O81" s="293">
        <v>1</v>
      </c>
    </row>
    <row r="82" spans="2:32" x14ac:dyDescent="0.25">
      <c r="B82" s="289" t="s">
        <v>567</v>
      </c>
      <c r="C82" s="213">
        <f t="shared" si="1"/>
        <v>1</v>
      </c>
      <c r="S82" s="304">
        <v>1</v>
      </c>
      <c r="T82" s="229"/>
      <c r="U82" s="219"/>
      <c r="Y82" s="219"/>
    </row>
    <row r="83" spans="2:32" x14ac:dyDescent="0.25">
      <c r="B83" s="289" t="s">
        <v>568</v>
      </c>
      <c r="C83" s="213">
        <f t="shared" si="1"/>
        <v>1</v>
      </c>
      <c r="S83" s="304">
        <v>1</v>
      </c>
      <c r="T83" s="229"/>
      <c r="U83" s="219"/>
      <c r="Y83" s="219"/>
    </row>
    <row r="84" spans="2:32" x14ac:dyDescent="0.25">
      <c r="B84" s="214" t="s">
        <v>569</v>
      </c>
      <c r="C84" s="213">
        <f t="shared" si="1"/>
        <v>1</v>
      </c>
      <c r="Y84" s="293">
        <v>1</v>
      </c>
    </row>
    <row r="85" spans="2:32" x14ac:dyDescent="0.25">
      <c r="B85" s="214" t="s">
        <v>570</v>
      </c>
      <c r="C85" s="213">
        <f t="shared" si="1"/>
        <v>1</v>
      </c>
      <c r="AD85" s="304">
        <v>1</v>
      </c>
    </row>
    <row r="86" spans="2:32" x14ac:dyDescent="0.25">
      <c r="B86" s="214" t="s">
        <v>571</v>
      </c>
      <c r="C86" s="213">
        <f t="shared" si="1"/>
        <v>1</v>
      </c>
      <c r="AE86" s="304">
        <v>1</v>
      </c>
    </row>
    <row r="87" spans="2:32" x14ac:dyDescent="0.25">
      <c r="C87" s="213">
        <f>COUNTIF(C3:C86,"=1")</f>
        <v>18</v>
      </c>
    </row>
    <row r="88" spans="2:32" x14ac:dyDescent="0.25">
      <c r="B88" s="213" t="s">
        <v>591</v>
      </c>
      <c r="G88" s="215">
        <v>4</v>
      </c>
      <c r="H88" s="215">
        <v>1</v>
      </c>
      <c r="N88" s="215">
        <v>1</v>
      </c>
      <c r="O88" s="215">
        <v>2</v>
      </c>
      <c r="P88" s="215">
        <v>1</v>
      </c>
      <c r="S88" s="215">
        <v>2</v>
      </c>
      <c r="Y88" s="215">
        <v>4</v>
      </c>
      <c r="AC88" s="215"/>
      <c r="AD88" s="215">
        <v>1</v>
      </c>
      <c r="AE88" s="215">
        <v>2</v>
      </c>
      <c r="AF88" s="220">
        <f>SUM(D88:AE88)</f>
        <v>18</v>
      </c>
    </row>
    <row r="89" spans="2:32" x14ac:dyDescent="0.25">
      <c r="B89" s="213" t="s">
        <v>598</v>
      </c>
      <c r="D89" s="215">
        <f t="shared" ref="D89:AB89" si="2">SUM(D3:D86)</f>
        <v>26</v>
      </c>
      <c r="E89" s="215">
        <f t="shared" si="2"/>
        <v>12</v>
      </c>
      <c r="F89" s="215">
        <f t="shared" si="2"/>
        <v>19</v>
      </c>
      <c r="G89" s="215">
        <f t="shared" si="2"/>
        <v>32</v>
      </c>
      <c r="H89" s="215">
        <f t="shared" si="2"/>
        <v>21</v>
      </c>
      <c r="I89" s="215">
        <f t="shared" si="2"/>
        <v>20</v>
      </c>
      <c r="J89" s="215">
        <f t="shared" si="2"/>
        <v>6</v>
      </c>
      <c r="K89" s="215">
        <f t="shared" si="2"/>
        <v>23</v>
      </c>
      <c r="L89" s="215">
        <f t="shared" si="2"/>
        <v>19</v>
      </c>
      <c r="M89" s="215">
        <f t="shared" si="2"/>
        <v>7</v>
      </c>
      <c r="N89" s="215">
        <f t="shared" si="2"/>
        <v>23</v>
      </c>
      <c r="O89" s="215">
        <f t="shared" si="2"/>
        <v>24</v>
      </c>
      <c r="P89" s="215">
        <f t="shared" si="2"/>
        <v>26</v>
      </c>
      <c r="Q89" s="215">
        <f t="shared" si="2"/>
        <v>18</v>
      </c>
      <c r="R89" s="215">
        <f t="shared" si="2"/>
        <v>16</v>
      </c>
      <c r="S89" s="215">
        <f t="shared" si="2"/>
        <v>35</v>
      </c>
      <c r="T89" s="215">
        <f t="shared" si="2"/>
        <v>7</v>
      </c>
      <c r="U89" s="215">
        <f t="shared" si="2"/>
        <v>10</v>
      </c>
      <c r="V89" s="215">
        <f t="shared" si="2"/>
        <v>4</v>
      </c>
      <c r="W89" s="215">
        <f t="shared" si="2"/>
        <v>29</v>
      </c>
      <c r="X89" s="215">
        <f t="shared" si="2"/>
        <v>4</v>
      </c>
      <c r="Y89" s="215">
        <f t="shared" si="2"/>
        <v>32</v>
      </c>
      <c r="Z89" s="215">
        <f t="shared" si="2"/>
        <v>2</v>
      </c>
      <c r="AA89" s="215">
        <f t="shared" si="2"/>
        <v>20</v>
      </c>
      <c r="AB89" s="215">
        <f t="shared" si="2"/>
        <v>7</v>
      </c>
      <c r="AC89" s="215">
        <f t="shared" ref="AC89:AE89" si="3">SUM(AC3:AC86)</f>
        <v>13</v>
      </c>
      <c r="AD89" s="215">
        <f t="shared" si="3"/>
        <v>15</v>
      </c>
      <c r="AE89" s="215">
        <f t="shared" si="3"/>
        <v>10</v>
      </c>
    </row>
    <row r="90" spans="2:32" x14ac:dyDescent="0.25">
      <c r="B90" s="213" t="s">
        <v>592</v>
      </c>
      <c r="D90" s="215">
        <f>D89/84</f>
        <v>0.30952380952380953</v>
      </c>
      <c r="E90" s="215">
        <f t="shared" ref="E90:AE90" si="4">E89/84</f>
        <v>0.14285714285714285</v>
      </c>
      <c r="F90" s="215">
        <f t="shared" si="4"/>
        <v>0.22619047619047619</v>
      </c>
      <c r="G90" s="215">
        <f t="shared" si="4"/>
        <v>0.38095238095238093</v>
      </c>
      <c r="H90" s="215">
        <f t="shared" si="4"/>
        <v>0.25</v>
      </c>
      <c r="I90" s="215">
        <f t="shared" si="4"/>
        <v>0.23809523809523808</v>
      </c>
      <c r="J90" s="215">
        <f t="shared" si="4"/>
        <v>7.1428571428571425E-2</v>
      </c>
      <c r="K90" s="215">
        <f t="shared" si="4"/>
        <v>0.27380952380952384</v>
      </c>
      <c r="L90" s="215">
        <f t="shared" si="4"/>
        <v>0.22619047619047619</v>
      </c>
      <c r="M90" s="215">
        <f t="shared" si="4"/>
        <v>8.3333333333333329E-2</v>
      </c>
      <c r="N90" s="215">
        <f t="shared" si="4"/>
        <v>0.27380952380952384</v>
      </c>
      <c r="O90" s="215">
        <f t="shared" si="4"/>
        <v>0.2857142857142857</v>
      </c>
      <c r="P90" s="215">
        <f t="shared" si="4"/>
        <v>0.30952380952380953</v>
      </c>
      <c r="Q90" s="215">
        <f t="shared" si="4"/>
        <v>0.21428571428571427</v>
      </c>
      <c r="R90" s="215">
        <f t="shared" si="4"/>
        <v>0.19047619047619047</v>
      </c>
      <c r="S90" s="215">
        <f t="shared" si="4"/>
        <v>0.41666666666666669</v>
      </c>
      <c r="T90" s="215">
        <f t="shared" si="4"/>
        <v>8.3333333333333329E-2</v>
      </c>
      <c r="U90" s="215">
        <f t="shared" si="4"/>
        <v>0.11904761904761904</v>
      </c>
      <c r="V90" s="215">
        <f t="shared" si="4"/>
        <v>4.7619047619047616E-2</v>
      </c>
      <c r="W90" s="215">
        <f t="shared" si="4"/>
        <v>0.34523809523809523</v>
      </c>
      <c r="X90" s="215">
        <f t="shared" si="4"/>
        <v>4.7619047619047616E-2</v>
      </c>
      <c r="Y90" s="215">
        <f t="shared" si="4"/>
        <v>0.38095238095238093</v>
      </c>
      <c r="Z90" s="215">
        <f t="shared" si="4"/>
        <v>2.3809523809523808E-2</v>
      </c>
      <c r="AA90" s="215">
        <f>AA89/84</f>
        <v>0.23809523809523808</v>
      </c>
      <c r="AB90" s="215">
        <f>AB89/84</f>
        <v>8.3333333333333329E-2</v>
      </c>
      <c r="AC90" s="215">
        <f>AC89/84</f>
        <v>0.15476190476190477</v>
      </c>
      <c r="AD90" s="215">
        <f t="shared" si="4"/>
        <v>0.17857142857142858</v>
      </c>
      <c r="AE90" s="215">
        <f t="shared" si="4"/>
        <v>0.11904761904761904</v>
      </c>
    </row>
    <row r="91" spans="2:32" x14ac:dyDescent="0.25">
      <c r="B91" s="214" t="s">
        <v>479</v>
      </c>
      <c r="D91" s="215">
        <f>D88/D89</f>
        <v>0</v>
      </c>
      <c r="E91" s="215">
        <f t="shared" ref="E91:AE91" si="5">E88/E89</f>
        <v>0</v>
      </c>
      <c r="F91" s="215">
        <f t="shared" si="5"/>
        <v>0</v>
      </c>
      <c r="G91" s="215">
        <f t="shared" si="5"/>
        <v>0.125</v>
      </c>
      <c r="H91" s="215">
        <f t="shared" si="5"/>
        <v>4.7619047619047616E-2</v>
      </c>
      <c r="I91" s="215">
        <f t="shared" si="5"/>
        <v>0</v>
      </c>
      <c r="J91" s="215">
        <f t="shared" si="5"/>
        <v>0</v>
      </c>
      <c r="K91" s="215">
        <f t="shared" si="5"/>
        <v>0</v>
      </c>
      <c r="L91" s="215">
        <f t="shared" si="5"/>
        <v>0</v>
      </c>
      <c r="M91" s="215">
        <f t="shared" si="5"/>
        <v>0</v>
      </c>
      <c r="N91" s="215">
        <f t="shared" si="5"/>
        <v>4.3478260869565216E-2</v>
      </c>
      <c r="O91" s="215">
        <f t="shared" si="5"/>
        <v>8.3333333333333329E-2</v>
      </c>
      <c r="P91" s="215">
        <f t="shared" si="5"/>
        <v>3.8461538461538464E-2</v>
      </c>
      <c r="Q91" s="215">
        <f t="shared" si="5"/>
        <v>0</v>
      </c>
      <c r="R91" s="215">
        <f t="shared" si="5"/>
        <v>0</v>
      </c>
      <c r="S91" s="215">
        <f t="shared" si="5"/>
        <v>5.7142857142857141E-2</v>
      </c>
      <c r="T91" s="215">
        <f t="shared" si="5"/>
        <v>0</v>
      </c>
      <c r="U91" s="215">
        <f t="shared" si="5"/>
        <v>0</v>
      </c>
      <c r="V91" s="215">
        <f t="shared" si="5"/>
        <v>0</v>
      </c>
      <c r="W91" s="215">
        <f t="shared" si="5"/>
        <v>0</v>
      </c>
      <c r="X91" s="215">
        <f t="shared" si="5"/>
        <v>0</v>
      </c>
      <c r="Y91" s="215">
        <f t="shared" si="5"/>
        <v>0.125</v>
      </c>
      <c r="Z91" s="215">
        <f t="shared" si="5"/>
        <v>0</v>
      </c>
      <c r="AA91" s="215">
        <f t="shared" si="5"/>
        <v>0</v>
      </c>
      <c r="AB91" s="215">
        <f t="shared" si="5"/>
        <v>0</v>
      </c>
      <c r="AC91" s="215">
        <f t="shared" si="5"/>
        <v>0</v>
      </c>
      <c r="AD91" s="215">
        <f t="shared" si="5"/>
        <v>6.6666666666666666E-2</v>
      </c>
      <c r="AE91" s="215">
        <f t="shared" si="5"/>
        <v>0.2</v>
      </c>
    </row>
  </sheetData>
  <phoneticPr fontId="5" type="noConversion"/>
  <conditionalFormatting sqref="A2:B86">
    <cfRule type="cellIs" dxfId="17" priority="11" operator="equal">
      <formula>1</formula>
    </cfRule>
    <cfRule type="cellIs" dxfId="16" priority="12" operator="equal">
      <formula>2</formula>
    </cfRule>
  </conditionalFormatting>
  <conditionalFormatting sqref="B3:B86">
    <cfRule type="cellIs" dxfId="15" priority="14" operator="equal">
      <formula>2</formula>
    </cfRule>
  </conditionalFormatting>
  <conditionalFormatting sqref="D2:AD2 A2:B2">
    <cfRule type="cellIs" dxfId="14" priority="20" operator="equal">
      <formula>2</formula>
    </cfRule>
  </conditionalFormatting>
  <conditionalFormatting sqref="D2:AD2 C1:C1048576">
    <cfRule type="cellIs" dxfId="13" priority="19" operator="equal">
      <formula>1</formula>
    </cfRule>
  </conditionalFormatting>
  <conditionalFormatting sqref="D3:AE86">
    <cfRule type="cellIs" dxfId="12" priority="3" operator="equal">
      <formula>1</formula>
    </cfRule>
  </conditionalFormatting>
  <conditionalFormatting sqref="F2">
    <cfRule type="cellIs" dxfId="11" priority="18" operator="equal">
      <formula>1</formula>
    </cfRule>
  </conditionalFormatting>
  <conditionalFormatting sqref="AE1:AE2 D2:AD2 AE87 AE92:AE1048576">
    <cfRule type="cellIs" dxfId="10" priority="15" operator="equal">
      <formula>1</formula>
    </cfRule>
    <cfRule type="cellIs" dxfId="9" priority="16" operator="equal">
      <formula>2</formula>
    </cfRule>
  </conditionalFormatting>
  <hyperlinks>
    <hyperlink ref="Y30" r:id="rId1" display="https://baike.baidu.com/item/%E6%80%A7%E6%AC%B2%E5%87%8F%E9%80%80/4352905" xr:uid="{47E6E7C8-B284-401D-AD04-953E6DC6E61E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7C33-FACC-480D-BA7E-92FF1B25F9E9}">
  <dimension ref="A1:AE32"/>
  <sheetViews>
    <sheetView topLeftCell="B1" zoomScale="85" zoomScaleNormal="85" workbookViewId="0">
      <pane xSplit="1" ySplit="2" topLeftCell="M3" activePane="bottomRight" state="frozen"/>
      <selection activeCell="B1" sqref="B1"/>
      <selection pane="topRight" activeCell="C1" sqref="C1"/>
      <selection pane="bottomLeft" activeCell="B3" sqref="B3"/>
      <selection pane="bottomRight" activeCell="AB2" sqref="AB2"/>
    </sheetView>
  </sheetViews>
  <sheetFormatPr defaultColWidth="8.88671875" defaultRowHeight="13.35" x14ac:dyDescent="0.25"/>
  <cols>
    <col min="1" max="1" width="0" style="212" hidden="1" customWidth="1"/>
    <col min="2" max="3" width="34" style="213" customWidth="1"/>
    <col min="4" max="4" width="10.5546875" style="215" customWidth="1"/>
    <col min="5" max="5" width="9.109375" style="216" customWidth="1"/>
    <col min="6" max="6" width="11.21875" style="216" customWidth="1"/>
    <col min="7" max="7" width="11.5546875" style="215" customWidth="1"/>
    <col min="8" max="8" width="9.88671875" style="215" customWidth="1"/>
    <col min="9" max="9" width="8.77734375" style="215" customWidth="1"/>
    <col min="10" max="10" width="11" style="216" customWidth="1"/>
    <col min="11" max="11" width="8.88671875" style="215" customWidth="1"/>
    <col min="12" max="12" width="10.109375" style="215" customWidth="1"/>
    <col min="13" max="13" width="11.5546875" style="215" customWidth="1"/>
    <col min="14" max="14" width="11.44140625" style="215" customWidth="1"/>
    <col min="15" max="15" width="10.5546875" style="215" customWidth="1"/>
    <col min="16" max="16" width="9" style="215" customWidth="1"/>
    <col min="17" max="17" width="9.44140625" style="215" customWidth="1"/>
    <col min="18" max="18" width="11.44140625" style="215" customWidth="1"/>
    <col min="19" max="19" width="8.33203125" style="215" customWidth="1"/>
    <col min="20" max="20" width="11.5546875" style="212" customWidth="1"/>
    <col min="21" max="21" width="15.44140625" style="215" customWidth="1"/>
    <col min="22" max="22" width="8.5546875" style="215" customWidth="1"/>
    <col min="23" max="23" width="10.5546875" style="215" customWidth="1"/>
    <col min="24" max="24" width="9.5546875" style="216" customWidth="1"/>
    <col min="25" max="25" width="10.109375" style="215" customWidth="1"/>
    <col min="26" max="26" width="10" style="217" customWidth="1"/>
    <col min="27" max="27" width="12.109375" style="216" customWidth="1"/>
    <col min="28" max="28" width="12.77734375" style="216" customWidth="1"/>
    <col min="29" max="29" width="10.6640625" style="216" customWidth="1"/>
    <col min="30" max="30" width="7.44140625" style="218" customWidth="1"/>
    <col min="31" max="31" width="12.5546875" style="219" customWidth="1"/>
    <col min="32" max="16384" width="8.88671875" style="220"/>
  </cols>
  <sheetData>
    <row r="1" spans="1:31" ht="38.75" x14ac:dyDescent="0.25">
      <c r="B1" s="213" t="s">
        <v>622</v>
      </c>
    </row>
    <row r="2" spans="1:31" s="224" customFormat="1" ht="26.65" x14ac:dyDescent="0.25">
      <c r="A2" s="214" t="s">
        <v>624</v>
      </c>
      <c r="B2" s="221"/>
      <c r="C2" s="221"/>
      <c r="D2" s="217" t="s">
        <v>225</v>
      </c>
      <c r="E2" s="216" t="s">
        <v>220</v>
      </c>
      <c r="F2" s="216" t="s">
        <v>243</v>
      </c>
      <c r="G2" s="217" t="s">
        <v>226</v>
      </c>
      <c r="H2" s="217" t="s">
        <v>262</v>
      </c>
      <c r="I2" s="217" t="s">
        <v>497</v>
      </c>
      <c r="J2" s="216" t="s">
        <v>498</v>
      </c>
      <c r="K2" s="222" t="s">
        <v>223</v>
      </c>
      <c r="L2" s="222" t="s">
        <v>499</v>
      </c>
      <c r="M2" s="222" t="s">
        <v>595</v>
      </c>
      <c r="N2" s="222" t="s">
        <v>625</v>
      </c>
      <c r="O2" s="222" t="s">
        <v>626</v>
      </c>
      <c r="P2" s="217" t="s">
        <v>227</v>
      </c>
      <c r="Q2" s="217" t="s">
        <v>599</v>
      </c>
      <c r="R2" s="217" t="s">
        <v>500</v>
      </c>
      <c r="S2" s="217" t="s">
        <v>501</v>
      </c>
      <c r="T2" s="214" t="s">
        <v>502</v>
      </c>
      <c r="U2" s="217" t="s">
        <v>590</v>
      </c>
      <c r="V2" s="217" t="s">
        <v>503</v>
      </c>
      <c r="W2" s="222" t="s">
        <v>504</v>
      </c>
      <c r="X2" s="216" t="s">
        <v>505</v>
      </c>
      <c r="Y2" s="217" t="s">
        <v>408</v>
      </c>
      <c r="Z2" s="217" t="s">
        <v>506</v>
      </c>
      <c r="AA2" s="216" t="s">
        <v>593</v>
      </c>
      <c r="AB2" s="216" t="s">
        <v>633</v>
      </c>
      <c r="AC2" s="216" t="s">
        <v>221</v>
      </c>
      <c r="AD2" s="223" t="s">
        <v>434</v>
      </c>
      <c r="AE2" s="219" t="s">
        <v>472</v>
      </c>
    </row>
    <row r="3" spans="1:31" x14ac:dyDescent="0.25">
      <c r="A3" s="225">
        <v>2</v>
      </c>
      <c r="B3" s="226" t="s">
        <v>577</v>
      </c>
      <c r="C3" s="221">
        <v>1</v>
      </c>
      <c r="D3" s="217"/>
      <c r="F3" s="223"/>
      <c r="G3" s="217"/>
      <c r="H3" s="217"/>
      <c r="I3" s="217"/>
      <c r="K3" s="217"/>
      <c r="L3" s="217"/>
      <c r="M3" s="217"/>
      <c r="N3" s="223">
        <v>1</v>
      </c>
      <c r="O3" s="223">
        <v>1</v>
      </c>
      <c r="P3" s="217"/>
      <c r="Q3" s="217"/>
      <c r="R3" s="217"/>
      <c r="S3" s="217"/>
      <c r="T3" s="214"/>
      <c r="U3" s="217"/>
      <c r="V3" s="217"/>
      <c r="W3" s="217"/>
      <c r="Y3" s="223">
        <v>1</v>
      </c>
      <c r="AB3" s="216">
        <v>1</v>
      </c>
      <c r="AD3" s="219">
        <v>1</v>
      </c>
    </row>
    <row r="4" spans="1:31" x14ac:dyDescent="0.25">
      <c r="A4" s="225">
        <v>3</v>
      </c>
      <c r="B4" s="227" t="s">
        <v>507</v>
      </c>
      <c r="C4" s="221">
        <v>1</v>
      </c>
      <c r="D4" s="228">
        <v>1</v>
      </c>
      <c r="G4" s="217"/>
      <c r="H4" s="217"/>
      <c r="I4" s="216"/>
      <c r="K4" s="217">
        <v>1</v>
      </c>
      <c r="L4" s="217"/>
      <c r="M4" s="217">
        <v>1</v>
      </c>
      <c r="N4" s="217">
        <v>1</v>
      </c>
      <c r="O4" s="217">
        <v>1</v>
      </c>
      <c r="P4" s="228"/>
      <c r="Q4" s="217"/>
      <c r="R4" s="217"/>
      <c r="S4" s="217"/>
      <c r="T4" s="229">
        <v>1</v>
      </c>
      <c r="U4" s="219"/>
      <c r="V4" s="217">
        <v>1</v>
      </c>
      <c r="W4" s="217"/>
      <c r="Y4" s="219">
        <v>1</v>
      </c>
      <c r="AB4" s="216">
        <v>1</v>
      </c>
      <c r="AD4" s="218">
        <v>1</v>
      </c>
    </row>
    <row r="5" spans="1:31" x14ac:dyDescent="0.25">
      <c r="A5" s="225">
        <v>4</v>
      </c>
      <c r="B5" s="227" t="s">
        <v>508</v>
      </c>
      <c r="C5" s="221">
        <v>1</v>
      </c>
      <c r="D5" s="217"/>
      <c r="F5" s="230">
        <v>1</v>
      </c>
      <c r="G5" s="217"/>
      <c r="H5" s="231">
        <v>1</v>
      </c>
      <c r="I5" s="231"/>
      <c r="K5" s="217"/>
      <c r="L5" s="223">
        <v>1</v>
      </c>
      <c r="M5" s="217"/>
      <c r="N5" s="217">
        <v>1</v>
      </c>
      <c r="O5" s="217">
        <v>1</v>
      </c>
      <c r="P5" s="217"/>
      <c r="Q5" s="217">
        <v>1</v>
      </c>
      <c r="R5" s="217"/>
      <c r="S5" s="217"/>
      <c r="T5" s="214"/>
      <c r="U5" s="232">
        <v>1</v>
      </c>
      <c r="V5" s="217"/>
      <c r="W5" s="217">
        <v>1</v>
      </c>
      <c r="X5" s="233">
        <v>1</v>
      </c>
      <c r="Y5" s="219">
        <v>1</v>
      </c>
      <c r="AA5" s="216">
        <v>1</v>
      </c>
      <c r="AB5" s="216">
        <v>1</v>
      </c>
      <c r="AC5" s="216">
        <v>1</v>
      </c>
      <c r="AD5" s="218">
        <v>1</v>
      </c>
      <c r="AE5" s="219">
        <v>1</v>
      </c>
    </row>
    <row r="6" spans="1:31" ht="36.950000000000003" customHeight="1" x14ac:dyDescent="0.25">
      <c r="A6" s="225">
        <v>7</v>
      </c>
      <c r="B6" s="227" t="s">
        <v>509</v>
      </c>
      <c r="C6" s="221">
        <v>1</v>
      </c>
      <c r="D6" s="217"/>
      <c r="F6" s="223">
        <v>1</v>
      </c>
      <c r="G6" s="217">
        <v>1</v>
      </c>
      <c r="H6" s="231">
        <v>1</v>
      </c>
      <c r="I6" s="231"/>
      <c r="K6" s="217"/>
      <c r="L6" s="217"/>
      <c r="M6" s="217"/>
      <c r="N6" s="217">
        <v>1</v>
      </c>
      <c r="O6" s="217">
        <v>1</v>
      </c>
      <c r="P6" s="217"/>
      <c r="Q6" s="217"/>
      <c r="R6" s="234">
        <v>1</v>
      </c>
      <c r="S6" s="219">
        <v>1</v>
      </c>
      <c r="T6" s="229"/>
      <c r="U6" s="234">
        <v>1</v>
      </c>
      <c r="V6" s="217">
        <v>1</v>
      </c>
      <c r="W6" s="217"/>
      <c r="Y6" s="234">
        <v>1</v>
      </c>
      <c r="Z6" s="235">
        <v>1</v>
      </c>
      <c r="AB6" s="216">
        <v>1</v>
      </c>
      <c r="AD6" s="218">
        <v>1</v>
      </c>
    </row>
    <row r="7" spans="1:31" x14ac:dyDescent="0.25">
      <c r="A7" s="225">
        <v>6</v>
      </c>
      <c r="B7" s="227" t="s">
        <v>510</v>
      </c>
      <c r="C7" s="221">
        <v>1</v>
      </c>
      <c r="D7" s="217"/>
      <c r="F7" s="230">
        <v>1</v>
      </c>
      <c r="G7" s="217">
        <v>1</v>
      </c>
      <c r="H7" s="217"/>
      <c r="I7" s="223">
        <v>1</v>
      </c>
      <c r="K7" s="217">
        <v>1</v>
      </c>
      <c r="L7" s="217"/>
      <c r="M7" s="219">
        <v>1</v>
      </c>
      <c r="N7" s="217">
        <v>1</v>
      </c>
      <c r="O7" s="217">
        <v>1</v>
      </c>
      <c r="P7" s="217">
        <v>1</v>
      </c>
      <c r="Q7" s="217"/>
      <c r="R7" s="236">
        <v>1</v>
      </c>
      <c r="S7" s="219">
        <v>1</v>
      </c>
      <c r="T7" s="229"/>
      <c r="U7" s="232">
        <v>1</v>
      </c>
      <c r="V7" s="217">
        <v>1</v>
      </c>
      <c r="W7" s="217"/>
      <c r="X7" s="216">
        <v>1</v>
      </c>
      <c r="Y7" s="234">
        <v>1</v>
      </c>
      <c r="AB7" s="216">
        <v>1</v>
      </c>
      <c r="AD7" s="218">
        <v>1</v>
      </c>
    </row>
    <row r="8" spans="1:31" ht="67.2" customHeight="1" x14ac:dyDescent="0.25">
      <c r="A8" s="238">
        <v>11</v>
      </c>
      <c r="B8" s="239" t="s">
        <v>607</v>
      </c>
      <c r="C8" s="221">
        <v>1</v>
      </c>
      <c r="G8" s="217"/>
      <c r="H8" s="217"/>
      <c r="I8" s="217"/>
      <c r="K8" s="217">
        <v>1</v>
      </c>
      <c r="L8" s="240">
        <v>1</v>
      </c>
      <c r="M8" s="217"/>
      <c r="N8" s="217"/>
      <c r="O8" s="217"/>
      <c r="P8" s="217"/>
      <c r="Q8" s="217"/>
      <c r="R8" s="217"/>
      <c r="S8" s="217"/>
      <c r="T8" s="214"/>
      <c r="U8" s="217"/>
      <c r="V8" s="217"/>
      <c r="W8" s="217"/>
      <c r="Y8" s="223">
        <v>1</v>
      </c>
      <c r="AA8" s="216">
        <v>1</v>
      </c>
      <c r="AD8" s="219">
        <v>1</v>
      </c>
    </row>
    <row r="9" spans="1:31" ht="43" customHeight="1" x14ac:dyDescent="0.25">
      <c r="A9" s="258">
        <v>24</v>
      </c>
      <c r="B9" s="239" t="s">
        <v>521</v>
      </c>
      <c r="C9" s="221">
        <v>1</v>
      </c>
      <c r="D9" s="217"/>
      <c r="E9" s="216">
        <v>1</v>
      </c>
      <c r="G9" s="217">
        <v>1</v>
      </c>
      <c r="H9" s="217"/>
      <c r="I9" s="233">
        <v>1</v>
      </c>
      <c r="J9" s="216">
        <v>1</v>
      </c>
      <c r="K9" s="233">
        <v>1</v>
      </c>
      <c r="L9" s="217"/>
      <c r="M9" s="217"/>
      <c r="N9" s="223">
        <v>1</v>
      </c>
      <c r="O9" s="223">
        <v>1</v>
      </c>
      <c r="P9" s="259">
        <v>1</v>
      </c>
      <c r="Q9" s="217"/>
      <c r="R9" s="217"/>
      <c r="S9" s="236">
        <v>1</v>
      </c>
      <c r="T9" s="229">
        <v>1</v>
      </c>
      <c r="U9" s="219"/>
      <c r="V9" s="217"/>
      <c r="W9" s="217"/>
      <c r="Y9" s="223">
        <v>1</v>
      </c>
      <c r="AC9" s="216">
        <v>1</v>
      </c>
      <c r="AD9" s="260">
        <v>1</v>
      </c>
    </row>
    <row r="10" spans="1:31" x14ac:dyDescent="0.25">
      <c r="A10" s="262">
        <v>33</v>
      </c>
      <c r="B10" s="239" t="s">
        <v>524</v>
      </c>
      <c r="C10" s="221">
        <v>1</v>
      </c>
      <c r="D10" s="230">
        <v>1</v>
      </c>
      <c r="E10" s="216">
        <v>1</v>
      </c>
      <c r="G10" s="217"/>
      <c r="H10" s="217"/>
      <c r="I10" s="217"/>
      <c r="K10" s="217">
        <v>1</v>
      </c>
      <c r="L10" s="217"/>
      <c r="M10" s="219">
        <v>1</v>
      </c>
      <c r="N10" s="219"/>
      <c r="O10" s="219"/>
      <c r="P10" s="217"/>
      <c r="Q10" s="217"/>
      <c r="R10" s="217"/>
      <c r="S10" s="217"/>
      <c r="T10" s="255">
        <v>1</v>
      </c>
      <c r="U10" s="231"/>
      <c r="V10" s="217">
        <v>1</v>
      </c>
      <c r="W10" s="217">
        <v>1</v>
      </c>
      <c r="Y10" s="231"/>
      <c r="AA10" s="216">
        <v>1</v>
      </c>
    </row>
    <row r="11" spans="1:31" ht="85.95" customHeight="1" x14ac:dyDescent="0.25">
      <c r="A11" s="264" t="s">
        <v>478</v>
      </c>
      <c r="B11" s="239" t="s">
        <v>526</v>
      </c>
      <c r="C11" s="221">
        <v>1</v>
      </c>
      <c r="D11" s="217"/>
      <c r="E11" s="230">
        <v>1</v>
      </c>
      <c r="F11" s="230">
        <v>1</v>
      </c>
      <c r="G11" s="217"/>
      <c r="H11" s="231">
        <v>1</v>
      </c>
      <c r="I11" s="223">
        <v>1</v>
      </c>
      <c r="J11" s="216">
        <v>1</v>
      </c>
      <c r="K11" s="217">
        <v>1</v>
      </c>
      <c r="L11" s="217"/>
      <c r="M11" s="219">
        <v>1</v>
      </c>
      <c r="N11" s="219"/>
      <c r="O11" s="219"/>
      <c r="P11" s="217"/>
      <c r="Q11" s="216">
        <v>1</v>
      </c>
      <c r="R11" s="234">
        <v>1</v>
      </c>
      <c r="S11" s="219">
        <v>1</v>
      </c>
      <c r="T11" s="229"/>
      <c r="U11" s="236">
        <v>1</v>
      </c>
      <c r="V11" s="217"/>
      <c r="W11" s="217"/>
      <c r="Y11" s="217"/>
    </row>
    <row r="12" spans="1:31" x14ac:dyDescent="0.25">
      <c r="A12" s="263"/>
      <c r="B12" s="265" t="s">
        <v>579</v>
      </c>
      <c r="C12" s="221">
        <v>1</v>
      </c>
      <c r="D12" s="228">
        <v>1</v>
      </c>
      <c r="G12" s="217"/>
      <c r="H12" s="231">
        <v>1</v>
      </c>
      <c r="I12" s="231"/>
      <c r="K12" s="217"/>
      <c r="L12" s="223">
        <v>1</v>
      </c>
      <c r="M12" s="223"/>
      <c r="N12" s="223"/>
      <c r="O12" s="223"/>
      <c r="P12" s="217"/>
      <c r="Q12" s="216">
        <v>1</v>
      </c>
      <c r="R12" s="216"/>
      <c r="S12" s="219">
        <v>1</v>
      </c>
      <c r="T12" s="229"/>
      <c r="U12" s="219"/>
      <c r="V12" s="217"/>
      <c r="W12" s="217">
        <v>1</v>
      </c>
      <c r="Y12" s="219"/>
      <c r="AA12" s="216">
        <v>1</v>
      </c>
      <c r="AE12" s="219">
        <v>1</v>
      </c>
    </row>
    <row r="13" spans="1:31" ht="23.6" customHeight="1" x14ac:dyDescent="0.25">
      <c r="A13" s="263">
        <v>41</v>
      </c>
      <c r="B13" s="227" t="s">
        <v>528</v>
      </c>
      <c r="C13" s="221">
        <v>1</v>
      </c>
      <c r="D13" s="228">
        <v>1</v>
      </c>
      <c r="E13" s="216">
        <v>1</v>
      </c>
      <c r="G13" s="217"/>
      <c r="H13" s="217">
        <v>1</v>
      </c>
      <c r="I13" s="223">
        <v>1</v>
      </c>
      <c r="K13" s="217">
        <v>1</v>
      </c>
      <c r="L13" s="217">
        <v>1</v>
      </c>
      <c r="M13" s="219">
        <v>1</v>
      </c>
      <c r="N13" s="219"/>
      <c r="O13" s="219"/>
      <c r="P13" s="217">
        <v>1</v>
      </c>
      <c r="Q13" s="217">
        <v>1</v>
      </c>
      <c r="R13" s="217"/>
      <c r="S13" s="219">
        <v>1</v>
      </c>
      <c r="T13" s="255">
        <v>1</v>
      </c>
      <c r="U13" s="231"/>
      <c r="V13" s="217"/>
      <c r="W13" s="217">
        <v>1</v>
      </c>
      <c r="X13" s="233">
        <v>1</v>
      </c>
      <c r="Y13" s="223">
        <v>1</v>
      </c>
      <c r="AA13" s="266">
        <v>1</v>
      </c>
      <c r="AC13" s="216">
        <v>1</v>
      </c>
      <c r="AD13" s="219">
        <v>1</v>
      </c>
      <c r="AE13" s="219">
        <v>1</v>
      </c>
    </row>
    <row r="14" spans="1:31" x14ac:dyDescent="0.25">
      <c r="A14" s="263">
        <v>42</v>
      </c>
      <c r="B14" s="227" t="s">
        <v>529</v>
      </c>
      <c r="C14" s="221">
        <v>1</v>
      </c>
      <c r="D14" s="228">
        <v>1</v>
      </c>
      <c r="G14" s="217"/>
      <c r="H14" s="217">
        <v>1</v>
      </c>
      <c r="I14" s="217"/>
      <c r="K14" s="217"/>
      <c r="L14" s="217">
        <v>1</v>
      </c>
      <c r="M14" s="217"/>
      <c r="N14" s="217"/>
      <c r="O14" s="217"/>
      <c r="P14" s="228">
        <v>1</v>
      </c>
      <c r="Q14" s="217">
        <v>1</v>
      </c>
      <c r="R14" s="217"/>
      <c r="S14" s="219">
        <v>1</v>
      </c>
      <c r="T14" s="229"/>
      <c r="U14" s="219"/>
      <c r="V14" s="217"/>
      <c r="W14" s="217">
        <v>1</v>
      </c>
      <c r="Y14" s="219"/>
      <c r="AA14" s="216">
        <v>1</v>
      </c>
      <c r="AE14" s="219">
        <v>1</v>
      </c>
    </row>
    <row r="15" spans="1:31" x14ac:dyDescent="0.25">
      <c r="A15" s="263">
        <v>59</v>
      </c>
      <c r="B15" s="267" t="s">
        <v>530</v>
      </c>
      <c r="C15" s="221">
        <v>1</v>
      </c>
      <c r="D15" s="228">
        <v>1</v>
      </c>
      <c r="G15" s="217"/>
      <c r="H15" s="217"/>
      <c r="I15" s="217"/>
      <c r="K15" s="217"/>
      <c r="L15" s="217"/>
      <c r="M15" s="217"/>
      <c r="N15" s="217"/>
      <c r="O15" s="217"/>
      <c r="P15" s="217"/>
      <c r="Q15" s="217"/>
      <c r="R15" s="217"/>
      <c r="S15" s="217"/>
      <c r="T15" s="214"/>
      <c r="U15" s="217"/>
      <c r="V15" s="217"/>
      <c r="W15" s="217">
        <v>1</v>
      </c>
      <c r="Y15" s="217"/>
    </row>
    <row r="16" spans="1:31" ht="27.85" customHeight="1" x14ac:dyDescent="0.25">
      <c r="A16" s="268">
        <v>63</v>
      </c>
      <c r="B16" s="239" t="s">
        <v>532</v>
      </c>
      <c r="C16" s="221">
        <v>1</v>
      </c>
      <c r="D16" s="217"/>
      <c r="G16" s="217"/>
      <c r="H16" s="217"/>
      <c r="I16" s="217"/>
      <c r="K16" s="217"/>
      <c r="L16" s="240">
        <v>1</v>
      </c>
      <c r="M16" s="217"/>
      <c r="N16" s="217"/>
      <c r="O16" s="217"/>
      <c r="P16" s="269">
        <v>1</v>
      </c>
      <c r="Q16" s="217"/>
      <c r="R16" s="217"/>
      <c r="S16" s="219">
        <v>1</v>
      </c>
      <c r="T16" s="229"/>
      <c r="U16" s="219"/>
      <c r="V16" s="217"/>
      <c r="W16" s="217">
        <v>1</v>
      </c>
      <c r="Y16" s="217">
        <v>1</v>
      </c>
    </row>
    <row r="17" spans="1:31" x14ac:dyDescent="0.25">
      <c r="A17" s="273">
        <v>19</v>
      </c>
      <c r="B17" s="267" t="s">
        <v>536</v>
      </c>
      <c r="C17" s="221">
        <v>1</v>
      </c>
      <c r="D17" s="228">
        <v>1</v>
      </c>
      <c r="F17" s="274"/>
      <c r="G17" s="228">
        <v>1</v>
      </c>
      <c r="H17" s="228"/>
      <c r="I17" s="234">
        <v>1</v>
      </c>
      <c r="K17" s="217">
        <v>1</v>
      </c>
      <c r="L17" s="223">
        <v>1</v>
      </c>
      <c r="M17" s="223"/>
      <c r="N17" s="223"/>
      <c r="O17" s="223"/>
      <c r="P17" s="228">
        <v>1</v>
      </c>
      <c r="Q17" s="216">
        <v>1</v>
      </c>
      <c r="R17" s="234">
        <v>1</v>
      </c>
      <c r="S17" s="234"/>
      <c r="T17" s="248"/>
      <c r="U17" s="234"/>
      <c r="V17" s="217"/>
      <c r="W17" s="217">
        <v>1</v>
      </c>
      <c r="Y17" s="234"/>
      <c r="AA17" s="216">
        <v>1</v>
      </c>
      <c r="AC17" s="216">
        <v>1</v>
      </c>
      <c r="AD17" s="219">
        <v>1</v>
      </c>
    </row>
    <row r="18" spans="1:31" x14ac:dyDescent="0.25">
      <c r="A18" s="275">
        <v>43</v>
      </c>
      <c r="B18" s="265" t="s">
        <v>584</v>
      </c>
      <c r="C18" s="221">
        <v>1</v>
      </c>
      <c r="D18" s="217"/>
      <c r="F18" s="274"/>
      <c r="G18" s="228">
        <v>1</v>
      </c>
      <c r="H18" s="228"/>
      <c r="I18" s="228"/>
      <c r="K18" s="217">
        <v>1</v>
      </c>
      <c r="L18" s="223">
        <v>1</v>
      </c>
      <c r="M18" s="223"/>
      <c r="N18" s="223"/>
      <c r="O18" s="223"/>
      <c r="P18" s="223"/>
      <c r="Q18" s="217"/>
      <c r="R18" s="217"/>
      <c r="S18" s="217"/>
      <c r="T18" s="214"/>
      <c r="U18" s="217"/>
      <c r="V18" s="217"/>
      <c r="W18" s="217">
        <v>1</v>
      </c>
      <c r="Y18" s="217"/>
    </row>
    <row r="19" spans="1:31" x14ac:dyDescent="0.25">
      <c r="A19" s="276">
        <v>44</v>
      </c>
      <c r="B19" s="227" t="s">
        <v>537</v>
      </c>
      <c r="C19" s="221">
        <v>1</v>
      </c>
      <c r="D19" s="217"/>
      <c r="F19" s="274"/>
      <c r="G19" s="228">
        <v>1</v>
      </c>
      <c r="H19" s="231">
        <v>1</v>
      </c>
      <c r="I19" s="231"/>
      <c r="K19" s="217">
        <v>1</v>
      </c>
      <c r="L19" s="217">
        <v>1</v>
      </c>
      <c r="M19" s="217"/>
      <c r="N19" s="217"/>
      <c r="O19" s="217"/>
      <c r="P19" s="228">
        <v>1</v>
      </c>
      <c r="Q19" s="217"/>
      <c r="R19" s="217"/>
      <c r="S19" s="217"/>
      <c r="T19" s="214"/>
      <c r="U19" s="217"/>
      <c r="V19" s="217"/>
      <c r="W19" s="217">
        <v>1</v>
      </c>
      <c r="Y19" s="217"/>
    </row>
    <row r="20" spans="1:31" x14ac:dyDescent="0.25">
      <c r="A20" s="277">
        <v>45</v>
      </c>
      <c r="B20" s="227" t="s">
        <v>538</v>
      </c>
      <c r="C20" s="221">
        <v>1</v>
      </c>
      <c r="D20" s="228">
        <v>1</v>
      </c>
      <c r="F20" s="234">
        <v>1</v>
      </c>
      <c r="G20" s="228">
        <v>1</v>
      </c>
      <c r="H20" s="228"/>
      <c r="I20" s="234">
        <v>1</v>
      </c>
      <c r="K20" s="217">
        <v>1</v>
      </c>
      <c r="L20" s="217">
        <v>1</v>
      </c>
      <c r="M20" s="217"/>
      <c r="N20" s="217"/>
      <c r="O20" s="217"/>
      <c r="P20" s="228">
        <v>1</v>
      </c>
      <c r="Q20" s="217"/>
      <c r="R20" s="234">
        <v>1</v>
      </c>
      <c r="S20" s="219">
        <v>1</v>
      </c>
      <c r="T20" s="229"/>
      <c r="U20" s="219"/>
      <c r="V20" s="217"/>
      <c r="W20" s="217">
        <v>1</v>
      </c>
      <c r="Y20" s="219"/>
      <c r="AD20" s="219">
        <v>1</v>
      </c>
    </row>
    <row r="21" spans="1:31" x14ac:dyDescent="0.25">
      <c r="A21" s="278">
        <v>46</v>
      </c>
      <c r="B21" s="279" t="s">
        <v>589</v>
      </c>
      <c r="C21" s="221">
        <v>1</v>
      </c>
      <c r="D21" s="228">
        <v>1</v>
      </c>
      <c r="F21" s="274"/>
      <c r="G21" s="228">
        <v>1</v>
      </c>
      <c r="H21" s="228"/>
      <c r="I21" s="228"/>
      <c r="K21" s="217"/>
      <c r="L21" s="223">
        <v>1</v>
      </c>
      <c r="M21" s="223"/>
      <c r="N21" s="223"/>
      <c r="O21" s="223"/>
      <c r="P21" s="228"/>
      <c r="Q21" s="217"/>
      <c r="R21" s="217"/>
      <c r="S21" s="217"/>
      <c r="T21" s="214"/>
      <c r="U21" s="217"/>
      <c r="V21" s="217"/>
      <c r="W21" s="217">
        <v>1</v>
      </c>
      <c r="Y21" s="217"/>
      <c r="AA21" s="216">
        <v>1</v>
      </c>
    </row>
    <row r="22" spans="1:31" x14ac:dyDescent="0.25">
      <c r="A22" s="273">
        <v>47</v>
      </c>
      <c r="B22" s="227" t="s">
        <v>539</v>
      </c>
      <c r="C22" s="221">
        <v>1</v>
      </c>
      <c r="D22" s="217">
        <v>1</v>
      </c>
      <c r="F22" s="218">
        <v>1</v>
      </c>
      <c r="G22" s="228">
        <v>1</v>
      </c>
      <c r="H22" s="280">
        <v>1</v>
      </c>
      <c r="I22" s="274">
        <v>1</v>
      </c>
      <c r="K22" s="217">
        <v>1</v>
      </c>
      <c r="L22" s="217">
        <v>1</v>
      </c>
      <c r="M22" s="217"/>
      <c r="N22" s="217"/>
      <c r="O22" s="217"/>
      <c r="P22" s="228">
        <v>1</v>
      </c>
      <c r="Q22" s="217"/>
      <c r="R22" s="234">
        <v>1</v>
      </c>
      <c r="S22" s="234"/>
      <c r="T22" s="248"/>
      <c r="U22" s="231">
        <v>1</v>
      </c>
      <c r="V22" s="217"/>
      <c r="W22" s="217">
        <v>1</v>
      </c>
      <c r="Y22" s="231"/>
      <c r="AA22" s="216">
        <v>1</v>
      </c>
    </row>
    <row r="23" spans="1:31" x14ac:dyDescent="0.25">
      <c r="A23" s="281">
        <v>48</v>
      </c>
      <c r="B23" s="227" t="s">
        <v>540</v>
      </c>
      <c r="C23" s="221">
        <v>1</v>
      </c>
      <c r="D23" s="217">
        <v>1</v>
      </c>
      <c r="F23" s="274"/>
      <c r="G23" s="228">
        <v>1</v>
      </c>
      <c r="H23" s="228"/>
      <c r="I23" s="228"/>
      <c r="K23" s="217"/>
      <c r="L23" s="217">
        <v>1</v>
      </c>
      <c r="M23" s="217"/>
      <c r="N23" s="217"/>
      <c r="O23" s="217"/>
      <c r="P23" s="228">
        <v>1</v>
      </c>
      <c r="Q23" s="217"/>
      <c r="R23" s="217"/>
      <c r="S23" s="217"/>
      <c r="T23" s="214"/>
      <c r="U23" s="217"/>
      <c r="V23" s="217"/>
      <c r="W23" s="217">
        <v>1</v>
      </c>
      <c r="Y23" s="217"/>
      <c r="AA23" s="216">
        <v>1</v>
      </c>
    </row>
    <row r="24" spans="1:31" x14ac:dyDescent="0.25">
      <c r="A24" s="282">
        <v>49</v>
      </c>
      <c r="B24" s="227" t="s">
        <v>541</v>
      </c>
      <c r="C24" s="221">
        <v>1</v>
      </c>
      <c r="D24" s="217">
        <v>1</v>
      </c>
      <c r="F24" s="274"/>
      <c r="G24" s="228">
        <v>1</v>
      </c>
      <c r="H24" s="228"/>
      <c r="I24" s="228"/>
      <c r="K24" s="217"/>
      <c r="L24" s="217">
        <v>1</v>
      </c>
      <c r="M24" s="217"/>
      <c r="N24" s="217"/>
      <c r="O24" s="217"/>
      <c r="P24" s="217"/>
      <c r="Q24" s="217"/>
      <c r="R24" s="217"/>
      <c r="S24" s="217"/>
      <c r="T24" s="214"/>
      <c r="U24" s="217"/>
      <c r="V24" s="217"/>
      <c r="W24" s="217">
        <v>1</v>
      </c>
      <c r="Y24" s="223">
        <v>1</v>
      </c>
      <c r="AA24" s="216">
        <v>1</v>
      </c>
    </row>
    <row r="25" spans="1:31" x14ac:dyDescent="0.25">
      <c r="A25" s="283">
        <v>50</v>
      </c>
      <c r="B25" s="227" t="s">
        <v>542</v>
      </c>
      <c r="C25" s="221">
        <v>1</v>
      </c>
      <c r="D25" s="217">
        <v>1</v>
      </c>
      <c r="F25" s="274"/>
      <c r="G25" s="228">
        <v>1</v>
      </c>
      <c r="H25" s="228"/>
      <c r="I25" s="228"/>
      <c r="K25" s="217"/>
      <c r="L25" s="217">
        <v>1</v>
      </c>
      <c r="M25" s="217"/>
      <c r="N25" s="217"/>
      <c r="O25" s="217"/>
      <c r="P25" s="217"/>
      <c r="Q25" s="217"/>
      <c r="R25" s="217"/>
      <c r="S25" s="217"/>
      <c r="T25" s="214"/>
      <c r="U25" s="217"/>
      <c r="V25" s="217"/>
      <c r="W25" s="217">
        <v>1</v>
      </c>
      <c r="Y25" s="223">
        <v>1</v>
      </c>
      <c r="AA25" s="216">
        <v>1</v>
      </c>
    </row>
    <row r="26" spans="1:31" x14ac:dyDescent="0.25">
      <c r="A26" s="284">
        <v>51</v>
      </c>
      <c r="B26" s="227" t="s">
        <v>543</v>
      </c>
      <c r="C26" s="221">
        <v>1</v>
      </c>
      <c r="D26" s="217">
        <v>1</v>
      </c>
      <c r="F26" s="274"/>
      <c r="G26" s="228">
        <v>1</v>
      </c>
      <c r="H26" s="228"/>
      <c r="I26" s="274"/>
      <c r="K26" s="217"/>
      <c r="L26" s="217">
        <v>1</v>
      </c>
      <c r="M26" s="217"/>
      <c r="N26" s="217"/>
      <c r="O26" s="217"/>
      <c r="P26" s="217"/>
      <c r="Q26" s="217"/>
      <c r="R26" s="217"/>
      <c r="S26" s="217"/>
      <c r="T26" s="214"/>
      <c r="U26" s="217"/>
      <c r="V26" s="217"/>
      <c r="W26" s="216">
        <v>1</v>
      </c>
      <c r="Y26" s="223">
        <v>1</v>
      </c>
      <c r="AA26" s="216">
        <v>1</v>
      </c>
    </row>
    <row r="27" spans="1:31" x14ac:dyDescent="0.25">
      <c r="A27" s="273">
        <v>53</v>
      </c>
      <c r="B27" s="285" t="s">
        <v>544</v>
      </c>
      <c r="C27" s="221">
        <v>1</v>
      </c>
      <c r="D27" s="228">
        <v>1</v>
      </c>
      <c r="F27" s="274"/>
      <c r="G27" s="228"/>
      <c r="H27" s="228"/>
      <c r="I27" s="234">
        <v>1</v>
      </c>
      <c r="K27" s="217"/>
      <c r="L27" s="217"/>
      <c r="M27" s="217"/>
      <c r="N27" s="217"/>
      <c r="O27" s="217"/>
      <c r="P27" s="217"/>
      <c r="Q27" s="217"/>
      <c r="R27" s="217"/>
      <c r="S27" s="217"/>
      <c r="T27" s="214"/>
      <c r="U27" s="217"/>
      <c r="V27" s="217"/>
      <c r="W27" s="217">
        <v>1</v>
      </c>
      <c r="Y27" s="223">
        <v>1</v>
      </c>
    </row>
    <row r="28" spans="1:31" x14ac:dyDescent="0.25">
      <c r="A28" s="214">
        <v>39</v>
      </c>
      <c r="B28" s="301" t="s">
        <v>559</v>
      </c>
      <c r="C28" s="221">
        <v>1</v>
      </c>
      <c r="D28" s="228">
        <v>1</v>
      </c>
      <c r="G28" s="217">
        <v>1</v>
      </c>
      <c r="H28" s="217"/>
      <c r="I28" s="223">
        <v>1</v>
      </c>
      <c r="K28" s="217">
        <v>1</v>
      </c>
      <c r="L28" s="217"/>
      <c r="M28" s="217"/>
      <c r="N28" s="217"/>
      <c r="O28" s="217"/>
      <c r="P28" s="228">
        <v>1</v>
      </c>
      <c r="Q28" s="217"/>
      <c r="R28" s="217"/>
      <c r="S28" s="217"/>
      <c r="T28" s="214"/>
      <c r="U28" s="217"/>
      <c r="V28" s="217"/>
      <c r="W28" s="217">
        <v>1</v>
      </c>
      <c r="Y28" s="217"/>
      <c r="AD28" s="219">
        <v>1</v>
      </c>
    </row>
    <row r="29" spans="1:31" x14ac:dyDescent="0.25">
      <c r="A29" s="214">
        <v>40</v>
      </c>
      <c r="B29" s="301" t="s">
        <v>560</v>
      </c>
      <c r="C29" s="221">
        <v>1</v>
      </c>
      <c r="D29" s="217"/>
      <c r="F29" s="228">
        <v>1</v>
      </c>
      <c r="G29" s="217"/>
      <c r="H29" s="217"/>
      <c r="I29" s="217"/>
      <c r="K29" s="217">
        <v>1</v>
      </c>
      <c r="L29" s="223">
        <v>1</v>
      </c>
      <c r="M29" s="223"/>
      <c r="N29" s="223"/>
      <c r="O29" s="223"/>
      <c r="P29" s="228">
        <v>1</v>
      </c>
      <c r="Q29" s="216">
        <v>1</v>
      </c>
      <c r="R29" s="234">
        <v>1</v>
      </c>
      <c r="S29" s="223">
        <v>1</v>
      </c>
      <c r="T29" s="213"/>
      <c r="U29" s="231">
        <v>1</v>
      </c>
      <c r="V29" s="217"/>
      <c r="W29" s="217"/>
      <c r="Y29" s="217"/>
      <c r="AA29" s="216">
        <v>1</v>
      </c>
      <c r="AC29" s="216">
        <v>1</v>
      </c>
      <c r="AD29" s="219">
        <v>1</v>
      </c>
    </row>
    <row r="30" spans="1:31" x14ac:dyDescent="0.25">
      <c r="A30" s="214">
        <v>71</v>
      </c>
      <c r="B30" s="303" t="s">
        <v>563</v>
      </c>
      <c r="C30" s="221">
        <v>1</v>
      </c>
      <c r="D30" s="217"/>
      <c r="E30" s="216">
        <v>1</v>
      </c>
      <c r="G30" s="217">
        <v>1</v>
      </c>
      <c r="H30" s="217"/>
      <c r="I30" s="223">
        <v>1</v>
      </c>
      <c r="J30" s="216">
        <v>1</v>
      </c>
      <c r="K30" s="217">
        <v>1</v>
      </c>
      <c r="L30" s="223">
        <v>1</v>
      </c>
      <c r="M30" s="223"/>
      <c r="N30" s="253">
        <v>1</v>
      </c>
      <c r="O30" s="223"/>
      <c r="P30" s="259">
        <v>1</v>
      </c>
      <c r="Q30" s="217"/>
      <c r="R30" s="217"/>
      <c r="S30" s="219">
        <v>1</v>
      </c>
      <c r="T30" s="229">
        <v>1</v>
      </c>
      <c r="U30" s="219"/>
      <c r="V30" s="217"/>
      <c r="W30" s="217">
        <v>1</v>
      </c>
      <c r="Y30" s="223">
        <v>1</v>
      </c>
      <c r="AA30" s="216">
        <v>1</v>
      </c>
      <c r="AD30" s="219">
        <v>1</v>
      </c>
    </row>
    <row r="31" spans="1:31" x14ac:dyDescent="0.25">
      <c r="C31" s="213">
        <f>SUM(C3:C30)</f>
        <v>28</v>
      </c>
      <c r="D31" s="213">
        <f t="shared" ref="D31:AE31" si="0">SUM(D3:D30)</f>
        <v>16</v>
      </c>
      <c r="E31" s="213">
        <f t="shared" si="0"/>
        <v>5</v>
      </c>
      <c r="F31" s="213">
        <f t="shared" si="0"/>
        <v>7</v>
      </c>
      <c r="G31" s="213">
        <f t="shared" si="0"/>
        <v>15</v>
      </c>
      <c r="H31" s="213">
        <f t="shared" si="0"/>
        <v>8</v>
      </c>
      <c r="I31" s="213">
        <f t="shared" si="0"/>
        <v>10</v>
      </c>
      <c r="J31" s="213">
        <f t="shared" si="0"/>
        <v>3</v>
      </c>
      <c r="K31" s="213">
        <f t="shared" si="0"/>
        <v>15</v>
      </c>
      <c r="L31" s="213">
        <f t="shared" si="0"/>
        <v>18</v>
      </c>
      <c r="M31" s="213">
        <f t="shared" si="0"/>
        <v>5</v>
      </c>
      <c r="N31" s="213">
        <f t="shared" si="0"/>
        <v>7</v>
      </c>
      <c r="O31" s="213">
        <f t="shared" si="0"/>
        <v>6</v>
      </c>
      <c r="P31" s="213">
        <f t="shared" si="0"/>
        <v>13</v>
      </c>
      <c r="Q31" s="213">
        <f t="shared" si="0"/>
        <v>7</v>
      </c>
      <c r="R31" s="213">
        <f t="shared" si="0"/>
        <v>7</v>
      </c>
      <c r="S31" s="213">
        <f t="shared" si="0"/>
        <v>11</v>
      </c>
      <c r="T31" s="213">
        <f t="shared" si="0"/>
        <v>5</v>
      </c>
      <c r="U31" s="213">
        <f t="shared" si="0"/>
        <v>6</v>
      </c>
      <c r="V31" s="213">
        <f t="shared" si="0"/>
        <v>4</v>
      </c>
      <c r="W31" s="213">
        <f t="shared" si="0"/>
        <v>20</v>
      </c>
      <c r="X31" s="213">
        <f t="shared" si="0"/>
        <v>3</v>
      </c>
      <c r="Y31" s="213">
        <f t="shared" si="0"/>
        <v>14</v>
      </c>
      <c r="Z31" s="213">
        <f t="shared" si="0"/>
        <v>1</v>
      </c>
      <c r="AA31" s="213">
        <f t="shared" si="0"/>
        <v>15</v>
      </c>
      <c r="AB31" s="213">
        <f t="shared" si="0"/>
        <v>5</v>
      </c>
      <c r="AC31" s="213">
        <f t="shared" si="0"/>
        <v>5</v>
      </c>
      <c r="AD31" s="213">
        <f t="shared" si="0"/>
        <v>13</v>
      </c>
      <c r="AE31" s="213">
        <f t="shared" si="0"/>
        <v>4</v>
      </c>
    </row>
    <row r="32" spans="1:31" x14ac:dyDescent="0.25">
      <c r="D32" s="215">
        <f>D31/28</f>
        <v>0.5714285714285714</v>
      </c>
      <c r="E32" s="215">
        <f t="shared" ref="E32:AE32" si="1">E31/28</f>
        <v>0.17857142857142858</v>
      </c>
      <c r="F32" s="215">
        <f t="shared" si="1"/>
        <v>0.25</v>
      </c>
      <c r="G32" s="215">
        <f t="shared" si="1"/>
        <v>0.5357142857142857</v>
      </c>
      <c r="H32" s="215">
        <f t="shared" si="1"/>
        <v>0.2857142857142857</v>
      </c>
      <c r="I32" s="215">
        <f t="shared" si="1"/>
        <v>0.35714285714285715</v>
      </c>
      <c r="J32" s="215">
        <f t="shared" si="1"/>
        <v>0.10714285714285714</v>
      </c>
      <c r="K32" s="215">
        <f t="shared" si="1"/>
        <v>0.5357142857142857</v>
      </c>
      <c r="L32" s="215">
        <f t="shared" si="1"/>
        <v>0.6428571428571429</v>
      </c>
      <c r="M32" s="215">
        <f t="shared" si="1"/>
        <v>0.17857142857142858</v>
      </c>
      <c r="N32" s="215">
        <f t="shared" si="1"/>
        <v>0.25</v>
      </c>
      <c r="O32" s="215">
        <f t="shared" si="1"/>
        <v>0.21428571428571427</v>
      </c>
      <c r="P32" s="215">
        <f t="shared" si="1"/>
        <v>0.4642857142857143</v>
      </c>
      <c r="Q32" s="215">
        <f t="shared" si="1"/>
        <v>0.25</v>
      </c>
      <c r="R32" s="215">
        <f t="shared" si="1"/>
        <v>0.25</v>
      </c>
      <c r="S32" s="215">
        <f t="shared" si="1"/>
        <v>0.39285714285714285</v>
      </c>
      <c r="T32" s="215">
        <f t="shared" si="1"/>
        <v>0.17857142857142858</v>
      </c>
      <c r="U32" s="215">
        <f t="shared" si="1"/>
        <v>0.21428571428571427</v>
      </c>
      <c r="V32" s="215">
        <f t="shared" si="1"/>
        <v>0.14285714285714285</v>
      </c>
      <c r="W32" s="215">
        <f t="shared" si="1"/>
        <v>0.7142857142857143</v>
      </c>
      <c r="X32" s="215">
        <f t="shared" si="1"/>
        <v>0.10714285714285714</v>
      </c>
      <c r="Y32" s="215">
        <f t="shared" si="1"/>
        <v>0.5</v>
      </c>
      <c r="Z32" s="215">
        <f t="shared" si="1"/>
        <v>3.5714285714285712E-2</v>
      </c>
      <c r="AA32" s="215">
        <f t="shared" si="1"/>
        <v>0.5357142857142857</v>
      </c>
      <c r="AB32" s="215">
        <f t="shared" si="1"/>
        <v>0.17857142857142858</v>
      </c>
      <c r="AC32" s="215">
        <f t="shared" si="1"/>
        <v>0.17857142857142858</v>
      </c>
      <c r="AD32" s="215">
        <f t="shared" si="1"/>
        <v>0.4642857142857143</v>
      </c>
      <c r="AE32" s="215">
        <f t="shared" si="1"/>
        <v>0.14285714285714285</v>
      </c>
    </row>
  </sheetData>
  <phoneticPr fontId="5" type="noConversion"/>
  <conditionalFormatting sqref="A2:B30">
    <cfRule type="cellIs" dxfId="8" priority="3" operator="equal">
      <formula>1</formula>
    </cfRule>
    <cfRule type="cellIs" dxfId="7" priority="4" operator="equal">
      <formula>2</formula>
    </cfRule>
  </conditionalFormatting>
  <conditionalFormatting sqref="B3:B30">
    <cfRule type="cellIs" dxfId="6" priority="5" operator="equal">
      <formula>2</formula>
    </cfRule>
  </conditionalFormatting>
  <conditionalFormatting sqref="D2:AD2 A2:B2">
    <cfRule type="cellIs" dxfId="5" priority="10" operator="equal">
      <formula>2</formula>
    </cfRule>
  </conditionalFormatting>
  <conditionalFormatting sqref="D2:AD2">
    <cfRule type="cellIs" dxfId="4" priority="9" operator="equal">
      <formula>1</formula>
    </cfRule>
  </conditionalFormatting>
  <conditionalFormatting sqref="D3:AE30">
    <cfRule type="cellIs" dxfId="3" priority="2" operator="equal">
      <formula>1</formula>
    </cfRule>
  </conditionalFormatting>
  <conditionalFormatting sqref="F2">
    <cfRule type="cellIs" dxfId="2" priority="8" operator="equal">
      <formula>1</formula>
    </cfRule>
  </conditionalFormatting>
  <conditionalFormatting sqref="AE1:AE2 D2:AD2 AE33:AE1048576">
    <cfRule type="cellIs" dxfId="1" priority="6" operator="equal">
      <formula>1</formula>
    </cfRule>
    <cfRule type="cellIs" dxfId="0" priority="7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症状表</vt:lpstr>
      <vt:lpstr>编码表</vt:lpstr>
      <vt:lpstr>画图</vt:lpstr>
      <vt:lpstr>jaccard</vt:lpstr>
      <vt:lpstr>dsm-5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2023-12-24T01:34:25Z</dcterms:modified>
</cp:coreProperties>
</file>