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05" windowWidth="15570" windowHeight="8130" tabRatio="777" firstSheet="8" activeTab="13"/>
  </bookViews>
  <sheets>
    <sheet name="Cover Page" sheetId="21" r:id="rId1"/>
    <sheet name="Management Summary" sheetId="22" r:id="rId2"/>
    <sheet name="KA Information" sheetId="23" r:id="rId3"/>
    <sheet name="KA Summary" sheetId="24" r:id="rId4"/>
    <sheet name="Historical Overview and Targets" sheetId="25" state="hidden" r:id="rId5"/>
    <sheet name="Projects" sheetId="26" r:id="rId6"/>
    <sheet name="Activities" sheetId="27" r:id="rId7"/>
    <sheet name="Customer Relationship Mgt" sheetId="28" r:id="rId8"/>
    <sheet name="Budget-Target Setting" sheetId="1" r:id="rId9"/>
    <sheet name="Develop Plan" sheetId="5" r:id="rId10"/>
    <sheet name="Quarterly Summary" sheetId="19" r:id="rId11"/>
    <sheet name="AR Status Report" sheetId="31" r:id="rId12"/>
    <sheet name="Performance review" sheetId="20" r:id="rId13"/>
    <sheet name="Raw data" sheetId="6" r:id="rId14"/>
    <sheet name="Performance review - SP+Buyer" sheetId="30" state="hidden" r:id="rId15"/>
    <sheet name="Raw data - SP+Buyer" sheetId="29" state="hidden" r:id="rId16"/>
  </sheets>
  <definedNames>
    <definedName name="_xlnm._FilterDatabase" localSheetId="4" hidden="1">'Historical Overview and Targets'!#REF!</definedName>
    <definedName name="_xlnm.Print_Area" localSheetId="6">Activities!$A$1:$I$38</definedName>
    <definedName name="_xlnm.Print_Area" localSheetId="8">'Budget-Target Setting'!$A$1:$K$41</definedName>
    <definedName name="_xlnm.Print_Area" localSheetId="0">'Cover Page'!$A$1:$B$23</definedName>
    <definedName name="_xlnm.Print_Area" localSheetId="7">'Customer Relationship Mgt'!$A$1:$U$30</definedName>
    <definedName name="_xlnm.Print_Area" localSheetId="9">'Develop Plan'!$A$1:$H$36</definedName>
    <definedName name="_xlnm.Print_Area" localSheetId="4">'Historical Overview and Targets'!$A$1:$L$53</definedName>
    <definedName name="_xlnm.Print_Area" localSheetId="2">'KA Information'!$A$1:$K$48</definedName>
    <definedName name="_xlnm.Print_Area" localSheetId="3">'KA Summary'!$A$1:$K$54</definedName>
    <definedName name="_xlnm.Print_Area" localSheetId="1">'Management Summary'!$A$1:$K$29</definedName>
    <definedName name="_xlnm.Print_Area" localSheetId="12">'Performance review'!$A$1:$O$44</definedName>
    <definedName name="_xlnm.Print_Area" localSheetId="14">'Performance review - SP+Buyer'!$A$1:$O$44</definedName>
    <definedName name="_xlnm.Print_Area" localSheetId="5">Projects!$A$1:$L$46</definedName>
    <definedName name="_xlnm.Print_Area" localSheetId="10">'Quarterly Summary'!$A$1:$D$25</definedName>
    <definedName name="_xlnm.Print_Area" localSheetId="13">'Raw data'!$A$1:$S$108</definedName>
    <definedName name="_xlnm.Print_Area" localSheetId="15">'Raw data - SP+Buyer'!$A$1:$S$148</definedName>
    <definedName name="_xlnm.Print_Titles" localSheetId="4">'Historical Overview and Targets'!$1:$1</definedName>
    <definedName name="_xlnm.Print_Titles" localSheetId="5">Projects!$1:$1</definedName>
  </definedNames>
  <calcPr calcId="145621"/>
</workbook>
</file>

<file path=xl/calcChain.xml><?xml version="1.0" encoding="utf-8"?>
<calcChain xmlns="http://schemas.openxmlformats.org/spreadsheetml/2006/main">
  <c r="B43" i="31" l="1"/>
  <c r="B34" i="31"/>
  <c r="B25" i="31"/>
  <c r="B16" i="31"/>
  <c r="C55" i="6"/>
  <c r="D55" i="6"/>
  <c r="E55" i="6"/>
  <c r="F55" i="6"/>
  <c r="G55" i="6"/>
  <c r="H55" i="6"/>
  <c r="I55" i="6"/>
  <c r="J55" i="6"/>
  <c r="K55" i="6"/>
  <c r="L55" i="6"/>
  <c r="C4" i="1" l="1"/>
  <c r="C5" i="1"/>
  <c r="C6" i="1"/>
  <c r="F16" i="1"/>
  <c r="H16" i="1"/>
  <c r="F20" i="1"/>
  <c r="J20" i="1"/>
  <c r="F21" i="1"/>
  <c r="J21" i="1"/>
  <c r="F22" i="1"/>
  <c r="J22" i="1"/>
  <c r="F23" i="1"/>
  <c r="J23" i="1"/>
  <c r="F24" i="1"/>
  <c r="J24" i="1"/>
  <c r="F25" i="1"/>
  <c r="J25" i="1"/>
  <c r="F26" i="1"/>
  <c r="J26" i="1"/>
  <c r="F27" i="1"/>
  <c r="J27" i="1"/>
  <c r="F28" i="1"/>
  <c r="J28" i="1"/>
  <c r="F29" i="1"/>
  <c r="J29" i="1"/>
  <c r="F30" i="1"/>
  <c r="J30" i="1"/>
  <c r="F31" i="1"/>
  <c r="J31" i="1"/>
  <c r="F32" i="1"/>
  <c r="J32" i="1"/>
  <c r="F33" i="1"/>
  <c r="J33" i="1"/>
  <c r="F34" i="1"/>
  <c r="J34" i="1"/>
  <c r="F35" i="1"/>
  <c r="J35" i="1"/>
  <c r="F36" i="1"/>
  <c r="J36" i="1"/>
  <c r="F37" i="1"/>
  <c r="J37" i="1"/>
  <c r="F38" i="1"/>
  <c r="J38" i="1"/>
  <c r="F39" i="1"/>
  <c r="J39" i="1"/>
  <c r="C40" i="1"/>
  <c r="D40" i="1"/>
  <c r="E40" i="1"/>
  <c r="G40" i="1"/>
  <c r="H40" i="1"/>
  <c r="I40" i="1"/>
  <c r="D41" i="1" l="1"/>
  <c r="E41" i="1"/>
  <c r="H41" i="1"/>
  <c r="I41" i="1"/>
  <c r="C103" i="29"/>
  <c r="D103" i="29"/>
  <c r="E103" i="29"/>
  <c r="F103" i="29"/>
  <c r="G103" i="29"/>
  <c r="H103" i="29"/>
  <c r="I103" i="29"/>
  <c r="J103" i="29"/>
  <c r="K103" i="29"/>
  <c r="L103" i="29"/>
  <c r="M103" i="29"/>
  <c r="N103" i="29"/>
  <c r="C104" i="29"/>
  <c r="D104" i="29"/>
  <c r="E104" i="29"/>
  <c r="F104" i="29"/>
  <c r="G104" i="29"/>
  <c r="H104" i="29"/>
  <c r="I104" i="29"/>
  <c r="J104" i="29"/>
  <c r="K104" i="29"/>
  <c r="L104" i="29"/>
  <c r="M104" i="29"/>
  <c r="N104" i="29"/>
  <c r="C105" i="29"/>
  <c r="D105" i="29"/>
  <c r="E105" i="29"/>
  <c r="F105" i="29"/>
  <c r="G105" i="29"/>
  <c r="H105" i="29"/>
  <c r="I105" i="29"/>
  <c r="J105" i="29"/>
  <c r="K105" i="29"/>
  <c r="L105" i="29"/>
  <c r="M105" i="29"/>
  <c r="N105" i="29"/>
  <c r="C106" i="29"/>
  <c r="D106" i="29"/>
  <c r="E106" i="29"/>
  <c r="F106" i="29"/>
  <c r="G106" i="29"/>
  <c r="H106" i="29"/>
  <c r="I106" i="29"/>
  <c r="J106" i="29"/>
  <c r="K106" i="29"/>
  <c r="L106" i="29"/>
  <c r="M106" i="29"/>
  <c r="N106" i="29"/>
  <c r="C107" i="29"/>
  <c r="D107" i="29"/>
  <c r="E107" i="29"/>
  <c r="F107" i="29"/>
  <c r="G107" i="29"/>
  <c r="H107" i="29"/>
  <c r="I107" i="29"/>
  <c r="J107" i="29"/>
  <c r="K107" i="29"/>
  <c r="L107" i="29"/>
  <c r="M107" i="29"/>
  <c r="N107" i="29"/>
  <c r="C108" i="29"/>
  <c r="D108" i="29"/>
  <c r="E108" i="29"/>
  <c r="F108" i="29"/>
  <c r="G108" i="29"/>
  <c r="H108" i="29"/>
  <c r="I108" i="29"/>
  <c r="J108" i="29"/>
  <c r="K108" i="29"/>
  <c r="L108" i="29"/>
  <c r="M108" i="29"/>
  <c r="N108" i="29"/>
  <c r="C109" i="29"/>
  <c r="D109" i="29"/>
  <c r="E109" i="29"/>
  <c r="F109" i="29"/>
  <c r="G109" i="29"/>
  <c r="H109" i="29"/>
  <c r="I109" i="29"/>
  <c r="J109" i="29"/>
  <c r="K109" i="29"/>
  <c r="L109" i="29"/>
  <c r="M109" i="29"/>
  <c r="N109" i="29"/>
  <c r="C110" i="29"/>
  <c r="D110" i="29"/>
  <c r="E110" i="29"/>
  <c r="F110" i="29"/>
  <c r="G110" i="29"/>
  <c r="H110" i="29"/>
  <c r="I110" i="29"/>
  <c r="J110" i="29"/>
  <c r="K110" i="29"/>
  <c r="L110" i="29"/>
  <c r="M110" i="29"/>
  <c r="N110" i="29"/>
  <c r="C111" i="29"/>
  <c r="D111" i="29"/>
  <c r="E111" i="29"/>
  <c r="F111" i="29"/>
  <c r="G111" i="29"/>
  <c r="H111" i="29"/>
  <c r="I111" i="29"/>
  <c r="J111" i="29"/>
  <c r="K111" i="29"/>
  <c r="L111" i="29"/>
  <c r="M111" i="29"/>
  <c r="N111" i="29"/>
  <c r="C112" i="29"/>
  <c r="D112" i="29"/>
  <c r="E112" i="29"/>
  <c r="F112" i="29"/>
  <c r="G112" i="29"/>
  <c r="H112" i="29"/>
  <c r="I112" i="29"/>
  <c r="J112" i="29"/>
  <c r="K112" i="29"/>
  <c r="L112" i="29"/>
  <c r="M112" i="29"/>
  <c r="N112" i="29"/>
  <c r="C113" i="29"/>
  <c r="D113" i="29"/>
  <c r="E113" i="29"/>
  <c r="F113" i="29"/>
  <c r="G113" i="29"/>
  <c r="H113" i="29"/>
  <c r="I113" i="29"/>
  <c r="J113" i="29"/>
  <c r="K113" i="29"/>
  <c r="L113" i="29"/>
  <c r="M113" i="29"/>
  <c r="N113" i="29"/>
  <c r="C114" i="29"/>
  <c r="D114" i="29"/>
  <c r="E114" i="29"/>
  <c r="F114" i="29"/>
  <c r="G114" i="29"/>
  <c r="H114" i="29"/>
  <c r="I114" i="29"/>
  <c r="J114" i="29"/>
  <c r="K114" i="29"/>
  <c r="L114" i="29"/>
  <c r="M114" i="29"/>
  <c r="N114" i="29"/>
  <c r="C115" i="29"/>
  <c r="D115" i="29"/>
  <c r="E115" i="29"/>
  <c r="F115" i="29"/>
  <c r="G115" i="29"/>
  <c r="H115" i="29"/>
  <c r="I115" i="29"/>
  <c r="J115" i="29"/>
  <c r="K115" i="29"/>
  <c r="L115" i="29"/>
  <c r="M115" i="29"/>
  <c r="N115" i="29"/>
  <c r="O56" i="29"/>
  <c r="O24" i="29"/>
  <c r="O23" i="29"/>
  <c r="O22" i="29"/>
  <c r="O21" i="29"/>
  <c r="O20" i="29"/>
  <c r="N84" i="29"/>
  <c r="M84" i="29"/>
  <c r="L84" i="29"/>
  <c r="K84" i="29"/>
  <c r="J84" i="29"/>
  <c r="I84" i="29"/>
  <c r="H84" i="29"/>
  <c r="G84" i="29"/>
  <c r="F84" i="29"/>
  <c r="E84" i="29"/>
  <c r="D84" i="29"/>
  <c r="C84" i="29"/>
  <c r="N73" i="29"/>
  <c r="M73" i="29"/>
  <c r="L73" i="29"/>
  <c r="K73" i="29"/>
  <c r="J73" i="29"/>
  <c r="I73" i="29"/>
  <c r="H73" i="29"/>
  <c r="G73" i="29"/>
  <c r="F73" i="29"/>
  <c r="E73" i="29"/>
  <c r="D73" i="29"/>
  <c r="C73" i="29"/>
  <c r="N67" i="29"/>
  <c r="M67" i="29"/>
  <c r="L67" i="29"/>
  <c r="K67" i="29"/>
  <c r="J67" i="29"/>
  <c r="I67" i="29"/>
  <c r="H67" i="29"/>
  <c r="G67" i="29"/>
  <c r="F67" i="29"/>
  <c r="E67" i="29"/>
  <c r="D67" i="29"/>
  <c r="C67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R49" i="29"/>
  <c r="Q49" i="29"/>
  <c r="P49" i="29"/>
  <c r="O49" i="29"/>
  <c r="N36" i="29"/>
  <c r="M36" i="29"/>
  <c r="L36" i="29"/>
  <c r="K36" i="29"/>
  <c r="J36" i="29"/>
  <c r="I36" i="29"/>
  <c r="H36" i="29"/>
  <c r="G36" i="29"/>
  <c r="F36" i="29"/>
  <c r="E36" i="29"/>
  <c r="D36" i="29"/>
  <c r="C36" i="29"/>
  <c r="N25" i="29"/>
  <c r="M25" i="29"/>
  <c r="L25" i="29"/>
  <c r="K25" i="29"/>
  <c r="J25" i="29"/>
  <c r="I25" i="29"/>
  <c r="H25" i="29"/>
  <c r="G25" i="29"/>
  <c r="F25" i="29"/>
  <c r="E25" i="29"/>
  <c r="D25" i="29"/>
  <c r="C25" i="29"/>
  <c r="N19" i="29"/>
  <c r="M19" i="29"/>
  <c r="L19" i="29"/>
  <c r="K19" i="29"/>
  <c r="J19" i="29"/>
  <c r="I19" i="29"/>
  <c r="H19" i="29"/>
  <c r="G19" i="29"/>
  <c r="F19" i="29"/>
  <c r="E19" i="29"/>
  <c r="D19" i="29"/>
  <c r="C19" i="29"/>
  <c r="N7" i="29"/>
  <c r="M7" i="29"/>
  <c r="L7" i="29"/>
  <c r="K7" i="29"/>
  <c r="J7" i="29"/>
  <c r="I7" i="29"/>
  <c r="H7" i="29"/>
  <c r="G7" i="29"/>
  <c r="F7" i="29"/>
  <c r="E7" i="29"/>
  <c r="D7" i="29"/>
  <c r="C7" i="29"/>
  <c r="O19" i="29" l="1"/>
  <c r="I148" i="29"/>
  <c r="H148" i="29"/>
  <c r="G148" i="29"/>
  <c r="E148" i="29"/>
  <c r="D148" i="29"/>
  <c r="C148" i="29"/>
  <c r="Y148" i="29"/>
  <c r="X148" i="29"/>
  <c r="W148" i="29"/>
  <c r="V148" i="29"/>
  <c r="J136" i="29"/>
  <c r="J137" i="29"/>
  <c r="J138" i="29"/>
  <c r="J139" i="29"/>
  <c r="J140" i="29"/>
  <c r="J141" i="29"/>
  <c r="J142" i="29"/>
  <c r="J143" i="29"/>
  <c r="J144" i="29"/>
  <c r="J145" i="29"/>
  <c r="J146" i="29"/>
  <c r="J147" i="29"/>
  <c r="J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35" i="29"/>
  <c r="N131" i="29"/>
  <c r="M131" i="29"/>
  <c r="L131" i="29"/>
  <c r="K131" i="29"/>
  <c r="J131" i="29"/>
  <c r="I131" i="29"/>
  <c r="H131" i="29"/>
  <c r="G131" i="29"/>
  <c r="F131" i="29"/>
  <c r="E131" i="29"/>
  <c r="D131" i="29"/>
  <c r="C131" i="29"/>
  <c r="N120" i="29"/>
  <c r="N121" i="29"/>
  <c r="N122" i="29"/>
  <c r="N123" i="29"/>
  <c r="N124" i="29"/>
  <c r="N125" i="29"/>
  <c r="N126" i="29"/>
  <c r="N127" i="29"/>
  <c r="N128" i="29"/>
  <c r="N129" i="29"/>
  <c r="N130" i="29"/>
  <c r="M120" i="29"/>
  <c r="M121" i="29"/>
  <c r="M122" i="29"/>
  <c r="M123" i="29"/>
  <c r="M124" i="29"/>
  <c r="M125" i="29"/>
  <c r="M126" i="29"/>
  <c r="M127" i="29"/>
  <c r="M128" i="29"/>
  <c r="M129" i="29"/>
  <c r="M130" i="29"/>
  <c r="L120" i="29"/>
  <c r="L121" i="29"/>
  <c r="L122" i="29"/>
  <c r="L123" i="29"/>
  <c r="L124" i="29"/>
  <c r="L125" i="29"/>
  <c r="L126" i="29"/>
  <c r="L127" i="29"/>
  <c r="L128" i="29"/>
  <c r="L129" i="29"/>
  <c r="L130" i="29"/>
  <c r="K120" i="29"/>
  <c r="K121" i="29"/>
  <c r="K122" i="29"/>
  <c r="K123" i="29"/>
  <c r="K124" i="29"/>
  <c r="K125" i="29"/>
  <c r="K126" i="29"/>
  <c r="K127" i="29"/>
  <c r="K128" i="29"/>
  <c r="K129" i="29"/>
  <c r="K130" i="29"/>
  <c r="J120" i="29"/>
  <c r="J121" i="29"/>
  <c r="J122" i="29"/>
  <c r="J123" i="29"/>
  <c r="J124" i="29"/>
  <c r="J125" i="29"/>
  <c r="J126" i="29"/>
  <c r="J127" i="29"/>
  <c r="J128" i="29"/>
  <c r="J129" i="29"/>
  <c r="J130" i="29"/>
  <c r="I120" i="29"/>
  <c r="I121" i="29"/>
  <c r="I122" i="29"/>
  <c r="I123" i="29"/>
  <c r="I124" i="29"/>
  <c r="I125" i="29"/>
  <c r="I126" i="29"/>
  <c r="I127" i="29"/>
  <c r="I128" i="29"/>
  <c r="I129" i="29"/>
  <c r="I130" i="29"/>
  <c r="H120" i="29"/>
  <c r="H121" i="29"/>
  <c r="H122" i="29"/>
  <c r="H123" i="29"/>
  <c r="H124" i="29"/>
  <c r="H125" i="29"/>
  <c r="H126" i="29"/>
  <c r="H127" i="29"/>
  <c r="H128" i="29"/>
  <c r="H129" i="29"/>
  <c r="H130" i="29"/>
  <c r="G120" i="29"/>
  <c r="G121" i="29"/>
  <c r="G122" i="29"/>
  <c r="G123" i="29"/>
  <c r="G124" i="29"/>
  <c r="G125" i="29"/>
  <c r="G126" i="29"/>
  <c r="G127" i="29"/>
  <c r="G128" i="29"/>
  <c r="G129" i="29"/>
  <c r="G130" i="29"/>
  <c r="F120" i="29"/>
  <c r="F121" i="29"/>
  <c r="F122" i="29"/>
  <c r="F123" i="29"/>
  <c r="F124" i="29"/>
  <c r="F125" i="29"/>
  <c r="F126" i="29"/>
  <c r="F127" i="29"/>
  <c r="F128" i="29"/>
  <c r="F129" i="29"/>
  <c r="F130" i="29"/>
  <c r="E120" i="29"/>
  <c r="E121" i="29"/>
  <c r="E122" i="29"/>
  <c r="E123" i="29"/>
  <c r="E124" i="29"/>
  <c r="E125" i="29"/>
  <c r="E126" i="29"/>
  <c r="E127" i="29"/>
  <c r="E128" i="29"/>
  <c r="E129" i="29"/>
  <c r="E130" i="29"/>
  <c r="D120" i="29"/>
  <c r="D121" i="29"/>
  <c r="D122" i="29"/>
  <c r="D123" i="29"/>
  <c r="D124" i="29"/>
  <c r="D125" i="29"/>
  <c r="D126" i="29"/>
  <c r="D127" i="29"/>
  <c r="D128" i="29"/>
  <c r="D129" i="29"/>
  <c r="D130" i="29"/>
  <c r="C120" i="29"/>
  <c r="C121" i="29"/>
  <c r="C122" i="29"/>
  <c r="C123" i="29"/>
  <c r="C124" i="29"/>
  <c r="C125" i="29"/>
  <c r="C126" i="29"/>
  <c r="C127" i="29"/>
  <c r="C128" i="29"/>
  <c r="C129" i="29"/>
  <c r="C130" i="29"/>
  <c r="N119" i="29"/>
  <c r="M119" i="29"/>
  <c r="L119" i="29"/>
  <c r="K119" i="29"/>
  <c r="J119" i="29"/>
  <c r="I119" i="29"/>
  <c r="H119" i="29"/>
  <c r="G119" i="29"/>
  <c r="F119" i="29"/>
  <c r="E119" i="29"/>
  <c r="D119" i="29"/>
  <c r="C119" i="29"/>
  <c r="R108" i="29"/>
  <c r="R112" i="29"/>
  <c r="R109" i="29"/>
  <c r="R113" i="29"/>
  <c r="Q107" i="29"/>
  <c r="P104" i="29"/>
  <c r="P131" i="29" l="1"/>
  <c r="P122" i="29"/>
  <c r="Q119" i="29"/>
  <c r="O122" i="29"/>
  <c r="P125" i="29"/>
  <c r="J148" i="29"/>
  <c r="F148" i="29"/>
  <c r="R122" i="29"/>
  <c r="R119" i="29"/>
  <c r="Q130" i="29"/>
  <c r="Q129" i="29"/>
  <c r="Q126" i="29"/>
  <c r="Q125" i="29"/>
  <c r="P124" i="29"/>
  <c r="P120" i="29"/>
  <c r="O125" i="29"/>
  <c r="O131" i="29"/>
  <c r="R126" i="29"/>
  <c r="R131" i="29"/>
  <c r="R130" i="29"/>
  <c r="R129" i="29"/>
  <c r="R128" i="29"/>
  <c r="R127" i="29"/>
  <c r="R125" i="29"/>
  <c r="R124" i="29"/>
  <c r="R123" i="29"/>
  <c r="R121" i="29"/>
  <c r="R120" i="29"/>
  <c r="Q123" i="29"/>
  <c r="Q122" i="29"/>
  <c r="Q131" i="29"/>
  <c r="Q128" i="29"/>
  <c r="Q127" i="29"/>
  <c r="Q124" i="29"/>
  <c r="Q121" i="29"/>
  <c r="Q120" i="29"/>
  <c r="P128" i="29"/>
  <c r="P127" i="29"/>
  <c r="P126" i="29"/>
  <c r="P119" i="29"/>
  <c r="P130" i="29"/>
  <c r="P129" i="29"/>
  <c r="P123" i="29"/>
  <c r="P121" i="29"/>
  <c r="O128" i="29"/>
  <c r="O124" i="29"/>
  <c r="O121" i="29"/>
  <c r="O119" i="29"/>
  <c r="O130" i="29"/>
  <c r="O129" i="29"/>
  <c r="O127" i="29"/>
  <c r="O126" i="29"/>
  <c r="O123" i="29"/>
  <c r="O120" i="29"/>
  <c r="R106" i="29"/>
  <c r="R104" i="29"/>
  <c r="P114" i="29"/>
  <c r="P108" i="29"/>
  <c r="P112" i="29"/>
  <c r="O112" i="29"/>
  <c r="O107" i="29"/>
  <c r="R111" i="29"/>
  <c r="R107" i="29"/>
  <c r="R105" i="29"/>
  <c r="R115" i="29"/>
  <c r="R114" i="29"/>
  <c r="R110" i="29"/>
  <c r="R103" i="29"/>
  <c r="Q115" i="29"/>
  <c r="Q114" i="29"/>
  <c r="Q112" i="29"/>
  <c r="Q109" i="29"/>
  <c r="Q103" i="29"/>
  <c r="Q113" i="29"/>
  <c r="Q111" i="29"/>
  <c r="Q110" i="29"/>
  <c r="Q106" i="29"/>
  <c r="Q105" i="29"/>
  <c r="Q108" i="29"/>
  <c r="Q104" i="29"/>
  <c r="P115" i="29"/>
  <c r="P113" i="29"/>
  <c r="P111" i="29"/>
  <c r="P110" i="29"/>
  <c r="P106" i="29"/>
  <c r="P105" i="29"/>
  <c r="P109" i="29"/>
  <c r="P107" i="29"/>
  <c r="P103" i="29"/>
  <c r="O114" i="29"/>
  <c r="O109" i="29"/>
  <c r="O105" i="29"/>
  <c r="O103" i="29"/>
  <c r="O115" i="29"/>
  <c r="O113" i="29"/>
  <c r="O111" i="29"/>
  <c r="O108" i="29"/>
  <c r="O104" i="29"/>
  <c r="O110" i="29"/>
  <c r="O106" i="29"/>
  <c r="N98" i="29"/>
  <c r="M98" i="29"/>
  <c r="L98" i="29"/>
  <c r="K98" i="29"/>
  <c r="J98" i="29"/>
  <c r="I98" i="29"/>
  <c r="H98" i="29"/>
  <c r="G98" i="29"/>
  <c r="F98" i="29"/>
  <c r="E98" i="29"/>
  <c r="D98" i="29"/>
  <c r="C98" i="29"/>
  <c r="R97" i="29"/>
  <c r="Q97" i="29"/>
  <c r="P97" i="29"/>
  <c r="O97" i="29"/>
  <c r="R94" i="29"/>
  <c r="R93" i="29"/>
  <c r="R92" i="29"/>
  <c r="R91" i="29"/>
  <c r="R90" i="29"/>
  <c r="R89" i="29"/>
  <c r="R88" i="29"/>
  <c r="R87" i="29"/>
  <c r="R86" i="29"/>
  <c r="R85" i="29"/>
  <c r="Q94" i="29"/>
  <c r="Q93" i="29"/>
  <c r="Q92" i="29"/>
  <c r="Q91" i="29"/>
  <c r="Q90" i="29"/>
  <c r="Q89" i="29"/>
  <c r="Q88" i="29"/>
  <c r="Q87" i="29"/>
  <c r="Q86" i="29"/>
  <c r="Q85" i="29"/>
  <c r="P94" i="29"/>
  <c r="P93" i="29"/>
  <c r="P92" i="29"/>
  <c r="P91" i="29"/>
  <c r="P90" i="29"/>
  <c r="P89" i="29"/>
  <c r="P88" i="29"/>
  <c r="P87" i="29"/>
  <c r="P86" i="29"/>
  <c r="P85" i="29"/>
  <c r="O94" i="29"/>
  <c r="O93" i="29"/>
  <c r="O92" i="29"/>
  <c r="O91" i="29"/>
  <c r="O90" i="29"/>
  <c r="O89" i="29"/>
  <c r="O88" i="29"/>
  <c r="O87" i="29"/>
  <c r="O86" i="29"/>
  <c r="O85" i="29"/>
  <c r="R83" i="29"/>
  <c r="R82" i="29"/>
  <c r="R81" i="29"/>
  <c r="R80" i="29"/>
  <c r="R79" i="29"/>
  <c r="R78" i="29"/>
  <c r="R77" i="29"/>
  <c r="R76" i="29"/>
  <c r="R75" i="29"/>
  <c r="R74" i="29"/>
  <c r="Q83" i="29"/>
  <c r="Q82" i="29"/>
  <c r="Q81" i="29"/>
  <c r="Q80" i="29"/>
  <c r="Q79" i="29"/>
  <c r="Q78" i="29"/>
  <c r="Q77" i="29"/>
  <c r="Q76" i="29"/>
  <c r="Q75" i="29"/>
  <c r="Q74" i="29"/>
  <c r="P83" i="29"/>
  <c r="P82" i="29"/>
  <c r="P81" i="29"/>
  <c r="P80" i="29"/>
  <c r="P79" i="29"/>
  <c r="P78" i="29"/>
  <c r="P77" i="29"/>
  <c r="P76" i="29"/>
  <c r="P75" i="29"/>
  <c r="P74" i="29"/>
  <c r="O80" i="29"/>
  <c r="O83" i="29"/>
  <c r="O82" i="29"/>
  <c r="O81" i="29"/>
  <c r="O79" i="29"/>
  <c r="O78" i="29"/>
  <c r="O77" i="29"/>
  <c r="O76" i="29"/>
  <c r="O72" i="29"/>
  <c r="O71" i="29"/>
  <c r="O70" i="29"/>
  <c r="O69" i="29"/>
  <c r="O68" i="29"/>
  <c r="P98" i="29" l="1"/>
  <c r="R98" i="29"/>
  <c r="R84" i="29"/>
  <c r="Q84" i="29"/>
  <c r="P84" i="29"/>
  <c r="O84" i="29"/>
  <c r="R73" i="29"/>
  <c r="Q73" i="29"/>
  <c r="P73" i="29"/>
  <c r="O67" i="29"/>
  <c r="Q98" i="29"/>
  <c r="O98" i="29"/>
  <c r="O75" i="29"/>
  <c r="O74" i="29"/>
  <c r="R72" i="29"/>
  <c r="R71" i="29"/>
  <c r="R70" i="29"/>
  <c r="R69" i="29"/>
  <c r="R68" i="29"/>
  <c r="Q72" i="29"/>
  <c r="Q71" i="29"/>
  <c r="Q70" i="29"/>
  <c r="Q69" i="29"/>
  <c r="Q68" i="29"/>
  <c r="P72" i="29"/>
  <c r="P71" i="29"/>
  <c r="P70" i="29"/>
  <c r="P69" i="29"/>
  <c r="P68" i="29"/>
  <c r="R65" i="29"/>
  <c r="R64" i="29"/>
  <c r="R63" i="29"/>
  <c r="R62" i="29"/>
  <c r="R61" i="29"/>
  <c r="R60" i="29"/>
  <c r="R59" i="29"/>
  <c r="R58" i="29"/>
  <c r="R57" i="29"/>
  <c r="R56" i="29"/>
  <c r="Q65" i="29"/>
  <c r="Q64" i="29"/>
  <c r="Q63" i="29"/>
  <c r="Q62" i="29"/>
  <c r="Q61" i="29"/>
  <c r="Q60" i="29"/>
  <c r="Q59" i="29"/>
  <c r="Q58" i="29"/>
  <c r="Q57" i="29"/>
  <c r="Q56" i="29"/>
  <c r="P65" i="29"/>
  <c r="P64" i="29"/>
  <c r="P63" i="29"/>
  <c r="P62" i="29"/>
  <c r="P61" i="29"/>
  <c r="P60" i="29"/>
  <c r="P59" i="29"/>
  <c r="P58" i="29"/>
  <c r="P57" i="29"/>
  <c r="P56" i="29"/>
  <c r="O65" i="29"/>
  <c r="O64" i="29"/>
  <c r="O63" i="29"/>
  <c r="O62" i="29"/>
  <c r="O61" i="29"/>
  <c r="O60" i="29"/>
  <c r="O59" i="29"/>
  <c r="O58" i="29"/>
  <c r="O57" i="29"/>
  <c r="R46" i="29"/>
  <c r="R45" i="29"/>
  <c r="R44" i="29"/>
  <c r="R43" i="29"/>
  <c r="R42" i="29"/>
  <c r="R41" i="29"/>
  <c r="R40" i="29"/>
  <c r="R39" i="29"/>
  <c r="R38" i="29"/>
  <c r="R37" i="29"/>
  <c r="Q46" i="29"/>
  <c r="Q45" i="29"/>
  <c r="Q44" i="29"/>
  <c r="Q43" i="29"/>
  <c r="Q42" i="29"/>
  <c r="Q41" i="29"/>
  <c r="Q40" i="29"/>
  <c r="Q39" i="29"/>
  <c r="Q38" i="29"/>
  <c r="Q37" i="29"/>
  <c r="P46" i="29"/>
  <c r="P45" i="29"/>
  <c r="P44" i="29"/>
  <c r="P43" i="29"/>
  <c r="P42" i="29"/>
  <c r="P41" i="29"/>
  <c r="P40" i="29"/>
  <c r="P39" i="29"/>
  <c r="P38" i="29"/>
  <c r="P37" i="29"/>
  <c r="O46" i="29"/>
  <c r="O45" i="29"/>
  <c r="O44" i="29"/>
  <c r="O43" i="29"/>
  <c r="O42" i="29"/>
  <c r="O41" i="29"/>
  <c r="O40" i="29"/>
  <c r="O39" i="29"/>
  <c r="O38" i="29"/>
  <c r="O37" i="29"/>
  <c r="R35" i="29"/>
  <c r="R34" i="29"/>
  <c r="R33" i="29"/>
  <c r="R32" i="29"/>
  <c r="R31" i="29"/>
  <c r="R30" i="29"/>
  <c r="R29" i="29"/>
  <c r="R28" i="29"/>
  <c r="R27" i="29"/>
  <c r="R26" i="29"/>
  <c r="Q35" i="29"/>
  <c r="Q34" i="29"/>
  <c r="Q33" i="29"/>
  <c r="Q32" i="29"/>
  <c r="Q31" i="29"/>
  <c r="Q30" i="29"/>
  <c r="Q29" i="29"/>
  <c r="Q28" i="29"/>
  <c r="Q27" i="29"/>
  <c r="Q26" i="29"/>
  <c r="P35" i="29"/>
  <c r="P34" i="29"/>
  <c r="P33" i="29"/>
  <c r="P32" i="29"/>
  <c r="P31" i="29"/>
  <c r="P30" i="29"/>
  <c r="P29" i="29"/>
  <c r="P28" i="29"/>
  <c r="P27" i="29"/>
  <c r="P26" i="29"/>
  <c r="O35" i="29"/>
  <c r="O34" i="29"/>
  <c r="O33" i="29"/>
  <c r="O32" i="29"/>
  <c r="O31" i="29"/>
  <c r="O30" i="29"/>
  <c r="O29" i="29"/>
  <c r="O28" i="29"/>
  <c r="O27" i="29"/>
  <c r="O26" i="29"/>
  <c r="O73" i="29" l="1"/>
  <c r="R67" i="29"/>
  <c r="Q67" i="29"/>
  <c r="P67" i="29"/>
  <c r="R55" i="29"/>
  <c r="Q55" i="29"/>
  <c r="P55" i="29"/>
  <c r="O55" i="29"/>
  <c r="R36" i="29"/>
  <c r="Q36" i="29"/>
  <c r="P36" i="29"/>
  <c r="O36" i="29"/>
  <c r="R25" i="29"/>
  <c r="Q25" i="29"/>
  <c r="P25" i="29"/>
  <c r="O25" i="29"/>
  <c r="R24" i="29"/>
  <c r="R23" i="29"/>
  <c r="R22" i="29"/>
  <c r="R21" i="29"/>
  <c r="R20" i="29"/>
  <c r="Q24" i="29"/>
  <c r="Q23" i="29"/>
  <c r="Q22" i="29"/>
  <c r="Q21" i="29"/>
  <c r="Q20" i="29"/>
  <c r="P24" i="29"/>
  <c r="P23" i="29"/>
  <c r="P22" i="29"/>
  <c r="P21" i="29"/>
  <c r="P20" i="29"/>
  <c r="N50" i="29"/>
  <c r="M50" i="29"/>
  <c r="L50" i="29"/>
  <c r="K50" i="29"/>
  <c r="J50" i="29"/>
  <c r="I50" i="29"/>
  <c r="H50" i="29"/>
  <c r="G50" i="29"/>
  <c r="F50" i="29"/>
  <c r="E50" i="29"/>
  <c r="D50" i="29"/>
  <c r="C50" i="29"/>
  <c r="R17" i="29"/>
  <c r="R16" i="29"/>
  <c r="R15" i="29"/>
  <c r="R14" i="29"/>
  <c r="R13" i="29"/>
  <c r="R12" i="29"/>
  <c r="R11" i="29"/>
  <c r="R10" i="29"/>
  <c r="R9" i="29"/>
  <c r="R8" i="29"/>
  <c r="Q17" i="29"/>
  <c r="Q16" i="29"/>
  <c r="Q15" i="29"/>
  <c r="Q14" i="29"/>
  <c r="Q13" i="29"/>
  <c r="Q12" i="29"/>
  <c r="Q11" i="29"/>
  <c r="Q10" i="29"/>
  <c r="Q9" i="29"/>
  <c r="Q8" i="29"/>
  <c r="P17" i="29"/>
  <c r="P16" i="29"/>
  <c r="P15" i="29"/>
  <c r="P14" i="29"/>
  <c r="P13" i="29"/>
  <c r="P12" i="29"/>
  <c r="P11" i="29"/>
  <c r="P10" i="29"/>
  <c r="P9" i="29"/>
  <c r="P8" i="29"/>
  <c r="O17" i="29"/>
  <c r="O16" i="29"/>
  <c r="O15" i="29"/>
  <c r="O14" i="29"/>
  <c r="O13" i="29"/>
  <c r="O12" i="29"/>
  <c r="O11" i="29"/>
  <c r="O10" i="29"/>
  <c r="O9" i="29"/>
  <c r="O8" i="29"/>
  <c r="R19" i="29" l="1"/>
  <c r="Q19" i="29"/>
  <c r="P19" i="29"/>
  <c r="R7" i="29"/>
  <c r="Q7" i="29"/>
  <c r="P7" i="29"/>
  <c r="O7" i="29"/>
  <c r="F3" i="29"/>
  <c r="C3" i="29"/>
  <c r="C18" i="30" l="1"/>
  <c r="C17" i="30"/>
  <c r="C16" i="30"/>
  <c r="C15" i="30"/>
  <c r="C10" i="30"/>
  <c r="C9" i="30"/>
  <c r="C8" i="30"/>
  <c r="C7" i="30"/>
  <c r="H17" i="30" l="1"/>
  <c r="H15" i="30"/>
  <c r="H16" i="30"/>
  <c r="C11" i="30"/>
  <c r="H7" i="30"/>
  <c r="H9" i="30"/>
  <c r="H8" i="30"/>
  <c r="H18" i="30"/>
  <c r="H19" i="30" s="1"/>
  <c r="C19" i="30"/>
  <c r="H10" i="30"/>
  <c r="H11" i="30" s="1"/>
  <c r="H163" i="29"/>
  <c r="E163" i="29"/>
  <c r="H162" i="29"/>
  <c r="E162" i="29"/>
  <c r="H161" i="29"/>
  <c r="E161" i="29"/>
  <c r="H160" i="29"/>
  <c r="E160" i="29"/>
  <c r="H159" i="29"/>
  <c r="E159" i="29"/>
  <c r="H158" i="29"/>
  <c r="E158" i="29"/>
  <c r="H157" i="29"/>
  <c r="E157" i="29"/>
  <c r="H156" i="29"/>
  <c r="E156" i="29"/>
  <c r="H155" i="29"/>
  <c r="E155" i="29"/>
  <c r="H154" i="29"/>
  <c r="E154" i="29"/>
  <c r="H153" i="29"/>
  <c r="E153" i="29"/>
  <c r="H152" i="29"/>
  <c r="E152" i="29"/>
  <c r="B18" i="30"/>
  <c r="B17" i="30"/>
  <c r="M66" i="29"/>
  <c r="M95" i="29" s="1"/>
  <c r="M99" i="29" s="1"/>
  <c r="I66" i="29"/>
  <c r="I95" i="29" s="1"/>
  <c r="I99" i="29" s="1"/>
  <c r="E66" i="29"/>
  <c r="E95" i="29" s="1"/>
  <c r="E99" i="29" s="1"/>
  <c r="B10" i="30"/>
  <c r="B9" i="30"/>
  <c r="N18" i="29"/>
  <c r="N47" i="29" s="1"/>
  <c r="N51" i="29" s="1"/>
  <c r="M18" i="29"/>
  <c r="M47" i="29" s="1"/>
  <c r="M51" i="29" s="1"/>
  <c r="L18" i="29"/>
  <c r="L47" i="29" s="1"/>
  <c r="L51" i="29" s="1"/>
  <c r="J18" i="29"/>
  <c r="J47" i="29" s="1"/>
  <c r="J51" i="29" s="1"/>
  <c r="I18" i="29"/>
  <c r="I47" i="29" s="1"/>
  <c r="I51" i="29" s="1"/>
  <c r="H18" i="29"/>
  <c r="H47" i="29" s="1"/>
  <c r="H51" i="29" s="1"/>
  <c r="F18" i="29"/>
  <c r="F47" i="29" s="1"/>
  <c r="F51" i="29" s="1"/>
  <c r="E18" i="29"/>
  <c r="E47" i="29" s="1"/>
  <c r="E51" i="29" s="1"/>
  <c r="D18" i="29"/>
  <c r="D47" i="29" s="1"/>
  <c r="D51" i="29" s="1"/>
  <c r="J66" i="29" l="1"/>
  <c r="J95" i="29" s="1"/>
  <c r="J99" i="29" s="1"/>
  <c r="C66" i="29"/>
  <c r="C95" i="29" s="1"/>
  <c r="G66" i="29"/>
  <c r="G95" i="29" s="1"/>
  <c r="G99" i="29" s="1"/>
  <c r="C18" i="29"/>
  <c r="C47" i="29" s="1"/>
  <c r="G18" i="29"/>
  <c r="G47" i="29" s="1"/>
  <c r="G51" i="29" s="1"/>
  <c r="K18" i="29"/>
  <c r="K47" i="29" s="1"/>
  <c r="K51" i="29" s="1"/>
  <c r="D66" i="29"/>
  <c r="D95" i="29" s="1"/>
  <c r="D99" i="29" s="1"/>
  <c r="H66" i="29"/>
  <c r="H95" i="29" s="1"/>
  <c r="H99" i="29" s="1"/>
  <c r="L66" i="29"/>
  <c r="L95" i="29" s="1"/>
  <c r="L99" i="29" s="1"/>
  <c r="F66" i="29"/>
  <c r="F95" i="29" s="1"/>
  <c r="F99" i="29" s="1"/>
  <c r="N66" i="29"/>
  <c r="N95" i="29" s="1"/>
  <c r="N99" i="29" s="1"/>
  <c r="Q50" i="29"/>
  <c r="P50" i="29"/>
  <c r="O50" i="29"/>
  <c r="R50" i="29"/>
  <c r="K66" i="29"/>
  <c r="K95" i="29" s="1"/>
  <c r="K99" i="29" s="1"/>
  <c r="Q18" i="29"/>
  <c r="Q47" i="29" s="1"/>
  <c r="Q51" i="29" s="1"/>
  <c r="R18" i="29"/>
  <c r="O66" i="29"/>
  <c r="O95" i="29" s="1"/>
  <c r="P18" i="29"/>
  <c r="P47" i="29" s="1"/>
  <c r="P51" i="29" s="1"/>
  <c r="B16" i="30"/>
  <c r="B15" i="30"/>
  <c r="B7" i="30"/>
  <c r="B8" i="30"/>
  <c r="R47" i="29" l="1"/>
  <c r="R51" i="29" s="1"/>
  <c r="I96" i="29"/>
  <c r="L96" i="29"/>
  <c r="H96" i="29"/>
  <c r="D96" i="29"/>
  <c r="C99" i="29"/>
  <c r="K96" i="29"/>
  <c r="G96" i="29"/>
  <c r="C96" i="29"/>
  <c r="N96" i="29"/>
  <c r="J96" i="29"/>
  <c r="F96" i="29"/>
  <c r="M96" i="29"/>
  <c r="E96" i="29"/>
  <c r="O99" i="29"/>
  <c r="O96" i="29"/>
  <c r="E48" i="29"/>
  <c r="L48" i="29"/>
  <c r="H48" i="29"/>
  <c r="D48" i="29"/>
  <c r="C51" i="29"/>
  <c r="K48" i="29"/>
  <c r="G48" i="29"/>
  <c r="C48" i="29"/>
  <c r="N48" i="29"/>
  <c r="J48" i="29"/>
  <c r="F48" i="29"/>
  <c r="M48" i="29"/>
  <c r="I48" i="29"/>
  <c r="R66" i="29"/>
  <c r="Q66" i="29"/>
  <c r="Q95" i="29" s="1"/>
  <c r="Q99" i="29" s="1"/>
  <c r="P66" i="29"/>
  <c r="P95" i="29" s="1"/>
  <c r="P99" i="29" s="1"/>
  <c r="D15" i="30"/>
  <c r="F15" i="30" s="1"/>
  <c r="O18" i="29"/>
  <c r="O47" i="29" s="1"/>
  <c r="O51" i="29" s="1"/>
  <c r="D8" i="30"/>
  <c r="F8" i="30" s="1"/>
  <c r="D9" i="30"/>
  <c r="E9" i="30" s="1"/>
  <c r="G15" i="30"/>
  <c r="B19" i="30"/>
  <c r="G17" i="30"/>
  <c r="G18" i="30"/>
  <c r="G19" i="30" s="1"/>
  <c r="G16" i="30"/>
  <c r="G7" i="30"/>
  <c r="B11" i="30"/>
  <c r="G9" i="30"/>
  <c r="G8" i="30"/>
  <c r="G10" i="30"/>
  <c r="G11" i="30" s="1"/>
  <c r="Q96" i="29" l="1"/>
  <c r="P96" i="29"/>
  <c r="D10" i="30"/>
  <c r="E10" i="30" s="1"/>
  <c r="R95" i="29"/>
  <c r="R99" i="29" s="1"/>
  <c r="D16" i="30"/>
  <c r="F16" i="30" s="1"/>
  <c r="I15" i="30"/>
  <c r="J15" i="30" s="1"/>
  <c r="E15" i="30"/>
  <c r="Q48" i="29"/>
  <c r="D7" i="30"/>
  <c r="F7" i="30" s="1"/>
  <c r="O48" i="29"/>
  <c r="R48" i="29"/>
  <c r="P48" i="29"/>
  <c r="F9" i="30"/>
  <c r="E8" i="30"/>
  <c r="D17" i="30"/>
  <c r="F17" i="30" s="1"/>
  <c r="J108" i="6"/>
  <c r="I108" i="6"/>
  <c r="H108" i="6"/>
  <c r="G108" i="6"/>
  <c r="F108" i="6"/>
  <c r="E108" i="6"/>
  <c r="D108" i="6"/>
  <c r="C108" i="6"/>
  <c r="R91" i="6"/>
  <c r="R90" i="6"/>
  <c r="R89" i="6"/>
  <c r="R88" i="6"/>
  <c r="R87" i="6"/>
  <c r="R86" i="6"/>
  <c r="R85" i="6"/>
  <c r="R84" i="6"/>
  <c r="R83" i="6"/>
  <c r="R82" i="6"/>
  <c r="R81" i="6"/>
  <c r="R80" i="6"/>
  <c r="R79" i="6"/>
  <c r="Q91" i="6"/>
  <c r="Q90" i="6"/>
  <c r="Q89" i="6"/>
  <c r="Q88" i="6"/>
  <c r="Q87" i="6"/>
  <c r="Q86" i="6"/>
  <c r="Q85" i="6"/>
  <c r="Q84" i="6"/>
  <c r="Q83" i="6"/>
  <c r="Q82" i="6"/>
  <c r="Q81" i="6"/>
  <c r="Q80" i="6"/>
  <c r="Q79" i="6"/>
  <c r="P91" i="6"/>
  <c r="P90" i="6"/>
  <c r="P89" i="6"/>
  <c r="P88" i="6"/>
  <c r="P87" i="6"/>
  <c r="P86" i="6"/>
  <c r="P85" i="6"/>
  <c r="P84" i="6"/>
  <c r="P83" i="6"/>
  <c r="P82" i="6"/>
  <c r="P81" i="6"/>
  <c r="P80" i="6"/>
  <c r="P79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R75" i="6"/>
  <c r="R74" i="6"/>
  <c r="R73" i="6"/>
  <c r="R72" i="6"/>
  <c r="R71" i="6"/>
  <c r="R70" i="6"/>
  <c r="R69" i="6"/>
  <c r="R68" i="6"/>
  <c r="R67" i="6"/>
  <c r="R66" i="6"/>
  <c r="R65" i="6"/>
  <c r="R64" i="6"/>
  <c r="R63" i="6"/>
  <c r="Q75" i="6"/>
  <c r="Q74" i="6"/>
  <c r="Q73" i="6"/>
  <c r="Q72" i="6"/>
  <c r="Q71" i="6"/>
  <c r="Q70" i="6"/>
  <c r="Q69" i="6"/>
  <c r="Q68" i="6"/>
  <c r="Q67" i="6"/>
  <c r="Q66" i="6"/>
  <c r="Q65" i="6"/>
  <c r="Q64" i="6"/>
  <c r="Q63" i="6"/>
  <c r="P75" i="6"/>
  <c r="P74" i="6"/>
  <c r="P73" i="6"/>
  <c r="P72" i="6"/>
  <c r="P71" i="6"/>
  <c r="P70" i="6"/>
  <c r="P69" i="6"/>
  <c r="P68" i="6"/>
  <c r="P67" i="6"/>
  <c r="P66" i="6"/>
  <c r="P65" i="6"/>
  <c r="P64" i="6"/>
  <c r="P63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Q54" i="6"/>
  <c r="Q53" i="6"/>
  <c r="Q51" i="6"/>
  <c r="Q50" i="6"/>
  <c r="Q49" i="6"/>
  <c r="Q48" i="6"/>
  <c r="Q47" i="6"/>
  <c r="Q46" i="6"/>
  <c r="Q45" i="6"/>
  <c r="Q44" i="6"/>
  <c r="Q43" i="6"/>
  <c r="Q42" i="6"/>
  <c r="Q41" i="6"/>
  <c r="Q40" i="6"/>
  <c r="Q39" i="6"/>
  <c r="Q38" i="6"/>
  <c r="Q37" i="6"/>
  <c r="Q36" i="6"/>
  <c r="Q35" i="6"/>
  <c r="P54" i="6"/>
  <c r="P53" i="6"/>
  <c r="P51" i="6"/>
  <c r="P50" i="6"/>
  <c r="P49" i="6"/>
  <c r="P48" i="6"/>
  <c r="P47" i="6"/>
  <c r="P46" i="6"/>
  <c r="P45" i="6"/>
  <c r="P44" i="6"/>
  <c r="P43" i="6"/>
  <c r="P42" i="6"/>
  <c r="P41" i="6"/>
  <c r="P40" i="6"/>
  <c r="P39" i="6"/>
  <c r="P38" i="6"/>
  <c r="P37" i="6"/>
  <c r="P36" i="6"/>
  <c r="P35" i="6"/>
  <c r="O54" i="6"/>
  <c r="O53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N58" i="6"/>
  <c r="M58" i="6"/>
  <c r="L58" i="6"/>
  <c r="K58" i="6"/>
  <c r="J58" i="6"/>
  <c r="I58" i="6"/>
  <c r="H58" i="6"/>
  <c r="G58" i="6"/>
  <c r="F58" i="6"/>
  <c r="E58" i="6"/>
  <c r="D58" i="6"/>
  <c r="C58" i="6"/>
  <c r="N55" i="6"/>
  <c r="N59" i="6" s="1"/>
  <c r="M55" i="6"/>
  <c r="M59" i="6" s="1"/>
  <c r="L59" i="6"/>
  <c r="R57" i="6"/>
  <c r="G15" i="1" s="1"/>
  <c r="Q57" i="6"/>
  <c r="G14" i="1" s="1"/>
  <c r="P57" i="6"/>
  <c r="G13" i="1" s="1"/>
  <c r="O57" i="6"/>
  <c r="G12" i="1" s="1"/>
  <c r="N30" i="6"/>
  <c r="M30" i="6"/>
  <c r="L30" i="6"/>
  <c r="K30" i="6"/>
  <c r="J30" i="6"/>
  <c r="I30" i="6"/>
  <c r="H30" i="6"/>
  <c r="G30" i="6"/>
  <c r="F30" i="6"/>
  <c r="E30" i="6"/>
  <c r="D30" i="6"/>
  <c r="C30" i="6"/>
  <c r="N27" i="6"/>
  <c r="N31" i="6" s="1"/>
  <c r="M27" i="6"/>
  <c r="M31" i="6" s="1"/>
  <c r="L27" i="6"/>
  <c r="L31" i="6" s="1"/>
  <c r="K27" i="6"/>
  <c r="K31" i="6" s="1"/>
  <c r="J27" i="6"/>
  <c r="J31" i="6" s="1"/>
  <c r="I27" i="6"/>
  <c r="I31" i="6" s="1"/>
  <c r="H27" i="6"/>
  <c r="H31" i="6" s="1"/>
  <c r="G27" i="6"/>
  <c r="G31" i="6" s="1"/>
  <c r="F27" i="6"/>
  <c r="F31" i="6" s="1"/>
  <c r="E27" i="6"/>
  <c r="D27" i="6"/>
  <c r="D31" i="6" s="1"/>
  <c r="C27" i="6"/>
  <c r="R29" i="6"/>
  <c r="E15" i="1" s="1"/>
  <c r="Q29" i="6"/>
  <c r="E14" i="1" s="1"/>
  <c r="P29" i="6"/>
  <c r="E13" i="1" s="1"/>
  <c r="O29" i="6"/>
  <c r="E12" i="1" s="1"/>
  <c r="E6" i="23"/>
  <c r="C6" i="23"/>
  <c r="J8" i="22"/>
  <c r="C3" i="6"/>
  <c r="F3" i="6"/>
  <c r="B3" i="19"/>
  <c r="B4" i="19"/>
  <c r="C3" i="5"/>
  <c r="C4" i="5"/>
  <c r="B5" i="22"/>
  <c r="J6" i="22"/>
  <c r="C5" i="23"/>
  <c r="G6" i="23"/>
  <c r="C10" i="20"/>
  <c r="G16" i="1" l="1"/>
  <c r="O30" i="6"/>
  <c r="E16" i="1"/>
  <c r="P58" i="6"/>
  <c r="R27" i="6"/>
  <c r="R31" i="6" s="1"/>
  <c r="F10" i="30"/>
  <c r="R96" i="29"/>
  <c r="D18" i="30"/>
  <c r="I18" i="30" s="1"/>
  <c r="I19" i="30" s="1"/>
  <c r="J19" i="30" s="1"/>
  <c r="I16" i="30"/>
  <c r="J16" i="30" s="1"/>
  <c r="E16" i="30"/>
  <c r="D11" i="30"/>
  <c r="E11" i="30" s="1"/>
  <c r="E7" i="30"/>
  <c r="I9" i="30"/>
  <c r="J9" i="30" s="1"/>
  <c r="I8" i="30"/>
  <c r="J8" i="30" s="1"/>
  <c r="I10" i="30"/>
  <c r="J10" i="30" s="1"/>
  <c r="I7" i="30"/>
  <c r="J7" i="30" s="1"/>
  <c r="I17" i="30"/>
  <c r="J17" i="30" s="1"/>
  <c r="E17" i="30"/>
  <c r="O58" i="6"/>
  <c r="O27" i="6"/>
  <c r="O31" i="6" s="1"/>
  <c r="P30" i="6"/>
  <c r="Q27" i="6"/>
  <c r="Q31" i="6" s="1"/>
  <c r="M28" i="6"/>
  <c r="R58" i="6"/>
  <c r="P27" i="6"/>
  <c r="P31" i="6" s="1"/>
  <c r="N28" i="6"/>
  <c r="R55" i="6"/>
  <c r="R59" i="6" s="1"/>
  <c r="I28" i="6"/>
  <c r="E31" i="6"/>
  <c r="C28" i="6"/>
  <c r="G28" i="6"/>
  <c r="K28" i="6"/>
  <c r="C31" i="6"/>
  <c r="Q58" i="6"/>
  <c r="D28" i="6"/>
  <c r="H28" i="6"/>
  <c r="L28" i="6"/>
  <c r="E28" i="6"/>
  <c r="F28" i="6"/>
  <c r="J28" i="6"/>
  <c r="Q30" i="6"/>
  <c r="R30" i="6"/>
  <c r="C18" i="20"/>
  <c r="C17" i="20"/>
  <c r="C16" i="20"/>
  <c r="C15" i="20"/>
  <c r="B18" i="20"/>
  <c r="B17" i="20"/>
  <c r="B16" i="20"/>
  <c r="B15" i="20"/>
  <c r="F18" i="30" l="1"/>
  <c r="E18" i="30"/>
  <c r="D19" i="30"/>
  <c r="F19" i="30" s="1"/>
  <c r="F11" i="30"/>
  <c r="I11" i="30"/>
  <c r="J11" i="30" s="1"/>
  <c r="J18" i="30"/>
  <c r="P28" i="6"/>
  <c r="O28" i="6"/>
  <c r="Q28" i="6"/>
  <c r="R28" i="6"/>
  <c r="H16" i="20"/>
  <c r="H15" i="20"/>
  <c r="H18" i="20"/>
  <c r="H19" i="20" s="1"/>
  <c r="C19" i="20"/>
  <c r="H17" i="20"/>
  <c r="G18" i="20"/>
  <c r="G19" i="20" s="1"/>
  <c r="G17" i="20"/>
  <c r="B19" i="20"/>
  <c r="G16" i="20"/>
  <c r="G15" i="20"/>
  <c r="C9" i="20"/>
  <c r="C8" i="20"/>
  <c r="C7" i="20"/>
  <c r="B10" i="20"/>
  <c r="B9" i="20"/>
  <c r="B8" i="20"/>
  <c r="B7" i="20"/>
  <c r="E19" i="30" l="1"/>
  <c r="H10" i="20"/>
  <c r="H11" i="20" s="1"/>
  <c r="C11" i="20"/>
  <c r="H9" i="20"/>
  <c r="H8" i="20"/>
  <c r="H7" i="20"/>
  <c r="G8" i="20"/>
  <c r="G10" i="20"/>
  <c r="G11" i="20" s="1"/>
  <c r="B11" i="20"/>
  <c r="B47" i="20" s="1"/>
  <c r="G9" i="20"/>
  <c r="G7" i="20"/>
  <c r="B48" i="20" l="1"/>
  <c r="D48" i="20"/>
  <c r="C47" i="20"/>
  <c r="D47" i="20"/>
  <c r="E47" i="20"/>
  <c r="C48" i="20"/>
  <c r="E48" i="20"/>
  <c r="L2" i="26"/>
  <c r="J2" i="25"/>
  <c r="K2" i="24"/>
  <c r="J2" i="23"/>
  <c r="E5" i="23"/>
  <c r="D7" i="20" l="1"/>
  <c r="D10" i="20" l="1"/>
  <c r="D9" i="20"/>
  <c r="D8" i="20"/>
  <c r="F7" i="20"/>
  <c r="I7" i="20"/>
  <c r="B49" i="20" s="1"/>
  <c r="D11" i="20" l="1"/>
  <c r="I10" i="20"/>
  <c r="E49" i="20" s="1"/>
  <c r="I9" i="20"/>
  <c r="D49" i="20" s="1"/>
  <c r="I8" i="20"/>
  <c r="C49" i="20" s="1"/>
  <c r="I11" i="20" l="1"/>
  <c r="D18" i="20"/>
  <c r="C3" i="20" l="1"/>
  <c r="C3" i="30"/>
  <c r="J7" i="20"/>
  <c r="E7" i="20"/>
  <c r="J8" i="20"/>
  <c r="J9" i="20"/>
  <c r="E9" i="20"/>
  <c r="F9" i="20"/>
  <c r="F10" i="20"/>
  <c r="E10" i="20"/>
  <c r="F8" i="20"/>
  <c r="E8" i="20"/>
  <c r="F18" i="20"/>
  <c r="E18" i="20"/>
  <c r="J10" i="20" l="1"/>
  <c r="J11" i="20"/>
  <c r="E11" i="20"/>
  <c r="F11" i="20" l="1"/>
  <c r="D56" i="6"/>
  <c r="G56" i="6"/>
  <c r="J59" i="6"/>
  <c r="K59" i="6"/>
  <c r="G59" i="6"/>
  <c r="P52" i="6"/>
  <c r="P55" i="6" s="1"/>
  <c r="D59" i="6"/>
  <c r="Q52" i="6"/>
  <c r="Q55" i="6" s="1"/>
  <c r="I59" i="6"/>
  <c r="F59" i="6"/>
  <c r="E59" i="6"/>
  <c r="H59" i="6"/>
  <c r="O52" i="6"/>
  <c r="O55" i="6" s="1"/>
  <c r="K56" i="6" l="1"/>
  <c r="M56" i="6"/>
  <c r="C59" i="6"/>
  <c r="C56" i="6"/>
  <c r="P59" i="6"/>
  <c r="D16" i="20"/>
  <c r="Q56" i="6"/>
  <c r="O59" i="6"/>
  <c r="D15" i="20"/>
  <c r="R56" i="6"/>
  <c r="P56" i="6"/>
  <c r="O56" i="6"/>
  <c r="Q59" i="6"/>
  <c r="D17" i="20"/>
  <c r="N56" i="6"/>
  <c r="J56" i="6"/>
  <c r="L56" i="6"/>
  <c r="E56" i="6"/>
  <c r="I56" i="6"/>
  <c r="F56" i="6"/>
  <c r="H56" i="6"/>
  <c r="E17" i="20" l="1"/>
  <c r="F17" i="20"/>
  <c r="F16" i="20"/>
  <c r="E16" i="20"/>
  <c r="E15" i="20"/>
  <c r="D19" i="20"/>
  <c r="F15" i="20"/>
  <c r="I15" i="20"/>
  <c r="B50" i="20" s="1"/>
  <c r="I16" i="20"/>
  <c r="C50" i="20" s="1"/>
  <c r="I18" i="20"/>
  <c r="E50" i="20" s="1"/>
  <c r="I17" i="20"/>
  <c r="D50" i="20" s="1"/>
  <c r="J16" i="20" l="1"/>
  <c r="J15" i="20"/>
  <c r="J17" i="20"/>
  <c r="I19" i="20"/>
  <c r="J19" i="20" s="1"/>
  <c r="J18" i="20"/>
  <c r="E19" i="20"/>
  <c r="F19" i="20"/>
</calcChain>
</file>

<file path=xl/comments1.xml><?xml version="1.0" encoding="utf-8"?>
<comments xmlns="http://schemas.openxmlformats.org/spreadsheetml/2006/main">
  <authors>
    <author>Wen-June Wang</author>
  </authors>
  <commentList>
    <comment ref="G5" authorId="0">
      <text>
        <r>
          <rPr>
            <b/>
            <sz val="9"/>
            <color indexed="81"/>
            <rFont val="Tahoma"/>
            <family val="2"/>
          </rPr>
          <t>KAS:</t>
        </r>
        <r>
          <rPr>
            <sz val="9"/>
            <color indexed="81"/>
            <rFont val="Tahoma"/>
            <family val="2"/>
          </rPr>
          <t xml:space="preserve">
High: Potential 2 times higher than TRG strategy plan 2017  2014 Target growth rate &gt; 16%
Middle: Potential higher lower than 2 times TRG strategy plan 2017 8% </t>
        </r>
        <r>
          <rPr>
            <sz val="9"/>
            <color indexed="81"/>
            <rFont val="BatangChe"/>
            <family val="3"/>
            <charset val="129"/>
          </rPr>
          <t>≤</t>
        </r>
        <r>
          <rPr>
            <sz val="9"/>
            <color indexed="81"/>
            <rFont val="Tahoma"/>
            <family val="2"/>
          </rPr>
          <t xml:space="preserve"> 2014 Target growth rate </t>
        </r>
        <r>
          <rPr>
            <sz val="9"/>
            <color indexed="81"/>
            <rFont val="BatangChe"/>
            <family val="3"/>
            <charset val="129"/>
          </rPr>
          <t>≤</t>
        </r>
        <r>
          <rPr>
            <sz val="9"/>
            <color indexed="81"/>
            <rFont val="Tahoma"/>
            <family val="2"/>
          </rPr>
          <t xml:space="preserve"> 16% 
Low: Potential lower than TRG strategy plan 2017  2014 Target growth rate </t>
        </r>
        <r>
          <rPr>
            <sz val="9"/>
            <color indexed="81"/>
            <rFont val="BatangChe"/>
            <family val="3"/>
            <charset val="129"/>
          </rPr>
          <t>≤</t>
        </r>
        <r>
          <rPr>
            <sz val="9"/>
            <color indexed="81"/>
            <rFont val="Tahoma"/>
            <family val="2"/>
          </rPr>
          <t xml:space="preserve"> 8%
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KAS: for KA headquarter</t>
        </r>
      </text>
    </comment>
    <comment ref="F6" authorId="0">
      <text>
        <r>
          <rPr>
            <b/>
            <sz val="9"/>
            <color indexed="81"/>
            <rFont val="Tahoma"/>
            <family val="2"/>
          </rPr>
          <t>KAS: for KA headquarter</t>
        </r>
      </text>
    </comment>
    <comment ref="A8" authorId="0">
      <text>
        <r>
          <rPr>
            <sz val="9"/>
            <color indexed="81"/>
            <rFont val="Tahoma"/>
            <family val="2"/>
          </rPr>
          <t>KAS: for KA headquarter</t>
        </r>
      </text>
    </comment>
  </commentList>
</comments>
</file>

<file path=xl/comments2.xml><?xml version="1.0" encoding="utf-8"?>
<comments xmlns="http://schemas.openxmlformats.org/spreadsheetml/2006/main">
  <authors>
    <author>Wen-June Wang</author>
  </authors>
  <commentList>
    <comment ref="D15" authorId="0">
      <text>
        <r>
          <rPr>
            <b/>
            <sz val="9"/>
            <color indexed="81"/>
            <rFont val="Tahoma"/>
            <family val="2"/>
          </rPr>
          <t>KAS:
Contact person from KA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5" authorId="0">
      <text>
        <r>
          <rPr>
            <b/>
            <sz val="9"/>
            <color indexed="81"/>
            <rFont val="Tahoma"/>
            <family val="2"/>
          </rPr>
          <t>KAS:
ER from TUV</t>
        </r>
      </text>
    </comment>
  </commentList>
</comments>
</file>

<file path=xl/comments3.xml><?xml version="1.0" encoding="utf-8"?>
<comments xmlns="http://schemas.openxmlformats.org/spreadsheetml/2006/main">
  <authors>
    <author>Jocelyn Cheng</author>
  </authors>
  <commentList>
    <comment ref="C5" authorId="0">
      <text>
        <r>
          <rPr>
            <b/>
            <sz val="14"/>
            <color indexed="81"/>
            <rFont val="Arial"/>
            <family val="2"/>
          </rPr>
          <t>*How (Action Type)</t>
        </r>
        <r>
          <rPr>
            <sz val="11"/>
            <color indexed="81"/>
            <rFont val="Arial"/>
            <family val="2"/>
          </rPr>
          <t xml:space="preserve">
</t>
        </r>
        <r>
          <rPr>
            <b/>
            <sz val="11"/>
            <color indexed="81"/>
            <rFont val="Arial"/>
            <family val="2"/>
          </rPr>
          <t>Customer Appointments:</t>
        </r>
        <r>
          <rPr>
            <sz val="11"/>
            <color indexed="81"/>
            <rFont val="Arial"/>
            <family val="2"/>
          </rPr>
          <t xml:space="preserve">
Courtesy visit
Relationship maintenance in festival
</t>
        </r>
        <r>
          <rPr>
            <b/>
            <sz val="11"/>
            <color indexed="81"/>
            <rFont val="Arial"/>
            <family val="2"/>
          </rPr>
          <t>New Business / opportunities:</t>
        </r>
        <r>
          <rPr>
            <sz val="11"/>
            <color indexed="81"/>
            <rFont val="Arial"/>
            <family val="2"/>
          </rPr>
          <t xml:space="preserve">
Service promotion
</t>
        </r>
        <r>
          <rPr>
            <b/>
            <sz val="11"/>
            <color indexed="81"/>
            <rFont val="Arial"/>
            <family val="2"/>
          </rPr>
          <t>Risk / Setbacks:</t>
        </r>
        <r>
          <rPr>
            <sz val="11"/>
            <color indexed="81"/>
            <rFont val="Arial"/>
            <family val="2"/>
          </rPr>
          <t xml:space="preserve">
Customer voice
Complain handling
Business threat from competitor
</t>
        </r>
        <r>
          <rPr>
            <b/>
            <sz val="11"/>
            <color indexed="81"/>
            <rFont val="Arial"/>
            <family val="2"/>
          </rPr>
          <t>Operational issues:</t>
        </r>
        <r>
          <rPr>
            <sz val="11"/>
            <color indexed="81"/>
            <rFont val="Arial"/>
            <family val="2"/>
          </rPr>
          <t xml:space="preserve">
Project related
Accounts receivable competitor
</t>
        </r>
        <r>
          <rPr>
            <b/>
            <sz val="11"/>
            <color indexed="81"/>
            <rFont val="Arial"/>
            <family val="2"/>
          </rPr>
          <t>KAT Meeting:</t>
        </r>
        <r>
          <rPr>
            <sz val="11"/>
            <color indexed="81"/>
            <rFont val="Arial"/>
            <family val="2"/>
          </rPr>
          <t xml:space="preserve">
Regularly KAT meeting should be held and initiated by KA manager.</t>
        </r>
      </text>
    </comment>
  </commentList>
</comments>
</file>

<file path=xl/comments4.xml><?xml version="1.0" encoding="utf-8"?>
<comments xmlns="http://schemas.openxmlformats.org/spreadsheetml/2006/main">
  <authors>
    <author>Cherry Li Cui</author>
  </authors>
  <commentList>
    <comment ref="C10" authorId="0">
      <text>
        <r>
          <rPr>
            <b/>
            <sz val="9"/>
            <color indexed="81"/>
            <rFont val="Tahoma"/>
            <family val="2"/>
          </rPr>
          <t>example: offer attractive package to compete with UL CB free policy (e.g. GS+CB+IA+Ergo+Green)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example: get 2 package projects combine 4 services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estimated value (RMB)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what needed to reach target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example: offer attractive package to compete with UL CB free policy (e.g. GS+CB+IA+Ergo+Green)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3" authorId="0">
      <text>
        <r>
          <rPr>
            <b/>
            <sz val="9"/>
            <color indexed="81"/>
            <rFont val="Tahoma"/>
            <family val="2"/>
          </rPr>
          <t>example: get 2 package projects combine 4 services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estimated value (RMB)</t>
        </r>
      </text>
    </comment>
    <comment ref="F23" authorId="0">
      <text>
        <r>
          <rPr>
            <b/>
            <sz val="9"/>
            <color indexed="81"/>
            <rFont val="Tahoma"/>
            <family val="2"/>
          </rPr>
          <t>what needed to reach target</t>
        </r>
      </text>
    </comment>
  </commentList>
</comments>
</file>

<file path=xl/sharedStrings.xml><?xml version="1.0" encoding="utf-8"?>
<sst xmlns="http://schemas.openxmlformats.org/spreadsheetml/2006/main" count="1209" uniqueCount="517">
  <si>
    <t>Total</t>
  </si>
  <si>
    <t>SGS</t>
  </si>
  <si>
    <t>UL</t>
  </si>
  <si>
    <t>ITS</t>
  </si>
  <si>
    <t>Nemko</t>
  </si>
  <si>
    <t>TUV SUD</t>
  </si>
  <si>
    <t>TUV Nord</t>
  </si>
  <si>
    <t xml:space="preserve">Visit </t>
  </si>
  <si>
    <t>Technical Vistiting</t>
  </si>
  <si>
    <t>Courteous Visiting</t>
  </si>
  <si>
    <t>Activity</t>
  </si>
  <si>
    <t>Social Activity</t>
  </si>
  <si>
    <t>Training/ Seminar</t>
  </si>
  <si>
    <t>Result</t>
  </si>
  <si>
    <t>(cross X, for type selection )</t>
  </si>
  <si>
    <t>Frequency/Planed month (when)</t>
  </si>
  <si>
    <t xml:space="preserve">Supporter </t>
  </si>
  <si>
    <r>
      <t xml:space="preserve">Remark: </t>
    </r>
    <r>
      <rPr>
        <b/>
        <sz val="10"/>
        <color indexed="62"/>
        <rFont val="Arial"/>
        <family val="2"/>
      </rPr>
      <t xml:space="preserve"> "Support from others"</t>
    </r>
    <r>
      <rPr>
        <sz val="10"/>
        <color indexed="62"/>
        <rFont val="Arial"/>
        <family val="2"/>
      </rPr>
      <t xml:space="preserve"> : Please describe. It could be KA requirements for  lower pricing, faster leadtime etc. ; or needs for extension Accreditation, Technical meeting etc.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indexed="62"/>
        <rFont val="Arial"/>
        <family val="2"/>
      </rPr>
      <t>"Supportor"</t>
    </r>
    <r>
      <rPr>
        <sz val="10"/>
        <color indexed="62"/>
        <rFont val="Arial"/>
        <family val="2"/>
      </rPr>
      <t>: It could be department or specified person.</t>
    </r>
  </si>
  <si>
    <t>Supportor (by Whom)</t>
  </si>
  <si>
    <t>Budeget (Estimate cost)</t>
  </si>
  <si>
    <t>Growth rate (compare with previous year)</t>
  </si>
  <si>
    <t>Period</t>
  </si>
  <si>
    <t xml:space="preserve">Q1 </t>
  </si>
  <si>
    <t xml:space="preserve">Q2 </t>
  </si>
  <si>
    <t xml:space="preserve">Q3 </t>
  </si>
  <si>
    <t xml:space="preserve">Q4 </t>
  </si>
  <si>
    <t>TRG</t>
    <phoneticPr fontId="0" type="noConversion"/>
  </si>
  <si>
    <t>Opportunities &amp; Risk / Market &amp; Competitor</t>
    <phoneticPr fontId="14" type="noConversion"/>
  </si>
  <si>
    <t>BV</t>
    <phoneticPr fontId="0" type="noConversion"/>
  </si>
  <si>
    <t>Material group
(AF exculded)</t>
    <phoneticPr fontId="13" type="noConversion"/>
  </si>
  <si>
    <t>Incoming order</t>
    <phoneticPr fontId="13" type="noConversion"/>
  </si>
  <si>
    <t>Sales</t>
    <phoneticPr fontId="13" type="noConversion"/>
  </si>
  <si>
    <t>Develop Existing Services Plan</t>
  </si>
  <si>
    <t>Q1</t>
  </si>
  <si>
    <t>Q2</t>
  </si>
  <si>
    <t>Q3</t>
  </si>
  <si>
    <t>Q4</t>
  </si>
  <si>
    <t>Material Group</t>
    <phoneticPr fontId="0" type="noConversion"/>
  </si>
  <si>
    <t>Monthly data</t>
    <phoneticPr fontId="13" type="noConversion"/>
  </si>
  <si>
    <t>Quarterly data</t>
    <phoneticPr fontId="13" type="noConversion"/>
  </si>
  <si>
    <t>SP</t>
    <phoneticPr fontId="0" type="noConversion"/>
  </si>
  <si>
    <t xml:space="preserve">Buyer </t>
    <phoneticPr fontId="0" type="noConversion"/>
  </si>
  <si>
    <t>Agent</t>
    <phoneticPr fontId="0" type="noConversion"/>
  </si>
  <si>
    <t>Action Records</t>
    <phoneticPr fontId="0" type="noConversion"/>
  </si>
  <si>
    <t>(For What/Why)</t>
    <phoneticPr fontId="0" type="noConversion"/>
  </si>
  <si>
    <t>Who</t>
    <phoneticPr fontId="0" type="noConversion"/>
  </si>
  <si>
    <t>Result</t>
    <phoneticPr fontId="0" type="noConversion"/>
  </si>
  <si>
    <t>Day</t>
    <phoneticPr fontId="0" type="noConversion"/>
  </si>
  <si>
    <t>Month</t>
    <phoneticPr fontId="0" type="noConversion"/>
  </si>
  <si>
    <t>Finish Day</t>
    <phoneticPr fontId="0" type="noConversion"/>
  </si>
  <si>
    <t>By Location</t>
  </si>
  <si>
    <t>Sales</t>
  </si>
  <si>
    <t>Food</t>
  </si>
  <si>
    <t>Quarterly data</t>
    <phoneticPr fontId="13" type="noConversion"/>
  </si>
  <si>
    <t>Key Account Action Plan</t>
  </si>
  <si>
    <t>Plan Action (When)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</si>
  <si>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</si>
  <si>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</si>
  <si>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</si>
  <si>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</si>
  <si>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</si>
  <si>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</si>
  <si>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</si>
  <si>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</si>
  <si>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</si>
  <si>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</si>
  <si>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Material group
(AF excluded)</t>
  </si>
  <si>
    <t>Q1 Summary</t>
    <phoneticPr fontId="14" type="noConversion"/>
  </si>
  <si>
    <t>Promote New services Plan (New Servcies refer to services not provided in the past 18 months)</t>
  </si>
  <si>
    <t>Others</t>
    <phoneticPr fontId="13" type="noConversion"/>
  </si>
  <si>
    <t>KA Group name:</t>
  </si>
  <si>
    <t>Target Market share and major competitor (Year 2014)</t>
  </si>
  <si>
    <t>Key Account Manager:</t>
  </si>
  <si>
    <t>SAP Role:</t>
  </si>
  <si>
    <t>* please select for sales data export</t>
  </si>
  <si>
    <t>Development Plan</t>
  </si>
  <si>
    <t>BL</t>
  </si>
  <si>
    <t>Key Account Category:</t>
  </si>
  <si>
    <t xml:space="preserve">Material Group                </t>
  </si>
  <si>
    <t>Jan</t>
  </si>
  <si>
    <t>Feb</t>
  </si>
  <si>
    <t>Quarterly Summary</t>
  </si>
  <si>
    <t>Q2 Summary</t>
  </si>
  <si>
    <t>Q3 Summary</t>
  </si>
  <si>
    <t>Q4 Summary</t>
  </si>
  <si>
    <t>2014 accumulate I/O</t>
  </si>
  <si>
    <t>2014 Sales</t>
  </si>
  <si>
    <t>2014 accumulate Sales</t>
  </si>
  <si>
    <t>2014 I/O</t>
  </si>
  <si>
    <t>0003 TUV Rheinland Taiwan</t>
  </si>
  <si>
    <t>5112 TUV Rhld Hongkong</t>
  </si>
  <si>
    <t>5116 TUV Rhld Shanghai</t>
  </si>
  <si>
    <t>5120 TUV Rhld Shenzhen</t>
  </si>
  <si>
    <t>5121 TUV Rhld Guangdong</t>
  </si>
  <si>
    <t>5125 TUV Rld/CCIC Qingdao</t>
  </si>
  <si>
    <t>5126 TUV Rld/CCIC(Ningbo)</t>
  </si>
  <si>
    <t>5133 TUV Rheinland AIMEX</t>
  </si>
  <si>
    <t>5135 TÜV Rheinland (Wuxi)</t>
  </si>
  <si>
    <t>5138 TUV Rheinland (China</t>
  </si>
  <si>
    <t>5139 TUV Rheinland Mandy</t>
  </si>
  <si>
    <t>Annual data</t>
  </si>
  <si>
    <t>Incoming order</t>
  </si>
  <si>
    <t>Sum</t>
  </si>
  <si>
    <t>Incoming Order</t>
  </si>
  <si>
    <t>MoM/QoQ</t>
  </si>
  <si>
    <t>Achieve Rate</t>
  </si>
  <si>
    <t>QoQ, YoY</t>
  </si>
  <si>
    <t>Accumulate</t>
  </si>
  <si>
    <t>Performance review</t>
  </si>
  <si>
    <t>Plan growth rate:</t>
  </si>
  <si>
    <t>IS</t>
  </si>
  <si>
    <t>Rail</t>
  </si>
  <si>
    <t>SL</t>
  </si>
  <si>
    <t>EL</t>
  </si>
  <si>
    <t>CP</t>
  </si>
  <si>
    <t>SFT</t>
  </si>
  <si>
    <t>SA</t>
  </si>
  <si>
    <t>T&amp;C</t>
  </si>
  <si>
    <t>Key Account Manager</t>
    <phoneticPr fontId="11" type="noConversion"/>
  </si>
  <si>
    <t>Supervisor / Management Sponsor</t>
    <phoneticPr fontId="11" type="noConversion"/>
  </si>
  <si>
    <t>SWOT Description</t>
    <phoneticPr fontId="11" type="noConversion"/>
  </si>
  <si>
    <t>Locations, Investments, EBIT, equity, employees:</t>
    <phoneticPr fontId="11" type="noConversion"/>
  </si>
  <si>
    <t>Special KPIs</t>
  </si>
  <si>
    <t>Turn over:</t>
    <phoneticPr fontId="11" type="noConversion"/>
  </si>
  <si>
    <t>Working capital:</t>
    <phoneticPr fontId="11" type="noConversion"/>
  </si>
  <si>
    <t>Debt:</t>
    <phoneticPr fontId="11" type="noConversion"/>
  </si>
  <si>
    <t>Standard KPIs</t>
  </si>
  <si>
    <t>Client number:</t>
    <phoneticPr fontId="11" type="noConversion"/>
  </si>
  <si>
    <t>KAM:</t>
    <phoneticPr fontId="11" type="noConversion"/>
  </si>
  <si>
    <t xml:space="preserve">Country: </t>
    <phoneticPr fontId="11" type="noConversion"/>
  </si>
  <si>
    <t>KA Rating:</t>
    <phoneticPr fontId="11" type="noConversion"/>
  </si>
  <si>
    <t>KA:</t>
    <phoneticPr fontId="11" type="noConversion"/>
  </si>
  <si>
    <t>General Information</t>
  </si>
  <si>
    <t xml:space="preserve">Key - Account - Plan </t>
    <phoneticPr fontId="11" type="noConversion"/>
  </si>
  <si>
    <t>Management Summary</t>
  </si>
  <si>
    <r>
      <t xml:space="preserve">Version </t>
    </r>
    <r>
      <rPr>
        <sz val="8"/>
        <color indexed="55"/>
        <rFont val="Arial"/>
        <family val="2"/>
      </rPr>
      <t>SLOGAN 11_2013</t>
    </r>
  </si>
  <si>
    <t>S</t>
  </si>
  <si>
    <t>W</t>
  </si>
  <si>
    <t>O</t>
  </si>
  <si>
    <t>T</t>
  </si>
  <si>
    <t>Further important information:</t>
    <phoneticPr fontId="11" type="noConversion"/>
  </si>
  <si>
    <t>Main KA contact 3:</t>
    <phoneticPr fontId="11" type="noConversion"/>
  </si>
  <si>
    <t>Main KA contact 2:</t>
    <phoneticPr fontId="11" type="noConversion"/>
  </si>
  <si>
    <t>Main KA contact 1:</t>
    <phoneticPr fontId="11" type="noConversion"/>
  </si>
  <si>
    <t>Company name:</t>
    <phoneticPr fontId="11" type="noConversion"/>
  </si>
  <si>
    <t>Country:</t>
  </si>
  <si>
    <t>dd/mm/yyyy</t>
  </si>
  <si>
    <t>Client number</t>
  </si>
  <si>
    <t>KA Contact</t>
  </si>
  <si>
    <t xml:space="preserve">TRG Competitors </t>
    <phoneticPr fontId="11" type="noConversion"/>
  </si>
  <si>
    <t>Decision (layer, process)</t>
    <phoneticPr fontId="11" type="noConversion"/>
  </si>
  <si>
    <t>Markets</t>
    <phoneticPr fontId="11" type="noConversion"/>
  </si>
  <si>
    <t>Fact sheet</t>
    <phoneticPr fontId="11" type="noConversion"/>
  </si>
  <si>
    <t>Mature 
relationship</t>
  </si>
  <si>
    <t>Development 
stage</t>
  </si>
  <si>
    <t>Lead</t>
  </si>
  <si>
    <t>Target</t>
  </si>
  <si>
    <t>Position and development</t>
    <phoneticPr fontId="11" type="noConversion"/>
  </si>
  <si>
    <t>KA Analysis</t>
    <phoneticPr fontId="11" type="noConversion"/>
  </si>
  <si>
    <t>□</t>
  </si>
  <si>
    <t>Number of Included UB/region/BS</t>
    <phoneticPr fontId="11" type="noConversion"/>
  </si>
  <si>
    <t>Systems</t>
    <phoneticPr fontId="11" type="noConversion"/>
  </si>
  <si>
    <t>D (20%)</t>
  </si>
  <si>
    <t>Mobility</t>
    <phoneticPr fontId="11" type="noConversion"/>
  </si>
  <si>
    <t>C (12%)</t>
  </si>
  <si>
    <t>CC (8%)</t>
  </si>
  <si>
    <t>Products</t>
    <phoneticPr fontId="11" type="noConversion"/>
  </si>
  <si>
    <t>CCC (4%)</t>
  </si>
  <si>
    <t>B (2%)</t>
  </si>
  <si>
    <t>BB (1%)</t>
  </si>
  <si>
    <t>BBB (0,5%)</t>
  </si>
  <si>
    <t>A (0,25%)</t>
  </si>
  <si>
    <t>2016 max</t>
    <phoneticPr fontId="11" type="noConversion"/>
  </si>
  <si>
    <t>2016 min</t>
    <phoneticPr fontId="11" type="noConversion"/>
  </si>
  <si>
    <t>2015 max</t>
    <phoneticPr fontId="11" type="noConversion"/>
  </si>
  <si>
    <t>2015 min</t>
    <phoneticPr fontId="11" type="noConversion"/>
  </si>
  <si>
    <t>2014 max</t>
    <phoneticPr fontId="11" type="noConversion"/>
  </si>
  <si>
    <t>UB/Region/BS</t>
    <phoneticPr fontId="11" type="noConversion"/>
  </si>
  <si>
    <t>All categories total:</t>
    <phoneticPr fontId="11" type="noConversion"/>
  </si>
  <si>
    <t>T&amp;C</t>
    <phoneticPr fontId="11" type="noConversion"/>
  </si>
  <si>
    <t>L&amp;C</t>
    <phoneticPr fontId="11" type="noConversion"/>
  </si>
  <si>
    <t>Industrie Service</t>
    <phoneticPr fontId="11" type="noConversion"/>
  </si>
  <si>
    <t>AA (0,1%)</t>
  </si>
  <si>
    <t>[TEUR]</t>
  </si>
  <si>
    <t>Volume</t>
  </si>
  <si>
    <t>Product category revenue in k€</t>
    <phoneticPr fontId="11" type="noConversion"/>
  </si>
  <si>
    <t>*to be provided to local KAM if necessary</t>
    <phoneticPr fontId="11" type="noConversion"/>
  </si>
  <si>
    <r>
      <t xml:space="preserve">KA </t>
    </r>
    <r>
      <rPr>
        <b/>
        <sz val="12"/>
        <color theme="1"/>
        <rFont val="Arial"/>
        <family val="2"/>
      </rPr>
      <t>Specific Information</t>
    </r>
    <r>
      <rPr>
        <b/>
        <sz val="12"/>
        <color indexed="8"/>
        <rFont val="Arial"/>
        <family val="2"/>
      </rPr>
      <t>*</t>
    </r>
  </si>
  <si>
    <t>forecast 2013</t>
  </si>
  <si>
    <t>realised           2013</t>
  </si>
  <si>
    <t>budget 2014</t>
  </si>
  <si>
    <t>2014 ytd</t>
  </si>
  <si>
    <t>estimated profit 2014</t>
  </si>
  <si>
    <t>realised profit 2014 ytd</t>
  </si>
  <si>
    <t>2014 min</t>
  </si>
  <si>
    <t>Overview of KA Volume / Profit Development with TRG</t>
  </si>
  <si>
    <t>nnnnnn</t>
  </si>
  <si>
    <t xml:space="preserve"> - </t>
  </si>
  <si>
    <t xml:space="preserve"> -</t>
  </si>
  <si>
    <t>nnnnnn</t>
    <phoneticPr fontId="11" type="noConversion"/>
  </si>
  <si>
    <t>when</t>
    <phoneticPr fontId="11" type="noConversion"/>
  </si>
  <si>
    <t>Description</t>
    <phoneticPr fontId="11" type="noConversion"/>
  </si>
  <si>
    <t>Probability to win</t>
    <phoneticPr fontId="11" type="noConversion"/>
  </si>
  <si>
    <t>Opportunity</t>
    <phoneticPr fontId="11" type="noConversion"/>
  </si>
  <si>
    <t>Reasons</t>
    <phoneticPr fontId="11" type="noConversion"/>
  </si>
  <si>
    <t xml:space="preserve"> </t>
    <phoneticPr fontId="11" type="noConversion"/>
  </si>
  <si>
    <t>Important* opportunities won in last 12 month</t>
  </si>
  <si>
    <t>Important* opportunities lost in last 12 month</t>
  </si>
  <si>
    <t>Important* projects won in last 12 months</t>
  </si>
  <si>
    <t>Important* projects lost in last 12 months</t>
  </si>
  <si>
    <r>
      <t xml:space="preserve">2) </t>
    </r>
    <r>
      <rPr>
        <sz val="12"/>
        <color indexed="8"/>
        <rFont val="Arial"/>
        <family val="2"/>
      </rPr>
      <t>Open opportunities</t>
    </r>
  </si>
  <si>
    <t>*important: significantly for your targets (KA, country or region)</t>
    <phoneticPr fontId="11" type="noConversion"/>
  </si>
  <si>
    <t>Due Date</t>
  </si>
  <si>
    <t>Owner of activity</t>
    <phoneticPr fontId="11" type="noConversion"/>
  </si>
  <si>
    <t>Participants</t>
    <phoneticPr fontId="11" type="noConversion"/>
  </si>
  <si>
    <t>Business</t>
    <phoneticPr fontId="11" type="noConversion"/>
  </si>
  <si>
    <t>Service / Location</t>
    <phoneticPr fontId="11" type="noConversion"/>
  </si>
  <si>
    <t xml:space="preserve">Risk / Setbacks </t>
  </si>
  <si>
    <t>Topics discussed</t>
    <phoneticPr fontId="11" type="noConversion"/>
  </si>
  <si>
    <t>Date / Location</t>
  </si>
  <si>
    <t>Opperational issues</t>
  </si>
  <si>
    <t>Remarks</t>
    <phoneticPr fontId="11" type="noConversion"/>
  </si>
  <si>
    <t>Main TÜV Rheinland contact</t>
  </si>
  <si>
    <t>Contact intensity</t>
    <phoneticPr fontId="11" type="noConversion"/>
  </si>
  <si>
    <t>Attitude towards TÜV Rheinland</t>
  </si>
  <si>
    <t>KA Contact Function, responsibilities, authority</t>
  </si>
  <si>
    <t>KA Contact: Name</t>
    <phoneticPr fontId="11" type="noConversion"/>
  </si>
  <si>
    <t xml:space="preserve">Relationship </t>
    <phoneticPr fontId="11" type="noConversion"/>
  </si>
  <si>
    <t>Remarks</t>
    <phoneticPr fontId="11" type="noConversion"/>
  </si>
  <si>
    <t>TÜV Rheinland KA Core Team / Extended Team</t>
  </si>
  <si>
    <t>Name</t>
    <phoneticPr fontId="11" type="noConversion"/>
  </si>
  <si>
    <t>TÜV Rheinland KA Team</t>
  </si>
  <si>
    <r>
      <t xml:space="preserve">Key - Account - Plan  </t>
    </r>
    <r>
      <rPr>
        <sz val="14"/>
        <color theme="0"/>
        <rFont val="Arial"/>
        <family val="2"/>
      </rPr>
      <t xml:space="preserve"> </t>
    </r>
  </si>
  <si>
    <t>Raw data</t>
  </si>
  <si>
    <t>(TUV Cooperation with KA)</t>
  </si>
  <si>
    <t>History:</t>
  </si>
  <si>
    <t>Recently:</t>
  </si>
  <si>
    <t>Any possiblity to extend the business?</t>
  </si>
  <si>
    <t>Projects</t>
  </si>
  <si>
    <t>Expense Budget Plan</t>
  </si>
  <si>
    <t>Quarterly Performance</t>
  </si>
  <si>
    <t>MT</t>
  </si>
  <si>
    <t>HL</t>
  </si>
  <si>
    <t>MED</t>
  </si>
  <si>
    <t>Address:</t>
  </si>
  <si>
    <t>Company Name</t>
  </si>
  <si>
    <t>Major service</t>
  </si>
  <si>
    <t>Date of evaluation:                  (KA Approved date)</t>
  </si>
  <si>
    <t>Date of 1st selection:                 (KA Election date)</t>
  </si>
  <si>
    <t>€</t>
  </si>
  <si>
    <t>Value</t>
  </si>
  <si>
    <t>Action</t>
  </si>
  <si>
    <t>Core Team</t>
  </si>
  <si>
    <t>Extended Team</t>
  </si>
  <si>
    <t xml:space="preserve">Hot </t>
  </si>
  <si>
    <t>Warm</t>
  </si>
  <si>
    <t>Cold</t>
  </si>
  <si>
    <t>Function / internal contact (Email)</t>
  </si>
  <si>
    <t>1/Quarter</t>
  </si>
  <si>
    <t>1/Week</t>
  </si>
  <si>
    <t>1/Month</t>
  </si>
  <si>
    <t>2/Year</t>
  </si>
  <si>
    <t>1/Year</t>
  </si>
  <si>
    <t>KA Information</t>
  </si>
  <si>
    <t>KA Summary</t>
  </si>
  <si>
    <t>Historical Overview</t>
  </si>
  <si>
    <t>Activities</t>
  </si>
  <si>
    <t>Customer Relationship Management</t>
  </si>
  <si>
    <t>(brands, KA competitors)</t>
    <phoneticPr fontId="10" type="noConversion"/>
  </si>
  <si>
    <t>(Profile, core business, products&amp;services, market&amp;regions, unique selling proposition)</t>
  </si>
  <si>
    <t>(Growth rates, technologies, regulation/laws with impact on business)</t>
    <phoneticPr fontId="10" type="noConversion"/>
  </si>
  <si>
    <t>(KA goals)</t>
  </si>
  <si>
    <t>(Quality of relationship, authorities, mandats)</t>
  </si>
  <si>
    <t>(TRG Competitor, strength, weaknesses, business with KA, consequences for our business)</t>
  </si>
  <si>
    <t>Customer Appointments</t>
  </si>
  <si>
    <t>New Business / opportunities</t>
  </si>
  <si>
    <t>Where (Location)</t>
  </si>
  <si>
    <t>Topic(What / Support from others)</t>
  </si>
  <si>
    <t>*Data excluding annual license fee</t>
  </si>
  <si>
    <t>BF</t>
  </si>
  <si>
    <t>204+207</t>
  </si>
  <si>
    <t>101+102+103+106(excl. MG18416)+108</t>
  </si>
  <si>
    <t>BS 5</t>
  </si>
  <si>
    <t>BS 6</t>
  </si>
  <si>
    <t>BF or MG in SAP 580</t>
  </si>
  <si>
    <t>TRG Contact (ER)</t>
  </si>
  <si>
    <t>Operational issues</t>
  </si>
  <si>
    <t>Mgt. Sponsor (Approver):</t>
  </si>
  <si>
    <t>Org. Chart of the KA:</t>
  </si>
  <si>
    <t>*How (Action Type)</t>
  </si>
  <si>
    <t>Negative</t>
  </si>
  <si>
    <t>Never</t>
  </si>
  <si>
    <t>Approver:</t>
  </si>
  <si>
    <t>KA Group Name:</t>
  </si>
  <si>
    <t>KA Manager:</t>
  </si>
  <si>
    <t>KA Category:</t>
  </si>
  <si>
    <t>First Review</t>
  </si>
  <si>
    <t>Approved</t>
  </si>
  <si>
    <t>Draft</t>
  </si>
  <si>
    <t>Final Review</t>
  </si>
  <si>
    <t>KA Plan Approved Date:</t>
  </si>
  <si>
    <t>KA Plan Status:</t>
  </si>
  <si>
    <t>Budget (Target Setting)</t>
  </si>
  <si>
    <t>2015 Target</t>
  </si>
  <si>
    <t>2015 Actual</t>
  </si>
  <si>
    <t>2015 I/O</t>
  </si>
  <si>
    <t>2015 accumulate I/O</t>
  </si>
  <si>
    <t>2015 Sales</t>
  </si>
  <si>
    <t>2015 accumulate Sales</t>
  </si>
  <si>
    <t>Target Market share and major competitor (Year 2015)</t>
  </si>
  <si>
    <t>Plan    Growth Rate</t>
  </si>
  <si>
    <t>SP + Buyer</t>
  </si>
  <si>
    <t>RMB</t>
  </si>
  <si>
    <t>Currency = RMB</t>
  </si>
  <si>
    <t>Incoming orders (RMB)</t>
  </si>
  <si>
    <t>Sales (RMB)</t>
  </si>
  <si>
    <t>Monthly data</t>
    <phoneticPr fontId="13" type="noConversion"/>
  </si>
  <si>
    <t>SP</t>
  </si>
  <si>
    <t>Buyer (excluded SP)</t>
  </si>
  <si>
    <t>2013 I/O</t>
  </si>
  <si>
    <t>2013 accumulate I/O</t>
  </si>
  <si>
    <t>2013 Sales</t>
  </si>
  <si>
    <t>2013 accumulate Sales</t>
  </si>
  <si>
    <t>Incoming order (SP)</t>
  </si>
  <si>
    <t>Monthly data</t>
    <phoneticPr fontId="15" type="noConversion"/>
  </si>
  <si>
    <t>5140 TUV Rhld Kunshan</t>
  </si>
  <si>
    <t>Sales (SP)</t>
  </si>
  <si>
    <t>Sales (Buyer)</t>
  </si>
  <si>
    <t>2014 Actual</t>
  </si>
  <si>
    <t>Buyer</t>
  </si>
  <si>
    <t>Others</t>
    <phoneticPr fontId="13" type="noConversion"/>
  </si>
  <si>
    <t>Others</t>
    <phoneticPr fontId="15" type="noConversion"/>
  </si>
  <si>
    <t>2013 I/O-SP</t>
  </si>
  <si>
    <t>2013 I/O-Buyer excl. SP</t>
  </si>
  <si>
    <t>2013 Sales-SP</t>
  </si>
  <si>
    <t>2013 I/O-Sales excl. SP</t>
  </si>
  <si>
    <t>5142 TUV Rhld Hainan</t>
  </si>
  <si>
    <t>5140 TUV Rhld Hainan</t>
  </si>
  <si>
    <t>Objective</t>
  </si>
  <si>
    <t>Add sales</t>
  </si>
  <si>
    <t>Support from others</t>
  </si>
  <si>
    <t>Incoming order (Buyer)</t>
  </si>
  <si>
    <t>Others</t>
  </si>
  <si>
    <t>High</t>
  </si>
  <si>
    <t>Middle</t>
  </si>
  <si>
    <t>Low</t>
  </si>
  <si>
    <t>Highlights / Success Stories</t>
  </si>
  <si>
    <t>Lowlights / Difficulties</t>
  </si>
  <si>
    <t>KAT Meeting</t>
  </si>
  <si>
    <t>Board</t>
  </si>
  <si>
    <t>Local KA</t>
  </si>
  <si>
    <t>Revise</t>
  </si>
  <si>
    <t>* Please plan madatory KAT Meeting at least once a quarter.</t>
  </si>
  <si>
    <t>International KA</t>
  </si>
  <si>
    <t>Regional KA</t>
  </si>
  <si>
    <t>Hui Fang Liu/COO-BJ</t>
  </si>
  <si>
    <t>Tina Jiang/COO-GZ</t>
  </si>
  <si>
    <t>Raymond Chan/COO-HK</t>
  </si>
  <si>
    <t>Thorsten Keiter/COO-NB</t>
  </si>
  <si>
    <t>Huibo Wang/COO-QD</t>
  </si>
  <si>
    <t>Bodo Kretzschmar/COO-TW</t>
  </si>
  <si>
    <t>LiLi Hu/COO-SZ</t>
  </si>
  <si>
    <t>Lutz Frankholz/COO-SH</t>
  </si>
  <si>
    <t>BS 1</t>
  </si>
  <si>
    <t>GC 2016 v1.0 (12-12-2014)</t>
  </si>
  <si>
    <t>2016 TRG KAM Account Plan</t>
  </si>
  <si>
    <t>2016 budget Exchange rate: EUR/RMB=6.9</t>
  </si>
  <si>
    <t>2016 Target</t>
  </si>
  <si>
    <t>2016 Actual</t>
  </si>
  <si>
    <t>2016 I/O</t>
  </si>
  <si>
    <t>2016 accumulate I/O</t>
  </si>
  <si>
    <t>2016 Sales</t>
  </si>
  <si>
    <t>2016 accumulate Sales</t>
  </si>
  <si>
    <t>TUV Rheinland Taiwan</t>
  </si>
  <si>
    <t>TUV Rhld Hongkong</t>
  </si>
  <si>
    <t>TUV Rhld Shanghai</t>
  </si>
  <si>
    <t>TUV Rhld Shenzhen</t>
  </si>
  <si>
    <t>TUV Rhld Guangdong</t>
  </si>
  <si>
    <t>TUV Rld/CCIC Qingdao</t>
  </si>
  <si>
    <t>TUV Rld/CCIC(Ningbo)</t>
  </si>
  <si>
    <t>TUV Rheinland AIMEX</t>
  </si>
  <si>
    <t>TÜV Rheinland (Wuxi)</t>
  </si>
  <si>
    <t>TUV Rheinland (China</t>
  </si>
  <si>
    <t>TUV Rheinland Mandy</t>
  </si>
  <si>
    <t>TUV Rheinland Kunshan</t>
  </si>
  <si>
    <t>TUV Rheinland Hainan</t>
  </si>
  <si>
    <t>0003</t>
  </si>
  <si>
    <t>BS 4+5</t>
  </si>
  <si>
    <t>BF 204+207</t>
  </si>
  <si>
    <t xml:space="preserve">2016 Annual Strategy : </t>
  </si>
  <si>
    <t>2016   Target</t>
  </si>
  <si>
    <t>Overdue</t>
  </si>
  <si>
    <t>WeiKang Chen/BLVP-IS</t>
  </si>
  <si>
    <t>Davis Li/BLVP-MT</t>
  </si>
  <si>
    <t>Keith Kwok/BLVP-SL</t>
  </si>
  <si>
    <t>Steven Xi/BLVP-HL</t>
  </si>
  <si>
    <t>Uwe Halstenbach/BLVP-EL</t>
  </si>
  <si>
    <t>Xiaoli Ren/BLVP-MED</t>
  </si>
  <si>
    <t>Jundong Chen/BLVP-Food</t>
  </si>
  <si>
    <t>Weimin Fang/BLVP-SA</t>
  </si>
  <si>
    <t>Sherin Lin/BLVP-T&amp;C</t>
  </si>
  <si>
    <t>Frank Holzmann/BLVP-RT</t>
  </si>
  <si>
    <t>Linda Jiang/COO-M-W China</t>
  </si>
  <si>
    <t>2015 
Actual</t>
  </si>
  <si>
    <t>91 ~ 120 days</t>
  </si>
  <si>
    <t>A/R Improvement Proposal:</t>
  </si>
  <si>
    <t>Q1 Overdue Status:</t>
  </si>
  <si>
    <t>Q2 Overdue Status:</t>
  </si>
  <si>
    <t>Q3 Overdue Status:</t>
  </si>
  <si>
    <t>Q4 Overdue Status:</t>
  </si>
  <si>
    <t>*Budget exchange rate: EUR/CNY=6.9</t>
  </si>
  <si>
    <t>EUR/CNY=6.9</t>
  </si>
  <si>
    <t>CNY/TWD=4.9855</t>
  </si>
  <si>
    <t>CNY/HKD=1.2319</t>
  </si>
  <si>
    <t>USD/CNY=6.27</t>
  </si>
  <si>
    <t xml:space="preserve">2016 Budget exchange rate: </t>
  </si>
  <si>
    <t>BS or BF  in SAP 580</t>
  </si>
  <si>
    <t>AR Status Report</t>
  </si>
  <si>
    <t>Bo Xia/BLVP-CP</t>
  </si>
  <si>
    <t>Chris Zou/BLVP-SFT</t>
  </si>
  <si>
    <t>TW</t>
  </si>
  <si>
    <t>HK</t>
  </si>
  <si>
    <t>CN</t>
  </si>
  <si>
    <t>0 ~ 30 days</t>
  </si>
  <si>
    <t>31 ~ 60 days</t>
  </si>
  <si>
    <t>61  ~ 90 days</t>
  </si>
  <si>
    <t>121 ~ 150 days</t>
  </si>
  <si>
    <t>**If no payment within 30 days from the 3rd (last) dunning letter sent out, the related client number will be blocked</t>
  </si>
  <si>
    <t>**For Taiwan and Hong Kong office, the client number will be blocked for new order creation and new invoice issuing if no payment within 30 days from 2nd dunning letter.</t>
  </si>
  <si>
    <t>Work Instruction_MS-0002917 Accounts Receivable Management:</t>
  </si>
  <si>
    <t>2015 I/O-Actual</t>
  </si>
  <si>
    <t>2016 I/O-Actual</t>
  </si>
  <si>
    <t>2016 I/O-Target</t>
  </si>
  <si>
    <t>2016 Sales-Actual</t>
  </si>
  <si>
    <t>Decision maker</t>
  </si>
  <si>
    <t>Sponsor</t>
  </si>
  <si>
    <t>Operational Contact</t>
  </si>
  <si>
    <t>Outlook &amp; To-do business action (by Whom) in the next quarter</t>
  </si>
  <si>
    <t>European Q.H.</t>
  </si>
  <si>
    <t>Edward To</t>
  </si>
  <si>
    <t>European Quality Housewares Ltd.</t>
  </si>
  <si>
    <t>30003     OTHER BUILDING PROD.</t>
  </si>
  <si>
    <t>30028     OTHER TOYS</t>
  </si>
  <si>
    <t>30033     CLOTHES</t>
  </si>
  <si>
    <t>30034     TEXTILES</t>
  </si>
  <si>
    <t>40511     Materials with food</t>
  </si>
  <si>
    <t>40578     MATE. W/O FOOD CONTA</t>
  </si>
  <si>
    <t>40590     BAGS,WALLETS,PURSES</t>
  </si>
  <si>
    <t>30038     OTHER OFFICES PRODS.</t>
  </si>
  <si>
    <t>30058     POTS AND PANS</t>
  </si>
  <si>
    <t>30059     DISHES AND PLATES</t>
  </si>
  <si>
    <t>30060     SPOON/KNIFE/FORKS</t>
  </si>
  <si>
    <t>30061     SCISSORS, TIN-OPENER</t>
  </si>
  <si>
    <t>30063     ARCHIVING &amp; STORAGE</t>
  </si>
  <si>
    <t>30066     COOKING/BBQ/BAKING</t>
  </si>
  <si>
    <t>30076     HOUSE/KITCHENWARE</t>
  </si>
  <si>
    <t>30129     OTHER HOUSEHOLD APPL</t>
  </si>
  <si>
    <t>Room 601-602, 6/F, Kai Tak Commercial 
Building, 317-321 Des Voeux Road, Central, Hong Kong</t>
  </si>
  <si>
    <t>China</t>
  </si>
  <si>
    <t>Most important Challenges: SGS, ITS</t>
  </si>
  <si>
    <t>Most important programs: Foodgrade Testing</t>
  </si>
  <si>
    <t>Long trem service support and buld up good 
relationship.
Harmonize the testing parameter and condition by 
our global foodgrade expert.</t>
  </si>
  <si>
    <t>No technical team resource to update
the test requirement per country.</t>
  </si>
  <si>
    <t>Good platform for customer services, 
cheaper test price and technical 
advice of SGS and ITS.</t>
  </si>
  <si>
    <t>Andy Lee</t>
  </si>
  <si>
    <t>Sandy Lo</t>
  </si>
  <si>
    <t>Quinn Liu</t>
  </si>
  <si>
    <t>Business started from 2008</t>
  </si>
  <si>
    <t>Normal</t>
  </si>
  <si>
    <t>x</t>
  </si>
  <si>
    <t>Mainly business in Food grade product (e.g. Household kitchenware)
Market in Eastern Europe, North America, Western Europe
Brand name: Fackelmann
Competitors: SGS, ITS</t>
  </si>
  <si>
    <t>Main competitor: SGS, ITS
Strength: Good platform for testing services in order to attract more potential client (e.g. more discount price, 
good technical support and customer services)
SGS is a well-known brand name and many EQH buyers prefer to assign the testing to SGS rather than TUVR</t>
  </si>
  <si>
    <t>Edward.To@tuv.com</t>
  </si>
  <si>
    <t>Tommy Lai</t>
  </si>
  <si>
    <t>Tommy.Lai@tuv.com</t>
  </si>
  <si>
    <t>Angel Lee</t>
  </si>
  <si>
    <t>Angel.Lee@tuv.com</t>
  </si>
  <si>
    <t>Yuco.Mok@tuv.com</t>
  </si>
  <si>
    <t>Yuco Mok</t>
  </si>
  <si>
    <t>Steven Cheung</t>
  </si>
  <si>
    <t>steven.cheung@eqh.com.hk</t>
  </si>
  <si>
    <t>andy.lee@eqh.com.hk</t>
  </si>
  <si>
    <t>At least 1/day</t>
  </si>
  <si>
    <t>quinn.liu@eqh.com.hk</t>
  </si>
  <si>
    <t>sandy.lo@eqh.com.hk</t>
  </si>
  <si>
    <t>Introduce to our testing services of Dutch requirement to EQH in order to develop the testing in Netherland market.</t>
  </si>
  <si>
    <t>Most important targets: Increase the market share in 2016</t>
  </si>
  <si>
    <t>Forecast: Increase around 5% on business in 2016
Mainly foodgrade testing for German, French and Italy regulation. The testing of these countries can include 
around 80% in our overall testing.
Netherland enquiry/testing will start in 2016</t>
  </si>
  <si>
    <t>Can keep good relationship with EQH and maintain around 3M -4M per year.</t>
  </si>
  <si>
    <t>Foodgrade testing</t>
  </si>
  <si>
    <t>Package price for foodgrade testing</t>
  </si>
  <si>
    <t>By phone/email</t>
  </si>
  <si>
    <t>The package 
price will compare 
with other compeitor</t>
  </si>
  <si>
    <t>Fruit basket for
Mid-Autumn</t>
  </si>
  <si>
    <t>HKD1,000</t>
  </si>
  <si>
    <t>Oktoberfest</t>
  </si>
  <si>
    <t>HKD3,000</t>
  </si>
  <si>
    <t>TBC</t>
  </si>
  <si>
    <t>Vist client factory
in China</t>
  </si>
  <si>
    <t>Quinn Liu - QA Technologist</t>
  </si>
  <si>
    <t>Sandy Lo - QA Technologist</t>
  </si>
  <si>
    <t>Andy Lee - Senior QA Technologist</t>
  </si>
  <si>
    <t>Steven Cheung - QA Manager</t>
  </si>
  <si>
    <t>Buyer program discussion</t>
  </si>
  <si>
    <t>By phone</t>
  </si>
  <si>
    <t>Discuss the 
solution with other team</t>
  </si>
  <si>
    <t>At least 1/month</t>
  </si>
  <si>
    <t>Kaufland order problem</t>
  </si>
  <si>
    <t>Have discussion 
with Kai Fisher to find the solution</t>
  </si>
  <si>
    <t>30075     PET ACCESSORIES</t>
  </si>
  <si>
    <t>30227     Other General Mechan</t>
  </si>
  <si>
    <t>Number of Staff (HK):  50
Year of Establishment:  1987 
Nature of Business:  Manufacturer or exporter or trading company
Major Export Market:  Eastern Europe, North America, Western Europe
Product/Service Range:  Kitchen Tool Set - Stainless Steel (Kitchen gadgat, Baking pans), Kitchen Utensils - Misc (Silicone products), Household Products - Silicon (Silicone products)
Office Address:
Room 601-602, 6/F Kai Tak Commercial Building 317-321 Des Voeux Road Central Central, Hong Kong
Contact Person:
Mr. Steven Cheung
Position:
Managing Director</t>
  </si>
  <si>
    <t>Test service review</t>
  </si>
  <si>
    <t>Listen client's feedback 
and will improve our testing services accordingly.</t>
  </si>
  <si>
    <t>Steven Cheung/Edward To</t>
  </si>
  <si>
    <t>Andy Lee/Edward To</t>
  </si>
  <si>
    <t>The package 
price released to EQH already and will confirm to us accordingly.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</si>
</sst>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_ "/>
    <numFmt numFmtId="165" formatCode="_(* #,##0_);_(* \(#,##0\);_(* &quot;-&quot;??_);_(@_)"/>
  </numFmts>
  <fonts count="74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0"/>
      <color indexed="55"/>
      <name val="Arial"/>
      <family val="2"/>
    </font>
    <font>
      <sz val="10"/>
      <name val="Arial"/>
      <family val="2"/>
    </font>
    <font>
      <sz val="10"/>
      <color indexed="62"/>
      <name val="Arial"/>
      <family val="2"/>
    </font>
    <font>
      <b/>
      <sz val="10"/>
      <color indexed="62"/>
      <name val="Arial"/>
      <family val="2"/>
    </font>
    <font>
      <b/>
      <i/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2"/>
      <color indexed="10"/>
      <name val="Arial"/>
      <family val="2"/>
    </font>
    <font>
      <b/>
      <sz val="10"/>
      <color indexed="56"/>
      <name val="Arial"/>
      <family val="2"/>
    </font>
    <font>
      <sz val="10"/>
      <color indexed="10"/>
      <name val="Arial"/>
      <family val="2"/>
    </font>
    <font>
      <b/>
      <sz val="8"/>
      <color indexed="30"/>
      <name val="Arial"/>
      <family val="2"/>
    </font>
    <font>
      <b/>
      <sz val="10"/>
      <color rgb="FFFF0000"/>
      <name val="Arial"/>
      <family val="2"/>
    </font>
    <font>
      <b/>
      <sz val="12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indexed="8"/>
      <name val="Arial"/>
      <family val="2"/>
    </font>
    <font>
      <b/>
      <sz val="12"/>
      <color rgb="FFFFFF00"/>
      <name val="Arial"/>
      <family val="2"/>
    </font>
    <font>
      <sz val="12"/>
      <color rgb="FFFFFF00"/>
      <name val="Arial"/>
      <family val="2"/>
    </font>
    <font>
      <b/>
      <sz val="11"/>
      <color rgb="FFFF0000"/>
      <name val="Arial"/>
      <family val="2"/>
    </font>
    <font>
      <b/>
      <sz val="10"/>
      <color theme="1"/>
      <name val="Arial"/>
      <family val="2"/>
    </font>
    <font>
      <b/>
      <i/>
      <sz val="10"/>
      <color rgb="FFFF0000"/>
      <name val="Arial"/>
      <family val="2"/>
    </font>
    <font>
      <b/>
      <sz val="10"/>
      <color rgb="FFFFFF00"/>
      <name val="Arial"/>
      <family val="2"/>
    </font>
    <font>
      <sz val="11"/>
      <color theme="1"/>
      <name val="Calibri"/>
      <family val="2"/>
      <scheme val="minor"/>
    </font>
    <font>
      <sz val="14"/>
      <color theme="0"/>
      <name val="Arial"/>
      <family val="2"/>
    </font>
    <font>
      <sz val="14"/>
      <color theme="1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u/>
      <sz val="11"/>
      <color indexed="8"/>
      <name val="Arial"/>
      <family val="2"/>
    </font>
    <font>
      <b/>
      <sz val="11"/>
      <color theme="1"/>
      <name val="Arial"/>
      <family val="2"/>
    </font>
    <font>
      <sz val="11"/>
      <color indexed="8"/>
      <name val="Arial"/>
      <family val="2"/>
    </font>
    <font>
      <sz val="10"/>
      <color theme="1"/>
      <name val="Arial"/>
      <family val="2"/>
    </font>
    <font>
      <sz val="12"/>
      <color indexed="8"/>
      <name val="Arial"/>
      <family val="2"/>
    </font>
    <font>
      <sz val="8"/>
      <color theme="0" tint="-0.249977111117893"/>
      <name val="Arial"/>
      <family val="2"/>
    </font>
    <font>
      <sz val="8"/>
      <color indexed="55"/>
      <name val="Arial"/>
      <family val="2"/>
    </font>
    <font>
      <b/>
      <sz val="14"/>
      <color indexed="9"/>
      <name val="Arial"/>
      <family val="2"/>
    </font>
    <font>
      <b/>
      <sz val="14"/>
      <color theme="0"/>
      <name val="Arial"/>
      <family val="2"/>
    </font>
    <font>
      <b/>
      <sz val="14"/>
      <color theme="1"/>
      <name val="Arial"/>
      <family val="2"/>
    </font>
    <font>
      <sz val="20"/>
      <color theme="1"/>
      <name val="Arial"/>
      <family val="2"/>
    </font>
    <font>
      <i/>
      <sz val="10"/>
      <color theme="1"/>
      <name val="Arial"/>
      <family val="2"/>
    </font>
    <font>
      <sz val="16"/>
      <color theme="1"/>
      <name val="新細明體"/>
      <family val="1"/>
      <charset val="136"/>
    </font>
    <font>
      <b/>
      <sz val="12"/>
      <color indexed="8"/>
      <name val="Arial"/>
      <family val="2"/>
    </font>
    <font>
      <sz val="11"/>
      <color rgb="FF33CC33"/>
      <name val="Arial"/>
      <family val="2"/>
    </font>
    <font>
      <sz val="9"/>
      <color theme="1"/>
      <name val="Arial"/>
      <family val="2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b/>
      <sz val="14"/>
      <color rgb="FF0070C0"/>
      <name val="Arial"/>
      <family val="2"/>
    </font>
    <font>
      <sz val="9"/>
      <color indexed="81"/>
      <name val="Tahoma"/>
      <family val="2"/>
    </font>
    <font>
      <sz val="11"/>
      <color indexed="81"/>
      <name val="Arial"/>
      <family val="2"/>
    </font>
    <font>
      <b/>
      <sz val="14"/>
      <color indexed="81"/>
      <name val="Arial"/>
      <family val="2"/>
    </font>
    <font>
      <b/>
      <sz val="11"/>
      <color indexed="81"/>
      <name val="Arial"/>
      <family val="2"/>
    </font>
    <font>
      <b/>
      <sz val="9"/>
      <color indexed="81"/>
      <name val="Tahoma"/>
      <family val="2"/>
    </font>
    <font>
      <sz val="9"/>
      <color indexed="81"/>
      <name val="BatangChe"/>
      <family val="3"/>
      <charset val="129"/>
    </font>
    <font>
      <b/>
      <sz val="10"/>
      <color rgb="FF7030A0"/>
      <name val="Arial"/>
      <family val="2"/>
    </font>
    <font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0000FF"/>
      <name val="Arial"/>
      <family val="2"/>
    </font>
    <font>
      <sz val="10"/>
      <color rgb="FF0000FF"/>
      <name val="Arial"/>
      <family val="2"/>
    </font>
    <font>
      <u/>
      <sz val="10"/>
      <color theme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</fills>
  <borders count="9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thin">
        <color indexed="64"/>
      </left>
      <right style="thick">
        <color rgb="FF0000FF"/>
      </right>
      <top style="thick">
        <color rgb="FF0000FF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0000FF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0">
    <xf numFmtId="0" fontId="0" fillId="0" borderId="0"/>
    <xf numFmtId="43" fontId="2" fillId="0" borderId="0" applyFont="0" applyFill="0" applyBorder="0" applyAlignment="0" applyProtection="0"/>
    <xf numFmtId="0" fontId="9" fillId="0" borderId="0"/>
    <xf numFmtId="0" fontId="9" fillId="0" borderId="0"/>
    <xf numFmtId="9" fontId="2" fillId="0" borderId="0" applyFont="0" applyFill="0" applyBorder="0" applyAlignment="0" applyProtection="0"/>
    <xf numFmtId="0" fontId="33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73" fillId="0" borderId="0" applyNumberFormat="0" applyFill="0" applyBorder="0" applyAlignment="0" applyProtection="0"/>
  </cellStyleXfs>
  <cellXfs count="794">
    <xf numFmtId="0" fontId="0" fillId="0" borderId="0" xfId="0"/>
    <xf numFmtId="0" fontId="0" fillId="7" borderId="0" xfId="0" applyFont="1" applyFill="1" applyProtection="1">
      <protection locked="0"/>
    </xf>
    <xf numFmtId="0" fontId="6" fillId="7" borderId="0" xfId="0" applyFont="1" applyFill="1" applyBorder="1" applyProtection="1">
      <protection locked="0"/>
    </xf>
    <xf numFmtId="0" fontId="0" fillId="7" borderId="0" xfId="0" applyFont="1" applyFill="1" applyBorder="1" applyProtection="1">
      <protection locked="0"/>
    </xf>
    <xf numFmtId="0" fontId="4" fillId="7" borderId="0" xfId="0" applyFont="1" applyFill="1" applyBorder="1" applyAlignment="1" applyProtection="1">
      <alignment horizontal="left"/>
      <protection locked="0"/>
    </xf>
    <xf numFmtId="0" fontId="16" fillId="7" borderId="0" xfId="0" applyFont="1" applyFill="1" applyBorder="1" applyAlignment="1" applyProtection="1">
      <alignment horizontal="center"/>
      <protection locked="0"/>
    </xf>
    <xf numFmtId="9" fontId="0" fillId="7" borderId="1" xfId="4" applyFont="1" applyFill="1" applyBorder="1" applyProtection="1">
      <protection locked="0"/>
    </xf>
    <xf numFmtId="0" fontId="8" fillId="7" borderId="0" xfId="0" applyFont="1" applyFill="1" applyProtection="1">
      <protection locked="0"/>
    </xf>
    <xf numFmtId="0" fontId="0" fillId="7" borderId="0" xfId="0" applyFont="1" applyFill="1" applyBorder="1" applyAlignment="1" applyProtection="1">
      <alignment horizontal="left"/>
      <protection locked="0"/>
    </xf>
    <xf numFmtId="0" fontId="24" fillId="7" borderId="0" xfId="0" applyFont="1" applyFill="1" applyBorder="1" applyAlignment="1" applyProtection="1">
      <alignment horizontal="left"/>
      <protection locked="0"/>
    </xf>
    <xf numFmtId="0" fontId="0" fillId="7" borderId="0" xfId="0" applyFill="1"/>
    <xf numFmtId="0" fontId="0" fillId="7" borderId="0" xfId="0" applyFont="1" applyFill="1" applyBorder="1" applyAlignment="1" applyProtection="1">
      <protection locked="0"/>
    </xf>
    <xf numFmtId="0" fontId="0" fillId="7" borderId="0" xfId="0" applyFont="1" applyFill="1" applyAlignment="1" applyProtection="1">
      <alignment vertical="center"/>
      <protection locked="0"/>
    </xf>
    <xf numFmtId="0" fontId="18" fillId="7" borderId="0" xfId="0" applyFont="1" applyFill="1" applyBorder="1" applyAlignment="1" applyProtection="1">
      <alignment horizontal="center" vertical="center"/>
      <protection locked="0"/>
    </xf>
    <xf numFmtId="0" fontId="20" fillId="7" borderId="0" xfId="0" applyFont="1" applyFill="1" applyAlignment="1" applyProtection="1">
      <alignment vertical="center"/>
      <protection locked="0"/>
    </xf>
    <xf numFmtId="0" fontId="5" fillId="0" borderId="0" xfId="0" applyFont="1" applyAlignment="1">
      <alignment horizontal="center" vertical="center"/>
    </xf>
    <xf numFmtId="0" fontId="5" fillId="9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ont="1" applyFill="1"/>
    <xf numFmtId="0" fontId="5" fillId="5" borderId="18" xfId="0" applyFont="1" applyFill="1" applyBorder="1" applyAlignment="1">
      <alignment horizontal="center" vertical="center"/>
    </xf>
    <xf numFmtId="0" fontId="5" fillId="9" borderId="19" xfId="0" applyFont="1" applyFill="1" applyBorder="1" applyAlignment="1">
      <alignment horizontal="center" vertical="center" wrapText="1"/>
    </xf>
    <xf numFmtId="0" fontId="0" fillId="7" borderId="0" xfId="0" applyFill="1" applyProtection="1">
      <protection locked="0"/>
    </xf>
    <xf numFmtId="0" fontId="0" fillId="7" borderId="0" xfId="0" applyFill="1" applyBorder="1" applyProtection="1">
      <protection locked="0"/>
    </xf>
    <xf numFmtId="0" fontId="0" fillId="7" borderId="0" xfId="0" applyFill="1" applyBorder="1" applyAlignment="1" applyProtection="1">
      <alignment horizontal="center"/>
      <protection locked="0"/>
    </xf>
    <xf numFmtId="0" fontId="0" fillId="7" borderId="0" xfId="0" applyFill="1" applyAlignment="1" applyProtection="1">
      <alignment horizontal="center"/>
      <protection locked="0"/>
    </xf>
    <xf numFmtId="38" fontId="0" fillId="7" borderId="1" xfId="0" applyNumberFormat="1" applyFill="1" applyBorder="1" applyProtection="1">
      <protection locked="0"/>
    </xf>
    <xf numFmtId="0" fontId="5" fillId="7" borderId="0" xfId="0" applyFont="1" applyFill="1" applyBorder="1" applyAlignment="1" applyProtection="1">
      <alignment horizontal="left"/>
      <protection locked="0"/>
    </xf>
    <xf numFmtId="3" fontId="0" fillId="7" borderId="0" xfId="0" applyNumberFormat="1" applyFill="1" applyBorder="1" applyProtection="1">
      <protection locked="0"/>
    </xf>
    <xf numFmtId="38" fontId="5" fillId="7" borderId="0" xfId="2" applyNumberFormat="1" applyFont="1" applyFill="1" applyBorder="1" applyAlignment="1" applyProtection="1">
      <alignment horizontal="left" vertical="center"/>
      <protection locked="0"/>
    </xf>
    <xf numFmtId="38" fontId="5" fillId="7" borderId="0" xfId="2" applyNumberFormat="1" applyFont="1" applyFill="1" applyBorder="1" applyAlignment="1" applyProtection="1">
      <alignment horizontal="right" vertical="center" wrapText="1"/>
      <protection locked="0"/>
    </xf>
    <xf numFmtId="38" fontId="9" fillId="7" borderId="0" xfId="2" applyNumberFormat="1" applyFont="1" applyFill="1" applyBorder="1" applyAlignment="1" applyProtection="1">
      <alignment horizontal="right" vertical="center" wrapText="1"/>
      <protection locked="0"/>
    </xf>
    <xf numFmtId="38" fontId="9" fillId="7" borderId="0" xfId="0" applyNumberFormat="1" applyFont="1" applyFill="1" applyBorder="1" applyProtection="1">
      <protection locked="0"/>
    </xf>
    <xf numFmtId="0" fontId="9" fillId="7" borderId="0" xfId="0" applyFont="1" applyFill="1" applyBorder="1" applyProtection="1">
      <protection locked="0"/>
    </xf>
    <xf numFmtId="9" fontId="9" fillId="7" borderId="1" xfId="4" applyFont="1" applyFill="1" applyBorder="1" applyAlignment="1" applyProtection="1">
      <alignment horizontal="center" vertical="center"/>
    </xf>
    <xf numFmtId="0" fontId="21" fillId="7" borderId="0" xfId="0" applyFont="1" applyFill="1" applyProtection="1">
      <protection locked="0"/>
    </xf>
    <xf numFmtId="3" fontId="0" fillId="7" borderId="4" xfId="0" applyNumberFormat="1" applyFill="1" applyBorder="1" applyAlignment="1" applyProtection="1">
      <alignment horizontal="center"/>
      <protection locked="0"/>
    </xf>
    <xf numFmtId="0" fontId="5" fillId="9" borderId="4" xfId="0" applyFont="1" applyFill="1" applyBorder="1" applyProtection="1">
      <protection locked="0"/>
    </xf>
    <xf numFmtId="0" fontId="5" fillId="9" borderId="26" xfId="0" applyFont="1" applyFill="1" applyBorder="1" applyAlignment="1" applyProtection="1">
      <alignment horizontal="left"/>
      <protection locked="0"/>
    </xf>
    <xf numFmtId="0" fontId="5" fillId="9" borderId="27" xfId="0" applyFont="1" applyFill="1" applyBorder="1" applyAlignment="1" applyProtection="1">
      <alignment horizontal="left"/>
      <protection locked="0"/>
    </xf>
    <xf numFmtId="38" fontId="0" fillId="7" borderId="9" xfId="0" applyNumberFormat="1" applyFill="1" applyBorder="1" applyProtection="1">
      <protection locked="0"/>
    </xf>
    <xf numFmtId="38" fontId="0" fillId="7" borderId="11" xfId="0" applyNumberFormat="1" applyFill="1" applyBorder="1" applyProtection="1">
      <protection locked="0"/>
    </xf>
    <xf numFmtId="38" fontId="0" fillId="7" borderId="30" xfId="0" applyNumberFormat="1" applyFill="1" applyBorder="1" applyProtection="1">
      <protection locked="0"/>
    </xf>
    <xf numFmtId="38" fontId="0" fillId="8" borderId="1" xfId="0" applyNumberFormat="1" applyFill="1" applyBorder="1" applyProtection="1"/>
    <xf numFmtId="38" fontId="0" fillId="8" borderId="9" xfId="0" applyNumberFormat="1" applyFill="1" applyBorder="1" applyProtection="1"/>
    <xf numFmtId="9" fontId="0" fillId="8" borderId="8" xfId="4" applyNumberFormat="1" applyFont="1" applyFill="1" applyBorder="1" applyProtection="1"/>
    <xf numFmtId="9" fontId="0" fillId="8" borderId="10" xfId="4" applyNumberFormat="1" applyFont="1" applyFill="1" applyBorder="1" applyProtection="1"/>
    <xf numFmtId="0" fontId="24" fillId="7" borderId="0" xfId="0" applyFont="1" applyFill="1" applyBorder="1" applyProtection="1">
      <protection locked="0"/>
    </xf>
    <xf numFmtId="9" fontId="23" fillId="7" borderId="0" xfId="4" applyFont="1" applyFill="1" applyBorder="1" applyAlignment="1" applyProtection="1">
      <alignment horizontal="center" vertical="center"/>
    </xf>
    <xf numFmtId="164" fontId="23" fillId="7" borderId="0" xfId="0" applyNumberFormat="1" applyFont="1" applyFill="1" applyBorder="1" applyAlignment="1" applyProtection="1">
      <alignment horizontal="center" vertical="center"/>
    </xf>
    <xf numFmtId="0" fontId="4" fillId="7" borderId="0" xfId="0" applyFont="1" applyFill="1" applyBorder="1" applyAlignment="1" applyProtection="1">
      <alignment vertical="center"/>
      <protection locked="0"/>
    </xf>
    <xf numFmtId="0" fontId="0" fillId="7" borderId="0" xfId="0" applyFont="1" applyFill="1" applyBorder="1" applyAlignment="1" applyProtection="1">
      <alignment vertical="center"/>
      <protection locked="0"/>
    </xf>
    <xf numFmtId="0" fontId="31" fillId="7" borderId="0" xfId="3" applyFont="1" applyFill="1" applyBorder="1" applyAlignment="1" applyProtection="1">
      <alignment horizontal="center" vertical="center"/>
    </xf>
    <xf numFmtId="38" fontId="23" fillId="7" borderId="0" xfId="1" applyNumberFormat="1" applyFont="1" applyFill="1" applyBorder="1" applyAlignment="1" applyProtection="1">
      <alignment vertical="center"/>
    </xf>
    <xf numFmtId="38" fontId="23" fillId="7" borderId="0" xfId="0" applyNumberFormat="1" applyFont="1" applyFill="1" applyBorder="1" applyAlignment="1" applyProtection="1">
      <alignment horizontal="center" vertical="center"/>
    </xf>
    <xf numFmtId="0" fontId="12" fillId="9" borderId="4" xfId="3" applyFont="1" applyFill="1" applyBorder="1" applyAlignment="1" applyProtection="1">
      <alignment horizontal="center" vertical="center"/>
    </xf>
    <xf numFmtId="38" fontId="9" fillId="7" borderId="1" xfId="1" applyNumberFormat="1" applyFont="1" applyFill="1" applyBorder="1" applyAlignment="1" applyProtection="1">
      <alignment vertical="center"/>
    </xf>
    <xf numFmtId="9" fontId="24" fillId="7" borderId="0" xfId="0" applyNumberFormat="1" applyFont="1" applyFill="1" applyBorder="1" applyAlignment="1" applyProtection="1">
      <alignment horizontal="left" vertical="center"/>
    </xf>
    <xf numFmtId="0" fontId="23" fillId="7" borderId="0" xfId="0" applyFont="1" applyFill="1" applyProtection="1">
      <protection locked="0"/>
    </xf>
    <xf numFmtId="0" fontId="35" fillId="7" borderId="0" xfId="5" applyFont="1" applyFill="1" applyAlignment="1"/>
    <xf numFmtId="0" fontId="37" fillId="4" borderId="0" xfId="5" applyFont="1" applyFill="1" applyBorder="1"/>
    <xf numFmtId="0" fontId="38" fillId="7" borderId="0" xfId="5" applyFont="1" applyFill="1" applyAlignment="1"/>
    <xf numFmtId="0" fontId="38" fillId="7" borderId="0" xfId="5" applyFont="1" applyFill="1" applyAlignment="1">
      <alignment horizontal="right"/>
    </xf>
    <xf numFmtId="0" fontId="38" fillId="7" borderId="0" xfId="5" applyFont="1" applyFill="1" applyBorder="1"/>
    <xf numFmtId="0" fontId="38" fillId="7" borderId="0" xfId="5" applyFont="1" applyFill="1"/>
    <xf numFmtId="0" fontId="38" fillId="7" borderId="0" xfId="5" applyFont="1" applyFill="1" applyBorder="1" applyAlignment="1">
      <alignment horizontal="center"/>
    </xf>
    <xf numFmtId="0" fontId="38" fillId="0" borderId="0" xfId="5" applyFont="1"/>
    <xf numFmtId="0" fontId="38" fillId="7" borderId="0" xfId="5" applyFont="1" applyFill="1" applyAlignment="1">
      <alignment vertical="center"/>
    </xf>
    <xf numFmtId="0" fontId="38" fillId="0" borderId="0" xfId="5" applyFont="1" applyFill="1"/>
    <xf numFmtId="0" fontId="45" fillId="7" borderId="0" xfId="5" applyFont="1" applyFill="1" applyAlignment="1">
      <alignment horizontal="right"/>
    </xf>
    <xf numFmtId="0" fontId="36" fillId="15" borderId="0" xfId="5" applyFont="1" applyFill="1" applyBorder="1" applyAlignment="1"/>
    <xf numFmtId="0" fontId="35" fillId="15" borderId="0" xfId="5" applyFont="1" applyFill="1" applyAlignment="1"/>
    <xf numFmtId="0" fontId="35" fillId="15" borderId="0" xfId="5" applyFont="1" applyFill="1" applyBorder="1" applyAlignment="1"/>
    <xf numFmtId="0" fontId="47" fillId="14" borderId="0" xfId="5" applyFont="1" applyFill="1" applyAlignment="1">
      <alignment vertical="center"/>
    </xf>
    <xf numFmtId="0" fontId="48" fillId="14" borderId="0" xfId="5" applyFont="1" applyFill="1" applyAlignment="1">
      <alignment vertical="center"/>
    </xf>
    <xf numFmtId="0" fontId="48" fillId="14" borderId="0" xfId="5" applyNumberFormat="1" applyFont="1" applyFill="1" applyAlignment="1">
      <alignment vertical="center"/>
    </xf>
    <xf numFmtId="0" fontId="49" fillId="7" borderId="0" xfId="5" applyFont="1" applyFill="1" applyAlignment="1"/>
    <xf numFmtId="0" fontId="49" fillId="7" borderId="0" xfId="5" applyFont="1" applyFill="1"/>
    <xf numFmtId="0" fontId="38" fillId="0" borderId="0" xfId="5" applyFont="1" applyAlignment="1">
      <alignment horizontal="center"/>
    </xf>
    <xf numFmtId="0" fontId="49" fillId="7" borderId="0" xfId="5" applyFont="1" applyFill="1" applyBorder="1" applyAlignment="1"/>
    <xf numFmtId="0" fontId="38" fillId="7" borderId="0" xfId="5" applyFont="1" applyFill="1" applyAlignment="1">
      <alignment horizontal="center"/>
    </xf>
    <xf numFmtId="0" fontId="35" fillId="7" borderId="0" xfId="5" applyFont="1" applyFill="1" applyBorder="1" applyAlignment="1"/>
    <xf numFmtId="0" fontId="41" fillId="7" borderId="0" xfId="5" applyFont="1" applyFill="1" applyBorder="1" applyAlignment="1">
      <alignment horizontal="center" vertical="center" wrapText="1"/>
    </xf>
    <xf numFmtId="0" fontId="41" fillId="7" borderId="0" xfId="5" applyFont="1" applyFill="1" applyBorder="1" applyAlignment="1">
      <alignment vertical="center" wrapText="1"/>
    </xf>
    <xf numFmtId="0" fontId="38" fillId="16" borderId="1" xfId="5" applyFont="1" applyFill="1" applyBorder="1" applyAlignment="1">
      <alignment vertical="center"/>
    </xf>
    <xf numFmtId="0" fontId="41" fillId="7" borderId="1" xfId="5" applyFont="1" applyFill="1" applyBorder="1" applyAlignment="1">
      <alignment vertical="center" wrapText="1"/>
    </xf>
    <xf numFmtId="0" fontId="41" fillId="2" borderId="1" xfId="5" applyFont="1" applyFill="1" applyBorder="1" applyAlignment="1">
      <alignment vertical="center" wrapText="1"/>
    </xf>
    <xf numFmtId="0" fontId="48" fillId="14" borderId="0" xfId="5" applyFont="1" applyFill="1" applyAlignment="1">
      <alignment horizontal="center" vertical="center"/>
    </xf>
    <xf numFmtId="0" fontId="38" fillId="16" borderId="1" xfId="5" applyFont="1" applyFill="1" applyBorder="1" applyAlignment="1">
      <alignment horizontal="center" vertical="center" wrapText="1"/>
    </xf>
    <xf numFmtId="3" fontId="41" fillId="7" borderId="1" xfId="5" applyNumberFormat="1" applyFont="1" applyFill="1" applyBorder="1" applyAlignment="1">
      <alignment horizontal="center" vertical="center" wrapText="1"/>
    </xf>
    <xf numFmtId="3" fontId="41" fillId="7" borderId="0" xfId="5" applyNumberFormat="1" applyFont="1" applyFill="1" applyBorder="1" applyAlignment="1">
      <alignment horizontal="center" vertical="center" wrapText="1"/>
    </xf>
    <xf numFmtId="0" fontId="42" fillId="7" borderId="1" xfId="5" applyFont="1" applyFill="1" applyBorder="1" applyAlignment="1">
      <alignment vertical="center" wrapText="1"/>
    </xf>
    <xf numFmtId="0" fontId="38" fillId="16" borderId="33" xfId="5" applyFont="1" applyFill="1" applyBorder="1" applyAlignment="1">
      <alignment horizontal="center" vertical="center" wrapText="1"/>
    </xf>
    <xf numFmtId="49" fontId="38" fillId="7" borderId="0" xfId="5" applyNumberFormat="1" applyFont="1" applyFill="1" applyBorder="1" applyAlignment="1">
      <alignment vertical="top"/>
    </xf>
    <xf numFmtId="49" fontId="38" fillId="7" borderId="0" xfId="5" applyNumberFormat="1" applyFont="1" applyFill="1" applyBorder="1" applyAlignment="1">
      <alignment horizontal="left" vertical="top"/>
    </xf>
    <xf numFmtId="0" fontId="39" fillId="15" borderId="0" xfId="5" applyFont="1" applyFill="1" applyAlignment="1"/>
    <xf numFmtId="0" fontId="37" fillId="7" borderId="0" xfId="5" applyFont="1" applyFill="1" applyBorder="1"/>
    <xf numFmtId="0" fontId="50" fillId="7" borderId="0" xfId="5" applyFont="1" applyFill="1" applyBorder="1" applyAlignment="1"/>
    <xf numFmtId="0" fontId="47" fillId="3" borderId="0" xfId="5" applyFont="1" applyFill="1" applyAlignment="1">
      <alignment vertical="center"/>
    </xf>
    <xf numFmtId="0" fontId="48" fillId="3" borderId="0" xfId="5" applyFont="1" applyFill="1" applyAlignment="1">
      <alignment vertical="center"/>
    </xf>
    <xf numFmtId="0" fontId="48" fillId="3" borderId="0" xfId="5" applyFont="1" applyFill="1" applyAlignment="1">
      <alignment horizontal="center" vertical="center"/>
    </xf>
    <xf numFmtId="0" fontId="49" fillId="3" borderId="0" xfId="5" applyFont="1" applyFill="1" applyAlignment="1"/>
    <xf numFmtId="0" fontId="44" fillId="15" borderId="0" xfId="5" applyFont="1" applyFill="1" applyAlignment="1"/>
    <xf numFmtId="9" fontId="9" fillId="7" borderId="2" xfId="4" applyFont="1" applyFill="1" applyBorder="1" applyAlignment="1" applyProtection="1">
      <alignment horizontal="center" vertical="center"/>
    </xf>
    <xf numFmtId="38" fontId="9" fillId="7" borderId="38" xfId="1" applyNumberFormat="1" applyFont="1" applyFill="1" applyBorder="1" applyAlignment="1" applyProtection="1">
      <alignment vertical="center"/>
    </xf>
    <xf numFmtId="0" fontId="49" fillId="4" borderId="0" xfId="5" applyFont="1" applyFill="1" applyBorder="1" applyAlignment="1">
      <alignment horizontal="left"/>
    </xf>
    <xf numFmtId="0" fontId="38" fillId="7" borderId="0" xfId="5" applyFont="1" applyFill="1" applyAlignment="1">
      <alignment horizontal="center"/>
    </xf>
    <xf numFmtId="0" fontId="49" fillId="11" borderId="0" xfId="5" applyFont="1" applyFill="1" applyBorder="1" applyAlignment="1">
      <alignment horizontal="left"/>
    </xf>
    <xf numFmtId="0" fontId="47" fillId="3" borderId="0" xfId="5" applyFont="1" applyFill="1" applyAlignment="1" applyProtection="1">
      <alignment vertical="center"/>
    </xf>
    <xf numFmtId="0" fontId="48" fillId="3" borderId="0" xfId="5" applyFont="1" applyFill="1" applyAlignment="1" applyProtection="1">
      <alignment vertical="center"/>
    </xf>
    <xf numFmtId="0" fontId="48" fillId="3" borderId="0" xfId="5" applyFont="1" applyFill="1" applyAlignment="1" applyProtection="1">
      <alignment horizontal="center" vertical="center"/>
    </xf>
    <xf numFmtId="0" fontId="49" fillId="3" borderId="0" xfId="5" applyFont="1" applyFill="1" applyAlignment="1" applyProtection="1"/>
    <xf numFmtId="0" fontId="49" fillId="7" borderId="0" xfId="5" applyFont="1" applyFill="1" applyAlignment="1" applyProtection="1"/>
    <xf numFmtId="0" fontId="36" fillId="15" borderId="0" xfId="5" applyFont="1" applyFill="1" applyBorder="1" applyAlignment="1" applyProtection="1"/>
    <xf numFmtId="0" fontId="38" fillId="15" borderId="0" xfId="5" applyFont="1" applyFill="1" applyProtection="1"/>
    <xf numFmtId="0" fontId="50" fillId="15" borderId="0" xfId="5" applyFont="1" applyFill="1" applyBorder="1" applyAlignment="1" applyProtection="1"/>
    <xf numFmtId="0" fontId="37" fillId="4" borderId="0" xfId="5" applyFont="1" applyFill="1" applyBorder="1" applyProtection="1"/>
    <xf numFmtId="0" fontId="50" fillId="7" borderId="0" xfId="5" applyFont="1" applyFill="1" applyBorder="1" applyAlignment="1" applyProtection="1"/>
    <xf numFmtId="0" fontId="37" fillId="7" borderId="0" xfId="5" applyFont="1" applyFill="1" applyBorder="1" applyProtection="1"/>
    <xf numFmtId="0" fontId="38" fillId="7" borderId="0" xfId="5" applyFont="1" applyFill="1" applyProtection="1"/>
    <xf numFmtId="0" fontId="38" fillId="0" borderId="0" xfId="5" applyFont="1" applyFill="1" applyProtection="1"/>
    <xf numFmtId="0" fontId="3" fillId="7" borderId="0" xfId="0" applyFont="1" applyFill="1" applyBorder="1" applyProtection="1"/>
    <xf numFmtId="0" fontId="19" fillId="7" borderId="0" xfId="0" applyFont="1" applyFill="1" applyBorder="1" applyProtection="1"/>
    <xf numFmtId="0" fontId="19" fillId="7" borderId="0" xfId="0" applyFont="1" applyFill="1" applyBorder="1" applyAlignment="1" applyProtection="1">
      <alignment horizontal="left"/>
    </xf>
    <xf numFmtId="0" fontId="4" fillId="7" borderId="0" xfId="0" applyFont="1" applyFill="1" applyBorder="1" applyAlignment="1" applyProtection="1">
      <alignment horizontal="left"/>
    </xf>
    <xf numFmtId="0" fontId="0" fillId="7" borderId="0" xfId="0" applyFill="1" applyBorder="1" applyAlignment="1" applyProtection="1">
      <alignment horizontal="left"/>
    </xf>
    <xf numFmtId="0" fontId="0" fillId="7" borderId="0" xfId="0" applyFill="1" applyBorder="1" applyProtection="1"/>
    <xf numFmtId="0" fontId="0" fillId="7" borderId="0" xfId="0" applyFill="1" applyAlignment="1" applyProtection="1">
      <alignment vertical="center"/>
    </xf>
    <xf numFmtId="0" fontId="23" fillId="7" borderId="0" xfId="0" applyFont="1" applyFill="1" applyBorder="1" applyAlignment="1" applyProtection="1">
      <alignment vertical="center"/>
    </xf>
    <xf numFmtId="0" fontId="0" fillId="7" borderId="0" xfId="0" applyFill="1" applyBorder="1" applyAlignment="1" applyProtection="1">
      <alignment vertical="center"/>
    </xf>
    <xf numFmtId="0" fontId="32" fillId="3" borderId="13" xfId="0" applyFont="1" applyFill="1" applyBorder="1" applyAlignment="1" applyProtection="1">
      <alignment horizontal="center" vertical="center"/>
    </xf>
    <xf numFmtId="0" fontId="17" fillId="7" borderId="0" xfId="0" applyFont="1" applyFill="1" applyBorder="1" applyAlignment="1" applyProtection="1">
      <alignment vertical="center"/>
    </xf>
    <xf numFmtId="0" fontId="0" fillId="7" borderId="0" xfId="0" applyFill="1" applyProtection="1"/>
    <xf numFmtId="0" fontId="47" fillId="14" borderId="0" xfId="5" applyFont="1" applyFill="1" applyAlignment="1" applyProtection="1">
      <alignment vertical="center"/>
      <protection locked="0"/>
    </xf>
    <xf numFmtId="0" fontId="48" fillId="14" borderId="0" xfId="5" applyFont="1" applyFill="1" applyAlignment="1" applyProtection="1">
      <alignment vertical="center"/>
      <protection locked="0"/>
    </xf>
    <xf numFmtId="0" fontId="48" fillId="14" borderId="0" xfId="5" applyFont="1" applyFill="1" applyAlignment="1" applyProtection="1">
      <alignment horizontal="center" vertical="center"/>
      <protection locked="0"/>
    </xf>
    <xf numFmtId="0" fontId="48" fillId="14" borderId="0" xfId="5" applyNumberFormat="1" applyFont="1" applyFill="1" applyAlignment="1" applyProtection="1">
      <alignment vertical="center"/>
      <protection locked="0"/>
    </xf>
    <xf numFmtId="0" fontId="49" fillId="7" borderId="0" xfId="5" applyFont="1" applyFill="1" applyAlignment="1" applyProtection="1">
      <protection locked="0"/>
    </xf>
    <xf numFmtId="0" fontId="37" fillId="4" borderId="0" xfId="5" applyFont="1" applyFill="1" applyBorder="1" applyProtection="1">
      <protection locked="0"/>
    </xf>
    <xf numFmtId="0" fontId="50" fillId="7" borderId="0" xfId="5" applyFont="1" applyFill="1" applyBorder="1" applyAlignment="1" applyProtection="1">
      <protection locked="0"/>
    </xf>
    <xf numFmtId="0" fontId="37" fillId="7" borderId="0" xfId="5" applyFont="1" applyFill="1" applyBorder="1" applyProtection="1">
      <protection locked="0"/>
    </xf>
    <xf numFmtId="0" fontId="38" fillId="7" borderId="0" xfId="5" applyFont="1" applyFill="1" applyProtection="1">
      <protection locked="0"/>
    </xf>
    <xf numFmtId="0" fontId="38" fillId="0" borderId="0" xfId="5" applyFont="1" applyFill="1" applyProtection="1">
      <protection locked="0"/>
    </xf>
    <xf numFmtId="0" fontId="43" fillId="7" borderId="0" xfId="5" applyFont="1" applyFill="1" applyProtection="1">
      <protection locked="0"/>
    </xf>
    <xf numFmtId="0" fontId="38" fillId="0" borderId="0" xfId="5" applyFont="1" applyProtection="1">
      <protection locked="0"/>
    </xf>
    <xf numFmtId="0" fontId="49" fillId="7" borderId="0" xfId="5" applyFont="1" applyFill="1" applyProtection="1">
      <protection locked="0"/>
    </xf>
    <xf numFmtId="0" fontId="49" fillId="7" borderId="0" xfId="5" applyFont="1" applyFill="1" applyBorder="1" applyAlignment="1" applyProtection="1"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1" xfId="0" applyFill="1" applyBorder="1" applyProtection="1">
      <protection locked="0"/>
    </xf>
    <xf numFmtId="0" fontId="0" fillId="7" borderId="9" xfId="0" applyFill="1" applyBorder="1" applyProtection="1">
      <protection locked="0"/>
    </xf>
    <xf numFmtId="0" fontId="38" fillId="16" borderId="1" xfId="5" applyFont="1" applyFill="1" applyBorder="1" applyAlignment="1" applyProtection="1">
      <alignment horizontal="center" wrapText="1"/>
      <protection locked="0"/>
    </xf>
    <xf numFmtId="0" fontId="38" fillId="7" borderId="0" xfId="5" applyFont="1" applyFill="1" applyBorder="1" applyAlignment="1" applyProtection="1">
      <alignment horizontal="center" wrapText="1"/>
      <protection locked="0"/>
    </xf>
    <xf numFmtId="0" fontId="38" fillId="7" borderId="0" xfId="5" applyFont="1" applyFill="1" applyBorder="1" applyAlignment="1" applyProtection="1">
      <alignment horizontal="center"/>
      <protection locked="0"/>
    </xf>
    <xf numFmtId="0" fontId="38" fillId="7" borderId="0" xfId="5" applyFont="1" applyFill="1" applyAlignment="1" applyProtection="1">
      <alignment horizontal="center"/>
      <protection locked="0"/>
    </xf>
    <xf numFmtId="0" fontId="38" fillId="0" borderId="0" xfId="5" applyFont="1" applyAlignment="1" applyProtection="1">
      <alignment horizontal="center"/>
      <protection locked="0"/>
    </xf>
    <xf numFmtId="0" fontId="38" fillId="7" borderId="1" xfId="5" applyFont="1" applyFill="1" applyBorder="1" applyAlignment="1" applyProtection="1">
      <protection locked="0"/>
    </xf>
    <xf numFmtId="0" fontId="38" fillId="7" borderId="0" xfId="5" applyFont="1" applyFill="1" applyBorder="1" applyAlignment="1" applyProtection="1">
      <protection locked="0"/>
    </xf>
    <xf numFmtId="0" fontId="38" fillId="7" borderId="0" xfId="5" applyFont="1" applyFill="1" applyBorder="1" applyProtection="1">
      <protection locked="0"/>
    </xf>
    <xf numFmtId="0" fontId="42" fillId="7" borderId="0" xfId="5" applyFont="1" applyFill="1" applyAlignment="1" applyProtection="1">
      <alignment horizontal="center"/>
      <protection locked="0"/>
    </xf>
    <xf numFmtId="0" fontId="42" fillId="7" borderId="0" xfId="5" applyFont="1" applyFill="1" applyProtection="1">
      <protection locked="0"/>
    </xf>
    <xf numFmtId="0" fontId="0" fillId="7" borderId="7" xfId="0" applyFill="1" applyBorder="1" applyAlignment="1" applyProtection="1">
      <alignment horizontal="center"/>
      <protection locked="0"/>
    </xf>
    <xf numFmtId="0" fontId="0" fillId="7" borderId="8" xfId="0" applyFill="1" applyBorder="1" applyProtection="1">
      <protection locked="0"/>
    </xf>
    <xf numFmtId="0" fontId="0" fillId="7" borderId="10" xfId="0" applyFill="1" applyBorder="1" applyProtection="1">
      <protection locked="0"/>
    </xf>
    <xf numFmtId="0" fontId="22" fillId="7" borderId="0" xfId="0" applyFont="1" applyFill="1" applyBorder="1" applyAlignment="1" applyProtection="1">
      <alignment horizontal="left"/>
      <protection locked="0"/>
    </xf>
    <xf numFmtId="0" fontId="45" fillId="7" borderId="0" xfId="5" applyFont="1" applyFill="1" applyAlignment="1" applyProtection="1">
      <alignment horizontal="right"/>
      <protection locked="0"/>
    </xf>
    <xf numFmtId="0" fontId="35" fillId="15" borderId="0" xfId="5" applyFont="1" applyFill="1" applyAlignment="1" applyProtection="1">
      <protection locked="0"/>
    </xf>
    <xf numFmtId="0" fontId="35" fillId="15" borderId="0" xfId="5" applyFont="1" applyFill="1" applyBorder="1" applyAlignment="1" applyProtection="1">
      <protection locked="0"/>
    </xf>
    <xf numFmtId="0" fontId="35" fillId="7" borderId="0" xfId="5" applyFont="1" applyFill="1" applyAlignment="1" applyProtection="1">
      <protection locked="0"/>
    </xf>
    <xf numFmtId="0" fontId="38" fillId="7" borderId="0" xfId="5" applyFont="1" applyFill="1" applyAlignment="1" applyProtection="1">
      <protection locked="0"/>
    </xf>
    <xf numFmtId="0" fontId="38" fillId="16" borderId="1" xfId="5" applyFont="1" applyFill="1" applyBorder="1" applyAlignment="1" applyProtection="1">
      <alignment wrapText="1"/>
      <protection locked="0"/>
    </xf>
    <xf numFmtId="0" fontId="38" fillId="7" borderId="0" xfId="5" applyFont="1" applyFill="1" applyAlignment="1" applyProtection="1"/>
    <xf numFmtId="0" fontId="38" fillId="7" borderId="0" xfId="5" applyFont="1" applyFill="1" applyAlignment="1">
      <alignment horizontal="center"/>
    </xf>
    <xf numFmtId="0" fontId="54" fillId="7" borderId="0" xfId="5" applyFont="1" applyFill="1"/>
    <xf numFmtId="0" fontId="55" fillId="16" borderId="1" xfId="5" applyFont="1" applyFill="1" applyBorder="1" applyAlignment="1" applyProtection="1">
      <alignment horizontal="center" wrapText="1"/>
      <protection locked="0"/>
    </xf>
    <xf numFmtId="0" fontId="57" fillId="7" borderId="0" xfId="5" applyFont="1" applyFill="1" applyAlignment="1" applyProtection="1">
      <protection locked="0"/>
    </xf>
    <xf numFmtId="0" fontId="58" fillId="7" borderId="0" xfId="5" applyFont="1" applyFill="1" applyAlignment="1" applyProtection="1">
      <alignment horizontal="right"/>
      <protection locked="0"/>
    </xf>
    <xf numFmtId="0" fontId="36" fillId="15" borderId="0" xfId="5" applyFont="1" applyFill="1" applyBorder="1" applyAlignment="1" applyProtection="1">
      <protection locked="0"/>
    </xf>
    <xf numFmtId="0" fontId="43" fillId="18" borderId="0" xfId="5" applyFont="1" applyFill="1" applyProtection="1">
      <protection locked="0"/>
    </xf>
    <xf numFmtId="0" fontId="38" fillId="18" borderId="0" xfId="5" applyFont="1" applyFill="1" applyProtection="1">
      <protection locked="0"/>
    </xf>
    <xf numFmtId="0" fontId="38" fillId="18" borderId="1" xfId="5" applyFont="1" applyFill="1" applyBorder="1" applyAlignment="1" applyProtection="1">
      <alignment horizontal="center" wrapText="1"/>
      <protection locked="0"/>
    </xf>
    <xf numFmtId="0" fontId="38" fillId="18" borderId="1" xfId="5" applyFont="1" applyFill="1" applyBorder="1" applyAlignment="1" applyProtection="1">
      <alignment horizontal="center"/>
      <protection locked="0"/>
    </xf>
    <xf numFmtId="0" fontId="38" fillId="18" borderId="1" xfId="5" applyFont="1" applyFill="1" applyBorder="1" applyAlignment="1" applyProtection="1">
      <protection locked="0"/>
    </xf>
    <xf numFmtId="0" fontId="38" fillId="18" borderId="0" xfId="5" applyFont="1" applyFill="1" applyBorder="1" applyProtection="1">
      <protection locked="0"/>
    </xf>
    <xf numFmtId="0" fontId="38" fillId="18" borderId="0" xfId="5" applyFont="1" applyFill="1" applyBorder="1" applyAlignment="1" applyProtection="1">
      <alignment horizontal="center"/>
      <protection locked="0"/>
    </xf>
    <xf numFmtId="0" fontId="42" fillId="18" borderId="0" xfId="5" applyFont="1" applyFill="1" applyProtection="1">
      <protection locked="0"/>
    </xf>
    <xf numFmtId="0" fontId="42" fillId="18" borderId="0" xfId="5" applyFont="1" applyFill="1" applyAlignment="1" applyProtection="1">
      <alignment horizontal="center"/>
      <protection locked="0"/>
    </xf>
    <xf numFmtId="0" fontId="43" fillId="7" borderId="0" xfId="5" applyFont="1" applyFill="1" applyAlignment="1" applyProtection="1">
      <protection locked="0"/>
    </xf>
    <xf numFmtId="49" fontId="58" fillId="9" borderId="0" xfId="5" applyNumberFormat="1" applyFont="1" applyFill="1" applyAlignment="1" applyProtection="1">
      <alignment horizontal="left"/>
      <protection locked="0"/>
    </xf>
    <xf numFmtId="0" fontId="58" fillId="19" borderId="0" xfId="5" applyFont="1" applyFill="1" applyAlignment="1" applyProtection="1">
      <alignment horizontal="left"/>
      <protection locked="0"/>
    </xf>
    <xf numFmtId="0" fontId="38" fillId="19" borderId="0" xfId="5" applyFont="1" applyFill="1" applyProtection="1">
      <protection locked="0"/>
    </xf>
    <xf numFmtId="0" fontId="0" fillId="9" borderId="1" xfId="0" applyFont="1" applyFill="1" applyBorder="1" applyAlignment="1" applyProtection="1">
      <alignment horizontal="center" wrapText="1"/>
      <protection locked="0"/>
    </xf>
    <xf numFmtId="0" fontId="15" fillId="7" borderId="0" xfId="0" applyFont="1" applyFill="1" applyBorder="1" applyAlignment="1" applyProtection="1">
      <alignment horizontal="center"/>
      <protection locked="0"/>
    </xf>
    <xf numFmtId="0" fontId="5" fillId="7" borderId="0" xfId="0" applyFont="1" applyFill="1" applyBorder="1" applyAlignment="1" applyProtection="1">
      <alignment horizontal="center" vertical="center"/>
      <protection locked="0"/>
    </xf>
    <xf numFmtId="0" fontId="0" fillId="7" borderId="0" xfId="0" applyFont="1" applyFill="1" applyBorder="1" applyAlignment="1" applyProtection="1">
      <alignment horizontal="center" vertical="center"/>
      <protection locked="0"/>
    </xf>
    <xf numFmtId="0" fontId="5" fillId="7" borderId="0" xfId="0" applyFont="1" applyFill="1" applyBorder="1" applyAlignment="1" applyProtection="1">
      <alignment vertical="center"/>
      <protection locked="0"/>
    </xf>
    <xf numFmtId="0" fontId="0" fillId="7" borderId="0" xfId="0" applyFont="1" applyFill="1" applyAlignment="1" applyProtection="1">
      <protection locked="0"/>
    </xf>
    <xf numFmtId="0" fontId="15" fillId="7" borderId="0" xfId="0" applyFont="1" applyFill="1" applyBorder="1" applyAlignment="1" applyProtection="1">
      <alignment horizontal="center" vertical="center"/>
      <protection locked="0"/>
    </xf>
    <xf numFmtId="38" fontId="0" fillId="7" borderId="40" xfId="0" applyNumberFormat="1" applyFill="1" applyBorder="1" applyProtection="1">
      <protection locked="0"/>
    </xf>
    <xf numFmtId="38" fontId="0" fillId="8" borderId="40" xfId="0" applyNumberFormat="1" applyFill="1" applyBorder="1" applyProtection="1"/>
    <xf numFmtId="38" fontId="0" fillId="8" borderId="41" xfId="0" applyNumberFormat="1" applyFill="1" applyBorder="1" applyProtection="1"/>
    <xf numFmtId="9" fontId="0" fillId="20" borderId="2" xfId="4" applyFont="1" applyFill="1" applyBorder="1" applyAlignment="1" applyProtection="1">
      <alignment vertical="center"/>
    </xf>
    <xf numFmtId="38" fontId="0" fillId="7" borderId="1" xfId="1" applyNumberFormat="1" applyFont="1" applyFill="1" applyBorder="1" applyAlignment="1" applyProtection="1">
      <alignment vertical="center"/>
    </xf>
    <xf numFmtId="49" fontId="0" fillId="7" borderId="0" xfId="0" applyNumberFormat="1" applyFont="1" applyFill="1" applyBorder="1" applyAlignment="1" applyProtection="1">
      <alignment vertical="center"/>
    </xf>
    <xf numFmtId="49" fontId="5" fillId="7" borderId="0" xfId="0" applyNumberFormat="1" applyFont="1" applyFill="1" applyBorder="1" applyAlignment="1" applyProtection="1">
      <alignment vertical="center"/>
    </xf>
    <xf numFmtId="38" fontId="0" fillId="7" borderId="1" xfId="0" applyNumberFormat="1" applyFill="1" applyBorder="1" applyProtection="1"/>
    <xf numFmtId="38" fontId="0" fillId="7" borderId="1" xfId="0" applyNumberFormat="1" applyFont="1" applyFill="1" applyBorder="1" applyProtection="1">
      <protection locked="0"/>
    </xf>
    <xf numFmtId="38" fontId="0" fillId="7" borderId="1" xfId="0" applyNumberFormat="1" applyFont="1" applyFill="1" applyBorder="1" applyAlignment="1" applyProtection="1">
      <alignment vertical="center"/>
      <protection locked="0"/>
    </xf>
    <xf numFmtId="0" fontId="5" fillId="11" borderId="26" xfId="0" applyFont="1" applyFill="1" applyBorder="1" applyAlignment="1" applyProtection="1">
      <protection locked="0"/>
    </xf>
    <xf numFmtId="38" fontId="5" fillId="11" borderId="1" xfId="0" applyNumberFormat="1" applyFont="1" applyFill="1" applyBorder="1" applyProtection="1"/>
    <xf numFmtId="38" fontId="5" fillId="11" borderId="9" xfId="0" applyNumberFormat="1" applyFont="1" applyFill="1" applyBorder="1" applyProtection="1"/>
    <xf numFmtId="0" fontId="5" fillId="7" borderId="0" xfId="0" applyFont="1" applyFill="1" applyProtection="1">
      <protection locked="0"/>
    </xf>
    <xf numFmtId="4" fontId="5" fillId="7" borderId="0" xfId="0" applyNumberFormat="1" applyFont="1" applyFill="1" applyProtection="1">
      <protection locked="0"/>
    </xf>
    <xf numFmtId="0" fontId="0" fillId="7" borderId="4" xfId="0" applyFont="1" applyFill="1" applyBorder="1" applyAlignment="1" applyProtection="1">
      <alignment horizontal="center"/>
      <protection locked="0"/>
    </xf>
    <xf numFmtId="4" fontId="0" fillId="7" borderId="0" xfId="0" applyNumberFormat="1" applyFill="1" applyProtection="1">
      <protection locked="0"/>
    </xf>
    <xf numFmtId="38" fontId="0" fillId="23" borderId="1" xfId="0" applyNumberFormat="1" applyFill="1" applyBorder="1" applyProtection="1"/>
    <xf numFmtId="38" fontId="0" fillId="23" borderId="9" xfId="0" applyNumberFormat="1" applyFill="1" applyBorder="1" applyProtection="1"/>
    <xf numFmtId="0" fontId="27" fillId="3" borderId="22" xfId="0" applyFont="1" applyFill="1" applyBorder="1" applyAlignment="1" applyProtection="1">
      <alignment horizontal="left" vertical="center"/>
      <protection locked="0"/>
    </xf>
    <xf numFmtId="38" fontId="5" fillId="7" borderId="0" xfId="7" applyNumberFormat="1" applyFont="1" applyFill="1" applyBorder="1" applyAlignment="1" applyProtection="1">
      <alignment horizontal="left" vertical="center"/>
      <protection locked="0"/>
    </xf>
    <xf numFmtId="38" fontId="5" fillId="7" borderId="0" xfId="7" applyNumberFormat="1" applyFont="1" applyFill="1" applyBorder="1" applyAlignment="1" applyProtection="1">
      <alignment horizontal="right" vertical="center" wrapText="1"/>
      <protection locked="0"/>
    </xf>
    <xf numFmtId="38" fontId="2" fillId="7" borderId="0" xfId="7" applyNumberFormat="1" applyFont="1" applyFill="1" applyBorder="1" applyAlignment="1" applyProtection="1">
      <alignment horizontal="right" vertical="center" wrapText="1"/>
      <protection locked="0"/>
    </xf>
    <xf numFmtId="38" fontId="2" fillId="7" borderId="0" xfId="0" applyNumberFormat="1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4" fontId="65" fillId="7" borderId="0" xfId="0" applyNumberFormat="1" applyFont="1" applyFill="1" applyProtection="1">
      <protection locked="0"/>
    </xf>
    <xf numFmtId="38" fontId="0" fillId="7" borderId="40" xfId="0" applyNumberFormat="1" applyFill="1" applyBorder="1" applyProtection="1"/>
    <xf numFmtId="0" fontId="5" fillId="9" borderId="25" xfId="0" applyFont="1" applyFill="1" applyBorder="1" applyAlignment="1" applyProtection="1">
      <protection locked="0"/>
    </xf>
    <xf numFmtId="38" fontId="0" fillId="7" borderId="41" xfId="0" applyNumberFormat="1" applyFill="1" applyBorder="1" applyProtection="1">
      <protection locked="0"/>
    </xf>
    <xf numFmtId="38" fontId="0" fillId="7" borderId="9" xfId="0" applyNumberFormat="1" applyFill="1" applyBorder="1" applyProtection="1"/>
    <xf numFmtId="38" fontId="9" fillId="7" borderId="5" xfId="1" applyNumberFormat="1" applyFont="1" applyFill="1" applyBorder="1" applyAlignment="1" applyProtection="1">
      <alignment vertical="center"/>
    </xf>
    <xf numFmtId="38" fontId="0" fillId="7" borderId="2" xfId="0" applyNumberFormat="1" applyFill="1" applyBorder="1" applyProtection="1">
      <protection locked="0"/>
    </xf>
    <xf numFmtId="38" fontId="0" fillId="7" borderId="46" xfId="0" applyNumberFormat="1" applyFill="1" applyBorder="1" applyProtection="1">
      <protection locked="0"/>
    </xf>
    <xf numFmtId="38" fontId="0" fillId="7" borderId="4" xfId="0" applyNumberFormat="1" applyFill="1" applyBorder="1" applyProtection="1">
      <protection locked="0"/>
    </xf>
    <xf numFmtId="38" fontId="0" fillId="7" borderId="48" xfId="0" applyNumberFormat="1" applyFill="1" applyBorder="1" applyProtection="1">
      <protection locked="0"/>
    </xf>
    <xf numFmtId="38" fontId="0" fillId="7" borderId="9" xfId="0" applyNumberFormat="1" applyFont="1" applyFill="1" applyBorder="1" applyProtection="1">
      <protection locked="0"/>
    </xf>
    <xf numFmtId="38" fontId="0" fillId="7" borderId="6" xfId="0" applyNumberFormat="1" applyFont="1" applyFill="1" applyBorder="1" applyProtection="1">
      <protection locked="0"/>
    </xf>
    <xf numFmtId="38" fontId="0" fillId="7" borderId="51" xfId="0" applyNumberFormat="1" applyFill="1" applyBorder="1" applyProtection="1">
      <protection locked="0"/>
    </xf>
    <xf numFmtId="38" fontId="0" fillId="7" borderId="50" xfId="0" applyNumberFormat="1" applyFill="1" applyBorder="1" applyProtection="1">
      <protection locked="0"/>
    </xf>
    <xf numFmtId="38" fontId="0" fillId="7" borderId="6" xfId="0" applyNumberFormat="1" applyFill="1" applyBorder="1" applyProtection="1">
      <protection locked="0"/>
    </xf>
    <xf numFmtId="0" fontId="29" fillId="9" borderId="31" xfId="0" applyFont="1" applyFill="1" applyBorder="1" applyAlignment="1" applyProtection="1">
      <alignment wrapText="1"/>
      <protection locked="0"/>
    </xf>
    <xf numFmtId="0" fontId="16" fillId="21" borderId="7" xfId="0" applyNumberFormat="1" applyFont="1" applyFill="1" applyBorder="1" applyAlignment="1" applyProtection="1">
      <alignment horizontal="center" wrapText="1"/>
      <protection locked="0"/>
    </xf>
    <xf numFmtId="0" fontId="16" fillId="21" borderId="8" xfId="0" applyNumberFormat="1" applyFont="1" applyFill="1" applyBorder="1" applyAlignment="1" applyProtection="1">
      <alignment horizontal="center" wrapText="1"/>
      <protection locked="0"/>
    </xf>
    <xf numFmtId="49" fontId="16" fillId="21" borderId="8" xfId="0" applyNumberFormat="1" applyFont="1" applyFill="1" applyBorder="1" applyAlignment="1" applyProtection="1">
      <alignment horizontal="center" wrapText="1"/>
      <protection locked="0"/>
    </xf>
    <xf numFmtId="49" fontId="16" fillId="21" borderId="10" xfId="0" applyNumberFormat="1" applyFont="1" applyFill="1" applyBorder="1" applyAlignment="1" applyProtection="1">
      <alignment horizontal="center" wrapText="1"/>
      <protection locked="0"/>
    </xf>
    <xf numFmtId="0" fontId="16" fillId="22" borderId="7" xfId="0" applyNumberFormat="1" applyFont="1" applyFill="1" applyBorder="1" applyAlignment="1" applyProtection="1">
      <alignment horizontal="center" wrapText="1"/>
      <protection locked="0"/>
    </xf>
    <xf numFmtId="0" fontId="16" fillId="22" borderId="8" xfId="0" applyNumberFormat="1" applyFont="1" applyFill="1" applyBorder="1" applyAlignment="1" applyProtection="1">
      <alignment horizontal="center" wrapText="1"/>
      <protection locked="0"/>
    </xf>
    <xf numFmtId="49" fontId="16" fillId="22" borderId="8" xfId="0" applyNumberFormat="1" applyFont="1" applyFill="1" applyBorder="1" applyAlignment="1" applyProtection="1">
      <alignment horizontal="center" wrapText="1"/>
      <protection locked="0"/>
    </xf>
    <xf numFmtId="49" fontId="16" fillId="22" borderId="10" xfId="0" applyNumberFormat="1" applyFont="1" applyFill="1" applyBorder="1" applyAlignment="1" applyProtection="1">
      <alignment horizontal="center" wrapText="1"/>
      <protection locked="0"/>
    </xf>
    <xf numFmtId="38" fontId="0" fillId="8" borderId="56" xfId="0" applyNumberFormat="1" applyFill="1" applyBorder="1" applyProtection="1"/>
    <xf numFmtId="38" fontId="0" fillId="8" borderId="57" xfId="0" applyNumberFormat="1" applyFill="1" applyBorder="1" applyProtection="1"/>
    <xf numFmtId="38" fontId="0" fillId="8" borderId="58" xfId="0" applyNumberFormat="1" applyFill="1" applyBorder="1" applyProtection="1"/>
    <xf numFmtId="38" fontId="0" fillId="7" borderId="5" xfId="0" applyNumberFormat="1" applyFill="1" applyBorder="1" applyProtection="1">
      <protection locked="0"/>
    </xf>
    <xf numFmtId="38" fontId="0" fillId="7" borderId="39" xfId="0" applyNumberFormat="1" applyFill="1" applyBorder="1" applyProtection="1">
      <protection locked="0"/>
    </xf>
    <xf numFmtId="38" fontId="0" fillId="7" borderId="60" xfId="0" applyNumberFormat="1" applyFill="1" applyBorder="1" applyProtection="1">
      <protection locked="0"/>
    </xf>
    <xf numFmtId="38" fontId="0" fillId="8" borderId="6" xfId="0" applyNumberFormat="1" applyFill="1" applyBorder="1" applyProtection="1"/>
    <xf numFmtId="38" fontId="0" fillId="8" borderId="51" xfId="0" applyNumberFormat="1" applyFill="1" applyBorder="1" applyProtection="1"/>
    <xf numFmtId="0" fontId="5" fillId="9" borderId="28" xfId="0" applyFont="1" applyFill="1" applyBorder="1" applyAlignment="1" applyProtection="1">
      <alignment horizontal="center"/>
      <protection locked="0"/>
    </xf>
    <xf numFmtId="0" fontId="5" fillId="9" borderId="8" xfId="0" applyFont="1" applyFill="1" applyBorder="1" applyAlignment="1" applyProtection="1">
      <alignment horizontal="center"/>
      <protection locked="0"/>
    </xf>
    <xf numFmtId="0" fontId="5" fillId="9" borderId="10" xfId="0" applyFont="1" applyFill="1" applyBorder="1" applyAlignment="1" applyProtection="1">
      <alignment horizontal="center"/>
      <protection locked="0"/>
    </xf>
    <xf numFmtId="0" fontId="5" fillId="9" borderId="47" xfId="0" applyFont="1" applyFill="1" applyBorder="1" applyAlignment="1" applyProtection="1">
      <alignment horizontal="center"/>
      <protection locked="0"/>
    </xf>
    <xf numFmtId="38" fontId="0" fillId="7" borderId="61" xfId="0" applyNumberFormat="1" applyFill="1" applyBorder="1" applyProtection="1">
      <protection locked="0"/>
    </xf>
    <xf numFmtId="38" fontId="0" fillId="7" borderId="62" xfId="0" applyNumberFormat="1" applyFill="1" applyBorder="1" applyProtection="1">
      <protection locked="0"/>
    </xf>
    <xf numFmtId="0" fontId="5" fillId="9" borderId="7" xfId="0" applyFont="1" applyFill="1" applyBorder="1" applyAlignment="1" applyProtection="1">
      <alignment horizontal="center"/>
      <protection locked="0"/>
    </xf>
    <xf numFmtId="38" fontId="0" fillId="8" borderId="50" xfId="0" applyNumberFormat="1" applyFill="1" applyBorder="1" applyProtection="1"/>
    <xf numFmtId="38" fontId="0" fillId="8" borderId="4" xfId="0" applyNumberFormat="1" applyFill="1" applyBorder="1" applyProtection="1"/>
    <xf numFmtId="38" fontId="0" fillId="8" borderId="63" xfId="0" applyNumberFormat="1" applyFill="1" applyBorder="1" applyProtection="1"/>
    <xf numFmtId="38" fontId="0" fillId="8" borderId="5" xfId="0" applyNumberFormat="1" applyFill="1" applyBorder="1" applyProtection="1"/>
    <xf numFmtId="38" fontId="0" fillId="7" borderId="5" xfId="0" applyNumberFormat="1" applyFill="1" applyBorder="1" applyProtection="1"/>
    <xf numFmtId="9" fontId="0" fillId="8" borderId="28" xfId="4" applyNumberFormat="1" applyFont="1" applyFill="1" applyBorder="1" applyProtection="1"/>
    <xf numFmtId="3" fontId="0" fillId="7" borderId="9" xfId="0" applyNumberFormat="1" applyFill="1" applyBorder="1" applyProtection="1">
      <protection locked="0"/>
    </xf>
    <xf numFmtId="0" fontId="0" fillId="9" borderId="9" xfId="0" applyFill="1" applyBorder="1" applyProtection="1">
      <protection locked="0"/>
    </xf>
    <xf numFmtId="0" fontId="5" fillId="9" borderId="44" xfId="0" applyFont="1" applyFill="1" applyBorder="1" applyAlignment="1" applyProtection="1">
      <alignment horizontal="left"/>
      <protection locked="0"/>
    </xf>
    <xf numFmtId="0" fontId="5" fillId="9" borderId="43" xfId="0" applyFont="1" applyFill="1" applyBorder="1" applyAlignment="1" applyProtection="1">
      <alignment horizontal="left"/>
      <protection locked="0"/>
    </xf>
    <xf numFmtId="3" fontId="0" fillId="7" borderId="50" xfId="0" applyNumberFormat="1" applyFill="1" applyBorder="1" applyAlignment="1" applyProtection="1">
      <alignment horizontal="center"/>
      <protection locked="0"/>
    </xf>
    <xf numFmtId="3" fontId="0" fillId="7" borderId="51" xfId="0" applyNumberFormat="1" applyFill="1" applyBorder="1" applyProtection="1">
      <protection locked="0"/>
    </xf>
    <xf numFmtId="3" fontId="0" fillId="7" borderId="48" xfId="0" applyNumberFormat="1" applyFill="1" applyBorder="1" applyAlignment="1" applyProtection="1">
      <alignment horizontal="center"/>
      <protection locked="0"/>
    </xf>
    <xf numFmtId="3" fontId="0" fillId="7" borderId="30" xfId="0" applyNumberFormat="1" applyFill="1" applyBorder="1" applyProtection="1">
      <protection locked="0"/>
    </xf>
    <xf numFmtId="38" fontId="0" fillId="7" borderId="64" xfId="0" applyNumberFormat="1" applyFill="1" applyBorder="1" applyProtection="1">
      <protection locked="0"/>
    </xf>
    <xf numFmtId="38" fontId="0" fillId="8" borderId="11" xfId="0" applyNumberFormat="1" applyFill="1" applyBorder="1" applyProtection="1"/>
    <xf numFmtId="38" fontId="0" fillId="8" borderId="30" xfId="0" applyNumberFormat="1" applyFill="1" applyBorder="1" applyProtection="1"/>
    <xf numFmtId="0" fontId="5" fillId="9" borderId="22" xfId="0" applyFont="1" applyFill="1" applyBorder="1" applyAlignment="1" applyProtection="1">
      <protection locked="0"/>
    </xf>
    <xf numFmtId="38" fontId="0" fillId="8" borderId="29" xfId="0" applyNumberFormat="1" applyFill="1" applyBorder="1" applyProtection="1"/>
    <xf numFmtId="38" fontId="0" fillId="8" borderId="14" xfId="0" applyNumberFormat="1" applyFill="1" applyBorder="1" applyProtection="1"/>
    <xf numFmtId="38" fontId="0" fillId="8" borderId="15" xfId="0" applyNumberFormat="1" applyFill="1" applyBorder="1" applyProtection="1"/>
    <xf numFmtId="38" fontId="0" fillId="8" borderId="24" xfId="0" applyNumberFormat="1" applyFill="1" applyBorder="1" applyProtection="1"/>
    <xf numFmtId="38" fontId="0" fillId="8" borderId="2" xfId="0" applyNumberFormat="1" applyFill="1" applyBorder="1" applyProtection="1"/>
    <xf numFmtId="38" fontId="0" fillId="7" borderId="2" xfId="0" applyNumberFormat="1" applyFill="1" applyBorder="1" applyProtection="1"/>
    <xf numFmtId="9" fontId="0" fillId="8" borderId="47" xfId="4" applyNumberFormat="1" applyFont="1" applyFill="1" applyBorder="1" applyProtection="1"/>
    <xf numFmtId="38" fontId="0" fillId="8" borderId="48" xfId="0" applyNumberFormat="1" applyFill="1" applyBorder="1" applyProtection="1"/>
    <xf numFmtId="38" fontId="0" fillId="8" borderId="13" xfId="0" applyNumberFormat="1" applyFill="1" applyBorder="1" applyProtection="1"/>
    <xf numFmtId="9" fontId="0" fillId="8" borderId="7" xfId="4" applyNumberFormat="1" applyFont="1" applyFill="1" applyBorder="1" applyProtection="1"/>
    <xf numFmtId="9" fontId="9" fillId="7" borderId="9" xfId="4" applyFont="1" applyFill="1" applyBorder="1" applyAlignment="1" applyProtection="1">
      <alignment horizontal="center" vertical="center"/>
    </xf>
    <xf numFmtId="0" fontId="32" fillId="3" borderId="67" xfId="0" applyFont="1" applyFill="1" applyBorder="1" applyAlignment="1" applyProtection="1">
      <alignment horizontal="center" vertical="center"/>
    </xf>
    <xf numFmtId="0" fontId="12" fillId="9" borderId="68" xfId="3" applyFont="1" applyFill="1" applyBorder="1" applyAlignment="1" applyProtection="1">
      <alignment horizontal="center" vertical="center"/>
    </xf>
    <xf numFmtId="0" fontId="12" fillId="9" borderId="70" xfId="3" applyFont="1" applyFill="1" applyBorder="1" applyAlignment="1" applyProtection="1">
      <alignment horizontal="center" vertical="center"/>
    </xf>
    <xf numFmtId="38" fontId="9" fillId="7" borderId="64" xfId="1" applyNumberFormat="1" applyFont="1" applyFill="1" applyBorder="1" applyAlignment="1" applyProtection="1">
      <alignment vertical="center"/>
    </xf>
    <xf numFmtId="38" fontId="9" fillId="7" borderId="11" xfId="1" applyNumberFormat="1" applyFont="1" applyFill="1" applyBorder="1" applyAlignment="1" applyProtection="1">
      <alignment vertical="center"/>
    </xf>
    <xf numFmtId="9" fontId="9" fillId="7" borderId="11" xfId="4" applyFont="1" applyFill="1" applyBorder="1" applyAlignment="1" applyProtection="1">
      <alignment horizontal="center" vertical="center"/>
    </xf>
    <xf numFmtId="9" fontId="9" fillId="7" borderId="46" xfId="4" applyFont="1" applyFill="1" applyBorder="1" applyAlignment="1" applyProtection="1">
      <alignment horizontal="center" vertical="center"/>
    </xf>
    <xf numFmtId="38" fontId="9" fillId="7" borderId="71" xfId="1" applyNumberFormat="1" applyFont="1" applyFill="1" applyBorder="1" applyAlignment="1" applyProtection="1">
      <alignment vertical="center"/>
    </xf>
    <xf numFmtId="9" fontId="9" fillId="7" borderId="30" xfId="4" applyFont="1" applyFill="1" applyBorder="1" applyAlignment="1" applyProtection="1">
      <alignment horizontal="center" vertical="center"/>
    </xf>
    <xf numFmtId="0" fontId="31" fillId="9" borderId="45" xfId="3" applyFont="1" applyFill="1" applyBorder="1" applyAlignment="1" applyProtection="1">
      <alignment horizontal="center" vertical="center"/>
    </xf>
    <xf numFmtId="38" fontId="23" fillId="8" borderId="72" xfId="1" applyNumberFormat="1" applyFont="1" applyFill="1" applyBorder="1" applyAlignment="1" applyProtection="1">
      <alignment vertical="center"/>
    </xf>
    <xf numFmtId="38" fontId="23" fillId="8" borderId="57" xfId="1" applyNumberFormat="1" applyFont="1" applyFill="1" applyBorder="1" applyAlignment="1" applyProtection="1">
      <alignment vertical="center"/>
    </xf>
    <xf numFmtId="9" fontId="23" fillId="8" borderId="57" xfId="4" applyFont="1" applyFill="1" applyBorder="1" applyAlignment="1" applyProtection="1">
      <alignment horizontal="center" vertical="center"/>
    </xf>
    <xf numFmtId="9" fontId="23" fillId="8" borderId="73" xfId="4" applyFont="1" applyFill="1" applyBorder="1" applyAlignment="1" applyProtection="1">
      <alignment horizontal="center" vertical="center"/>
    </xf>
    <xf numFmtId="38" fontId="23" fillId="8" borderId="74" xfId="1" applyNumberFormat="1" applyFont="1" applyFill="1" applyBorder="1" applyAlignment="1" applyProtection="1">
      <alignment vertical="center"/>
    </xf>
    <xf numFmtId="9" fontId="23" fillId="8" borderId="58" xfId="4" applyFont="1" applyFill="1" applyBorder="1" applyAlignment="1" applyProtection="1">
      <alignment horizontal="center" vertical="center"/>
    </xf>
    <xf numFmtId="0" fontId="12" fillId="9" borderId="75" xfId="3" applyFont="1" applyFill="1" applyBorder="1" applyAlignment="1" applyProtection="1">
      <alignment horizontal="center" vertical="center"/>
    </xf>
    <xf numFmtId="38" fontId="9" fillId="7" borderId="60" xfId="1" applyNumberFormat="1" applyFont="1" applyFill="1" applyBorder="1" applyAlignment="1" applyProtection="1">
      <alignment vertical="center"/>
    </xf>
    <xf numFmtId="38" fontId="9" fillId="7" borderId="6" xfId="1" applyNumberFormat="1" applyFont="1" applyFill="1" applyBorder="1" applyAlignment="1" applyProtection="1">
      <alignment vertical="center"/>
    </xf>
    <xf numFmtId="9" fontId="9" fillId="7" borderId="6" xfId="4" applyFont="1" applyFill="1" applyBorder="1" applyAlignment="1" applyProtection="1">
      <alignment horizontal="center" vertical="center"/>
    </xf>
    <xf numFmtId="9" fontId="9" fillId="7" borderId="61" xfId="4" applyFont="1" applyFill="1" applyBorder="1" applyAlignment="1" applyProtection="1">
      <alignment horizontal="center" vertical="center"/>
    </xf>
    <xf numFmtId="38" fontId="9" fillId="7" borderId="76" xfId="1" applyNumberFormat="1" applyFont="1" applyFill="1" applyBorder="1" applyAlignment="1" applyProtection="1">
      <alignment vertical="center"/>
    </xf>
    <xf numFmtId="9" fontId="9" fillId="7" borderId="51" xfId="4" applyFont="1" applyFill="1" applyBorder="1" applyAlignment="1" applyProtection="1">
      <alignment horizontal="center" vertical="center"/>
    </xf>
    <xf numFmtId="0" fontId="23" fillId="9" borderId="69" xfId="3" applyFont="1" applyFill="1" applyBorder="1" applyAlignment="1" applyProtection="1">
      <alignment horizontal="center" vertical="center"/>
    </xf>
    <xf numFmtId="0" fontId="30" fillId="21" borderId="28" xfId="3" applyFont="1" applyFill="1" applyBorder="1" applyAlignment="1" applyProtection="1">
      <alignment horizontal="center" vertical="center" wrapText="1"/>
    </xf>
    <xf numFmtId="0" fontId="30" fillId="21" borderId="8" xfId="3" applyFont="1" applyFill="1" applyBorder="1" applyAlignment="1" applyProtection="1">
      <alignment horizontal="center" vertical="center" wrapText="1"/>
    </xf>
    <xf numFmtId="0" fontId="30" fillId="21" borderId="47" xfId="3" applyFont="1" applyFill="1" applyBorder="1" applyAlignment="1" applyProtection="1">
      <alignment horizontal="center" vertical="center" wrapText="1"/>
    </xf>
    <xf numFmtId="0" fontId="30" fillId="21" borderId="66" xfId="3" applyFont="1" applyFill="1" applyBorder="1" applyAlignment="1" applyProtection="1">
      <alignment horizontal="center" vertical="center" wrapText="1"/>
    </xf>
    <xf numFmtId="0" fontId="30" fillId="21" borderId="10" xfId="3" applyFont="1" applyFill="1" applyBorder="1" applyAlignment="1" applyProtection="1">
      <alignment horizontal="center" vertical="center" wrapText="1"/>
    </xf>
    <xf numFmtId="38" fontId="0" fillId="7" borderId="5" xfId="1" applyNumberFormat="1" applyFont="1" applyFill="1" applyBorder="1" applyAlignment="1" applyProtection="1">
      <alignment vertical="center"/>
    </xf>
    <xf numFmtId="0" fontId="30" fillId="6" borderId="28" xfId="3" applyFont="1" applyFill="1" applyBorder="1" applyAlignment="1" applyProtection="1">
      <alignment horizontal="center" vertical="center" wrapText="1"/>
    </xf>
    <xf numFmtId="0" fontId="30" fillId="6" borderId="8" xfId="3" applyFont="1" applyFill="1" applyBorder="1" applyAlignment="1" applyProtection="1">
      <alignment horizontal="center" vertical="center" wrapText="1"/>
    </xf>
    <xf numFmtId="0" fontId="30" fillId="6" borderId="47" xfId="3" applyFont="1" applyFill="1" applyBorder="1" applyAlignment="1" applyProtection="1">
      <alignment horizontal="center" vertical="center" wrapText="1"/>
    </xf>
    <xf numFmtId="0" fontId="30" fillId="6" borderId="66" xfId="3" applyFont="1" applyFill="1" applyBorder="1" applyAlignment="1" applyProtection="1">
      <alignment horizontal="center" vertical="center" wrapText="1"/>
    </xf>
    <xf numFmtId="0" fontId="30" fillId="6" borderId="10" xfId="3" applyFont="1" applyFill="1" applyBorder="1" applyAlignment="1" applyProtection="1">
      <alignment horizontal="center" vertical="center" wrapText="1"/>
    </xf>
    <xf numFmtId="38" fontId="5" fillId="11" borderId="5" xfId="0" applyNumberFormat="1" applyFont="1" applyFill="1" applyBorder="1" applyProtection="1"/>
    <xf numFmtId="38" fontId="0" fillId="23" borderId="5" xfId="0" applyNumberFormat="1" applyFill="1" applyBorder="1" applyProtection="1"/>
    <xf numFmtId="0" fontId="0" fillId="7" borderId="9" xfId="0" applyFont="1" applyFill="1" applyBorder="1" applyAlignment="1" applyProtection="1">
      <alignment vertical="center"/>
      <protection locked="0"/>
    </xf>
    <xf numFmtId="38" fontId="5" fillId="11" borderId="60" xfId="0" applyNumberFormat="1" applyFont="1" applyFill="1" applyBorder="1" applyProtection="1"/>
    <xf numFmtId="38" fontId="5" fillId="11" borderId="6" xfId="0" applyNumberFormat="1" applyFont="1" applyFill="1" applyBorder="1" applyProtection="1"/>
    <xf numFmtId="38" fontId="5" fillId="11" borderId="51" xfId="0" applyNumberFormat="1" applyFont="1" applyFill="1" applyBorder="1" applyProtection="1"/>
    <xf numFmtId="0" fontId="0" fillId="7" borderId="48" xfId="0" applyFont="1" applyFill="1" applyBorder="1" applyAlignment="1" applyProtection="1">
      <alignment horizontal="center"/>
      <protection locked="0"/>
    </xf>
    <xf numFmtId="38" fontId="5" fillId="11" borderId="61" xfId="0" applyNumberFormat="1" applyFont="1" applyFill="1" applyBorder="1" applyProtection="1"/>
    <xf numFmtId="38" fontId="5" fillId="11" borderId="2" xfId="0" applyNumberFormat="1" applyFont="1" applyFill="1" applyBorder="1" applyProtection="1"/>
    <xf numFmtId="38" fontId="0" fillId="23" borderId="2" xfId="0" applyNumberFormat="1" applyFill="1" applyBorder="1" applyProtection="1"/>
    <xf numFmtId="38" fontId="5" fillId="11" borderId="50" xfId="0" applyNumberFormat="1" applyFont="1" applyFill="1" applyBorder="1" applyProtection="1"/>
    <xf numFmtId="38" fontId="5" fillId="11" borderId="4" xfId="0" applyNumberFormat="1" applyFont="1" applyFill="1" applyBorder="1" applyProtection="1"/>
    <xf numFmtId="38" fontId="0" fillId="23" borderId="4" xfId="0" applyNumberFormat="1" applyFill="1" applyBorder="1" applyProtection="1"/>
    <xf numFmtId="38" fontId="0" fillId="7" borderId="39" xfId="0" applyNumberFormat="1" applyFill="1" applyBorder="1" applyProtection="1"/>
    <xf numFmtId="38" fontId="0" fillId="7" borderId="60" xfId="0" applyNumberFormat="1" applyFill="1" applyBorder="1" applyProtection="1"/>
    <xf numFmtId="38" fontId="0" fillId="7" borderId="6" xfId="0" applyNumberFormat="1" applyFill="1" applyBorder="1" applyProtection="1"/>
    <xf numFmtId="0" fontId="28" fillId="3" borderId="25" xfId="0" applyFont="1" applyFill="1" applyBorder="1" applyAlignment="1" applyProtection="1">
      <alignment horizontal="center" wrapText="1"/>
      <protection locked="0"/>
    </xf>
    <xf numFmtId="49" fontId="16" fillId="24" borderId="10" xfId="0" applyNumberFormat="1" applyFont="1" applyFill="1" applyBorder="1" applyAlignment="1" applyProtection="1">
      <alignment horizontal="center" wrapText="1"/>
      <protection locked="0"/>
    </xf>
    <xf numFmtId="49" fontId="16" fillId="6" borderId="10" xfId="0" applyNumberFormat="1" applyFont="1" applyFill="1" applyBorder="1" applyAlignment="1" applyProtection="1">
      <alignment horizontal="center" wrapText="1"/>
      <protection locked="0"/>
    </xf>
    <xf numFmtId="38" fontId="0" fillId="8" borderId="72" xfId="0" applyNumberFormat="1" applyFill="1" applyBorder="1" applyProtection="1"/>
    <xf numFmtId="38" fontId="0" fillId="7" borderId="30" xfId="0" applyNumberFormat="1" applyFill="1" applyBorder="1" applyProtection="1"/>
    <xf numFmtId="0" fontId="16" fillId="24" borderId="8" xfId="0" applyNumberFormat="1" applyFont="1" applyFill="1" applyBorder="1" applyAlignment="1" applyProtection="1">
      <alignment horizontal="center" wrapText="1"/>
      <protection locked="0"/>
    </xf>
    <xf numFmtId="49" fontId="16" fillId="24" borderId="8" xfId="0" applyNumberFormat="1" applyFont="1" applyFill="1" applyBorder="1" applyAlignment="1" applyProtection="1">
      <alignment horizontal="center" wrapText="1"/>
      <protection locked="0"/>
    </xf>
    <xf numFmtId="0" fontId="16" fillId="6" borderId="8" xfId="0" applyNumberFormat="1" applyFont="1" applyFill="1" applyBorder="1" applyAlignment="1" applyProtection="1">
      <alignment horizontal="center" wrapText="1"/>
      <protection locked="0"/>
    </xf>
    <xf numFmtId="49" fontId="16" fillId="6" borderId="8" xfId="0" applyNumberFormat="1" applyFont="1" applyFill="1" applyBorder="1" applyAlignment="1" applyProtection="1">
      <alignment horizontal="center" wrapText="1"/>
      <protection locked="0"/>
    </xf>
    <xf numFmtId="38" fontId="0" fillId="7" borderId="61" xfId="0" applyNumberFormat="1" applyFill="1" applyBorder="1" applyProtection="1"/>
    <xf numFmtId="38" fontId="0" fillId="7" borderId="62" xfId="0" applyNumberFormat="1" applyFill="1" applyBorder="1" applyProtection="1"/>
    <xf numFmtId="0" fontId="12" fillId="9" borderId="50" xfId="3" applyFont="1" applyFill="1" applyBorder="1" applyAlignment="1" applyProtection="1">
      <alignment horizontal="center" vertical="center"/>
    </xf>
    <xf numFmtId="0" fontId="23" fillId="9" borderId="7" xfId="3" applyFont="1" applyFill="1" applyBorder="1" applyAlignment="1" applyProtection="1">
      <alignment horizontal="center" vertical="center"/>
    </xf>
    <xf numFmtId="0" fontId="12" fillId="9" borderId="48" xfId="3" applyFont="1" applyFill="1" applyBorder="1" applyAlignment="1" applyProtection="1">
      <alignment horizontal="center" vertical="center"/>
    </xf>
    <xf numFmtId="0" fontId="31" fillId="9" borderId="56" xfId="3" applyFont="1" applyFill="1" applyBorder="1" applyAlignment="1" applyProtection="1">
      <alignment horizontal="center" vertical="center"/>
    </xf>
    <xf numFmtId="0" fontId="16" fillId="6" borderId="28" xfId="0" applyNumberFormat="1" applyFont="1" applyFill="1" applyBorder="1" applyAlignment="1" applyProtection="1">
      <alignment horizontal="center" wrapText="1"/>
      <protection locked="0"/>
    </xf>
    <xf numFmtId="0" fontId="16" fillId="24" borderId="7" xfId="0" applyNumberFormat="1" applyFont="1" applyFill="1" applyBorder="1" applyAlignment="1" applyProtection="1">
      <alignment horizontal="center" wrapText="1"/>
      <protection locked="0"/>
    </xf>
    <xf numFmtId="38" fontId="0" fillId="7" borderId="51" xfId="0" applyNumberFormat="1" applyFill="1" applyBorder="1" applyProtection="1"/>
    <xf numFmtId="49" fontId="16" fillId="6" borderId="28" xfId="0" applyNumberFormat="1" applyFont="1" applyFill="1" applyBorder="1" applyAlignment="1" applyProtection="1">
      <alignment horizontal="center" wrapText="1"/>
      <protection locked="0"/>
    </xf>
    <xf numFmtId="49" fontId="16" fillId="24" borderId="7" xfId="0" applyNumberFormat="1" applyFont="1" applyFill="1" applyBorder="1" applyAlignment="1" applyProtection="1">
      <alignment horizontal="center" wrapText="1"/>
      <protection locked="0"/>
    </xf>
    <xf numFmtId="0" fontId="0" fillId="7" borderId="2" xfId="0" applyFont="1" applyFill="1" applyBorder="1" applyAlignment="1" applyProtection="1">
      <alignment vertical="center"/>
      <protection locked="0"/>
    </xf>
    <xf numFmtId="0" fontId="0" fillId="7" borderId="2" xfId="0" applyFont="1" applyFill="1" applyBorder="1" applyAlignment="1" applyProtection="1">
      <alignment horizontal="left" vertical="center"/>
      <protection locked="0"/>
    </xf>
    <xf numFmtId="38" fontId="0" fillId="7" borderId="4" xfId="0" applyNumberFormat="1" applyFont="1" applyFill="1" applyBorder="1" applyAlignment="1" applyProtection="1">
      <alignment vertical="center"/>
      <protection locked="0"/>
    </xf>
    <xf numFmtId="9" fontId="0" fillId="12" borderId="7" xfId="4" applyFont="1" applyFill="1" applyBorder="1" applyProtection="1"/>
    <xf numFmtId="9" fontId="0" fillId="20" borderId="8" xfId="4" applyFont="1" applyFill="1" applyBorder="1" applyProtection="1"/>
    <xf numFmtId="9" fontId="0" fillId="12" borderId="47" xfId="4" applyFont="1" applyFill="1" applyBorder="1" applyProtection="1"/>
    <xf numFmtId="9" fontId="0" fillId="20" borderId="9" xfId="4" applyFont="1" applyFill="1" applyBorder="1" applyAlignment="1" applyProtection="1">
      <alignment vertical="center"/>
    </xf>
    <xf numFmtId="9" fontId="0" fillId="12" borderId="10" xfId="4" applyFont="1" applyFill="1" applyBorder="1" applyProtection="1"/>
    <xf numFmtId="38" fontId="0" fillId="20" borderId="13" xfId="0" applyNumberFormat="1" applyFont="1" applyFill="1" applyBorder="1" applyAlignment="1" applyProtection="1">
      <alignment vertical="center"/>
    </xf>
    <xf numFmtId="38" fontId="0" fillId="20" borderId="14" xfId="0" applyNumberFormat="1" applyFont="1" applyFill="1" applyBorder="1" applyAlignment="1" applyProtection="1">
      <alignment vertical="center"/>
    </xf>
    <xf numFmtId="9" fontId="0" fillId="12" borderId="24" xfId="4" applyFont="1" applyFill="1" applyBorder="1" applyProtection="1"/>
    <xf numFmtId="38" fontId="0" fillId="20" borderId="22" xfId="0" applyNumberFormat="1" applyFont="1" applyFill="1" applyBorder="1" applyAlignment="1" applyProtection="1">
      <alignment vertical="center"/>
    </xf>
    <xf numFmtId="38" fontId="0" fillId="20" borderId="29" xfId="0" applyNumberFormat="1" applyFont="1" applyFill="1" applyBorder="1" applyAlignment="1" applyProtection="1">
      <alignment vertical="center"/>
    </xf>
    <xf numFmtId="9" fontId="0" fillId="12" borderId="15" xfId="4" applyFont="1" applyFill="1" applyBorder="1" applyProtection="1"/>
    <xf numFmtId="0" fontId="5" fillId="9" borderId="47" xfId="0" applyFont="1" applyFill="1" applyBorder="1" applyProtection="1">
      <protection locked="0"/>
    </xf>
    <xf numFmtId="0" fontId="5" fillId="9" borderId="8" xfId="0" applyFont="1" applyFill="1" applyBorder="1" applyAlignment="1" applyProtection="1">
      <alignment horizontal="center" wrapText="1" shrinkToFit="1"/>
      <protection locked="0"/>
    </xf>
    <xf numFmtId="0" fontId="5" fillId="9" borderId="47" xfId="0" applyFont="1" applyFill="1" applyBorder="1" applyAlignment="1" applyProtection="1">
      <alignment horizontal="center" wrapText="1"/>
      <protection locked="0"/>
    </xf>
    <xf numFmtId="0" fontId="5" fillId="9" borderId="56" xfId="0" applyFont="1" applyFill="1" applyBorder="1" applyAlignment="1" applyProtection="1">
      <alignment horizontal="center"/>
      <protection locked="0"/>
    </xf>
    <xf numFmtId="0" fontId="5" fillId="9" borderId="58" xfId="0" applyFont="1" applyFill="1" applyBorder="1" applyAlignment="1" applyProtection="1">
      <alignment horizontal="center"/>
      <protection locked="0"/>
    </xf>
    <xf numFmtId="0" fontId="0" fillId="7" borderId="4" xfId="0" applyFont="1" applyFill="1" applyBorder="1" applyAlignment="1" applyProtection="1">
      <alignment vertical="center"/>
      <protection locked="0"/>
    </xf>
    <xf numFmtId="0" fontId="0" fillId="7" borderId="7" xfId="0" applyFont="1" applyFill="1" applyBorder="1" applyAlignment="1" applyProtection="1">
      <alignment vertical="center"/>
      <protection locked="0"/>
    </xf>
    <xf numFmtId="0" fontId="0" fillId="7" borderId="47" xfId="0" applyFont="1" applyFill="1" applyBorder="1" applyAlignment="1" applyProtection="1">
      <alignment vertical="center"/>
      <protection locked="0"/>
    </xf>
    <xf numFmtId="38" fontId="0" fillId="7" borderId="7" xfId="0" applyNumberFormat="1" applyFont="1" applyFill="1" applyBorder="1" applyAlignment="1" applyProtection="1">
      <alignment vertical="center"/>
      <protection locked="0"/>
    </xf>
    <xf numFmtId="38" fontId="0" fillId="7" borderId="8" xfId="0" applyNumberFormat="1" applyFont="1" applyFill="1" applyBorder="1" applyAlignment="1" applyProtection="1">
      <alignment vertical="center"/>
      <protection locked="0"/>
    </xf>
    <xf numFmtId="9" fontId="0" fillId="20" borderId="47" xfId="4" applyFont="1" applyFill="1" applyBorder="1" applyAlignment="1" applyProtection="1">
      <alignment vertical="center"/>
    </xf>
    <xf numFmtId="9" fontId="0" fillId="20" borderId="10" xfId="4" applyFont="1" applyFill="1" applyBorder="1" applyAlignment="1" applyProtection="1">
      <alignment vertical="center"/>
    </xf>
    <xf numFmtId="0" fontId="0" fillId="7" borderId="50" xfId="0" applyFill="1" applyBorder="1" applyAlignment="1" applyProtection="1">
      <alignment horizontal="center"/>
      <protection locked="0"/>
    </xf>
    <xf numFmtId="0" fontId="0" fillId="7" borderId="6" xfId="0" applyFill="1" applyBorder="1" applyProtection="1">
      <protection locked="0"/>
    </xf>
    <xf numFmtId="0" fontId="0" fillId="7" borderId="51" xfId="0" applyFill="1" applyBorder="1" applyProtection="1">
      <protection locked="0"/>
    </xf>
    <xf numFmtId="0" fontId="5" fillId="21" borderId="7" xfId="0" applyFont="1" applyFill="1" applyBorder="1" applyAlignment="1" applyProtection="1">
      <alignment horizontal="center"/>
      <protection locked="0"/>
    </xf>
    <xf numFmtId="0" fontId="5" fillId="21" borderId="8" xfId="0" applyFont="1" applyFill="1" applyBorder="1" applyAlignment="1" applyProtection="1">
      <alignment horizontal="center"/>
      <protection locked="0"/>
    </xf>
    <xf numFmtId="9" fontId="0" fillId="7" borderId="4" xfId="4" applyFont="1" applyFill="1" applyBorder="1" applyProtection="1">
      <protection locked="0"/>
    </xf>
    <xf numFmtId="9" fontId="0" fillId="7" borderId="9" xfId="4" applyFont="1" applyFill="1" applyBorder="1" applyProtection="1">
      <protection locked="0"/>
    </xf>
    <xf numFmtId="9" fontId="0" fillId="7" borderId="7" xfId="4" applyFont="1" applyFill="1" applyBorder="1" applyProtection="1">
      <protection locked="0"/>
    </xf>
    <xf numFmtId="9" fontId="0" fillId="7" borderId="8" xfId="4" applyFont="1" applyFill="1" applyBorder="1" applyProtection="1">
      <protection locked="0"/>
    </xf>
    <xf numFmtId="9" fontId="0" fillId="7" borderId="10" xfId="4" applyFont="1" applyFill="1" applyBorder="1" applyProtection="1">
      <protection locked="0"/>
    </xf>
    <xf numFmtId="9" fontId="0" fillId="7" borderId="50" xfId="4" applyFont="1" applyFill="1" applyBorder="1" applyProtection="1">
      <protection locked="0"/>
    </xf>
    <xf numFmtId="9" fontId="0" fillId="7" borderId="6" xfId="4" applyFont="1" applyFill="1" applyBorder="1" applyProtection="1">
      <protection locked="0"/>
    </xf>
    <xf numFmtId="9" fontId="0" fillId="7" borderId="51" xfId="4" applyFont="1" applyFill="1" applyBorder="1" applyProtection="1">
      <protection locked="0"/>
    </xf>
    <xf numFmtId="0" fontId="5" fillId="17" borderId="8" xfId="0" applyFont="1" applyFill="1" applyBorder="1" applyAlignment="1" applyProtection="1">
      <alignment horizontal="center" vertical="center"/>
      <protection locked="0"/>
    </xf>
    <xf numFmtId="0" fontId="5" fillId="17" borderId="10" xfId="0" applyFont="1" applyFill="1" applyBorder="1" applyAlignment="1" applyProtection="1">
      <alignment horizontal="center" vertical="center"/>
      <protection locked="0"/>
    </xf>
    <xf numFmtId="49" fontId="5" fillId="7" borderId="0" xfId="0" applyNumberFormat="1" applyFont="1" applyFill="1" applyBorder="1" applyAlignment="1" applyProtection="1">
      <alignment horizontal="left" vertical="center"/>
    </xf>
    <xf numFmtId="0" fontId="39" fillId="7" borderId="0" xfId="5" applyFont="1" applyFill="1" applyAlignment="1" applyProtection="1">
      <protection locked="0"/>
    </xf>
    <xf numFmtId="0" fontId="24" fillId="7" borderId="0" xfId="5" applyFont="1" applyFill="1" applyProtection="1">
      <protection locked="0"/>
    </xf>
    <xf numFmtId="0" fontId="38" fillId="7" borderId="1" xfId="5" applyFont="1" applyFill="1" applyBorder="1" applyAlignment="1" applyProtection="1">
      <alignment horizontal="center"/>
      <protection locked="0"/>
    </xf>
    <xf numFmtId="0" fontId="5" fillId="9" borderId="8" xfId="0" applyFont="1" applyFill="1" applyBorder="1" applyAlignment="1" applyProtection="1">
      <alignment horizontal="center" wrapText="1"/>
      <protection locked="0"/>
    </xf>
    <xf numFmtId="0" fontId="5" fillId="9" borderId="10" xfId="0" applyFont="1" applyFill="1" applyBorder="1" applyAlignment="1" applyProtection="1">
      <alignment horizontal="center" wrapText="1"/>
      <protection locked="0"/>
    </xf>
    <xf numFmtId="0" fontId="5" fillId="9" borderId="7" xfId="0" applyFont="1" applyFill="1" applyBorder="1" applyAlignment="1" applyProtection="1">
      <alignment horizontal="center" wrapText="1"/>
      <protection locked="0"/>
    </xf>
    <xf numFmtId="49" fontId="58" fillId="19" borderId="0" xfId="5" applyNumberFormat="1" applyFont="1" applyFill="1" applyAlignment="1" applyProtection="1">
      <alignment horizontal="left"/>
      <protection locked="0"/>
    </xf>
    <xf numFmtId="0" fontId="38" fillId="7" borderId="0" xfId="5" applyFont="1" applyFill="1" applyAlignment="1" applyProtection="1">
      <alignment horizontal="right"/>
      <protection locked="0"/>
    </xf>
    <xf numFmtId="0" fontId="40" fillId="7" borderId="0" xfId="5" applyNumberFormat="1" applyFont="1" applyFill="1" applyBorder="1" applyAlignment="1" applyProtection="1">
      <protection locked="0"/>
    </xf>
    <xf numFmtId="0" fontId="42" fillId="7" borderId="33" xfId="5" applyNumberFormat="1" applyFont="1" applyFill="1" applyBorder="1" applyAlignment="1" applyProtection="1">
      <alignment horizontal="center" vertical="center"/>
      <protection locked="0"/>
    </xf>
    <xf numFmtId="14" fontId="38" fillId="7" borderId="0" xfId="5" applyNumberFormat="1" applyFont="1" applyFill="1" applyBorder="1" applyAlignment="1" applyProtection="1">
      <alignment horizontal="right"/>
      <protection locked="0"/>
    </xf>
    <xf numFmtId="0" fontId="42" fillId="7" borderId="33" xfId="5" applyNumberFormat="1" applyFont="1" applyFill="1" applyBorder="1" applyAlignment="1" applyProtection="1">
      <protection locked="0"/>
    </xf>
    <xf numFmtId="14" fontId="41" fillId="7" borderId="0" xfId="5" applyNumberFormat="1" applyFont="1" applyFill="1" applyBorder="1" applyAlignment="1" applyProtection="1">
      <protection locked="0"/>
    </xf>
    <xf numFmtId="0" fontId="40" fillId="7" borderId="0" xfId="5" applyNumberFormat="1" applyFont="1" applyFill="1" applyBorder="1" applyAlignment="1" applyProtection="1">
      <alignment horizontal="center"/>
      <protection locked="0"/>
    </xf>
    <xf numFmtId="0" fontId="42" fillId="7" borderId="0" xfId="5" applyNumberFormat="1" applyFont="1" applyFill="1" applyBorder="1" applyAlignment="1" applyProtection="1">
      <protection locked="0"/>
    </xf>
    <xf numFmtId="0" fontId="42" fillId="7" borderId="0" xfId="5" applyNumberFormat="1" applyFont="1" applyFill="1" applyBorder="1" applyAlignment="1" applyProtection="1">
      <alignment horizontal="center"/>
      <protection locked="0"/>
    </xf>
    <xf numFmtId="0" fontId="38" fillId="7" borderId="0" xfId="5" applyFont="1" applyFill="1" applyBorder="1" applyAlignment="1" applyProtection="1">
      <alignment vertical="center"/>
      <protection locked="0"/>
    </xf>
    <xf numFmtId="0" fontId="38" fillId="7" borderId="0" xfId="5" applyFont="1" applyFill="1" applyAlignment="1" applyProtection="1">
      <alignment vertical="center"/>
      <protection locked="0"/>
    </xf>
    <xf numFmtId="0" fontId="38" fillId="7" borderId="0" xfId="5" applyFont="1" applyFill="1" applyBorder="1" applyAlignment="1" applyProtection="1">
      <alignment vertical="center" wrapText="1"/>
      <protection locked="0"/>
    </xf>
    <xf numFmtId="0" fontId="49" fillId="11" borderId="0" xfId="5" applyFont="1" applyFill="1" applyBorder="1" applyAlignment="1" applyProtection="1">
      <protection locked="0"/>
    </xf>
    <xf numFmtId="0" fontId="41" fillId="11" borderId="0" xfId="5" applyFont="1" applyFill="1" applyAlignment="1" applyProtection="1">
      <protection locked="0"/>
    </xf>
    <xf numFmtId="0" fontId="25" fillId="11" borderId="0" xfId="5" applyFont="1" applyFill="1" applyBorder="1" applyAlignment="1" applyProtection="1">
      <protection locked="0"/>
    </xf>
    <xf numFmtId="0" fontId="42" fillId="7" borderId="0" xfId="5" applyFont="1" applyFill="1" applyAlignment="1" applyProtection="1">
      <protection locked="0"/>
    </xf>
    <xf numFmtId="0" fontId="49" fillId="13" borderId="0" xfId="5" applyFont="1" applyFill="1" applyBorder="1" applyAlignment="1" applyProtection="1">
      <protection locked="0"/>
    </xf>
    <xf numFmtId="0" fontId="39" fillId="7" borderId="0" xfId="5" applyFont="1" applyFill="1" applyBorder="1" applyAlignment="1" applyProtection="1">
      <protection locked="0"/>
    </xf>
    <xf numFmtId="0" fontId="38" fillId="0" borderId="0" xfId="5" applyFont="1" applyFill="1" applyAlignment="1" applyProtection="1">
      <protection locked="0"/>
    </xf>
    <xf numFmtId="49" fontId="38" fillId="7" borderId="33" xfId="5" applyNumberFormat="1" applyFont="1" applyFill="1" applyBorder="1" applyAlignment="1" applyProtection="1"/>
    <xf numFmtId="49" fontId="42" fillId="7" borderId="33" xfId="5" applyNumberFormat="1" applyFont="1" applyFill="1" applyBorder="1" applyAlignment="1" applyProtection="1"/>
    <xf numFmtId="0" fontId="38" fillId="7" borderId="0" xfId="5" quotePrefix="1" applyFont="1" applyFill="1" applyAlignment="1" applyProtection="1">
      <protection locked="0"/>
    </xf>
    <xf numFmtId="0" fontId="35" fillId="7" borderId="0" xfId="5" applyFont="1" applyFill="1" applyBorder="1" applyAlignment="1" applyProtection="1">
      <protection locked="0"/>
    </xf>
    <xf numFmtId="0" fontId="41" fillId="7" borderId="0" xfId="5" applyFont="1" applyFill="1" applyBorder="1" applyAlignment="1" applyProtection="1">
      <protection locked="0"/>
    </xf>
    <xf numFmtId="0" fontId="39" fillId="7" borderId="0" xfId="5" applyFont="1" applyFill="1" applyProtection="1">
      <protection locked="0"/>
    </xf>
    <xf numFmtId="0" fontId="39" fillId="7" borderId="0" xfId="5" applyFont="1" applyFill="1" applyBorder="1" applyProtection="1">
      <protection locked="0"/>
    </xf>
    <xf numFmtId="49" fontId="38" fillId="7" borderId="0" xfId="5" applyNumberFormat="1" applyFont="1" applyFill="1" applyBorder="1" applyAlignment="1" applyProtection="1">
      <protection locked="0"/>
    </xf>
    <xf numFmtId="0" fontId="38" fillId="7" borderId="0" xfId="5" applyNumberFormat="1" applyFont="1" applyFill="1" applyBorder="1" applyAlignment="1" applyProtection="1">
      <protection locked="0"/>
    </xf>
    <xf numFmtId="1" fontId="38" fillId="7" borderId="0" xfId="5" applyNumberFormat="1" applyFont="1" applyFill="1" applyBorder="1" applyAlignment="1" applyProtection="1">
      <alignment horizontal="center"/>
      <protection locked="0"/>
    </xf>
    <xf numFmtId="0" fontId="51" fillId="7" borderId="0" xfId="5" applyFont="1" applyFill="1" applyBorder="1" applyAlignment="1" applyProtection="1">
      <alignment horizontal="center"/>
      <protection locked="0"/>
    </xf>
    <xf numFmtId="0" fontId="51" fillId="7" borderId="0" xfId="5" applyFont="1" applyFill="1" applyBorder="1" applyAlignment="1" applyProtection="1">
      <protection locked="0"/>
    </xf>
    <xf numFmtId="0" fontId="38" fillId="7" borderId="0" xfId="5" applyFont="1" applyFill="1" applyAlignment="1" applyProtection="1">
      <alignment horizontal="left"/>
      <protection locked="0"/>
    </xf>
    <xf numFmtId="0" fontId="38" fillId="7" borderId="1" xfId="5" applyFont="1" applyFill="1" applyBorder="1" applyAlignment="1" applyProtection="1">
      <alignment horizontal="left"/>
      <protection locked="0"/>
    </xf>
    <xf numFmtId="0" fontId="38" fillId="7" borderId="0" xfId="5" applyFont="1" applyFill="1" applyBorder="1" applyAlignment="1" applyProtection="1">
      <alignment horizontal="left"/>
      <protection locked="0"/>
    </xf>
    <xf numFmtId="49" fontId="38" fillId="7" borderId="33" xfId="5" applyNumberFormat="1" applyFont="1" applyFill="1" applyBorder="1" applyProtection="1"/>
    <xf numFmtId="0" fontId="38" fillId="7" borderId="33" xfId="5" applyNumberFormat="1" applyFont="1" applyFill="1" applyBorder="1" applyAlignment="1" applyProtection="1">
      <alignment horizontal="left"/>
    </xf>
    <xf numFmtId="49" fontId="38" fillId="7" borderId="33" xfId="5" applyNumberFormat="1" applyFont="1" applyFill="1" applyBorder="1" applyAlignment="1" applyProtection="1">
      <alignment horizontal="left"/>
    </xf>
    <xf numFmtId="0" fontId="38" fillId="7" borderId="0" xfId="5" applyFont="1" applyFill="1" applyAlignment="1" applyProtection="1">
      <alignment vertical="center" wrapText="1"/>
      <protection locked="0"/>
    </xf>
    <xf numFmtId="0" fontId="38" fillId="7" borderId="0" xfId="5" applyFont="1" applyFill="1" applyAlignment="1" applyProtection="1">
      <alignment horizontal="center" wrapText="1"/>
      <protection locked="0"/>
    </xf>
    <xf numFmtId="0" fontId="52" fillId="7" borderId="0" xfId="5" applyFont="1" applyFill="1" applyBorder="1" applyAlignment="1" applyProtection="1">
      <alignment horizontal="center" vertical="center"/>
      <protection locked="0"/>
    </xf>
    <xf numFmtId="0" fontId="52" fillId="7" borderId="0" xfId="5" applyFont="1" applyFill="1" applyBorder="1" applyAlignment="1" applyProtection="1">
      <alignment vertical="center"/>
      <protection locked="0"/>
    </xf>
    <xf numFmtId="0" fontId="47" fillId="3" borderId="0" xfId="5" applyFont="1" applyFill="1" applyAlignment="1" applyProtection="1">
      <alignment vertical="center"/>
      <protection locked="0"/>
    </xf>
    <xf numFmtId="0" fontId="48" fillId="3" borderId="0" xfId="5" applyFont="1" applyFill="1" applyAlignment="1" applyProtection="1">
      <alignment vertical="center"/>
      <protection locked="0"/>
    </xf>
    <xf numFmtId="0" fontId="48" fillId="3" borderId="0" xfId="5" applyFont="1" applyFill="1" applyAlignment="1" applyProtection="1">
      <alignment horizontal="center" vertical="center"/>
      <protection locked="0"/>
    </xf>
    <xf numFmtId="0" fontId="48" fillId="3" borderId="0" xfId="5" applyNumberFormat="1" applyFont="1" applyFill="1" applyAlignment="1" applyProtection="1">
      <alignment vertical="center"/>
      <protection locked="0"/>
    </xf>
    <xf numFmtId="0" fontId="49" fillId="3" borderId="0" xfId="5" applyFont="1" applyFill="1" applyAlignment="1" applyProtection="1">
      <protection locked="0"/>
    </xf>
    <xf numFmtId="0" fontId="38" fillId="15" borderId="0" xfId="5" applyFont="1" applyFill="1" applyProtection="1">
      <protection locked="0"/>
    </xf>
    <xf numFmtId="0" fontId="50" fillId="15" borderId="0" xfId="5" applyFont="1" applyFill="1" applyBorder="1" applyAlignment="1" applyProtection="1">
      <protection locked="0"/>
    </xf>
    <xf numFmtId="9" fontId="23" fillId="7" borderId="0" xfId="0" applyNumberFormat="1" applyFont="1" applyFill="1" applyBorder="1" applyAlignment="1" applyProtection="1">
      <alignment horizontal="right" vertical="center"/>
      <protection locked="0"/>
    </xf>
    <xf numFmtId="0" fontId="23" fillId="7" borderId="0" xfId="0" applyFont="1" applyFill="1" applyBorder="1" applyAlignment="1" applyProtection="1">
      <alignment vertical="center"/>
      <protection locked="0"/>
    </xf>
    <xf numFmtId="0" fontId="26" fillId="7" borderId="0" xfId="0" applyFont="1" applyFill="1" applyBorder="1" applyAlignment="1" applyProtection="1">
      <alignment horizontal="center"/>
      <protection locked="0"/>
    </xf>
    <xf numFmtId="0" fontId="0" fillId="7" borderId="0" xfId="0" applyFill="1" applyAlignment="1" applyProtection="1">
      <alignment vertical="top" wrapText="1"/>
      <protection locked="0"/>
    </xf>
    <xf numFmtId="0" fontId="0" fillId="7" borderId="0" xfId="0" applyFill="1" applyBorder="1" applyAlignment="1" applyProtection="1">
      <alignment vertical="top" wrapText="1"/>
      <protection locked="0"/>
    </xf>
    <xf numFmtId="0" fontId="4" fillId="7" borderId="0" xfId="0" applyFont="1" applyFill="1" applyBorder="1" applyAlignment="1" applyProtection="1">
      <alignment horizontal="left" vertical="top"/>
      <protection locked="0"/>
    </xf>
    <xf numFmtId="0" fontId="0" fillId="7" borderId="0" xfId="0" applyFill="1" applyAlignment="1" applyProtection="1">
      <alignment horizontal="center" wrapText="1"/>
      <protection locked="0"/>
    </xf>
    <xf numFmtId="0" fontId="0" fillId="7" borderId="50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wrapText="1"/>
      <protection locked="0"/>
    </xf>
    <xf numFmtId="0" fontId="0" fillId="7" borderId="6" xfId="0" applyFill="1" applyBorder="1" applyAlignment="1" applyProtection="1">
      <alignment vertical="top" wrapText="1"/>
      <protection locked="0"/>
    </xf>
    <xf numFmtId="0" fontId="0" fillId="7" borderId="51" xfId="0" applyFill="1" applyBorder="1" applyAlignment="1" applyProtection="1">
      <alignment vertical="top" wrapText="1"/>
      <protection locked="0"/>
    </xf>
    <xf numFmtId="0" fontId="0" fillId="7" borderId="4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vertical="top" wrapText="1"/>
      <protection locked="0"/>
    </xf>
    <xf numFmtId="0" fontId="0" fillId="7" borderId="9" xfId="0" applyFill="1" applyBorder="1" applyAlignment="1" applyProtection="1">
      <alignment vertical="top" wrapText="1"/>
      <protection locked="0"/>
    </xf>
    <xf numFmtId="0" fontId="0" fillId="7" borderId="1" xfId="0" applyFill="1" applyBorder="1" applyAlignment="1" applyProtection="1">
      <alignment horizontal="left" vertical="top" wrapText="1"/>
      <protection locked="0"/>
    </xf>
    <xf numFmtId="0" fontId="0" fillId="7" borderId="9" xfId="0" applyFill="1" applyBorder="1" applyAlignment="1" applyProtection="1">
      <alignment wrapText="1"/>
      <protection locked="0"/>
    </xf>
    <xf numFmtId="0" fontId="0" fillId="7" borderId="4" xfId="0" applyFill="1" applyBorder="1" applyAlignment="1" applyProtection="1">
      <alignment vertical="top" wrapText="1"/>
      <protection locked="0"/>
    </xf>
    <xf numFmtId="0" fontId="0" fillId="7" borderId="7" xfId="0" applyFill="1" applyBorder="1" applyAlignment="1" applyProtection="1">
      <alignment vertical="top" wrapText="1"/>
      <protection locked="0"/>
    </xf>
    <xf numFmtId="0" fontId="0" fillId="7" borderId="8" xfId="0" applyFill="1" applyBorder="1" applyAlignment="1" applyProtection="1">
      <alignment vertical="top" wrapText="1"/>
      <protection locked="0"/>
    </xf>
    <xf numFmtId="0" fontId="0" fillId="7" borderId="10" xfId="0" applyFill="1" applyBorder="1" applyAlignment="1" applyProtection="1">
      <alignment vertical="top" wrapText="1"/>
      <protection locked="0"/>
    </xf>
    <xf numFmtId="0" fontId="0" fillId="7" borderId="81" xfId="0" applyFill="1" applyBorder="1" applyAlignment="1" applyProtection="1">
      <alignment vertical="top" wrapText="1"/>
      <protection locked="0"/>
    </xf>
    <xf numFmtId="0" fontId="0" fillId="7" borderId="0" xfId="0" applyFill="1" applyBorder="1" applyAlignment="1" applyProtection="1">
      <alignment horizontal="left" vertical="top" wrapText="1"/>
      <protection locked="0"/>
    </xf>
    <xf numFmtId="0" fontId="0" fillId="7" borderId="0" xfId="0" applyFill="1" applyAlignment="1" applyProtection="1">
      <alignment wrapText="1"/>
      <protection locked="0"/>
    </xf>
    <xf numFmtId="0" fontId="5" fillId="7" borderId="50" xfId="0" applyFont="1" applyFill="1" applyBorder="1" applyAlignment="1" applyProtection="1">
      <alignment vertical="top" wrapText="1"/>
      <protection locked="0"/>
    </xf>
    <xf numFmtId="0" fontId="5" fillId="7" borderId="6" xfId="0" applyFont="1" applyFill="1" applyBorder="1" applyAlignment="1" applyProtection="1">
      <alignment vertical="top" wrapText="1"/>
      <protection locked="0"/>
    </xf>
    <xf numFmtId="0" fontId="5" fillId="7" borderId="51" xfId="0" applyFont="1" applyFill="1" applyBorder="1" applyAlignment="1" applyProtection="1">
      <alignment vertical="top" wrapText="1"/>
      <protection locked="0"/>
    </xf>
    <xf numFmtId="0" fontId="0" fillId="7" borderId="7" xfId="0" applyFill="1" applyBorder="1" applyAlignment="1" applyProtection="1">
      <alignment wrapText="1"/>
      <protection locked="0"/>
    </xf>
    <xf numFmtId="0" fontId="0" fillId="7" borderId="8" xfId="0" applyFill="1" applyBorder="1" applyAlignment="1" applyProtection="1">
      <alignment wrapText="1"/>
      <protection locked="0"/>
    </xf>
    <xf numFmtId="0" fontId="0" fillId="7" borderId="10" xfId="0" applyFill="1" applyBorder="1" applyAlignment="1" applyProtection="1">
      <alignment wrapText="1"/>
      <protection locked="0"/>
    </xf>
    <xf numFmtId="0" fontId="49" fillId="15" borderId="0" xfId="5" applyFont="1" applyFill="1" applyAlignment="1" applyProtection="1">
      <protection locked="0"/>
    </xf>
    <xf numFmtId="49" fontId="5" fillId="7" borderId="0" xfId="0" applyNumberFormat="1" applyFont="1" applyFill="1" applyBorder="1" applyAlignment="1" applyProtection="1">
      <alignment vertical="center"/>
      <protection locked="0"/>
    </xf>
    <xf numFmtId="38" fontId="5" fillId="9" borderId="26" xfId="2" applyNumberFormat="1" applyFont="1" applyFill="1" applyBorder="1" applyAlignment="1" applyProtection="1">
      <alignment horizontal="left" vertical="center"/>
      <protection locked="0"/>
    </xf>
    <xf numFmtId="38" fontId="5" fillId="9" borderId="49" xfId="2" applyNumberFormat="1" applyFont="1" applyFill="1" applyBorder="1" applyAlignment="1" applyProtection="1">
      <alignment vertical="center"/>
      <protection locked="0"/>
    </xf>
    <xf numFmtId="38" fontId="0" fillId="7" borderId="50" xfId="0" applyNumberFormat="1" applyFont="1" applyFill="1" applyBorder="1" applyProtection="1">
      <protection locked="0"/>
    </xf>
    <xf numFmtId="38" fontId="5" fillId="9" borderId="42" xfId="2" applyNumberFormat="1" applyFont="1" applyFill="1" applyBorder="1" applyAlignment="1" applyProtection="1">
      <alignment horizontal="center" vertical="center" wrapText="1"/>
      <protection locked="0"/>
    </xf>
    <xf numFmtId="38" fontId="0" fillId="7" borderId="4" xfId="0" applyNumberFormat="1" applyFont="1" applyFill="1" applyBorder="1" applyProtection="1">
      <protection locked="0"/>
    </xf>
    <xf numFmtId="38" fontId="5" fillId="9" borderId="53" xfId="2" applyNumberFormat="1" applyFont="1" applyFill="1" applyBorder="1" applyAlignment="1" applyProtection="1">
      <alignment horizontal="left" vertical="center"/>
      <protection locked="0"/>
    </xf>
    <xf numFmtId="38" fontId="5" fillId="9" borderId="54" xfId="2" applyNumberFormat="1" applyFont="1" applyFill="1" applyBorder="1" applyAlignment="1" applyProtection="1">
      <alignment horizontal="center" vertical="center" wrapText="1"/>
      <protection locked="0"/>
    </xf>
    <xf numFmtId="38" fontId="0" fillId="7" borderId="48" xfId="0" applyNumberFormat="1" applyFont="1" applyFill="1" applyBorder="1" applyProtection="1">
      <protection locked="0"/>
    </xf>
    <xf numFmtId="38" fontId="0" fillId="8" borderId="56" xfId="0" applyNumberFormat="1" applyFill="1" applyBorder="1" applyProtection="1">
      <protection locked="0"/>
    </xf>
    <xf numFmtId="38" fontId="0" fillId="8" borderId="58" xfId="0" applyNumberFormat="1" applyFill="1" applyBorder="1" applyProtection="1">
      <protection locked="0"/>
    </xf>
    <xf numFmtId="0" fontId="24" fillId="7" borderId="0" xfId="0" applyFont="1" applyFill="1" applyBorder="1" applyProtection="1"/>
    <xf numFmtId="0" fontId="24" fillId="7" borderId="0" xfId="0" applyFont="1" applyFill="1" applyBorder="1" applyAlignment="1" applyProtection="1">
      <alignment horizontal="left"/>
    </xf>
    <xf numFmtId="0" fontId="47" fillId="3" borderId="0" xfId="6" applyFont="1" applyFill="1" applyAlignment="1" applyProtection="1">
      <alignment vertical="center"/>
      <protection locked="0"/>
    </xf>
    <xf numFmtId="0" fontId="48" fillId="3" borderId="0" xfId="6" applyFont="1" applyFill="1" applyAlignment="1" applyProtection="1">
      <alignment vertical="center"/>
      <protection locked="0"/>
    </xf>
    <xf numFmtId="0" fontId="48" fillId="3" borderId="0" xfId="6" applyFont="1" applyFill="1" applyAlignment="1" applyProtection="1">
      <alignment horizontal="center" vertical="center"/>
      <protection locked="0"/>
    </xf>
    <xf numFmtId="0" fontId="49" fillId="3" borderId="0" xfId="6" applyFont="1" applyFill="1" applyAlignment="1" applyProtection="1">
      <protection locked="0"/>
    </xf>
    <xf numFmtId="0" fontId="49" fillId="7" borderId="0" xfId="6" applyFont="1" applyFill="1" applyAlignment="1" applyProtection="1">
      <protection locked="0"/>
    </xf>
    <xf numFmtId="0" fontId="36" fillId="15" borderId="0" xfId="6" applyFont="1" applyFill="1" applyBorder="1" applyAlignment="1" applyProtection="1">
      <protection locked="0"/>
    </xf>
    <xf numFmtId="0" fontId="38" fillId="15" borderId="0" xfId="6" applyFont="1" applyFill="1" applyProtection="1">
      <protection locked="0"/>
    </xf>
    <xf numFmtId="0" fontId="50" fillId="15" borderId="0" xfId="6" applyFont="1" applyFill="1" applyBorder="1" applyAlignment="1" applyProtection="1">
      <protection locked="0"/>
    </xf>
    <xf numFmtId="0" fontId="49" fillId="15" borderId="0" xfId="6" applyFont="1" applyFill="1" applyAlignment="1" applyProtection="1">
      <protection locked="0"/>
    </xf>
    <xf numFmtId="0" fontId="37" fillId="4" borderId="0" xfId="6" applyFont="1" applyFill="1" applyBorder="1" applyProtection="1">
      <protection locked="0"/>
    </xf>
    <xf numFmtId="0" fontId="50" fillId="7" borderId="0" xfId="6" applyFont="1" applyFill="1" applyBorder="1" applyAlignment="1" applyProtection="1">
      <protection locked="0"/>
    </xf>
    <xf numFmtId="0" fontId="37" fillId="7" borderId="0" xfId="6" applyFont="1" applyFill="1" applyBorder="1" applyProtection="1">
      <protection locked="0"/>
    </xf>
    <xf numFmtId="0" fontId="38" fillId="7" borderId="0" xfId="6" applyFont="1" applyFill="1" applyProtection="1">
      <protection locked="0"/>
    </xf>
    <xf numFmtId="0" fontId="38" fillId="0" borderId="0" xfId="6" applyFont="1" applyFill="1" applyProtection="1">
      <protection locked="0"/>
    </xf>
    <xf numFmtId="0" fontId="4" fillId="9" borderId="27" xfId="0" applyFont="1" applyFill="1" applyBorder="1" applyAlignment="1" applyProtection="1">
      <protection locked="0"/>
    </xf>
    <xf numFmtId="0" fontId="4" fillId="9" borderId="43" xfId="0" applyFont="1" applyFill="1" applyBorder="1" applyAlignment="1" applyProtection="1">
      <protection locked="0"/>
    </xf>
    <xf numFmtId="38" fontId="5" fillId="9" borderId="49" xfId="7" applyNumberFormat="1" applyFont="1" applyFill="1" applyBorder="1" applyAlignment="1" applyProtection="1">
      <alignment horizontal="left" vertical="center"/>
      <protection locked="0"/>
    </xf>
    <xf numFmtId="38" fontId="5" fillId="9" borderId="59" xfId="7" applyNumberFormat="1" applyFont="1" applyFill="1" applyBorder="1" applyAlignment="1" applyProtection="1">
      <alignment horizontal="right" vertical="center" wrapText="1"/>
      <protection locked="0"/>
    </xf>
    <xf numFmtId="38" fontId="5" fillId="9" borderId="26" xfId="7" applyNumberFormat="1" applyFont="1" applyFill="1" applyBorder="1" applyAlignment="1" applyProtection="1">
      <alignment horizontal="left" vertical="center"/>
      <protection locked="0"/>
    </xf>
    <xf numFmtId="38" fontId="5" fillId="9" borderId="44" xfId="7" applyNumberFormat="1" applyFont="1" applyFill="1" applyBorder="1" applyAlignment="1" applyProtection="1">
      <alignment horizontal="right" vertical="center" wrapText="1"/>
      <protection locked="0"/>
    </xf>
    <xf numFmtId="38" fontId="5" fillId="9" borderId="20" xfId="7" applyNumberFormat="1" applyFont="1" applyFill="1" applyBorder="1" applyAlignment="1" applyProtection="1">
      <alignment horizontal="left" vertical="center"/>
      <protection locked="0"/>
    </xf>
    <xf numFmtId="38" fontId="5" fillId="9" borderId="21" xfId="7" applyNumberFormat="1" applyFont="1" applyFill="1" applyBorder="1" applyAlignment="1" applyProtection="1">
      <alignment horizontal="right" vertical="center" wrapText="1"/>
      <protection locked="0"/>
    </xf>
    <xf numFmtId="0" fontId="29" fillId="9" borderId="79" xfId="0" applyFont="1" applyFill="1" applyBorder="1" applyAlignment="1" applyProtection="1">
      <alignment horizontal="center" wrapText="1"/>
      <protection locked="0"/>
    </xf>
    <xf numFmtId="38" fontId="5" fillId="9" borderId="49" xfId="7" applyNumberFormat="1" applyFont="1" applyFill="1" applyBorder="1" applyAlignment="1" applyProtection="1">
      <alignment vertical="center"/>
      <protection locked="0"/>
    </xf>
    <xf numFmtId="38" fontId="5" fillId="9" borderId="78" xfId="7" applyNumberFormat="1" applyFont="1" applyFill="1" applyBorder="1" applyAlignment="1" applyProtection="1">
      <alignment horizontal="left" vertical="center"/>
      <protection locked="0"/>
    </xf>
    <xf numFmtId="38" fontId="0" fillId="7" borderId="59" xfId="0" applyNumberFormat="1" applyFill="1" applyBorder="1" applyProtection="1">
      <protection locked="0"/>
    </xf>
    <xf numFmtId="38" fontId="5" fillId="9" borderId="77" xfId="7" applyNumberFormat="1" applyFont="1" applyFill="1" applyBorder="1" applyAlignment="1" applyProtection="1">
      <alignment horizontal="center" vertical="center" wrapText="1"/>
      <protection locked="0"/>
    </xf>
    <xf numFmtId="38" fontId="5" fillId="9" borderId="53" xfId="7" applyNumberFormat="1" applyFont="1" applyFill="1" applyBorder="1" applyAlignment="1" applyProtection="1">
      <alignment horizontal="left" vertical="center"/>
      <protection locked="0"/>
    </xf>
    <xf numFmtId="38" fontId="5" fillId="9" borderId="80" xfId="7" applyNumberFormat="1" applyFont="1" applyFill="1" applyBorder="1" applyAlignment="1" applyProtection="1">
      <alignment horizontal="center" vertical="center" wrapText="1"/>
      <protection locked="0"/>
    </xf>
    <xf numFmtId="38" fontId="0" fillId="8" borderId="72" xfId="0" applyNumberFormat="1" applyFill="1" applyBorder="1" applyProtection="1">
      <protection locked="0"/>
    </xf>
    <xf numFmtId="0" fontId="5" fillId="11" borderId="49" xfId="0" applyFont="1" applyFill="1" applyBorder="1" applyAlignment="1" applyProtection="1"/>
    <xf numFmtId="0" fontId="5" fillId="11" borderId="59" xfId="0" applyFont="1" applyFill="1" applyBorder="1" applyAlignment="1" applyProtection="1"/>
    <xf numFmtId="0" fontId="0" fillId="23" borderId="4" xfId="0" applyFont="1" applyFill="1" applyBorder="1" applyAlignment="1" applyProtection="1">
      <alignment horizontal="center"/>
    </xf>
    <xf numFmtId="0" fontId="0" fillId="23" borderId="9" xfId="0" applyFont="1" applyFill="1" applyBorder="1" applyAlignment="1" applyProtection="1">
      <alignment horizontal="center" vertical="center"/>
    </xf>
    <xf numFmtId="0" fontId="5" fillId="11" borderId="44" xfId="0" applyFont="1" applyFill="1" applyBorder="1" applyAlignment="1" applyProtection="1"/>
    <xf numFmtId="3" fontId="0" fillId="23" borderId="4" xfId="0" applyNumberFormat="1" applyFill="1" applyBorder="1" applyAlignment="1" applyProtection="1">
      <alignment horizontal="center"/>
    </xf>
    <xf numFmtId="3" fontId="0" fillId="23" borderId="9" xfId="0" applyNumberFormat="1" applyFill="1" applyBorder="1" applyAlignment="1" applyProtection="1">
      <alignment horizontal="center"/>
    </xf>
    <xf numFmtId="0" fontId="5" fillId="11" borderId="26" xfId="0" applyFont="1" applyFill="1" applyBorder="1" applyAlignment="1" applyProtection="1"/>
    <xf numFmtId="0" fontId="5" fillId="9" borderId="8" xfId="0" applyFont="1" applyFill="1" applyBorder="1" applyAlignment="1" applyProtection="1">
      <alignment horizontal="center" wrapText="1"/>
      <protection locked="0"/>
    </xf>
    <xf numFmtId="0" fontId="5" fillId="9" borderId="10" xfId="0" applyFont="1" applyFill="1" applyBorder="1" applyAlignment="1" applyProtection="1">
      <alignment horizontal="center" wrapText="1"/>
      <protection locked="0"/>
    </xf>
    <xf numFmtId="0" fontId="5" fillId="9" borderId="7" xfId="0" applyFont="1" applyFill="1" applyBorder="1" applyAlignment="1" applyProtection="1">
      <alignment horizontal="center" wrapText="1"/>
      <protection locked="0"/>
    </xf>
    <xf numFmtId="0" fontId="38" fillId="7" borderId="0" xfId="5" applyNumberFormat="1" applyFont="1" applyFill="1" applyAlignment="1" applyProtection="1">
      <protection locked="0"/>
    </xf>
    <xf numFmtId="0" fontId="30" fillId="21" borderId="83" xfId="3" applyFont="1" applyFill="1" applyBorder="1" applyAlignment="1" applyProtection="1">
      <alignment horizontal="center" vertical="center" wrapText="1"/>
    </xf>
    <xf numFmtId="38" fontId="5" fillId="9" borderId="59" xfId="2" applyNumberFormat="1" applyFont="1" applyFill="1" applyBorder="1" applyAlignment="1" applyProtection="1">
      <alignment horizontal="left" vertical="center" wrapText="1"/>
      <protection locked="0"/>
    </xf>
    <xf numFmtId="38" fontId="5" fillId="9" borderId="44" xfId="2" applyNumberFormat="1" applyFont="1" applyFill="1" applyBorder="1" applyAlignment="1" applyProtection="1">
      <alignment horizontal="left" vertical="center" wrapText="1"/>
      <protection locked="0"/>
    </xf>
    <xf numFmtId="38" fontId="5" fillId="9" borderId="21" xfId="2" applyNumberFormat="1" applyFont="1" applyFill="1" applyBorder="1" applyAlignment="1" applyProtection="1">
      <alignment horizontal="left" vertical="center" wrapText="1"/>
      <protection locked="0"/>
    </xf>
    <xf numFmtId="49" fontId="5" fillId="9" borderId="49" xfId="2" applyNumberFormat="1" applyFont="1" applyFill="1" applyBorder="1" applyAlignment="1" applyProtection="1">
      <alignment horizontal="center" vertical="center"/>
      <protection locked="0"/>
    </xf>
    <xf numFmtId="49" fontId="5" fillId="9" borderId="26" xfId="2" applyNumberFormat="1" applyFont="1" applyFill="1" applyBorder="1" applyAlignment="1" applyProtection="1">
      <alignment horizontal="center" vertical="center"/>
      <protection locked="0"/>
    </xf>
    <xf numFmtId="49" fontId="5" fillId="9" borderId="20" xfId="2" applyNumberFormat="1" applyFont="1" applyFill="1" applyBorder="1" applyAlignment="1" applyProtection="1">
      <alignment horizontal="center" vertical="center"/>
      <protection locked="0"/>
    </xf>
    <xf numFmtId="0" fontId="23" fillId="7" borderId="0" xfId="0" applyFont="1" applyFill="1" applyBorder="1" applyAlignment="1" applyProtection="1">
      <protection locked="0"/>
    </xf>
    <xf numFmtId="0" fontId="5" fillId="7" borderId="0" xfId="0" applyFont="1" applyFill="1" applyBorder="1" applyAlignment="1" applyProtection="1">
      <alignment horizontal="center" vertical="center"/>
    </xf>
    <xf numFmtId="0" fontId="0" fillId="7" borderId="0" xfId="0" applyFont="1" applyFill="1" applyBorder="1" applyAlignment="1" applyProtection="1">
      <alignment horizontal="center" vertical="center" wrapText="1"/>
    </xf>
    <xf numFmtId="0" fontId="0" fillId="7" borderId="0" xfId="0" applyFont="1" applyFill="1" applyBorder="1" applyAlignment="1" applyProtection="1">
      <alignment horizontal="center" vertical="center"/>
    </xf>
    <xf numFmtId="0" fontId="0" fillId="7" borderId="0" xfId="0" applyFont="1" applyFill="1" applyBorder="1" applyAlignment="1" applyProtection="1">
      <alignment vertical="center"/>
    </xf>
    <xf numFmtId="0" fontId="8" fillId="7" borderId="0" xfId="0" applyFont="1" applyFill="1" applyBorder="1" applyProtection="1">
      <protection locked="0"/>
    </xf>
    <xf numFmtId="9" fontId="0" fillId="7" borderId="0" xfId="0" applyNumberFormat="1" applyFont="1" applyFill="1" applyBorder="1" applyAlignment="1" applyProtection="1">
      <alignment horizontal="center"/>
    </xf>
    <xf numFmtId="0" fontId="5" fillId="9" borderId="73" xfId="0" applyFont="1" applyFill="1" applyBorder="1" applyAlignment="1" applyProtection="1">
      <alignment horizontal="center" vertical="center" wrapText="1" shrinkToFit="1"/>
      <protection locked="0"/>
    </xf>
    <xf numFmtId="0" fontId="5" fillId="9" borderId="58" xfId="0" applyFont="1" applyFill="1" applyBorder="1" applyAlignment="1" applyProtection="1">
      <alignment horizontal="center" vertical="center" wrapText="1" shrinkToFit="1"/>
      <protection locked="0"/>
    </xf>
    <xf numFmtId="0" fontId="12" fillId="9" borderId="68" xfId="3" applyFont="1" applyFill="1" applyBorder="1" applyAlignment="1" applyProtection="1">
      <alignment horizontal="center" vertical="center"/>
      <protection locked="0"/>
    </xf>
    <xf numFmtId="0" fontId="12" fillId="9" borderId="70" xfId="3" applyFont="1" applyFill="1" applyBorder="1" applyAlignment="1" applyProtection="1">
      <alignment horizontal="center" vertical="center"/>
      <protection locked="0"/>
    </xf>
    <xf numFmtId="0" fontId="5" fillId="9" borderId="45" xfId="0" applyFont="1" applyFill="1" applyBorder="1" applyAlignment="1" applyProtection="1">
      <alignment horizontal="center" vertical="center"/>
      <protection locked="0"/>
    </xf>
    <xf numFmtId="38" fontId="5" fillId="9" borderId="57" xfId="1" applyNumberFormat="1" applyFont="1" applyFill="1" applyBorder="1" applyAlignment="1" applyProtection="1">
      <alignment vertical="center"/>
    </xf>
    <xf numFmtId="38" fontId="5" fillId="9" borderId="73" xfId="1" applyNumberFormat="1" applyFont="1" applyFill="1" applyBorder="1" applyAlignment="1" applyProtection="1">
      <alignment vertical="center"/>
    </xf>
    <xf numFmtId="38" fontId="5" fillId="9" borderId="58" xfId="1" applyNumberFormat="1" applyFont="1" applyFill="1" applyBorder="1" applyAlignment="1" applyProtection="1">
      <alignment vertical="center"/>
    </xf>
    <xf numFmtId="38" fontId="9" fillId="0" borderId="51" xfId="1" applyNumberFormat="1" applyFont="1" applyFill="1" applyBorder="1" applyAlignment="1" applyProtection="1">
      <alignment vertical="center"/>
      <protection locked="0"/>
    </xf>
    <xf numFmtId="38" fontId="9" fillId="0" borderId="9" xfId="1" applyNumberFormat="1" applyFont="1" applyFill="1" applyBorder="1" applyAlignment="1" applyProtection="1">
      <alignment vertical="center"/>
      <protection locked="0"/>
    </xf>
    <xf numFmtId="38" fontId="9" fillId="0" borderId="30" xfId="1" applyNumberFormat="1" applyFont="1" applyFill="1" applyBorder="1" applyAlignment="1" applyProtection="1">
      <alignment vertical="center"/>
      <protection locked="0"/>
    </xf>
    <xf numFmtId="0" fontId="5" fillId="7" borderId="0" xfId="0" applyFont="1" applyFill="1" applyBorder="1" applyAlignment="1" applyProtection="1">
      <protection locked="0"/>
    </xf>
    <xf numFmtId="0" fontId="12" fillId="9" borderId="75" xfId="3" applyFont="1" applyFill="1" applyBorder="1" applyAlignment="1" applyProtection="1">
      <alignment horizontal="center" vertical="center"/>
      <protection locked="0"/>
    </xf>
    <xf numFmtId="0" fontId="5" fillId="9" borderId="45" xfId="3" applyFont="1" applyFill="1" applyBorder="1" applyAlignment="1" applyProtection="1">
      <alignment horizontal="center" vertical="center"/>
      <protection locked="0"/>
    </xf>
    <xf numFmtId="0" fontId="5" fillId="9" borderId="56" xfId="0" applyFont="1" applyFill="1" applyBorder="1" applyAlignment="1" applyProtection="1">
      <alignment horizontal="center" wrapText="1"/>
      <protection locked="0"/>
    </xf>
    <xf numFmtId="38" fontId="5" fillId="9" borderId="56" xfId="1" applyNumberFormat="1" applyFont="1" applyFill="1" applyBorder="1" applyAlignment="1" applyProtection="1">
      <alignment vertical="center"/>
    </xf>
    <xf numFmtId="0" fontId="66" fillId="7" borderId="0" xfId="0" applyFont="1" applyFill="1" applyProtection="1"/>
    <xf numFmtId="0" fontId="67" fillId="7" borderId="0" xfId="3" applyFont="1" applyFill="1" applyBorder="1" applyAlignment="1" applyProtection="1">
      <alignment horizontal="center" vertical="center"/>
    </xf>
    <xf numFmtId="38" fontId="66" fillId="7" borderId="0" xfId="0" applyNumberFormat="1" applyFont="1" applyFill="1" applyProtection="1"/>
    <xf numFmtId="0" fontId="0" fillId="7" borderId="13" xfId="0" applyFont="1" applyFill="1" applyBorder="1" applyAlignment="1" applyProtection="1">
      <alignment vertical="center"/>
      <protection locked="0"/>
    </xf>
    <xf numFmtId="0" fontId="0" fillId="7" borderId="24" xfId="0" applyFont="1" applyFill="1" applyBorder="1" applyAlignment="1" applyProtection="1">
      <alignment vertical="center"/>
      <protection locked="0"/>
    </xf>
    <xf numFmtId="38" fontId="0" fillId="7" borderId="13" xfId="0" applyNumberFormat="1" applyFont="1" applyFill="1" applyBorder="1" applyAlignment="1" applyProtection="1">
      <alignment vertical="center"/>
      <protection locked="0"/>
    </xf>
    <xf numFmtId="38" fontId="0" fillId="7" borderId="14" xfId="0" applyNumberFormat="1" applyFont="1" applyFill="1" applyBorder="1" applyAlignment="1" applyProtection="1">
      <alignment vertical="center"/>
      <protection locked="0"/>
    </xf>
    <xf numFmtId="9" fontId="0" fillId="20" borderId="24" xfId="4" applyFont="1" applyFill="1" applyBorder="1" applyAlignment="1" applyProtection="1">
      <alignment vertical="center"/>
    </xf>
    <xf numFmtId="9" fontId="0" fillId="20" borderId="15" xfId="4" applyFont="1" applyFill="1" applyBorder="1" applyAlignment="1" applyProtection="1">
      <alignment vertical="center"/>
    </xf>
    <xf numFmtId="0" fontId="5" fillId="9" borderId="7" xfId="0" applyFont="1" applyFill="1" applyBorder="1" applyProtection="1">
      <protection locked="0"/>
    </xf>
    <xf numFmtId="0" fontId="5" fillId="7" borderId="0" xfId="3" applyFont="1" applyFill="1" applyBorder="1" applyAlignment="1" applyProtection="1">
      <protection locked="0"/>
    </xf>
    <xf numFmtId="0" fontId="29" fillId="9" borderId="52" xfId="0" applyFont="1" applyFill="1" applyBorder="1" applyAlignment="1" applyProtection="1">
      <alignment horizontal="center" vertical="center" wrapText="1"/>
      <protection locked="0"/>
    </xf>
    <xf numFmtId="0" fontId="0" fillId="7" borderId="19" xfId="0" applyFont="1" applyFill="1" applyBorder="1" applyProtection="1">
      <protection locked="0"/>
    </xf>
    <xf numFmtId="0" fontId="8" fillId="7" borderId="19" xfId="0" applyFont="1" applyFill="1" applyBorder="1" applyProtection="1">
      <protection locked="0"/>
    </xf>
    <xf numFmtId="0" fontId="69" fillId="7" borderId="0" xfId="0" applyFont="1" applyFill="1" applyProtection="1"/>
    <xf numFmtId="0" fontId="70" fillId="7" borderId="0" xfId="3" applyFont="1" applyFill="1" applyBorder="1" applyAlignment="1" applyProtection="1">
      <alignment horizontal="center" vertical="center"/>
    </xf>
    <xf numFmtId="0" fontId="69" fillId="7" borderId="0" xfId="0" applyFont="1" applyFill="1" applyAlignment="1" applyProtection="1">
      <alignment horizontal="center"/>
    </xf>
    <xf numFmtId="38" fontId="69" fillId="7" borderId="0" xfId="0" applyNumberFormat="1" applyFont="1" applyFill="1" applyProtection="1"/>
    <xf numFmtId="0" fontId="5" fillId="9" borderId="7" xfId="0" applyFont="1" applyFill="1" applyBorder="1" applyAlignment="1" applyProtection="1">
      <alignment horizontal="center" wrapText="1"/>
      <protection locked="0"/>
    </xf>
    <xf numFmtId="0" fontId="5" fillId="9" borderId="8" xfId="0" applyFont="1" applyFill="1" applyBorder="1" applyAlignment="1" applyProtection="1">
      <alignment horizontal="center" wrapText="1"/>
      <protection locked="0"/>
    </xf>
    <xf numFmtId="0" fontId="5" fillId="9" borderId="10" xfId="0" applyFont="1" applyFill="1" applyBorder="1" applyAlignment="1" applyProtection="1">
      <alignment horizontal="center" wrapText="1"/>
      <protection locked="0"/>
    </xf>
    <xf numFmtId="0" fontId="0" fillId="9" borderId="18" xfId="0" applyFont="1" applyFill="1" applyBorder="1" applyAlignment="1" applyProtection="1">
      <alignment vertical="top" wrapText="1"/>
      <protection locked="0"/>
    </xf>
    <xf numFmtId="0" fontId="0" fillId="5" borderId="19" xfId="0" applyFont="1" applyFill="1" applyBorder="1" applyAlignment="1" applyProtection="1">
      <alignment vertical="top" wrapText="1"/>
      <protection locked="0"/>
    </xf>
    <xf numFmtId="0" fontId="0" fillId="5" borderId="20" xfId="0" applyFont="1" applyFill="1" applyBorder="1" applyAlignment="1" applyProtection="1">
      <alignment vertical="top" wrapText="1"/>
      <protection locked="0"/>
    </xf>
    <xf numFmtId="0" fontId="0" fillId="9" borderId="21" xfId="0" applyFont="1" applyFill="1" applyBorder="1" applyAlignment="1" applyProtection="1">
      <alignment vertical="top" wrapText="1"/>
      <protection locked="0"/>
    </xf>
    <xf numFmtId="0" fontId="68" fillId="7" borderId="0" xfId="0" applyFont="1" applyFill="1" applyProtection="1">
      <protection locked="0"/>
    </xf>
    <xf numFmtId="0" fontId="72" fillId="7" borderId="0" xfId="0" applyFont="1" applyFill="1" applyAlignment="1" applyProtection="1">
      <alignment horizontal="left" vertical="center" wrapText="1"/>
      <protection locked="0"/>
    </xf>
    <xf numFmtId="0" fontId="72" fillId="7" borderId="0" xfId="0" applyFont="1" applyFill="1" applyAlignment="1" applyProtection="1">
      <alignment horizontal="left"/>
      <protection locked="0"/>
    </xf>
    <xf numFmtId="0" fontId="0" fillId="7" borderId="0" xfId="0" applyFill="1" applyAlignment="1" applyProtection="1">
      <alignment vertical="top"/>
      <protection locked="0"/>
    </xf>
    <xf numFmtId="0" fontId="5" fillId="8" borderId="1" xfId="0" applyFont="1" applyFill="1" applyBorder="1" applyAlignment="1" applyProtection="1">
      <alignment horizontal="center" vertical="center" wrapText="1"/>
      <protection locked="0"/>
    </xf>
    <xf numFmtId="0" fontId="0" fillId="7" borderId="1" xfId="0" applyFont="1" applyFill="1" applyBorder="1" applyAlignment="1" applyProtection="1">
      <alignment horizontal="center" vertical="center" wrapText="1"/>
      <protection locked="0"/>
    </xf>
    <xf numFmtId="165" fontId="5" fillId="7" borderId="1" xfId="1" applyNumberFormat="1" applyFont="1" applyFill="1" applyBorder="1" applyAlignment="1" applyProtection="1">
      <alignment horizontal="center" vertical="center" wrapText="1"/>
      <protection locked="0"/>
    </xf>
    <xf numFmtId="165" fontId="5" fillId="7" borderId="11" xfId="1" applyNumberFormat="1" applyFont="1" applyFill="1" applyBorder="1" applyAlignment="1" applyProtection="1">
      <alignment horizontal="center" vertical="center" wrapText="1"/>
      <protection locked="0"/>
    </xf>
    <xf numFmtId="165" fontId="5" fillId="15" borderId="93" xfId="1" applyNumberFormat="1" applyFont="1" applyFill="1" applyBorder="1" applyAlignment="1" applyProtection="1">
      <alignment horizontal="center" vertical="center" wrapText="1"/>
      <protection locked="0"/>
    </xf>
    <xf numFmtId="165" fontId="5" fillId="15" borderId="92" xfId="1" applyNumberFormat="1" applyFont="1" applyFill="1" applyBorder="1" applyAlignment="1" applyProtection="1">
      <alignment horizontal="center" vertical="center" wrapText="1"/>
      <protection locked="0"/>
    </xf>
    <xf numFmtId="165" fontId="5" fillId="7" borderId="64" xfId="1" applyNumberFormat="1" applyFont="1" applyFill="1" applyBorder="1" applyAlignment="1" applyProtection="1">
      <alignment horizontal="center" vertical="center" wrapText="1"/>
      <protection locked="0"/>
    </xf>
    <xf numFmtId="165" fontId="5" fillId="15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7" borderId="0" xfId="0" applyFont="1" applyFill="1" applyAlignment="1" applyProtection="1">
      <alignment vertical="top"/>
      <protection locked="0"/>
    </xf>
    <xf numFmtId="0" fontId="5" fillId="7" borderId="0" xfId="0" applyFont="1" applyFill="1" applyAlignment="1" applyProtection="1">
      <alignment horizontal="center" vertical="center"/>
    </xf>
    <xf numFmtId="165" fontId="5" fillId="7" borderId="0" xfId="1" applyNumberFormat="1" applyFont="1" applyFill="1" applyAlignment="1" applyProtection="1">
      <alignment horizontal="left" vertical="center"/>
    </xf>
    <xf numFmtId="0" fontId="52" fillId="7" borderId="0" xfId="5" applyFont="1" applyFill="1" applyBorder="1" applyAlignment="1" applyProtection="1">
      <alignment horizontal="center" vertical="center"/>
      <protection locked="0"/>
    </xf>
    <xf numFmtId="0" fontId="42" fillId="7" borderId="33" xfId="5" applyNumberFormat="1" applyFont="1" applyFill="1" applyBorder="1" applyAlignment="1" applyProtection="1">
      <alignment wrapText="1"/>
      <protection locked="0"/>
    </xf>
    <xf numFmtId="0" fontId="73" fillId="7" borderId="1" xfId="9" applyFill="1" applyBorder="1" applyAlignment="1" applyProtection="1">
      <protection locked="0"/>
    </xf>
    <xf numFmtId="1" fontId="38" fillId="7" borderId="33" xfId="5" applyNumberFormat="1" applyFont="1" applyFill="1" applyBorder="1" applyAlignment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6" xfId="0" applyBorder="1" applyAlignment="1" applyProtection="1">
      <alignment vertical="top" wrapText="1"/>
      <protection locked="0"/>
    </xf>
    <xf numFmtId="0" fontId="0" fillId="0" borderId="1" xfId="0" applyBorder="1" applyAlignment="1" applyProtection="1">
      <alignment vertical="top" wrapText="1"/>
      <protection locked="0"/>
    </xf>
    <xf numFmtId="38" fontId="9" fillId="0" borderId="14" xfId="1" applyNumberFormat="1" applyFont="1" applyFill="1" applyBorder="1" applyAlignment="1" applyProtection="1">
      <alignment vertical="center"/>
      <protection locked="0"/>
    </xf>
    <xf numFmtId="38" fontId="9" fillId="0" borderId="1" xfId="1" applyNumberFormat="1" applyFont="1" applyFill="1" applyBorder="1" applyAlignment="1" applyProtection="1">
      <alignment vertical="center"/>
      <protection locked="0"/>
    </xf>
    <xf numFmtId="38" fontId="9" fillId="0" borderId="8" xfId="1" applyNumberFormat="1" applyFont="1" applyFill="1" applyBorder="1" applyAlignment="1" applyProtection="1">
      <alignment vertical="center"/>
      <protection locked="0"/>
    </xf>
    <xf numFmtId="0" fontId="0" fillId="7" borderId="51" xfId="0" applyFill="1" applyBorder="1" applyAlignment="1" applyProtection="1">
      <alignment wrapText="1"/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26" fillId="10" borderId="31" xfId="5" applyFont="1" applyFill="1" applyBorder="1" applyAlignment="1" applyProtection="1">
      <alignment horizontal="center"/>
      <protection locked="0"/>
    </xf>
    <xf numFmtId="0" fontId="56" fillId="10" borderId="32" xfId="5" applyFont="1" applyFill="1" applyBorder="1" applyAlignment="1" applyProtection="1">
      <alignment horizontal="center"/>
      <protection locked="0"/>
    </xf>
    <xf numFmtId="0" fontId="38" fillId="7" borderId="37" xfId="5" applyFont="1" applyFill="1" applyBorder="1" applyAlignment="1" applyProtection="1">
      <alignment horizontal="center"/>
      <protection locked="0"/>
    </xf>
    <xf numFmtId="0" fontId="38" fillId="7" borderId="33" xfId="5" applyFont="1" applyFill="1" applyBorder="1" applyAlignment="1" applyProtection="1">
      <alignment horizontal="center"/>
      <protection locked="0"/>
    </xf>
    <xf numFmtId="0" fontId="38" fillId="7" borderId="34" xfId="5" applyFont="1" applyFill="1" applyBorder="1" applyAlignment="1" applyProtection="1">
      <alignment horizontal="left" vertical="top" wrapText="1"/>
      <protection locked="0"/>
    </xf>
    <xf numFmtId="0" fontId="38" fillId="7" borderId="36" xfId="5" applyFont="1" applyFill="1" applyBorder="1" applyAlignment="1" applyProtection="1">
      <alignment horizontal="left" vertical="top"/>
      <protection locked="0"/>
    </xf>
    <xf numFmtId="0" fontId="38" fillId="7" borderId="35" xfId="5" applyFont="1" applyFill="1" applyBorder="1" applyAlignment="1" applyProtection="1">
      <alignment horizontal="left" vertical="top"/>
      <protection locked="0"/>
    </xf>
    <xf numFmtId="0" fontId="49" fillId="4" borderId="0" xfId="5" applyFont="1" applyFill="1" applyBorder="1" applyAlignment="1" applyProtection="1">
      <alignment horizontal="left"/>
      <protection locked="0"/>
    </xf>
    <xf numFmtId="0" fontId="39" fillId="7" borderId="34" xfId="5" applyFont="1" applyFill="1" applyBorder="1" applyAlignment="1" applyProtection="1">
      <alignment horizontal="left" vertical="top" wrapText="1"/>
      <protection locked="0"/>
    </xf>
    <xf numFmtId="0" fontId="39" fillId="7" borderId="36" xfId="5" applyFont="1" applyFill="1" applyBorder="1" applyAlignment="1" applyProtection="1">
      <alignment horizontal="left" vertical="top"/>
      <protection locked="0"/>
    </xf>
    <xf numFmtId="0" fontId="39" fillId="7" borderId="35" xfId="5" applyFont="1" applyFill="1" applyBorder="1" applyAlignment="1" applyProtection="1">
      <alignment horizontal="left" vertical="top"/>
      <protection locked="0"/>
    </xf>
    <xf numFmtId="0" fontId="49" fillId="7" borderId="36" xfId="5" applyFont="1" applyFill="1" applyBorder="1" applyAlignment="1" applyProtection="1">
      <alignment horizontal="center"/>
      <protection locked="0"/>
    </xf>
    <xf numFmtId="0" fontId="49" fillId="7" borderId="0" xfId="5" applyFont="1" applyFill="1" applyAlignment="1" applyProtection="1">
      <alignment horizontal="center"/>
      <protection locked="0"/>
    </xf>
    <xf numFmtId="0" fontId="49" fillId="7" borderId="0" xfId="5" applyFont="1" applyFill="1" applyBorder="1" applyAlignment="1" applyProtection="1">
      <alignment horizontal="center"/>
      <protection locked="0"/>
    </xf>
    <xf numFmtId="0" fontId="38" fillId="7" borderId="0" xfId="5" applyFont="1" applyFill="1" applyBorder="1" applyAlignment="1" applyProtection="1">
      <alignment horizontal="left" vertical="center"/>
      <protection locked="0"/>
    </xf>
    <xf numFmtId="0" fontId="38" fillId="7" borderId="0" xfId="5" applyFont="1" applyFill="1" applyAlignment="1" applyProtection="1">
      <alignment horizontal="center"/>
      <protection locked="0"/>
    </xf>
    <xf numFmtId="0" fontId="51" fillId="7" borderId="0" xfId="5" applyFont="1" applyFill="1" applyBorder="1" applyAlignment="1" applyProtection="1">
      <alignment horizontal="center"/>
      <protection locked="0"/>
    </xf>
    <xf numFmtId="1" fontId="38" fillId="7" borderId="0" xfId="5" applyNumberFormat="1" applyFont="1" applyFill="1" applyBorder="1" applyAlignment="1" applyProtection="1">
      <alignment horizontal="center"/>
      <protection locked="0"/>
    </xf>
    <xf numFmtId="0" fontId="38" fillId="7" borderId="0" xfId="5" applyFont="1" applyFill="1" applyBorder="1" applyAlignment="1" applyProtection="1">
      <alignment horizontal="center"/>
      <protection locked="0"/>
    </xf>
    <xf numFmtId="0" fontId="38" fillId="7" borderId="0" xfId="5" applyFont="1" applyFill="1" applyAlignment="1" applyProtection="1">
      <alignment horizontal="right"/>
      <protection locked="0"/>
    </xf>
    <xf numFmtId="0" fontId="51" fillId="7" borderId="37" xfId="5" applyFont="1" applyFill="1" applyBorder="1" applyAlignment="1" applyProtection="1">
      <alignment horizontal="center"/>
      <protection locked="0"/>
    </xf>
    <xf numFmtId="0" fontId="38" fillId="7" borderId="0" xfId="5" applyFont="1" applyFill="1" applyAlignment="1" applyProtection="1">
      <alignment horizontal="left"/>
      <protection locked="0"/>
    </xf>
    <xf numFmtId="0" fontId="38" fillId="7" borderId="33" xfId="5" applyFont="1" applyFill="1" applyBorder="1" applyAlignment="1" applyProtection="1">
      <alignment horizontal="left"/>
      <protection locked="0"/>
    </xf>
    <xf numFmtId="1" fontId="38" fillId="7" borderId="33" xfId="5" applyNumberFormat="1" applyFont="1" applyFill="1" applyBorder="1" applyAlignment="1" applyProtection="1">
      <alignment horizontal="center"/>
      <protection locked="0"/>
    </xf>
    <xf numFmtId="0" fontId="40" fillId="7" borderId="0" xfId="5" applyNumberFormat="1" applyFont="1" applyFill="1" applyBorder="1" applyAlignment="1" applyProtection="1">
      <alignment horizontal="center"/>
      <protection locked="0"/>
    </xf>
    <xf numFmtId="0" fontId="38" fillId="7" borderId="0" xfId="5" applyFont="1" applyFill="1" applyAlignment="1" applyProtection="1">
      <alignment horizontal="center" wrapText="1"/>
      <protection locked="0"/>
    </xf>
    <xf numFmtId="0" fontId="38" fillId="7" borderId="1" xfId="5" applyFont="1" applyFill="1" applyBorder="1" applyAlignment="1" applyProtection="1">
      <alignment horizontal="left"/>
      <protection locked="0"/>
    </xf>
    <xf numFmtId="0" fontId="38" fillId="7" borderId="1" xfId="5" applyFont="1" applyFill="1" applyBorder="1" applyAlignment="1" applyProtection="1">
      <alignment horizontal="center"/>
      <protection locked="0"/>
    </xf>
    <xf numFmtId="0" fontId="38" fillId="7" borderId="2" xfId="5" applyFont="1" applyFill="1" applyBorder="1" applyAlignment="1" applyProtection="1">
      <alignment horizontal="center"/>
      <protection locked="0"/>
    </xf>
    <xf numFmtId="0" fontId="38" fillId="7" borderId="5" xfId="5" applyFont="1" applyFill="1" applyBorder="1" applyAlignment="1" applyProtection="1">
      <alignment horizontal="center"/>
      <protection locked="0"/>
    </xf>
    <xf numFmtId="0" fontId="38" fillId="7" borderId="33" xfId="5" applyNumberFormat="1" applyFont="1" applyFill="1" applyBorder="1" applyAlignment="1" applyProtection="1">
      <alignment horizontal="center"/>
      <protection locked="0"/>
    </xf>
    <xf numFmtId="0" fontId="49" fillId="7" borderId="0" xfId="5" applyFont="1" applyFill="1" applyBorder="1" applyAlignment="1" applyProtection="1">
      <alignment horizontal="left"/>
      <protection locked="0"/>
    </xf>
    <xf numFmtId="0" fontId="38" fillId="7" borderId="36" xfId="5" applyFont="1" applyFill="1" applyBorder="1" applyAlignment="1" applyProtection="1">
      <alignment horizontal="left" vertical="top" wrapText="1"/>
      <protection locked="0"/>
    </xf>
    <xf numFmtId="0" fontId="38" fillId="7" borderId="35" xfId="5" applyFont="1" applyFill="1" applyBorder="1" applyAlignment="1" applyProtection="1">
      <alignment horizontal="left" vertical="top" wrapText="1"/>
      <protection locked="0"/>
    </xf>
    <xf numFmtId="0" fontId="5" fillId="17" borderId="82" xfId="0" applyFont="1" applyFill="1" applyBorder="1" applyAlignment="1" applyProtection="1">
      <alignment horizontal="center" vertical="center"/>
      <protection locked="0"/>
    </xf>
    <xf numFmtId="0" fontId="5" fillId="17" borderId="63" xfId="0" applyFont="1" applyFill="1" applyBorder="1" applyAlignment="1" applyProtection="1">
      <alignment horizontal="center" vertical="center"/>
      <protection locked="0"/>
    </xf>
    <xf numFmtId="0" fontId="5" fillId="17" borderId="14" xfId="0" applyFont="1" applyFill="1" applyBorder="1" applyAlignment="1" applyProtection="1">
      <alignment horizontal="center"/>
      <protection locked="0"/>
    </xf>
    <xf numFmtId="0" fontId="5" fillId="17" borderId="15" xfId="0" applyFont="1" applyFill="1" applyBorder="1" applyAlignment="1" applyProtection="1">
      <alignment horizontal="center"/>
      <protection locked="0"/>
    </xf>
    <xf numFmtId="0" fontId="38" fillId="7" borderId="0" xfId="5" applyFont="1" applyFill="1" applyAlignment="1" applyProtection="1">
      <alignment horizontal="center" vertical="center" wrapText="1"/>
      <protection locked="0"/>
    </xf>
    <xf numFmtId="0" fontId="52" fillId="7" borderId="0" xfId="5" applyFont="1" applyFill="1" applyBorder="1" applyAlignment="1" applyProtection="1">
      <alignment horizontal="center" vertical="center"/>
      <protection locked="0"/>
    </xf>
    <xf numFmtId="0" fontId="49" fillId="13" borderId="0" xfId="5" applyFont="1" applyFill="1" applyBorder="1" applyAlignment="1" applyProtection="1">
      <alignment horizontal="left"/>
      <protection locked="0"/>
    </xf>
    <xf numFmtId="0" fontId="38" fillId="7" borderId="94" xfId="5" applyFont="1" applyFill="1" applyBorder="1" applyAlignment="1" applyProtection="1">
      <alignment horizontal="left" vertical="top" wrapText="1"/>
      <protection locked="0"/>
    </xf>
    <xf numFmtId="0" fontId="38" fillId="7" borderId="94" xfId="5" applyFont="1" applyFill="1" applyBorder="1" applyAlignment="1" applyProtection="1">
      <alignment horizontal="left" vertical="top"/>
      <protection locked="0"/>
    </xf>
    <xf numFmtId="0" fontId="38" fillId="7" borderId="0" xfId="5" applyFont="1" applyFill="1" applyAlignment="1" applyProtection="1">
      <alignment horizontal="left" vertical="top"/>
      <protection locked="0"/>
    </xf>
    <xf numFmtId="0" fontId="38" fillId="7" borderId="0" xfId="5" applyFont="1" applyFill="1" applyAlignment="1" applyProtection="1">
      <alignment horizontal="left" vertical="top" wrapText="1"/>
      <protection locked="0"/>
    </xf>
    <xf numFmtId="0" fontId="38" fillId="7" borderId="0" xfId="5" applyFont="1" applyFill="1" applyAlignment="1" applyProtection="1">
      <alignment vertical="top" wrapText="1"/>
      <protection locked="0"/>
    </xf>
    <xf numFmtId="0" fontId="38" fillId="7" borderId="0" xfId="5" applyFont="1" applyFill="1" applyAlignment="1" applyProtection="1">
      <alignment vertical="top"/>
      <protection locked="0"/>
    </xf>
    <xf numFmtId="0" fontId="49" fillId="13" borderId="0" xfId="5" applyFont="1" applyFill="1" applyBorder="1" applyAlignment="1">
      <alignment horizontal="left"/>
    </xf>
    <xf numFmtId="0" fontId="38" fillId="7" borderId="0" xfId="5" applyFont="1" applyFill="1" applyAlignment="1">
      <alignment horizontal="center"/>
    </xf>
    <xf numFmtId="0" fontId="49" fillId="11" borderId="0" xfId="5" applyFont="1" applyFill="1" applyBorder="1" applyAlignment="1">
      <alignment horizontal="left"/>
    </xf>
    <xf numFmtId="0" fontId="49" fillId="4" borderId="0" xfId="5" applyFont="1" applyFill="1" applyBorder="1" applyAlignment="1">
      <alignment horizontal="left"/>
    </xf>
    <xf numFmtId="0" fontId="49" fillId="18" borderId="0" xfId="5" applyFont="1" applyFill="1" applyBorder="1" applyAlignment="1" applyProtection="1">
      <alignment horizontal="left"/>
      <protection locked="0"/>
    </xf>
    <xf numFmtId="0" fontId="5" fillId="9" borderId="4" xfId="0" applyFont="1" applyFill="1" applyBorder="1" applyAlignment="1" applyProtection="1">
      <alignment horizontal="center" wrapText="1"/>
      <protection locked="0"/>
    </xf>
    <xf numFmtId="0" fontId="5" fillId="9" borderId="7" xfId="0" applyFont="1" applyFill="1" applyBorder="1" applyAlignment="1" applyProtection="1">
      <alignment horizontal="center" wrapText="1"/>
      <protection locked="0"/>
    </xf>
    <xf numFmtId="0" fontId="5" fillId="21" borderId="9" xfId="0" applyFont="1" applyFill="1" applyBorder="1" applyAlignment="1" applyProtection="1">
      <alignment horizontal="center" wrapText="1"/>
      <protection locked="0"/>
    </xf>
    <xf numFmtId="0" fontId="5" fillId="21" borderId="10" xfId="0" applyFont="1" applyFill="1" applyBorder="1" applyAlignment="1" applyProtection="1">
      <alignment horizontal="center" wrapText="1"/>
      <protection locked="0"/>
    </xf>
    <xf numFmtId="0" fontId="5" fillId="21" borderId="4" xfId="0" applyFont="1" applyFill="1" applyBorder="1" applyAlignment="1" applyProtection="1">
      <alignment horizontal="center"/>
      <protection locked="0"/>
    </xf>
    <xf numFmtId="0" fontId="5" fillId="21" borderId="1" xfId="0" applyFont="1" applyFill="1" applyBorder="1" applyAlignment="1" applyProtection="1">
      <alignment horizontal="center"/>
      <protection locked="0"/>
    </xf>
    <xf numFmtId="0" fontId="7" fillId="21" borderId="13" xfId="0" applyFont="1" applyFill="1" applyBorder="1" applyAlignment="1" applyProtection="1">
      <alignment horizontal="center"/>
      <protection locked="0"/>
    </xf>
    <xf numFmtId="0" fontId="7" fillId="21" borderId="14" xfId="0" applyFont="1" applyFill="1" applyBorder="1" applyAlignment="1" applyProtection="1">
      <alignment horizontal="center"/>
      <protection locked="0"/>
    </xf>
    <xf numFmtId="0" fontId="7" fillId="21" borderId="15" xfId="0" applyFont="1" applyFill="1" applyBorder="1" applyAlignment="1" applyProtection="1">
      <alignment horizontal="center"/>
      <protection locked="0"/>
    </xf>
    <xf numFmtId="0" fontId="5" fillId="9" borderId="1" xfId="0" applyFont="1" applyFill="1" applyBorder="1" applyAlignment="1" applyProtection="1">
      <alignment horizontal="center" wrapText="1"/>
      <protection locked="0"/>
    </xf>
    <xf numFmtId="0" fontId="5" fillId="9" borderId="8" xfId="0" applyFont="1" applyFill="1" applyBorder="1" applyAlignment="1" applyProtection="1">
      <alignment horizontal="center" wrapText="1"/>
      <protection locked="0"/>
    </xf>
    <xf numFmtId="0" fontId="5" fillId="9" borderId="9" xfId="0" applyFont="1" applyFill="1" applyBorder="1" applyAlignment="1" applyProtection="1">
      <alignment horizontal="center" wrapText="1"/>
      <protection locked="0"/>
    </xf>
    <xf numFmtId="0" fontId="5" fillId="9" borderId="10" xfId="0" applyFont="1" applyFill="1" applyBorder="1" applyAlignment="1" applyProtection="1">
      <alignment horizontal="center" wrapText="1"/>
      <protection locked="0"/>
    </xf>
    <xf numFmtId="0" fontId="7" fillId="9" borderId="22" xfId="0" applyFont="1" applyFill="1" applyBorder="1" applyAlignment="1" applyProtection="1">
      <alignment horizontal="center"/>
      <protection locked="0"/>
    </xf>
    <xf numFmtId="0" fontId="7" fillId="9" borderId="23" xfId="0" applyFont="1" applyFill="1" applyBorder="1" applyAlignment="1" applyProtection="1">
      <alignment horizontal="center"/>
      <protection locked="0"/>
    </xf>
    <xf numFmtId="0" fontId="7" fillId="9" borderId="25" xfId="0" applyFont="1" applyFill="1" applyBorder="1" applyAlignment="1" applyProtection="1">
      <alignment horizontal="center"/>
      <protection locked="0"/>
    </xf>
    <xf numFmtId="0" fontId="38" fillId="16" borderId="1" xfId="5" applyFont="1" applyFill="1" applyBorder="1" applyAlignment="1" applyProtection="1">
      <alignment horizontal="center"/>
      <protection locked="0"/>
    </xf>
    <xf numFmtId="0" fontId="0" fillId="9" borderId="2" xfId="0" applyFont="1" applyFill="1" applyBorder="1" applyAlignment="1" applyProtection="1">
      <alignment horizontal="center"/>
      <protection locked="0"/>
    </xf>
    <xf numFmtId="0" fontId="0" fillId="9" borderId="3" xfId="0" applyFont="1" applyFill="1" applyBorder="1" applyAlignment="1" applyProtection="1">
      <alignment horizontal="center"/>
      <protection locked="0"/>
    </xf>
    <xf numFmtId="0" fontId="0" fillId="9" borderId="5" xfId="0" applyFont="1" applyFill="1" applyBorder="1" applyAlignment="1" applyProtection="1">
      <alignment horizontal="center"/>
      <protection locked="0"/>
    </xf>
    <xf numFmtId="0" fontId="0" fillId="9" borderId="11" xfId="0" applyFont="1" applyFill="1" applyBorder="1" applyAlignment="1" applyProtection="1">
      <alignment horizontal="center" wrapText="1"/>
      <protection locked="0"/>
    </xf>
    <xf numFmtId="0" fontId="0" fillId="9" borderId="12" xfId="0" applyFont="1" applyFill="1" applyBorder="1" applyAlignment="1" applyProtection="1">
      <alignment horizontal="center" wrapText="1"/>
      <protection locked="0"/>
    </xf>
    <xf numFmtId="0" fontId="0" fillId="9" borderId="6" xfId="0" applyFont="1" applyFill="1" applyBorder="1" applyAlignment="1" applyProtection="1">
      <alignment horizontal="center" wrapText="1"/>
      <protection locked="0"/>
    </xf>
    <xf numFmtId="0" fontId="0" fillId="9" borderId="11" xfId="0" applyFont="1" applyFill="1" applyBorder="1" applyAlignment="1" applyProtection="1">
      <alignment horizontal="center"/>
      <protection locked="0"/>
    </xf>
    <xf numFmtId="0" fontId="0" fillId="9" borderId="12" xfId="0" applyFont="1" applyFill="1" applyBorder="1" applyAlignment="1" applyProtection="1">
      <alignment horizontal="center"/>
      <protection locked="0"/>
    </xf>
    <xf numFmtId="0" fontId="0" fillId="9" borderId="6" xfId="0" applyFont="1" applyFill="1" applyBorder="1" applyAlignment="1" applyProtection="1">
      <alignment horizontal="center"/>
      <protection locked="0"/>
    </xf>
    <xf numFmtId="0" fontId="0" fillId="7" borderId="0" xfId="0" applyFont="1" applyFill="1" applyBorder="1" applyAlignment="1" applyProtection="1">
      <alignment horizontal="center" vertical="center"/>
    </xf>
    <xf numFmtId="0" fontId="5" fillId="9" borderId="22" xfId="0" applyFont="1" applyFill="1" applyBorder="1" applyAlignment="1" applyProtection="1">
      <alignment horizontal="left"/>
      <protection locked="0"/>
    </xf>
    <xf numFmtId="0" fontId="5" fillId="9" borderId="23" xfId="0" applyFont="1" applyFill="1" applyBorder="1" applyAlignment="1" applyProtection="1">
      <alignment horizontal="left"/>
      <protection locked="0"/>
    </xf>
    <xf numFmtId="0" fontId="5" fillId="9" borderId="22" xfId="0" applyFont="1" applyFill="1" applyBorder="1" applyAlignment="1" applyProtection="1">
      <alignment horizontal="center"/>
      <protection locked="0"/>
    </xf>
    <xf numFmtId="0" fontId="5" fillId="9" borderId="23" xfId="0" applyFont="1" applyFill="1" applyBorder="1" applyAlignment="1" applyProtection="1">
      <alignment horizontal="center"/>
      <protection locked="0"/>
    </xf>
    <xf numFmtId="0" fontId="5" fillId="9" borderId="25" xfId="0" applyFont="1" applyFill="1" applyBorder="1" applyAlignment="1" applyProtection="1">
      <alignment horizontal="center"/>
      <protection locked="0"/>
    </xf>
    <xf numFmtId="0" fontId="0" fillId="7" borderId="0" xfId="0" applyFont="1" applyFill="1" applyBorder="1" applyAlignment="1" applyProtection="1">
      <alignment horizontal="center"/>
    </xf>
    <xf numFmtId="0" fontId="5" fillId="7" borderId="0" xfId="0" applyFont="1" applyFill="1" applyBorder="1" applyAlignment="1" applyProtection="1">
      <alignment horizontal="center" vertical="center" wrapText="1"/>
    </xf>
    <xf numFmtId="0" fontId="4" fillId="7" borderId="2" xfId="0" applyFont="1" applyFill="1" applyBorder="1" applyAlignment="1" applyProtection="1">
      <alignment horizontal="left" vertical="center"/>
      <protection locked="0"/>
    </xf>
    <xf numFmtId="0" fontId="4" fillId="7" borderId="5" xfId="0" applyFont="1" applyFill="1" applyBorder="1" applyAlignment="1" applyProtection="1">
      <alignment horizontal="left" vertical="center"/>
      <protection locked="0"/>
    </xf>
    <xf numFmtId="49" fontId="5" fillId="7" borderId="2" xfId="0" applyNumberFormat="1" applyFont="1" applyFill="1" applyBorder="1" applyAlignment="1" applyProtection="1">
      <alignment vertical="center"/>
    </xf>
    <xf numFmtId="0" fontId="5" fillId="7" borderId="3" xfId="0" applyNumberFormat="1" applyFont="1" applyFill="1" applyBorder="1" applyAlignment="1" applyProtection="1">
      <alignment vertical="center"/>
    </xf>
    <xf numFmtId="0" fontId="5" fillId="7" borderId="5" xfId="0" applyNumberFormat="1" applyFont="1" applyFill="1" applyBorder="1" applyAlignment="1" applyProtection="1">
      <alignment vertical="center"/>
    </xf>
    <xf numFmtId="49" fontId="5" fillId="7" borderId="2" xfId="0" applyNumberFormat="1" applyFont="1" applyFill="1" applyBorder="1" applyAlignment="1" applyProtection="1">
      <alignment horizontal="left" vertical="center"/>
    </xf>
    <xf numFmtId="0" fontId="5" fillId="7" borderId="3" xfId="0" applyNumberFormat="1" applyFont="1" applyFill="1" applyBorder="1" applyAlignment="1" applyProtection="1">
      <alignment horizontal="left" vertical="center"/>
    </xf>
    <xf numFmtId="0" fontId="5" fillId="7" borderId="5" xfId="0" applyNumberFormat="1" applyFont="1" applyFill="1" applyBorder="1" applyAlignment="1" applyProtection="1">
      <alignment horizontal="left" vertical="center"/>
    </xf>
    <xf numFmtId="0" fontId="5" fillId="7" borderId="2" xfId="0" applyFont="1" applyFill="1" applyBorder="1" applyAlignment="1" applyProtection="1">
      <alignment horizontal="left" vertical="center"/>
      <protection locked="0"/>
    </xf>
    <xf numFmtId="0" fontId="5" fillId="7" borderId="3" xfId="0" applyFont="1" applyFill="1" applyBorder="1" applyAlignment="1" applyProtection="1">
      <alignment horizontal="left" vertical="center"/>
      <protection locked="0"/>
    </xf>
    <xf numFmtId="0" fontId="5" fillId="7" borderId="5" xfId="0" applyFont="1" applyFill="1" applyBorder="1" applyAlignment="1" applyProtection="1">
      <alignment horizontal="left" vertical="center"/>
      <protection locked="0"/>
    </xf>
    <xf numFmtId="0" fontId="29" fillId="7" borderId="0" xfId="0" applyFont="1" applyFill="1" applyAlignment="1" applyProtection="1">
      <alignment horizontal="left" vertical="top" wrapText="1"/>
      <protection locked="0"/>
    </xf>
    <xf numFmtId="0" fontId="29" fillId="7" borderId="0" xfId="0" applyFont="1" applyFill="1" applyBorder="1" applyAlignment="1" applyProtection="1">
      <alignment horizontal="left" vertical="top" wrapText="1"/>
      <protection locked="0"/>
    </xf>
    <xf numFmtId="0" fontId="5" fillId="9" borderId="31" xfId="0" applyFont="1" applyFill="1" applyBorder="1" applyAlignment="1" applyProtection="1">
      <alignment horizontal="center"/>
      <protection locked="0"/>
    </xf>
    <xf numFmtId="0" fontId="5" fillId="9" borderId="32" xfId="0" applyFont="1" applyFill="1" applyBorder="1" applyAlignment="1" applyProtection="1">
      <alignment horizontal="center"/>
      <protection locked="0"/>
    </xf>
    <xf numFmtId="0" fontId="4" fillId="7" borderId="7" xfId="0" applyFont="1" applyFill="1" applyBorder="1" applyAlignment="1" applyProtection="1">
      <alignment horizontal="left" vertical="top"/>
      <protection locked="0"/>
    </xf>
    <xf numFmtId="0" fontId="4" fillId="7" borderId="8" xfId="0" applyFont="1" applyFill="1" applyBorder="1" applyAlignment="1" applyProtection="1">
      <alignment horizontal="left" vertical="top"/>
      <protection locked="0"/>
    </xf>
    <xf numFmtId="0" fontId="4" fillId="7" borderId="10" xfId="0" applyFont="1" applyFill="1" applyBorder="1" applyAlignment="1" applyProtection="1">
      <alignment horizontal="left" vertical="top"/>
      <protection locked="0"/>
    </xf>
    <xf numFmtId="0" fontId="4" fillId="7" borderId="0" xfId="0" applyFont="1" applyFill="1" applyBorder="1" applyAlignment="1" applyProtection="1">
      <alignment horizontal="left" vertical="center"/>
    </xf>
    <xf numFmtId="0" fontId="10" fillId="7" borderId="2" xfId="0" applyFont="1" applyFill="1" applyBorder="1" applyAlignment="1" applyProtection="1">
      <alignment horizontal="left" vertical="top" wrapText="1"/>
      <protection locked="0"/>
    </xf>
    <xf numFmtId="0" fontId="10" fillId="7" borderId="3" xfId="0" applyFont="1" applyFill="1" applyBorder="1" applyAlignment="1" applyProtection="1">
      <alignment horizontal="left" vertical="top" wrapText="1"/>
      <protection locked="0"/>
    </xf>
    <xf numFmtId="0" fontId="10" fillId="7" borderId="5" xfId="0" applyFont="1" applyFill="1" applyBorder="1" applyAlignment="1" applyProtection="1">
      <alignment horizontal="left" vertical="top" wrapText="1"/>
      <protection locked="0"/>
    </xf>
    <xf numFmtId="0" fontId="4" fillId="9" borderId="13" xfId="0" applyFont="1" applyFill="1" applyBorder="1" applyAlignment="1" applyProtection="1">
      <alignment horizontal="center"/>
      <protection locked="0"/>
    </xf>
    <xf numFmtId="0" fontId="4" fillId="9" borderId="14" xfId="0" applyFont="1" applyFill="1" applyBorder="1" applyAlignment="1" applyProtection="1">
      <alignment horizontal="center"/>
      <protection locked="0"/>
    </xf>
    <xf numFmtId="0" fontId="4" fillId="9" borderId="15" xfId="0" applyFont="1" applyFill="1" applyBorder="1" applyAlignment="1" applyProtection="1">
      <alignment horizontal="center"/>
      <protection locked="0"/>
    </xf>
    <xf numFmtId="0" fontId="4" fillId="9" borderId="13" xfId="0" applyFont="1" applyFill="1" applyBorder="1" applyAlignment="1" applyProtection="1">
      <alignment horizontal="center" vertical="top" wrapText="1"/>
      <protection locked="0"/>
    </xf>
    <xf numFmtId="0" fontId="4" fillId="9" borderId="14" xfId="0" applyFont="1" applyFill="1" applyBorder="1" applyAlignment="1" applyProtection="1">
      <alignment horizontal="center" vertical="top" wrapText="1"/>
      <protection locked="0"/>
    </xf>
    <xf numFmtId="0" fontId="4" fillId="9" borderId="15" xfId="0" applyFont="1" applyFill="1" applyBorder="1" applyAlignment="1" applyProtection="1">
      <alignment horizontal="center" vertical="top" wrapText="1"/>
      <protection locked="0"/>
    </xf>
    <xf numFmtId="0" fontId="71" fillId="7" borderId="0" xfId="0" applyFont="1" applyFill="1" applyAlignment="1" applyProtection="1">
      <alignment horizontal="left"/>
      <protection locked="0"/>
    </xf>
    <xf numFmtId="0" fontId="72" fillId="7" borderId="0" xfId="0" applyFont="1" applyFill="1" applyAlignment="1" applyProtection="1">
      <alignment horizontal="left" vertical="center" wrapText="1"/>
      <protection locked="0"/>
    </xf>
    <xf numFmtId="165" fontId="5" fillId="7" borderId="0" xfId="1" applyNumberFormat="1" applyFont="1" applyFill="1" applyAlignment="1" applyProtection="1">
      <alignment vertical="top"/>
    </xf>
    <xf numFmtId="0" fontId="5" fillId="7" borderId="0" xfId="0" applyFont="1" applyFill="1" applyAlignment="1" applyProtection="1">
      <alignment horizontal="left" vertical="top"/>
      <protection locked="0"/>
    </xf>
    <xf numFmtId="0" fontId="43" fillId="7" borderId="84" xfId="0" applyFont="1" applyFill="1" applyBorder="1" applyAlignment="1" applyProtection="1">
      <alignment horizontal="left" vertical="top"/>
      <protection locked="0"/>
    </xf>
    <xf numFmtId="0" fontId="43" fillId="7" borderId="85" xfId="0" applyFont="1" applyFill="1" applyBorder="1" applyAlignment="1" applyProtection="1">
      <alignment horizontal="left" vertical="top"/>
      <protection locked="0"/>
    </xf>
    <xf numFmtId="0" fontId="43" fillId="7" borderId="86" xfId="0" applyFont="1" applyFill="1" applyBorder="1" applyAlignment="1" applyProtection="1">
      <alignment horizontal="left" vertical="top"/>
      <protection locked="0"/>
    </xf>
    <xf numFmtId="0" fontId="43" fillId="7" borderId="87" xfId="0" applyFont="1" applyFill="1" applyBorder="1" applyAlignment="1" applyProtection="1">
      <alignment horizontal="left" vertical="top"/>
      <protection locked="0"/>
    </xf>
    <xf numFmtId="0" fontId="43" fillId="7" borderId="0" xfId="0" applyFont="1" applyFill="1" applyBorder="1" applyAlignment="1" applyProtection="1">
      <alignment horizontal="left" vertical="top"/>
      <protection locked="0"/>
    </xf>
    <xf numFmtId="0" fontId="43" fillId="7" borderId="88" xfId="0" applyFont="1" applyFill="1" applyBorder="1" applyAlignment="1" applyProtection="1">
      <alignment horizontal="left" vertical="top"/>
      <protection locked="0"/>
    </xf>
    <xf numFmtId="0" fontId="43" fillId="7" borderId="89" xfId="0" applyFont="1" applyFill="1" applyBorder="1" applyAlignment="1" applyProtection="1">
      <alignment horizontal="left" vertical="top"/>
      <protection locked="0"/>
    </xf>
    <xf numFmtId="0" fontId="43" fillId="7" borderId="90" xfId="0" applyFont="1" applyFill="1" applyBorder="1" applyAlignment="1" applyProtection="1">
      <alignment horizontal="left" vertical="top"/>
      <protection locked="0"/>
    </xf>
    <xf numFmtId="0" fontId="43" fillId="7" borderId="91" xfId="0" applyFont="1" applyFill="1" applyBorder="1" applyAlignment="1" applyProtection="1">
      <alignment horizontal="left" vertical="top"/>
      <protection locked="0"/>
    </xf>
    <xf numFmtId="0" fontId="24" fillId="7" borderId="0" xfId="0" applyFont="1" applyFill="1" applyBorder="1" applyAlignment="1" applyProtection="1">
      <alignment horizontal="right" vertical="center"/>
    </xf>
    <xf numFmtId="0" fontId="24" fillId="7" borderId="0" xfId="0" applyFont="1" applyFill="1" applyBorder="1" applyAlignment="1" applyProtection="1">
      <alignment horizontal="left" vertical="center"/>
    </xf>
    <xf numFmtId="0" fontId="25" fillId="21" borderId="29" xfId="0" applyFont="1" applyFill="1" applyBorder="1" applyAlignment="1" applyProtection="1">
      <alignment horizontal="center" vertical="center"/>
    </xf>
    <xf numFmtId="0" fontId="25" fillId="21" borderId="14" xfId="0" applyFont="1" applyFill="1" applyBorder="1" applyAlignment="1" applyProtection="1">
      <alignment horizontal="center" vertical="center"/>
    </xf>
    <xf numFmtId="0" fontId="25" fillId="21" borderId="24" xfId="0" applyFont="1" applyFill="1" applyBorder="1" applyAlignment="1" applyProtection="1">
      <alignment horizontal="center" vertical="center"/>
    </xf>
    <xf numFmtId="0" fontId="25" fillId="21" borderId="65" xfId="0" applyFont="1" applyFill="1" applyBorder="1" applyAlignment="1" applyProtection="1">
      <alignment horizontal="center" vertical="center"/>
    </xf>
    <xf numFmtId="0" fontId="25" fillId="21" borderId="15" xfId="0" applyFont="1" applyFill="1" applyBorder="1" applyAlignment="1" applyProtection="1">
      <alignment horizontal="center" vertical="center"/>
    </xf>
    <xf numFmtId="0" fontId="25" fillId="6" borderId="29" xfId="0" applyFont="1" applyFill="1" applyBorder="1" applyAlignment="1" applyProtection="1">
      <alignment horizontal="center" vertical="center"/>
    </xf>
    <xf numFmtId="0" fontId="25" fillId="6" borderId="14" xfId="0" applyFont="1" applyFill="1" applyBorder="1" applyAlignment="1" applyProtection="1">
      <alignment horizontal="center" vertical="center"/>
    </xf>
    <xf numFmtId="0" fontId="25" fillId="6" borderId="24" xfId="0" applyFont="1" applyFill="1" applyBorder="1" applyAlignment="1" applyProtection="1">
      <alignment horizontal="center" vertical="center"/>
    </xf>
    <xf numFmtId="0" fontId="25" fillId="6" borderId="65" xfId="0" applyFont="1" applyFill="1" applyBorder="1" applyAlignment="1" applyProtection="1">
      <alignment horizontal="center" vertical="center"/>
    </xf>
    <xf numFmtId="0" fontId="25" fillId="6" borderId="15" xfId="0" applyFont="1" applyFill="1" applyBorder="1" applyAlignment="1" applyProtection="1">
      <alignment horizontal="center" vertical="center"/>
    </xf>
    <xf numFmtId="0" fontId="4" fillId="9" borderId="27" xfId="0" applyFont="1" applyFill="1" applyBorder="1" applyAlignment="1" applyProtection="1">
      <alignment horizontal="center"/>
      <protection locked="0"/>
    </xf>
    <xf numFmtId="0" fontId="4" fillId="9" borderId="43" xfId="0" applyFont="1" applyFill="1" applyBorder="1" applyAlignment="1" applyProtection="1">
      <alignment horizontal="center"/>
      <protection locked="0"/>
    </xf>
    <xf numFmtId="0" fontId="27" fillId="3" borderId="22" xfId="0" applyFont="1" applyFill="1" applyBorder="1" applyAlignment="1" applyProtection="1">
      <alignment wrapText="1"/>
      <protection locked="0"/>
    </xf>
    <xf numFmtId="0" fontId="28" fillId="3" borderId="25" xfId="0" applyFont="1" applyFill="1" applyBorder="1" applyAlignment="1" applyProtection="1">
      <alignment wrapText="1"/>
      <protection locked="0"/>
    </xf>
    <xf numFmtId="0" fontId="5" fillId="9" borderId="29" xfId="0" applyFont="1" applyFill="1" applyBorder="1" applyAlignment="1" applyProtection="1">
      <alignment horizontal="center"/>
      <protection locked="0"/>
    </xf>
    <xf numFmtId="0" fontId="5" fillId="9" borderId="14" xfId="0" applyFont="1" applyFill="1" applyBorder="1" applyAlignment="1" applyProtection="1">
      <alignment horizontal="center"/>
      <protection locked="0"/>
    </xf>
    <xf numFmtId="0" fontId="5" fillId="9" borderId="24" xfId="0" applyFont="1" applyFill="1" applyBorder="1" applyAlignment="1" applyProtection="1">
      <alignment horizontal="center"/>
      <protection locked="0"/>
    </xf>
    <xf numFmtId="38" fontId="16" fillId="21" borderId="13" xfId="0" applyNumberFormat="1" applyFont="1" applyFill="1" applyBorder="1" applyAlignment="1" applyProtection="1">
      <alignment horizontal="center"/>
      <protection locked="0"/>
    </xf>
    <xf numFmtId="38" fontId="16" fillId="21" borderId="23" xfId="0" applyNumberFormat="1" applyFont="1" applyFill="1" applyBorder="1" applyAlignment="1" applyProtection="1">
      <alignment horizontal="center"/>
      <protection locked="0"/>
    </xf>
    <xf numFmtId="38" fontId="16" fillId="21" borderId="25" xfId="0" applyNumberFormat="1" applyFont="1" applyFill="1" applyBorder="1" applyAlignment="1" applyProtection="1">
      <alignment horizontal="center"/>
      <protection locked="0"/>
    </xf>
    <xf numFmtId="0" fontId="4" fillId="7" borderId="0" xfId="0" applyFont="1" applyFill="1" applyBorder="1" applyAlignment="1" applyProtection="1">
      <alignment horizontal="right" vertical="center"/>
    </xf>
    <xf numFmtId="38" fontId="16" fillId="22" borderId="13" xfId="0" applyNumberFormat="1" applyFont="1" applyFill="1" applyBorder="1" applyAlignment="1" applyProtection="1">
      <alignment horizontal="center"/>
      <protection locked="0"/>
    </xf>
    <xf numFmtId="38" fontId="16" fillId="22" borderId="23" xfId="0" applyNumberFormat="1" applyFont="1" applyFill="1" applyBorder="1" applyAlignment="1" applyProtection="1">
      <alignment horizontal="center"/>
      <protection locked="0"/>
    </xf>
    <xf numFmtId="38" fontId="16" fillId="22" borderId="25" xfId="0" applyNumberFormat="1" applyFont="1" applyFill="1" applyBorder="1" applyAlignment="1" applyProtection="1">
      <alignment horizontal="center"/>
      <protection locked="0"/>
    </xf>
    <xf numFmtId="38" fontId="5" fillId="8" borderId="31" xfId="2" applyNumberFormat="1" applyFont="1" applyFill="1" applyBorder="1" applyAlignment="1" applyProtection="1">
      <alignment horizontal="center" vertical="center"/>
      <protection locked="0"/>
    </xf>
    <xf numFmtId="38" fontId="5" fillId="8" borderId="55" xfId="2" applyNumberFormat="1" applyFont="1" applyFill="1" applyBorder="1" applyAlignment="1" applyProtection="1">
      <alignment horizontal="center" vertical="center"/>
      <protection locked="0"/>
    </xf>
    <xf numFmtId="0" fontId="28" fillId="3" borderId="23" xfId="0" applyFont="1" applyFill="1" applyBorder="1" applyAlignment="1" applyProtection="1">
      <alignment wrapText="1"/>
      <protection locked="0"/>
    </xf>
    <xf numFmtId="38" fontId="16" fillId="24" borderId="22" xfId="0" applyNumberFormat="1" applyFont="1" applyFill="1" applyBorder="1" applyAlignment="1" applyProtection="1">
      <alignment horizontal="center"/>
      <protection locked="0"/>
    </xf>
    <xf numFmtId="38" fontId="16" fillId="24" borderId="25" xfId="0" applyNumberFormat="1" applyFont="1" applyFill="1" applyBorder="1" applyAlignment="1" applyProtection="1">
      <alignment horizontal="center"/>
      <protection locked="0"/>
    </xf>
    <xf numFmtId="38" fontId="16" fillId="6" borderId="23" xfId="0" applyNumberFormat="1" applyFont="1" applyFill="1" applyBorder="1" applyAlignment="1" applyProtection="1">
      <alignment horizontal="center"/>
      <protection locked="0"/>
    </xf>
    <xf numFmtId="38" fontId="16" fillId="6" borderId="25" xfId="0" applyNumberFormat="1" applyFont="1" applyFill="1" applyBorder="1" applyAlignment="1" applyProtection="1">
      <alignment horizontal="center"/>
      <protection locked="0"/>
    </xf>
    <xf numFmtId="38" fontId="5" fillId="8" borderId="31" xfId="7" applyNumberFormat="1" applyFont="1" applyFill="1" applyBorder="1" applyAlignment="1" applyProtection="1">
      <alignment horizontal="center" vertical="center"/>
      <protection locked="0"/>
    </xf>
    <xf numFmtId="38" fontId="5" fillId="8" borderId="32" xfId="7" applyNumberFormat="1" applyFont="1" applyFill="1" applyBorder="1" applyAlignment="1" applyProtection="1">
      <alignment horizontal="center" vertical="center"/>
      <protection locked="0"/>
    </xf>
    <xf numFmtId="38" fontId="16" fillId="24" borderId="13" xfId="0" applyNumberFormat="1" applyFont="1" applyFill="1" applyBorder="1" applyAlignment="1" applyProtection="1">
      <alignment horizontal="center"/>
      <protection locked="0"/>
    </xf>
    <xf numFmtId="38" fontId="16" fillId="24" borderId="23" xfId="0" applyNumberFormat="1" applyFont="1" applyFill="1" applyBorder="1" applyAlignment="1" applyProtection="1">
      <alignment horizontal="center"/>
      <protection locked="0"/>
    </xf>
    <xf numFmtId="38" fontId="16" fillId="6" borderId="29" xfId="0" applyNumberFormat="1" applyFont="1" applyFill="1" applyBorder="1" applyAlignment="1" applyProtection="1">
      <alignment horizontal="center"/>
      <protection locked="0"/>
    </xf>
    <xf numFmtId="0" fontId="5" fillId="9" borderId="15" xfId="0" applyFont="1" applyFill="1" applyBorder="1" applyAlignment="1" applyProtection="1">
      <alignment horizontal="center"/>
      <protection locked="0"/>
    </xf>
    <xf numFmtId="0" fontId="27" fillId="3" borderId="22" xfId="0" applyFont="1" applyFill="1" applyBorder="1" applyAlignment="1" applyProtection="1">
      <alignment horizontal="center" vertical="top" wrapText="1"/>
      <protection locked="0"/>
    </xf>
    <xf numFmtId="0" fontId="28" fillId="3" borderId="25" xfId="0" applyFont="1" applyFill="1" applyBorder="1" applyAlignment="1" applyProtection="1">
      <alignment horizontal="center" vertical="top" wrapText="1"/>
      <protection locked="0"/>
    </xf>
  </cellXfs>
  <cellStyles count="10">
    <cellStyle name="Comma" xfId="1" builtinId="3"/>
    <cellStyle name="Hyperlink" xfId="9" builtinId="8"/>
    <cellStyle name="Normal" xfId="0" builtinId="0"/>
    <cellStyle name="Normal_GC sales" xfId="2"/>
    <cellStyle name="Normal_GC sales 2" xfId="7"/>
    <cellStyle name="Normal_quarterly forecast of 2007 KA incoming orders - TK" xfId="3"/>
    <cellStyle name="Percent" xfId="4" builtinId="5"/>
    <cellStyle name="一般 2" xfId="5"/>
    <cellStyle name="一般 2 2" xfId="6"/>
    <cellStyle name="千分位 2" xfId="8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2" defaultPivotStyle="PivotStyleLight16"/>
  <colors>
    <mruColors>
      <color rgb="FF009900"/>
      <color rgb="FF0066FF"/>
      <color rgb="FF00CC00"/>
      <color rgb="FF0000FF"/>
      <color rgb="FF9900CC"/>
      <color rgb="FF9900FF"/>
      <color rgb="FFBD5BFF"/>
      <color rgb="FF99CCFF"/>
      <color rgb="FF33CC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 sz="1200"/>
            </a:pPr>
            <a:r>
              <a:rPr lang="en-US" sz="1200"/>
              <a:t>Realised / Estimated Volume /</a:t>
            </a:r>
            <a:r>
              <a:rPr lang="en-US" sz="1200" baseline="0"/>
              <a:t> Profit</a:t>
            </a:r>
            <a:r>
              <a:rPr lang="en-US" sz="1200"/>
              <a:t> Development 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1634316474194099"/>
          <c:y val="0.13394539295441499"/>
          <c:w val="0.83882360625930497"/>
          <c:h val="0.65634375286308899"/>
        </c:manualLayout>
      </c:layout>
      <c:lineChart>
        <c:grouping val="standard"/>
        <c:varyColors val="0"/>
        <c:ser>
          <c:idx val="0"/>
          <c:order val="0"/>
          <c:tx>
            <c:strRef>
              <c:f>'Historical Overview'!#REF!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cat>
            <c:multiLvlStrRef>
              <c:f>('Historical Overview'!#REF!,'Historical Overview'!#REF!,'Historical Overview'!#REF!,'Historical Overview'!#REF!)</c:f>
            </c:multiLvlStrRef>
          </c:cat>
          <c:val>
            <c:numRef>
              <c:f>('Historical Overview'!#REF!,'Historical Overview'!#REF!,'Historical Overview'!#REF!,'Historical Overview'!#REF!)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'Historical Overview'!#REF!</c:f>
              <c:strCache>
                <c:ptCount val="1"/>
                <c:pt idx="0">
                  <c:v>#REF!</c:v>
                </c:pt>
              </c:strCache>
            </c:strRef>
          </c:tx>
          <c:marker>
            <c:symbol val="none"/>
          </c:marker>
          <c:val>
            <c:numRef>
              <c:f>('Historical Overview'!#REF!,'Historical Overview'!#REF!)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592640"/>
        <c:axId val="138594560"/>
      </c:lineChart>
      <c:catAx>
        <c:axId val="1385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en-US" sz="1050"/>
                </a:pPr>
                <a:r>
                  <a:rPr lang="en-US" sz="1050"/>
                  <a:t>Time [Y]</a:t>
                </a:r>
              </a:p>
            </c:rich>
          </c:tx>
          <c:layout>
            <c:manualLayout>
              <c:xMode val="edge"/>
              <c:yMode val="edge"/>
              <c:x val="0.49304289146469099"/>
              <c:y val="0.85707860516086298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lang="en-US" sz="1200"/>
            </a:pPr>
            <a:endParaRPr lang="en-US"/>
          </a:p>
        </c:txPr>
        <c:crossAx val="138594560"/>
        <c:crosses val="autoZero"/>
        <c:auto val="1"/>
        <c:lblAlgn val="ctr"/>
        <c:lblOffset val="100"/>
        <c:noMultiLvlLbl val="0"/>
      </c:catAx>
      <c:valAx>
        <c:axId val="138594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lang="en-US" sz="1100"/>
                </a:pPr>
                <a:r>
                  <a:rPr lang="en-US" sz="1100"/>
                  <a:t>Volume / Profit [TEUR]</a:t>
                </a:r>
              </a:p>
            </c:rich>
          </c:tx>
          <c:layout>
            <c:manualLayout>
              <c:xMode val="edge"/>
              <c:yMode val="edge"/>
              <c:x val="1.2271736760234299E-2"/>
              <c:y val="0.348292860533933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 sz="1000"/>
            </a:pPr>
            <a:endParaRPr lang="en-US"/>
          </a:p>
        </c:txPr>
        <c:crossAx val="1385926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2640412962962963"/>
          <c:y val="0.92627049648926796"/>
          <c:w val="0.37927"/>
          <c:h val="5.6234390433066002E-2"/>
        </c:manualLayout>
      </c:layout>
      <c:overlay val="0"/>
      <c:txPr>
        <a:bodyPr/>
        <a:lstStyle/>
        <a:p>
          <a:pPr>
            <a:defRPr lang="en-US"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0000000000000095" r="0.70000000000000095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200"/>
              <a:t>2016 Actual</a:t>
            </a:r>
            <a:r>
              <a:rPr lang="en-US" altLang="zh-TW" sz="1200" baseline="0"/>
              <a:t> </a:t>
            </a:r>
            <a:r>
              <a:rPr lang="en-US" altLang="zh-TW" sz="1200"/>
              <a:t>I/O</a:t>
            </a:r>
            <a:br>
              <a:rPr lang="en-US" altLang="zh-TW" sz="1200"/>
            </a:br>
            <a:r>
              <a:rPr lang="en-US" altLang="zh-TW" sz="1200"/>
              <a:t>BL</a:t>
            </a:r>
            <a:r>
              <a:rPr lang="en-US" altLang="zh-TW" sz="1200" baseline="0"/>
              <a:t> </a:t>
            </a:r>
            <a:r>
              <a:rPr lang="en-US" altLang="zh-TW" sz="1200"/>
              <a:t>distribution</a:t>
            </a:r>
            <a:endParaRPr lang="zh-TW" altLang="en-US" sz="1200"/>
          </a:p>
        </c:rich>
      </c:tx>
      <c:layout>
        <c:manualLayout>
          <c:xMode val="edge"/>
          <c:yMode val="edge"/>
          <c:x val="1.9884697455607274E-3"/>
          <c:y val="1.42949085387315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82749541410335"/>
          <c:y val="4.9216647374613572E-2"/>
          <c:w val="0.82728993265699147"/>
          <c:h val="0.94740462342388676"/>
        </c:manualLayout>
      </c:layout>
      <c:pie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950"/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'Raw data'!$A$95:$A$106</c:f>
              <c:strCache>
                <c:ptCount val="12"/>
                <c:pt idx="0">
                  <c:v>IS</c:v>
                </c:pt>
                <c:pt idx="1">
                  <c:v>MT</c:v>
                </c:pt>
                <c:pt idx="2">
                  <c:v>Rail</c:v>
                </c:pt>
                <c:pt idx="3">
                  <c:v>SL</c:v>
                </c:pt>
                <c:pt idx="4">
                  <c:v>HL</c:v>
                </c:pt>
                <c:pt idx="5">
                  <c:v>EL</c:v>
                </c:pt>
                <c:pt idx="6">
                  <c:v>CP</c:v>
                </c:pt>
                <c:pt idx="7">
                  <c:v>MED</c:v>
                </c:pt>
                <c:pt idx="8">
                  <c:v>SFT</c:v>
                </c:pt>
                <c:pt idx="9">
                  <c:v>Food</c:v>
                </c:pt>
                <c:pt idx="10">
                  <c:v>T&amp;C</c:v>
                </c:pt>
                <c:pt idx="11">
                  <c:v>SA</c:v>
                </c:pt>
              </c:strCache>
            </c:strRef>
          </c:cat>
          <c:val>
            <c:numRef>
              <c:f>'Raw data'!$F$95:$F$106</c:f>
              <c:numCache>
                <c:formatCode>#,##0_);[Red]\(#,##0\)</c:formatCode>
                <c:ptCount val="12"/>
                <c:pt idx="3">
                  <c:v>13583.229999999985</c:v>
                </c:pt>
                <c:pt idx="4">
                  <c:v>302178.40999999974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zh-TW" sz="1600"/>
              <a:t>Quarterly Performance</a:t>
            </a:r>
            <a:endParaRPr lang="zh-TW" altLang="en-US" sz="1600"/>
          </a:p>
        </c:rich>
      </c:tx>
      <c:layout>
        <c:manualLayout>
          <c:xMode val="edge"/>
          <c:yMode val="edge"/>
          <c:x val="0.21632438489048519"/>
          <c:y val="3.90831446080622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553790403145837E-2"/>
          <c:y val="0.14829259988873497"/>
          <c:w val="0.56370177738822203"/>
          <c:h val="0.76062194656680682"/>
        </c:manualLayout>
      </c:layout>
      <c:barChart>
        <c:barDir val="col"/>
        <c:grouping val="clustered"/>
        <c:varyColors val="0"/>
        <c:ser>
          <c:idx val="2"/>
          <c:order val="0"/>
          <c:tx>
            <c:v>2015 I/O-Actual</c:v>
          </c:tx>
          <c:spPr>
            <a:pattFill prst="dkDnDiag">
              <a:fgClr>
                <a:schemeClr val="accent1"/>
              </a:fgClr>
              <a:bgClr>
                <a:schemeClr val="bg1"/>
              </a:bgClr>
            </a:pattFill>
            <a:ln w="3175" cap="flat" cmpd="sng" algn="ctr">
              <a:solidFill>
                <a:schemeClr val="accent1"/>
              </a:solidFill>
              <a:prstDash val="solid"/>
            </a:ln>
            <a:effectLst/>
          </c:spPr>
          <c:invertIfNegative val="0"/>
          <c:cat>
            <c:strRef>
              <c:f>'Performance review'!$B$46:$F$46</c:f>
              <c:strCache>
                <c:ptCount val="4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'Performance review'!$B$7:$B$10</c:f>
              <c:numCache>
                <c:formatCode>#,##0_);[Red]\(#,##0\)</c:formatCode>
                <c:ptCount val="4"/>
                <c:pt idx="0">
                  <c:v>503595.30999999947</c:v>
                </c:pt>
                <c:pt idx="1">
                  <c:v>809336.89999999886</c:v>
                </c:pt>
                <c:pt idx="2">
                  <c:v>399193.53999999934</c:v>
                </c:pt>
                <c:pt idx="3">
                  <c:v>666443.25999999943</c:v>
                </c:pt>
              </c:numCache>
            </c:numRef>
          </c:val>
        </c:ser>
        <c:ser>
          <c:idx val="4"/>
          <c:order val="1"/>
          <c:tx>
            <c:v>2016 I/O-Target</c:v>
          </c:tx>
          <c:spPr>
            <a:pattFill prst="dkDnDiag">
              <a:fgClr>
                <a:srgbClr val="C00000"/>
              </a:fgClr>
              <a:bgClr>
                <a:schemeClr val="bg1"/>
              </a:bgClr>
            </a:pattFill>
            <a:ln w="3175" cap="flat" cmpd="sng" algn="ctr">
              <a:solidFill>
                <a:srgbClr val="C00000"/>
              </a:solidFill>
              <a:prstDash val="solid"/>
            </a:ln>
            <a:effectLst/>
          </c:spPr>
          <c:invertIfNegative val="0"/>
          <c:cat>
            <c:strRef>
              <c:f>'Performance review'!$B$46:$F$46</c:f>
              <c:strCache>
                <c:ptCount val="4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'Performance review'!$C$7:$C$10</c:f>
              <c:numCache>
                <c:formatCode>#,##0_);[Red]\(#,##0\)</c:formatCode>
                <c:ptCount val="4"/>
                <c:pt idx="0">
                  <c:v>528775</c:v>
                </c:pt>
                <c:pt idx="1">
                  <c:v>849804</c:v>
                </c:pt>
                <c:pt idx="2">
                  <c:v>419154</c:v>
                </c:pt>
                <c:pt idx="3">
                  <c:v>699765</c:v>
                </c:pt>
              </c:numCache>
            </c:numRef>
          </c:val>
        </c:ser>
        <c:ser>
          <c:idx val="0"/>
          <c:order val="2"/>
          <c:tx>
            <c:v>2016 I/O-Actual</c:v>
          </c:tx>
          <c:spPr>
            <a:solidFill>
              <a:srgbClr val="00CC00"/>
            </a:solidFill>
            <a:ln w="9525" cap="flat" cmpd="sng" algn="ctr">
              <a:solidFill>
                <a:srgbClr val="009900"/>
              </a:solidFill>
              <a:prstDash val="solid"/>
            </a:ln>
            <a:effectLst/>
          </c:spPr>
          <c:invertIfNegative val="0"/>
          <c:cat>
            <c:strRef>
              <c:f>'Performance review'!$B$46:$F$46</c:f>
              <c:strCache>
                <c:ptCount val="4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'Performance review'!$D$7:$D$10</c:f>
              <c:numCache>
                <c:formatCode>#,##0_);[Red]\(#,##0\)</c:formatCode>
                <c:ptCount val="4"/>
                <c:pt idx="0">
                  <c:v>315761.63999999949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7"/>
          <c:order val="3"/>
          <c:tx>
            <c:v>2016 Sales-Actual</c:v>
          </c:tx>
          <c:spPr>
            <a:pattFill prst="dkDnDiag">
              <a:fgClr>
                <a:srgbClr val="7030A0"/>
              </a:fgClr>
              <a:bgClr>
                <a:schemeClr val="bg1"/>
              </a:bgClr>
            </a:pattFill>
            <a:ln>
              <a:solidFill>
                <a:srgbClr val="7030A0"/>
              </a:solidFill>
            </a:ln>
            <a:effectLst/>
          </c:spPr>
          <c:invertIfNegative val="0"/>
          <c:val>
            <c:numRef>
              <c:f>'Performance review'!$D$15:$D$18</c:f>
              <c:numCache>
                <c:formatCode>#,##0_);[Red]\(#,##0\)</c:formatCode>
                <c:ptCount val="4"/>
                <c:pt idx="0">
                  <c:v>312846.12999999971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438720"/>
        <c:axId val="139456896"/>
      </c:barChart>
      <c:lineChart>
        <c:grouping val="standard"/>
        <c:varyColors val="0"/>
        <c:ser>
          <c:idx val="1"/>
          <c:order val="4"/>
          <c:tx>
            <c:strRef>
              <c:f>'Performance review'!$A$48</c:f>
              <c:strCache>
                <c:ptCount val="1"/>
                <c:pt idx="0">
                  <c:v>2016 I/O-Target</c:v>
                </c:pt>
              </c:strCache>
            </c:strRef>
          </c:tx>
          <c:spPr>
            <a:ln w="19050">
              <a:solidFill>
                <a:srgbClr val="C00000"/>
              </a:solidFill>
              <a:prstDash val="solid"/>
            </a:ln>
          </c:spPr>
          <c:marker>
            <c:symbol val="none"/>
          </c:marker>
          <c:dPt>
            <c:idx val="4"/>
            <c:bubble3D val="0"/>
          </c:dPt>
          <c:cat>
            <c:strRef>
              <c:f>'Performance review'!$B$46:$E$46</c:f>
              <c:strCache>
                <c:ptCount val="4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'Performance review'!$B$48:$E$48</c:f>
              <c:numCache>
                <c:formatCode>#,##0_);[Red]\(#,##0\)</c:formatCode>
                <c:ptCount val="4"/>
                <c:pt idx="0">
                  <c:v>2497498</c:v>
                </c:pt>
                <c:pt idx="1">
                  <c:v>2497498</c:v>
                </c:pt>
                <c:pt idx="2">
                  <c:v>2497498</c:v>
                </c:pt>
                <c:pt idx="3">
                  <c:v>2497498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'Performance review'!$A$49</c:f>
              <c:strCache>
                <c:ptCount val="1"/>
                <c:pt idx="0">
                  <c:v>2016 I/O-Actual</c:v>
                </c:pt>
              </c:strCache>
            </c:strRef>
          </c:tx>
          <c:spPr>
            <a:ln w="19050" cap="flat" cmpd="sng" algn="ctr">
              <a:solidFill>
                <a:srgbClr val="009900"/>
              </a:solidFill>
              <a:prstDash val="solid"/>
            </a:ln>
            <a:effectLst/>
          </c:spPr>
          <c:marker>
            <c:symbol val="none"/>
          </c:marker>
          <c:cat>
            <c:strRef>
              <c:f>'Performance review'!$B$46:$E$46</c:f>
              <c:strCache>
                <c:ptCount val="4"/>
                <c:pt idx="0">
                  <c:v>Q1 </c:v>
                </c:pt>
                <c:pt idx="1">
                  <c:v>Q2 </c:v>
                </c:pt>
                <c:pt idx="2">
                  <c:v>Q3 </c:v>
                </c:pt>
                <c:pt idx="3">
                  <c:v>Q4 </c:v>
                </c:pt>
              </c:strCache>
            </c:strRef>
          </c:cat>
          <c:val>
            <c:numRef>
              <c:f>'Performance review'!$B$49:$E$49</c:f>
              <c:numCache>
                <c:formatCode>#,##0_);[Red]\(#,##0\)</c:formatCode>
                <c:ptCount val="4"/>
                <c:pt idx="0">
                  <c:v>315761.63999999949</c:v>
                </c:pt>
                <c:pt idx="1">
                  <c:v>315761.63999999949</c:v>
                </c:pt>
                <c:pt idx="2">
                  <c:v>315761.63999999949</c:v>
                </c:pt>
                <c:pt idx="3">
                  <c:v>315761.63999999949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460992"/>
        <c:axId val="139458816"/>
      </c:lineChart>
      <c:catAx>
        <c:axId val="1394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9456896"/>
        <c:crosses val="autoZero"/>
        <c:auto val="1"/>
        <c:lblAlgn val="ctr"/>
        <c:lblOffset val="100"/>
        <c:noMultiLvlLbl val="0"/>
      </c:catAx>
      <c:valAx>
        <c:axId val="139456896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943872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5054855723531337E-3"/>
                <c:y val="2.4331444257504647E-2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 altLang="zh-TW"/>
                    <a:t>Quarterly</a:t>
                  </a:r>
                </a:p>
                <a:p>
                  <a:pPr>
                    <a:defRPr/>
                  </a:pPr>
                  <a:r>
                    <a:rPr lang="en-US" altLang="zh-TW"/>
                    <a:t>(K)</a:t>
                  </a:r>
                  <a:endParaRPr lang="zh-TW"/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valAx>
        <c:axId val="13945881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txPr>
          <a:bodyPr rot="0" vert="horz" anchor="t" anchorCtr="0"/>
          <a:lstStyle/>
          <a:p>
            <a:pPr>
              <a:defRPr/>
            </a:pPr>
            <a:endParaRPr lang="en-US"/>
          </a:p>
        </c:txPr>
        <c:crossAx val="13946099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63329445824791675"/>
                <c:y val="3.7373692651298245E-2"/>
              </c:manualLayout>
            </c:layout>
            <c:tx>
              <c:rich>
                <a:bodyPr rot="0" vert="horz"/>
                <a:lstStyle/>
                <a:p>
                  <a:pPr>
                    <a:defRPr/>
                  </a:pPr>
                  <a:r>
                    <a:rPr lang="en-US" altLang="zh-TW"/>
                    <a:t>Annual </a:t>
                  </a:r>
                </a:p>
                <a:p>
                  <a:pPr>
                    <a:defRPr/>
                  </a:pPr>
                  <a:r>
                    <a:rPr lang="en-US" altLang="zh-TW"/>
                    <a:t>(M)</a:t>
                  </a:r>
                  <a:endParaRPr lang="zh-TW" altLang="en-US"/>
                </a:p>
              </c:rich>
            </c:tx>
          </c:dispUnitsLbl>
        </c:dispUnits>
      </c:valAx>
      <c:catAx>
        <c:axId val="13946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458816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0416029845163708"/>
          <c:y val="0.42114609650942092"/>
          <c:w val="0.2753646810733425"/>
          <c:h val="0.37312223894841445"/>
        </c:manualLayout>
      </c:layout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0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altLang="zh-TW" sz="1600"/>
              <a:t>Quarterly Performance</a:t>
            </a:r>
            <a:endParaRPr lang="zh-TW" altLang="en-US" sz="1600"/>
          </a:p>
        </c:rich>
      </c:tx>
      <c:layout>
        <c:manualLayout>
          <c:xMode val="edge"/>
          <c:yMode val="edge"/>
          <c:x val="0.21632438489048519"/>
          <c:y val="3.908314460806228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1553790403145837E-2"/>
          <c:y val="0.14829259988873497"/>
          <c:w val="0.61687090248578125"/>
          <c:h val="0.76062194656680682"/>
        </c:manualLayout>
      </c:layout>
      <c:barChart>
        <c:barDir val="col"/>
        <c:grouping val="clustered"/>
        <c:varyColors val="0"/>
        <c:ser>
          <c:idx val="2"/>
          <c:order val="0"/>
          <c:tx>
            <c:v>2014 I/O-Actual</c:v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'Raw data - SP+Buyer'!$O$6:$R$6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'Performance review - SP+Buyer'!$B$7:$B$10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4"/>
          <c:order val="1"/>
          <c:tx>
            <c:v>2015 I/O-Target</c:v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'Raw data - SP+Buyer'!$O$6:$R$6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'Performance review - SP+Buyer'!$C$7:$C$10</c:f>
              <c:numCache>
                <c:formatCode>#,##0_);[Red]\(#,##0\)</c:formatCode>
                <c:ptCount val="4"/>
                <c:pt idx="0">
                  <c:v>528775</c:v>
                </c:pt>
                <c:pt idx="1">
                  <c:v>849804</c:v>
                </c:pt>
                <c:pt idx="2">
                  <c:v>419154</c:v>
                </c:pt>
                <c:pt idx="3">
                  <c:v>699765</c:v>
                </c:pt>
              </c:numCache>
            </c:numRef>
          </c:val>
        </c:ser>
        <c:ser>
          <c:idx val="0"/>
          <c:order val="2"/>
          <c:tx>
            <c:v>2015 I/O-Actual</c:v>
          </c:tx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'Raw data - SP+Buyer'!$O$6:$R$6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'Performance review - SP+Buyer'!$D$7:$D$10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6"/>
          <c:order val="3"/>
          <c:tx>
            <c:v>2015 Sales-Actual</c:v>
          </c:tx>
          <c:spPr>
            <a:gradFill rotWithShape="1">
              <a:gsLst>
                <a:gs pos="0">
                  <a:schemeClr val="accent4">
                    <a:shade val="51000"/>
                    <a:satMod val="130000"/>
                  </a:schemeClr>
                </a:gs>
                <a:gs pos="80000">
                  <a:schemeClr val="accent4">
                    <a:shade val="93000"/>
                    <a:satMod val="130000"/>
                  </a:schemeClr>
                </a:gs>
                <a:gs pos="100000">
                  <a:schemeClr val="accent4">
                    <a:shade val="94000"/>
                    <a:satMod val="135000"/>
                  </a:schemeClr>
                </a:gs>
              </a:gsLst>
              <a:lin ang="16200000" scaled="0"/>
            </a:gradFill>
            <a:ln w="952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'Raw data - SP+Buyer'!$O$6:$R$6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'Performance review - SP+Buyer'!$D$15:$D$18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39882496"/>
        <c:axId val="139884032"/>
      </c:barChart>
      <c:lineChart>
        <c:grouping val="standard"/>
        <c:varyColors val="0"/>
        <c:ser>
          <c:idx val="3"/>
          <c:order val="4"/>
          <c:tx>
            <c:v>2014 accumulate I/O-Actual</c:v>
          </c:tx>
          <c:spPr>
            <a:ln w="28575" cap="flat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'Raw data'!$O$6:$R$6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'Performance review - SP+Buyer'!$G$7:$G$10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1"/>
          <c:order val="5"/>
          <c:tx>
            <c:v>2015 accumulate I/O-Target</c:v>
          </c:tx>
          <c:spPr>
            <a:ln w="28575" cap="flat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'Raw data'!$O$6:$R$6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'Performance review - SP+Buyer'!$H$7:$H$10</c:f>
              <c:numCache>
                <c:formatCode>#,##0_);[Red]\(#,##0\)</c:formatCode>
                <c:ptCount val="4"/>
                <c:pt idx="0">
                  <c:v>528775</c:v>
                </c:pt>
                <c:pt idx="1">
                  <c:v>1378579</c:v>
                </c:pt>
                <c:pt idx="2">
                  <c:v>1797733</c:v>
                </c:pt>
                <c:pt idx="3">
                  <c:v>2497498</c:v>
                </c:pt>
              </c:numCache>
            </c:numRef>
          </c:val>
          <c:smooth val="0"/>
        </c:ser>
        <c:ser>
          <c:idx val="5"/>
          <c:order val="6"/>
          <c:tx>
            <c:v>2015 accumulate I/O-Actual</c:v>
          </c:tx>
          <c:spPr>
            <a:ln w="28575" cap="flat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'Performance review - SP+Buyer'!$I$7:$I$10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v>2015 accumulate Sales-Actual</c:v>
          </c:tx>
          <c:spPr>
            <a:ln w="28575" cap="flat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val>
            <c:numRef>
              <c:f>'Performance review - SP+Buyer'!$I$15:$I$18</c:f>
              <c:numCache>
                <c:formatCode>#,##0_);[Red]\(#,##0\)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885952"/>
        <c:axId val="139900032"/>
      </c:lineChart>
      <c:catAx>
        <c:axId val="13988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9884032"/>
        <c:crosses val="autoZero"/>
        <c:auto val="1"/>
        <c:lblAlgn val="ctr"/>
        <c:lblOffset val="100"/>
        <c:noMultiLvlLbl val="0"/>
      </c:catAx>
      <c:valAx>
        <c:axId val="139884032"/>
        <c:scaling>
          <c:orientation val="minMax"/>
        </c:scaling>
        <c:delete val="0"/>
        <c:axPos val="l"/>
        <c:majorGridlines/>
        <c:minorGridlines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9882496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6.7884453039861251E-2"/>
                <c:y val="5.8380576957643857E-2"/>
              </c:manualLayout>
            </c:layout>
            <c:tx>
              <c:rich>
                <a:bodyPr rot="0" vert="wordArtVertRtl"/>
                <a:lstStyle/>
                <a:p>
                  <a:pPr>
                    <a:defRPr/>
                  </a:pPr>
                  <a:r>
                    <a:rPr lang="en-US" altLang="zh-TW"/>
                    <a:t>K</a:t>
                  </a:r>
                  <a:endParaRPr lang="zh-TW"/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  <c:catAx>
        <c:axId val="139885952"/>
        <c:scaling>
          <c:orientation val="minMax"/>
        </c:scaling>
        <c:delete val="1"/>
        <c:axPos val="b"/>
        <c:majorTickMark val="out"/>
        <c:minorTickMark val="none"/>
        <c:tickLblPos val="nextTo"/>
        <c:crossAx val="139900032"/>
        <c:crosses val="autoZero"/>
        <c:auto val="1"/>
        <c:lblAlgn val="ctr"/>
        <c:lblOffset val="100"/>
        <c:noMultiLvlLbl val="0"/>
      </c:catAx>
      <c:valAx>
        <c:axId val="139900032"/>
        <c:scaling>
          <c:orientation val="minMax"/>
        </c:scaling>
        <c:delete val="0"/>
        <c:axPos val="r"/>
        <c:numFmt formatCode="#,##0_);[Red]\(#,##0\)" sourceLinked="1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139885952"/>
        <c:crosses val="max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0.7006805728231339"/>
                <c:y val="5.4163669594413343E-2"/>
              </c:manualLayout>
            </c:layout>
            <c:tx>
              <c:rich>
                <a:bodyPr rot="0" vert="wordArtVertRtl"/>
                <a:lstStyle/>
                <a:p>
                  <a:pPr>
                    <a:defRPr/>
                  </a:pPr>
                  <a:r>
                    <a:rPr lang="en-US"/>
                    <a:t>M</a:t>
                  </a:r>
                </a:p>
              </c:rich>
            </c:tx>
            <c:spPr>
              <a:noFill/>
              <a:ln w="25400">
                <a:noFill/>
              </a:ln>
            </c:spPr>
          </c:dispUnitsLbl>
        </c:dispUnits>
      </c:valAx>
    </c:plotArea>
    <c:legend>
      <c:legendPos val="r"/>
      <c:layout>
        <c:manualLayout>
          <c:xMode val="edge"/>
          <c:yMode val="edge"/>
          <c:x val="0.73279734769995852"/>
          <c:y val="0.44327820144536956"/>
          <c:w val="0.26524097506653616"/>
          <c:h val="0.47065748750735492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 sz="1200"/>
              <a:t>2015 Actual</a:t>
            </a:r>
            <a:r>
              <a:rPr lang="en-US" altLang="zh-TW" sz="1200" baseline="0"/>
              <a:t> </a:t>
            </a:r>
            <a:r>
              <a:rPr lang="en-US" altLang="zh-TW" sz="1200"/>
              <a:t>I/O</a:t>
            </a:r>
            <a:br>
              <a:rPr lang="en-US" altLang="zh-TW" sz="1200"/>
            </a:br>
            <a:r>
              <a:rPr lang="en-US" altLang="zh-TW" sz="1200"/>
              <a:t>BL</a:t>
            </a:r>
            <a:r>
              <a:rPr lang="en-US" altLang="zh-TW" sz="1200" baseline="0"/>
              <a:t> </a:t>
            </a:r>
            <a:r>
              <a:rPr lang="en-US" altLang="zh-TW" sz="1200"/>
              <a:t>distribution</a:t>
            </a:r>
            <a:endParaRPr lang="zh-TW" altLang="en-US" sz="1200"/>
          </a:p>
        </c:rich>
      </c:tx>
      <c:layout>
        <c:manualLayout>
          <c:xMode val="edge"/>
          <c:yMode val="edge"/>
          <c:x val="1.9884697455607274E-3"/>
          <c:y val="1.429490853873151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182749541410335"/>
          <c:y val="4.9216647374613572E-2"/>
          <c:w val="0.82728993265699147"/>
          <c:h val="0.94740462342388676"/>
        </c:manualLayout>
      </c:layout>
      <c:pieChart>
        <c:varyColors val="1"/>
        <c:ser>
          <c:idx val="0"/>
          <c:order val="0"/>
          <c:explosion val="25"/>
          <c:dLbls>
            <c:txPr>
              <a:bodyPr/>
              <a:lstStyle/>
              <a:p>
                <a:pPr>
                  <a:defRPr sz="950"/>
                </a:pPr>
                <a:endParaRPr lang="en-US"/>
              </a:p>
            </c:txPr>
            <c:dLblPos val="outEnd"/>
            <c:showLegendKey val="1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'Raw data - SP+Buyer'!$A$135:$A$146</c:f>
              <c:strCache>
                <c:ptCount val="12"/>
                <c:pt idx="0">
                  <c:v>IS</c:v>
                </c:pt>
                <c:pt idx="1">
                  <c:v>MT</c:v>
                </c:pt>
                <c:pt idx="2">
                  <c:v>Rail</c:v>
                </c:pt>
                <c:pt idx="3">
                  <c:v>SL</c:v>
                </c:pt>
                <c:pt idx="4">
                  <c:v>HL</c:v>
                </c:pt>
                <c:pt idx="5">
                  <c:v>EL</c:v>
                </c:pt>
                <c:pt idx="6">
                  <c:v>CP</c:v>
                </c:pt>
                <c:pt idx="7">
                  <c:v>MED</c:v>
                </c:pt>
                <c:pt idx="8">
                  <c:v>SFT</c:v>
                </c:pt>
                <c:pt idx="9">
                  <c:v>Food</c:v>
                </c:pt>
                <c:pt idx="10">
                  <c:v>T&amp;C</c:v>
                </c:pt>
                <c:pt idx="11">
                  <c:v>SA</c:v>
                </c:pt>
              </c:strCache>
            </c:strRef>
          </c:cat>
          <c:val>
            <c:numRef>
              <c:f>'Raw data - SP+Buyer'!$F$135:$F$146</c:f>
              <c:numCache>
                <c:formatCode>#,##0_);[Red]\(#,##0\)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723901</xdr:colOff>
      <xdr:row>10</xdr:row>
      <xdr:rowOff>274320</xdr:rowOff>
    </xdr:from>
    <xdr:to>
      <xdr:col>12</xdr:col>
      <xdr:colOff>729530</xdr:colOff>
      <xdr:row>18</xdr:row>
      <xdr:rowOff>24540</xdr:rowOff>
    </xdr:to>
    <xdr:pic>
      <xdr:nvPicPr>
        <xdr:cNvPr id="4" name="圖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4221" y="2750820"/>
          <a:ext cx="2125894" cy="1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296731</xdr:colOff>
      <xdr:row>31</xdr:row>
      <xdr:rowOff>150606</xdr:rowOff>
    </xdr:from>
    <xdr:to>
      <xdr:col>5</xdr:col>
      <xdr:colOff>501931</xdr:colOff>
      <xdr:row>52</xdr:row>
      <xdr:rowOff>30186</xdr:rowOff>
    </xdr:to>
    <xdr:graphicFrame macro="">
      <xdr:nvGraphicFramePr>
        <xdr:cNvPr id="2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114487</xdr:colOff>
      <xdr:row>8</xdr:row>
      <xdr:rowOff>42345</xdr:rowOff>
    </xdr:from>
    <xdr:to>
      <xdr:col>7</xdr:col>
      <xdr:colOff>650666</xdr:colOff>
      <xdr:row>17</xdr:row>
      <xdr:rowOff>55381</xdr:rowOff>
    </xdr:to>
    <xdr:sp macro="" textlink="">
      <xdr:nvSpPr>
        <xdr:cNvPr id="3" name="圓角矩形 2"/>
        <xdr:cNvSpPr/>
      </xdr:nvSpPr>
      <xdr:spPr bwMode="auto">
        <a:xfrm rot="20775155">
          <a:off x="1087040" y="1716740"/>
          <a:ext cx="5258573" cy="1466852"/>
        </a:xfrm>
        <a:prstGeom prst="roundRect">
          <a:avLst/>
        </a:prstGeom>
        <a:ln>
          <a:headEnd type="none" w="med" len="med"/>
          <a:tailEnd type="none" w="med" len="med"/>
        </a:ln>
        <a:ex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de-DE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0" lang="de-DE" sz="1600" b="0" i="1" u="none" strike="noStrike" cap="none" normalizeH="0">
              <a:ln>
                <a:noFill/>
              </a:ln>
              <a:solidFill>
                <a:srgbClr val="FF0000"/>
              </a:solidFill>
              <a:effectLst/>
              <a:latin typeface="Arial" charset="0"/>
            </a:rPr>
            <a:t>This page need to confirm with Global KAM team.</a:t>
          </a:r>
        </a:p>
        <a:p>
          <a:r>
            <a:rPr lang="de-DE" i="1">
              <a:solidFill>
                <a:srgbClr val="FF0000"/>
              </a:solidFill>
              <a:latin typeface="Arial" charset="0"/>
            </a:rPr>
            <a:t>Wait for response!</a:t>
          </a:r>
          <a:endParaRPr kumimoji="0" lang="en-US" sz="1600" b="0" i="1" u="none" strike="noStrike" cap="none" normalizeH="0">
            <a:ln>
              <a:noFill/>
            </a:ln>
            <a:solidFill>
              <a:srgbClr val="FF0000"/>
            </a:solidFill>
            <a:effectLst/>
            <a:latin typeface="Arial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</xdr:colOff>
      <xdr:row>0</xdr:row>
      <xdr:rowOff>45720</xdr:rowOff>
    </xdr:from>
    <xdr:to>
      <xdr:col>28</xdr:col>
      <xdr:colOff>53340</xdr:colOff>
      <xdr:row>6</xdr:row>
      <xdr:rowOff>121920</xdr:rowOff>
    </xdr:to>
    <xdr:sp macro="" textlink="">
      <xdr:nvSpPr>
        <xdr:cNvPr id="2" name="圓角矩形 1"/>
        <xdr:cNvSpPr/>
      </xdr:nvSpPr>
      <xdr:spPr bwMode="auto">
        <a:xfrm>
          <a:off x="9166860" y="45720"/>
          <a:ext cx="2956560" cy="1226820"/>
        </a:xfrm>
        <a:prstGeom prst="roundRect">
          <a:avLst/>
        </a:prstGeom>
        <a:ln>
          <a:headEnd type="none" w="med" len="med"/>
          <a:tailEnd type="none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de-DE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0" lang="en-US" sz="1200" b="1" i="0" u="none" strike="noStrike" cap="none" normalizeH="0">
              <a:ln>
                <a:noFill/>
              </a:ln>
              <a:solidFill>
                <a:schemeClr val="tx1"/>
              </a:solidFill>
              <a:effectLst/>
              <a:latin typeface="Arial" charset="0"/>
            </a:rPr>
            <a:t>*Important:</a:t>
          </a:r>
        </a:p>
        <a:p>
          <a:pPr marL="285750" indent="-285750">
            <a:buFont typeface="Wingdings" panose="05000000000000000000" pitchFamily="2" charset="2"/>
            <a:buChar char="ü"/>
          </a:pPr>
          <a:r>
            <a:rPr lang="en-US" sz="1100">
              <a:solidFill>
                <a:schemeClr val="tx1"/>
              </a:solidFill>
              <a:latin typeface="Arial" charset="0"/>
            </a:rPr>
            <a:t>Project value &gt; 100K (RMB)</a:t>
          </a:r>
        </a:p>
        <a:p>
          <a:pPr marL="285750" indent="-285750">
            <a:buFont typeface="Wingdings" panose="05000000000000000000" pitchFamily="2" charset="2"/>
            <a:buChar char="ü"/>
          </a:pPr>
          <a:r>
            <a:rPr lang="en-US" sz="1100">
              <a:solidFill>
                <a:schemeClr val="tx1"/>
              </a:solidFill>
              <a:latin typeface="Arial" charset="0"/>
            </a:rPr>
            <a:t>New service inquiry</a:t>
          </a:r>
        </a:p>
        <a:p>
          <a:pPr marL="285750" indent="-285750">
            <a:buFont typeface="Wingdings" panose="05000000000000000000" pitchFamily="2" charset="2"/>
            <a:buChar char="ü"/>
          </a:pPr>
          <a:r>
            <a:rPr kumimoji="0" lang="en-US" sz="1100" b="0" i="0" u="none" strike="noStrike" cap="none" normalizeH="0">
              <a:ln>
                <a:noFill/>
              </a:ln>
              <a:solidFill>
                <a:schemeClr val="tx1"/>
              </a:solidFill>
              <a:effectLst/>
              <a:latin typeface="Arial" charset="0"/>
            </a:rPr>
            <a:t>Cross BL selling opportunity</a:t>
          </a:r>
        </a:p>
        <a:p>
          <a:pPr marL="285750" indent="-285750">
            <a:buFont typeface="Wingdings" panose="05000000000000000000" pitchFamily="2" charset="2"/>
            <a:buChar char="ü"/>
          </a:pPr>
          <a:r>
            <a:rPr kumimoji="0" lang="en-US" sz="1100" b="0" i="0" u="none" strike="noStrike" cap="none" normalizeH="0">
              <a:ln>
                <a:noFill/>
              </a:ln>
              <a:solidFill>
                <a:schemeClr val="tx1"/>
              </a:solidFill>
              <a:effectLst/>
              <a:latin typeface="Arial" charset="0"/>
            </a:rPr>
            <a:t>Cross region selling opportunity.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35858</xdr:colOff>
      <xdr:row>37</xdr:row>
      <xdr:rowOff>62753</xdr:rowOff>
    </xdr:from>
    <xdr:to>
      <xdr:col>3</xdr:col>
      <xdr:colOff>80683</xdr:colOff>
      <xdr:row>39</xdr:row>
      <xdr:rowOff>89648</xdr:rowOff>
    </xdr:to>
    <xdr:sp macro="" textlink="">
      <xdr:nvSpPr>
        <xdr:cNvPr id="3" name="圓角矩形 2"/>
        <xdr:cNvSpPr/>
      </xdr:nvSpPr>
      <xdr:spPr bwMode="auto">
        <a:xfrm>
          <a:off x="2241176" y="7082118"/>
          <a:ext cx="1909483" cy="430306"/>
        </a:xfrm>
        <a:prstGeom prst="roundRect">
          <a:avLst/>
        </a:prstGeom>
        <a:ln>
          <a:headEnd type="none" w="med" len="med"/>
          <a:tailEnd type="none" w="med" len="med"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>
          <a:defPPr>
            <a:defRPr lang="de-DE"/>
          </a:defPPr>
          <a:lvl1pPr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6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zh-TW" altLang="en-US" sz="1600" b="1" i="0" kern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↓↓</a:t>
          </a:r>
          <a:r>
            <a:rPr kumimoji="0" lang="zh-TW" altLang="en-US" sz="1100" b="1" i="0" u="none" strike="noStrike" cap="none" normalizeH="0">
              <a:ln>
                <a:noFill/>
              </a:ln>
              <a:solidFill>
                <a:schemeClr val="tx1"/>
              </a:solidFill>
              <a:effectLst/>
              <a:latin typeface="Arial" charset="0"/>
            </a:rPr>
            <a:t> </a:t>
          </a:r>
          <a:r>
            <a:rPr kumimoji="0" lang="en-US" sz="1100" b="1" i="0" u="none" strike="noStrike" cap="none" normalizeH="0">
              <a:ln>
                <a:noFill/>
              </a:ln>
              <a:solidFill>
                <a:schemeClr val="tx1"/>
              </a:solidFill>
              <a:effectLst/>
              <a:latin typeface="Arial" charset="0"/>
            </a:rPr>
            <a:t>Not</a:t>
          </a:r>
          <a:r>
            <a:rPr kumimoji="0" lang="en-US" sz="1100" b="1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</a:rPr>
            <a:t> available.</a:t>
          </a:r>
          <a:endParaRPr kumimoji="0" lang="en-US" sz="1100" b="1" i="0" u="none" strike="noStrike" cap="none" normalizeH="0">
            <a:ln>
              <a:noFill/>
            </a:ln>
            <a:solidFill>
              <a:schemeClr val="tx1"/>
            </a:solidFill>
            <a:effectLst/>
            <a:latin typeface="Arial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482047</xdr:colOff>
      <xdr:row>20</xdr:row>
      <xdr:rowOff>2982</xdr:rowOff>
    </xdr:from>
    <xdr:to>
      <xdr:col>13</xdr:col>
      <xdr:colOff>809707</xdr:colOff>
      <xdr:row>43</xdr:row>
      <xdr:rowOff>124902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8467</xdr:rowOff>
    </xdr:from>
    <xdr:to>
      <xdr:col>7</xdr:col>
      <xdr:colOff>411480</xdr:colOff>
      <xdr:row>43</xdr:row>
      <xdr:rowOff>130597</xdr:rowOff>
    </xdr:to>
    <xdr:graphicFrame macro="">
      <xdr:nvGraphicFramePr>
        <xdr:cNvPr id="6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22651</xdr:rowOff>
    </xdr:from>
    <xdr:to>
      <xdr:col>7</xdr:col>
      <xdr:colOff>411480</xdr:colOff>
      <xdr:row>43</xdr:row>
      <xdr:rowOff>144780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495300</xdr:colOff>
      <xdr:row>20</xdr:row>
      <xdr:rowOff>22860</xdr:rowOff>
    </xdr:from>
    <xdr:to>
      <xdr:col>13</xdr:col>
      <xdr:colOff>822960</xdr:colOff>
      <xdr:row>43</xdr:row>
      <xdr:rowOff>144780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gel.Lee@tuv.com" TargetMode="External"/><Relationship Id="rId2" Type="http://schemas.openxmlformats.org/officeDocument/2006/relationships/hyperlink" Target="mailto:Tommy.Lai@tuv.com" TargetMode="External"/><Relationship Id="rId1" Type="http://schemas.openxmlformats.org/officeDocument/2006/relationships/hyperlink" Target="mailto:Edward.To@tuv.com" TargetMode="External"/><Relationship Id="rId5" Type="http://schemas.openxmlformats.org/officeDocument/2006/relationships/printerSettings" Target="../printerSettings/printerSettings8.bin"/><Relationship Id="rId4" Type="http://schemas.openxmlformats.org/officeDocument/2006/relationships/hyperlink" Target="mailto:Yuco.Mok@tuv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zoomScale="80" zoomScaleNormal="80" zoomScalePageLayoutView="74" workbookViewId="0">
      <selection activeCell="A71" sqref="A71"/>
    </sheetView>
  </sheetViews>
  <sheetFormatPr defaultColWidth="10.85546875" defaultRowHeight="14.25"/>
  <cols>
    <col min="1" max="1" width="50.7109375" style="141" customWidth="1"/>
    <col min="2" max="2" width="52.42578125" style="141" customWidth="1"/>
    <col min="3" max="3" width="13" style="141" customWidth="1"/>
    <col min="4" max="16384" width="10.85546875" style="141"/>
  </cols>
  <sheetData>
    <row r="1" spans="1:8" ht="24" thickBot="1">
      <c r="A1" s="626" t="s">
        <v>365</v>
      </c>
      <c r="B1" s="627"/>
      <c r="C1" s="403" t="s">
        <v>364</v>
      </c>
      <c r="D1" s="403"/>
      <c r="E1" s="403"/>
      <c r="F1" s="403"/>
      <c r="G1" s="403"/>
      <c r="H1" s="174"/>
    </row>
    <row r="4" spans="1:8" ht="18">
      <c r="A4" s="175" t="s">
        <v>293</v>
      </c>
      <c r="B4" s="187" t="s">
        <v>438</v>
      </c>
    </row>
    <row r="5" spans="1:8" ht="18">
      <c r="A5" s="175" t="s">
        <v>294</v>
      </c>
      <c r="B5" s="187" t="s">
        <v>439</v>
      </c>
    </row>
    <row r="6" spans="1:8" ht="18">
      <c r="A6" s="175" t="s">
        <v>292</v>
      </c>
      <c r="B6" s="187" t="s">
        <v>395</v>
      </c>
    </row>
    <row r="7" spans="1:8" ht="18">
      <c r="A7" s="175" t="s">
        <v>295</v>
      </c>
      <c r="B7" s="409" t="s">
        <v>350</v>
      </c>
      <c r="C7" s="186"/>
    </row>
    <row r="8" spans="1:8" ht="18">
      <c r="A8" s="175" t="s">
        <v>301</v>
      </c>
      <c r="B8" s="188" t="s">
        <v>298</v>
      </c>
      <c r="C8" s="186"/>
    </row>
    <row r="9" spans="1:8" ht="18">
      <c r="A9" s="175" t="s">
        <v>300</v>
      </c>
      <c r="B9" s="189"/>
      <c r="C9" s="186"/>
    </row>
    <row r="15" spans="1:8" hidden="1">
      <c r="A15" s="119" t="s">
        <v>349</v>
      </c>
      <c r="B15" s="119" t="s">
        <v>353</v>
      </c>
      <c r="C15" s="119" t="s">
        <v>298</v>
      </c>
    </row>
    <row r="16" spans="1:8" hidden="1">
      <c r="A16" s="119" t="s">
        <v>392</v>
      </c>
      <c r="B16" s="119" t="s">
        <v>354</v>
      </c>
      <c r="C16" s="119" t="s">
        <v>296</v>
      </c>
    </row>
    <row r="17" spans="1:3" hidden="1">
      <c r="A17" s="119" t="s">
        <v>393</v>
      </c>
      <c r="B17" s="119" t="s">
        <v>350</v>
      </c>
      <c r="C17" s="119" t="s">
        <v>351</v>
      </c>
    </row>
    <row r="18" spans="1:3" hidden="1">
      <c r="A18" s="119" t="s">
        <v>394</v>
      </c>
      <c r="B18" s="119"/>
      <c r="C18" s="119" t="s">
        <v>299</v>
      </c>
    </row>
    <row r="19" spans="1:3" hidden="1">
      <c r="A19" s="119" t="s">
        <v>395</v>
      </c>
      <c r="B19" s="119"/>
      <c r="C19" s="119" t="s">
        <v>297</v>
      </c>
    </row>
    <row r="20" spans="1:3" hidden="1">
      <c r="A20" s="119" t="s">
        <v>396</v>
      </c>
      <c r="B20" s="119"/>
      <c r="C20" s="119"/>
    </row>
    <row r="21" spans="1:3" hidden="1">
      <c r="A21" s="119" t="s">
        <v>418</v>
      </c>
      <c r="B21" s="119"/>
      <c r="C21" s="119"/>
    </row>
    <row r="22" spans="1:3" hidden="1">
      <c r="A22" s="119" t="s">
        <v>397</v>
      </c>
      <c r="B22" s="119"/>
      <c r="C22" s="119"/>
    </row>
    <row r="23" spans="1:3" hidden="1">
      <c r="A23" s="119" t="s">
        <v>419</v>
      </c>
      <c r="B23" s="119"/>
      <c r="C23" s="119"/>
    </row>
    <row r="24" spans="1:3" hidden="1">
      <c r="A24" s="119" t="s">
        <v>398</v>
      </c>
      <c r="B24" s="119"/>
      <c r="C24" s="119"/>
    </row>
    <row r="25" spans="1:3" hidden="1">
      <c r="A25" s="119" t="s">
        <v>399</v>
      </c>
      <c r="B25" s="119"/>
      <c r="C25" s="119"/>
    </row>
    <row r="26" spans="1:3" hidden="1">
      <c r="A26" s="119" t="s">
        <v>400</v>
      </c>
      <c r="B26" s="119"/>
      <c r="C26" s="119"/>
    </row>
    <row r="27" spans="1:3" hidden="1">
      <c r="A27" s="119" t="s">
        <v>401</v>
      </c>
      <c r="B27" s="119"/>
      <c r="C27" s="119"/>
    </row>
    <row r="28" spans="1:3" hidden="1">
      <c r="A28" s="119" t="s">
        <v>360</v>
      </c>
      <c r="B28" s="119"/>
      <c r="C28" s="119"/>
    </row>
    <row r="29" spans="1:3" hidden="1">
      <c r="A29" s="119" t="s">
        <v>357</v>
      </c>
      <c r="B29" s="119"/>
      <c r="C29" s="119"/>
    </row>
    <row r="30" spans="1:3" hidden="1">
      <c r="A30" s="119" t="s">
        <v>362</v>
      </c>
      <c r="B30" s="119"/>
      <c r="C30" s="119"/>
    </row>
    <row r="31" spans="1:3" hidden="1">
      <c r="A31" s="119" t="s">
        <v>361</v>
      </c>
      <c r="B31" s="119"/>
      <c r="C31" s="119"/>
    </row>
    <row r="32" spans="1:3" hidden="1">
      <c r="A32" s="119" t="s">
        <v>356</v>
      </c>
      <c r="B32" s="119"/>
      <c r="C32" s="119"/>
    </row>
    <row r="33" spans="1:3" hidden="1">
      <c r="A33" s="119" t="s">
        <v>359</v>
      </c>
      <c r="B33" s="119"/>
      <c r="C33" s="119"/>
    </row>
    <row r="34" spans="1:3" hidden="1">
      <c r="A34" s="119" t="s">
        <v>358</v>
      </c>
      <c r="B34" s="119"/>
      <c r="C34" s="119"/>
    </row>
    <row r="35" spans="1:3" hidden="1">
      <c r="A35" s="119" t="s">
        <v>355</v>
      </c>
      <c r="B35" s="119"/>
      <c r="C35" s="119"/>
    </row>
    <row r="36" spans="1:3" hidden="1">
      <c r="A36" s="119" t="s">
        <v>402</v>
      </c>
      <c r="B36" s="119"/>
      <c r="C36" s="119"/>
    </row>
  </sheetData>
  <sheetProtection password="CC03" sheet="1" objects="1" scenarios="1" formatCells="0" formatColumns="0" formatRows="0" insertColumns="0" insertRows="0" insertHyperlinks="0" sort="0" autoFilter="0" pivotTables="0"/>
  <mergeCells count="1">
    <mergeCell ref="A1:B1"/>
  </mergeCells>
  <phoneticPr fontId="13" type="noConversion"/>
  <dataValidations count="3">
    <dataValidation type="list" allowBlank="1" showInputMessage="1" showErrorMessage="1" sqref="B8">
      <formula1>$C$15:$C$19</formula1>
    </dataValidation>
    <dataValidation type="list" allowBlank="1" showInputMessage="1" showErrorMessage="1" sqref="B7">
      <formula1>$B$15:$B$17</formula1>
    </dataValidation>
    <dataValidation type="list" allowBlank="1" showInputMessage="1" showErrorMessage="1" sqref="B6">
      <formula1>$A$15:$A$36</formula1>
    </dataValidation>
  </dataValidations>
  <pageMargins left="0.70000000000000007" right="0.70000000000000007" top="0.79000000000000015" bottom="0.79000000000000015" header="0.30000000000000004" footer="0.30000000000000004"/>
  <pageSetup paperSize="9" scale="86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4">
    <tabColor theme="5" tint="0.39997558519241921"/>
    <pageSetUpPr fitToPage="1"/>
  </sheetPr>
  <dimension ref="A1:EU36"/>
  <sheetViews>
    <sheetView zoomScale="80" zoomScaleNormal="80" workbookViewId="0">
      <selection activeCell="C15" sqref="C15"/>
    </sheetView>
  </sheetViews>
  <sheetFormatPr defaultColWidth="9.140625" defaultRowHeight="12.75"/>
  <cols>
    <col min="1" max="1" width="8.7109375" style="461" customWidth="1"/>
    <col min="2" max="2" width="24.85546875" style="461" customWidth="1"/>
    <col min="3" max="3" width="34.42578125" style="461" customWidth="1"/>
    <col min="4" max="4" width="29.28515625" style="461" customWidth="1"/>
    <col min="5" max="5" width="13.140625" style="461" customWidth="1"/>
    <col min="6" max="6" width="19.140625" style="461" customWidth="1"/>
    <col min="7" max="7" width="15.7109375" style="461" customWidth="1"/>
    <col min="8" max="8" width="4.28515625" style="461" customWidth="1"/>
    <col min="9" max="16384" width="9.140625" style="461"/>
  </cols>
  <sheetData>
    <row r="1" spans="1:151" s="137" customFormat="1" ht="18">
      <c r="A1" s="451" t="s">
        <v>232</v>
      </c>
      <c r="B1" s="452"/>
      <c r="C1" s="453"/>
      <c r="D1" s="453"/>
      <c r="E1" s="453"/>
      <c r="F1" s="453"/>
      <c r="G1" s="453"/>
      <c r="H1" s="455"/>
    </row>
    <row r="2" spans="1:151" s="142" customFormat="1" ht="21" customHeight="1">
      <c r="A2" s="176" t="s">
        <v>75</v>
      </c>
      <c r="B2" s="176"/>
      <c r="C2" s="176"/>
      <c r="D2" s="176"/>
      <c r="E2" s="176"/>
      <c r="F2" s="176"/>
      <c r="G2" s="456"/>
      <c r="H2" s="138">
        <v>9</v>
      </c>
      <c r="I2" s="139"/>
      <c r="J2" s="139"/>
      <c r="K2" s="139"/>
      <c r="L2" s="139"/>
      <c r="M2" s="139"/>
      <c r="N2" s="139"/>
      <c r="O2" s="139"/>
      <c r="P2" s="139"/>
      <c r="Q2" s="137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40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41"/>
      <c r="EK2" s="141"/>
      <c r="EL2" s="141"/>
      <c r="EM2" s="141"/>
      <c r="EN2" s="141"/>
      <c r="EO2" s="141"/>
      <c r="EP2" s="141"/>
      <c r="EQ2" s="141"/>
      <c r="ER2" s="141"/>
      <c r="ES2" s="141"/>
      <c r="ET2" s="141"/>
      <c r="EU2" s="141"/>
    </row>
    <row r="3" spans="1:151" s="1" customFormat="1" ht="19.149999999999999" customHeight="1">
      <c r="A3" s="730" t="s">
        <v>70</v>
      </c>
      <c r="B3" s="730"/>
      <c r="C3" s="402" t="str">
        <f>'Cover Page'!$B$4</f>
        <v>European Q.H.</v>
      </c>
      <c r="D3" s="11"/>
      <c r="E3" s="11"/>
      <c r="F3" s="460"/>
      <c r="G3" s="460"/>
    </row>
    <row r="4" spans="1:151" ht="15.75">
      <c r="A4" s="730" t="s">
        <v>72</v>
      </c>
      <c r="B4" s="730"/>
      <c r="C4" s="402" t="str">
        <f>'Cover Page'!$B$5</f>
        <v>Edward To</v>
      </c>
      <c r="D4" s="11"/>
      <c r="E4" s="11"/>
    </row>
    <row r="5" spans="1:151" ht="19.899999999999999" customHeight="1" thickBot="1">
      <c r="A5" s="4"/>
      <c r="B5" s="4"/>
      <c r="C5" s="8"/>
      <c r="D5" s="8"/>
      <c r="E5" s="8"/>
      <c r="F5" s="462"/>
      <c r="G5" s="462"/>
    </row>
    <row r="6" spans="1:151" ht="15.75">
      <c r="A6" s="734" t="s">
        <v>389</v>
      </c>
      <c r="B6" s="735"/>
      <c r="C6" s="735"/>
      <c r="D6" s="735"/>
      <c r="E6" s="735"/>
      <c r="F6" s="735"/>
      <c r="G6" s="736"/>
    </row>
    <row r="7" spans="1:151" ht="64.900000000000006" customHeight="1" thickBot="1">
      <c r="A7" s="727"/>
      <c r="B7" s="728"/>
      <c r="C7" s="728"/>
      <c r="D7" s="728"/>
      <c r="E7" s="728"/>
      <c r="F7" s="728"/>
      <c r="G7" s="729"/>
    </row>
    <row r="8" spans="1:151" ht="19.899999999999999" customHeight="1" thickBot="1">
      <c r="A8" s="463"/>
      <c r="B8" s="463"/>
      <c r="C8" s="463"/>
      <c r="D8" s="463"/>
      <c r="E8" s="463"/>
      <c r="F8" s="463"/>
      <c r="G8" s="463"/>
    </row>
    <row r="9" spans="1:151" ht="15.75">
      <c r="A9" s="737" t="s">
        <v>32</v>
      </c>
      <c r="B9" s="738"/>
      <c r="C9" s="738"/>
      <c r="D9" s="738"/>
      <c r="E9" s="738"/>
      <c r="F9" s="738"/>
      <c r="G9" s="739"/>
    </row>
    <row r="10" spans="1:151" s="464" customFormat="1" ht="16.149999999999999" customHeight="1" thickBot="1">
      <c r="A10" s="592" t="s">
        <v>76</v>
      </c>
      <c r="B10" s="593" t="s">
        <v>78</v>
      </c>
      <c r="C10" s="593" t="s">
        <v>338</v>
      </c>
      <c r="D10" s="593" t="s">
        <v>156</v>
      </c>
      <c r="E10" s="593" t="s">
        <v>339</v>
      </c>
      <c r="F10" s="593" t="s">
        <v>340</v>
      </c>
      <c r="G10" s="594" t="s">
        <v>16</v>
      </c>
    </row>
    <row r="11" spans="1:151" ht="46.5" customHeight="1">
      <c r="A11" s="465"/>
      <c r="B11" s="466"/>
      <c r="C11" s="467"/>
      <c r="D11" s="467"/>
      <c r="E11" s="467"/>
      <c r="F11" s="466"/>
      <c r="G11" s="468"/>
    </row>
    <row r="12" spans="1:151" ht="93" customHeight="1">
      <c r="A12" s="469"/>
      <c r="B12" s="470"/>
      <c r="C12" s="471"/>
      <c r="D12" s="471"/>
      <c r="E12" s="471"/>
      <c r="F12" s="470"/>
      <c r="G12" s="472"/>
    </row>
    <row r="13" spans="1:151" ht="31.5" customHeight="1">
      <c r="A13" s="469"/>
      <c r="B13" s="470"/>
      <c r="C13" s="471"/>
      <c r="D13" s="467"/>
      <c r="E13" s="471"/>
      <c r="F13" s="470"/>
      <c r="G13" s="472"/>
    </row>
    <row r="14" spans="1:151">
      <c r="A14" s="469"/>
      <c r="B14" s="618"/>
      <c r="C14" s="619"/>
      <c r="D14" s="620"/>
      <c r="E14" s="620"/>
      <c r="F14" s="470"/>
      <c r="G14" s="474"/>
    </row>
    <row r="15" spans="1:151">
      <c r="A15" s="475"/>
      <c r="B15" s="473"/>
      <c r="C15" s="471"/>
      <c r="D15" s="471"/>
      <c r="E15" s="471"/>
      <c r="F15" s="471"/>
      <c r="G15" s="472"/>
    </row>
    <row r="16" spans="1:151">
      <c r="A16" s="475"/>
      <c r="B16" s="473"/>
      <c r="C16" s="471"/>
      <c r="D16" s="471"/>
      <c r="E16" s="471"/>
      <c r="F16" s="471"/>
      <c r="G16" s="472"/>
    </row>
    <row r="17" spans="1:7">
      <c r="A17" s="475"/>
      <c r="B17" s="473"/>
      <c r="C17" s="471"/>
      <c r="D17" s="471"/>
      <c r="E17" s="471"/>
      <c r="F17" s="471"/>
      <c r="G17" s="472"/>
    </row>
    <row r="18" spans="1:7">
      <c r="A18" s="475"/>
      <c r="B18" s="471"/>
      <c r="C18" s="471"/>
      <c r="D18" s="471"/>
      <c r="E18" s="471"/>
      <c r="F18" s="471"/>
      <c r="G18" s="472"/>
    </row>
    <row r="19" spans="1:7">
      <c r="A19" s="475"/>
      <c r="B19" s="471"/>
      <c r="C19" s="471"/>
      <c r="D19" s="471"/>
      <c r="E19" s="471"/>
      <c r="F19" s="471"/>
      <c r="G19" s="472"/>
    </row>
    <row r="20" spans="1:7" ht="13.5" thickBot="1">
      <c r="A20" s="476"/>
      <c r="B20" s="477"/>
      <c r="C20" s="477"/>
      <c r="D20" s="477"/>
      <c r="E20" s="477"/>
      <c r="F20" s="477"/>
      <c r="G20" s="478"/>
    </row>
    <row r="21" spans="1:7" s="481" customFormat="1" ht="19.899999999999999" customHeight="1" thickBot="1">
      <c r="A21" s="479"/>
      <c r="B21" s="480"/>
      <c r="C21" s="462"/>
      <c r="D21" s="462"/>
      <c r="E21" s="462"/>
      <c r="F21" s="462"/>
      <c r="G21" s="462"/>
    </row>
    <row r="22" spans="1:7" s="481" customFormat="1" ht="15.75">
      <c r="A22" s="734" t="s">
        <v>68</v>
      </c>
      <c r="B22" s="735"/>
      <c r="C22" s="735"/>
      <c r="D22" s="735"/>
      <c r="E22" s="735"/>
      <c r="F22" s="735"/>
      <c r="G22" s="736"/>
    </row>
    <row r="23" spans="1:7" s="464" customFormat="1" ht="26.25" thickBot="1">
      <c r="A23" s="408" t="s">
        <v>76</v>
      </c>
      <c r="B23" s="406" t="s">
        <v>78</v>
      </c>
      <c r="C23" s="406" t="s">
        <v>338</v>
      </c>
      <c r="D23" s="406" t="s">
        <v>156</v>
      </c>
      <c r="E23" s="406" t="s">
        <v>339</v>
      </c>
      <c r="F23" s="406" t="s">
        <v>340</v>
      </c>
      <c r="G23" s="407" t="s">
        <v>16</v>
      </c>
    </row>
    <row r="24" spans="1:7" s="481" customFormat="1">
      <c r="A24" s="482"/>
      <c r="B24" s="483"/>
      <c r="C24" s="483"/>
      <c r="D24" s="483"/>
      <c r="E24" s="483"/>
      <c r="F24" s="483"/>
      <c r="G24" s="484"/>
    </row>
    <row r="25" spans="1:7" s="481" customFormat="1">
      <c r="A25" s="469"/>
      <c r="B25" s="470"/>
      <c r="C25" s="471"/>
      <c r="D25" s="471"/>
      <c r="E25" s="471"/>
      <c r="F25" s="470"/>
      <c r="G25" s="474"/>
    </row>
    <row r="26" spans="1:7" s="481" customFormat="1">
      <c r="A26" s="469"/>
      <c r="B26" s="470"/>
      <c r="C26" s="471"/>
      <c r="D26" s="471"/>
      <c r="E26" s="471"/>
      <c r="F26" s="470"/>
      <c r="G26" s="474"/>
    </row>
    <row r="27" spans="1:7" s="481" customFormat="1">
      <c r="A27" s="469"/>
      <c r="B27" s="470"/>
      <c r="C27" s="471"/>
      <c r="D27" s="471"/>
      <c r="E27" s="471"/>
      <c r="F27" s="470"/>
      <c r="G27" s="474"/>
    </row>
    <row r="28" spans="1:7" s="481" customFormat="1">
      <c r="A28" s="469"/>
      <c r="B28" s="470"/>
      <c r="C28" s="471"/>
      <c r="D28" s="471"/>
      <c r="E28" s="471"/>
      <c r="F28" s="470"/>
      <c r="G28" s="474"/>
    </row>
    <row r="29" spans="1:7" s="481" customFormat="1">
      <c r="A29" s="469"/>
      <c r="B29" s="470"/>
      <c r="C29" s="471"/>
      <c r="D29" s="471"/>
      <c r="E29" s="471"/>
      <c r="F29" s="470"/>
      <c r="G29" s="474"/>
    </row>
    <row r="30" spans="1:7" s="481" customFormat="1">
      <c r="A30" s="475"/>
      <c r="B30" s="473"/>
      <c r="C30" s="471"/>
      <c r="D30" s="471"/>
      <c r="E30" s="471"/>
      <c r="F30" s="471"/>
      <c r="G30" s="472"/>
    </row>
    <row r="31" spans="1:7">
      <c r="A31" s="475"/>
      <c r="B31" s="471"/>
      <c r="C31" s="471"/>
      <c r="D31" s="471"/>
      <c r="E31" s="471"/>
      <c r="F31" s="471"/>
      <c r="G31" s="472"/>
    </row>
    <row r="32" spans="1:7">
      <c r="A32" s="475"/>
      <c r="B32" s="471"/>
      <c r="C32" s="471"/>
      <c r="D32" s="471"/>
      <c r="E32" s="471"/>
      <c r="F32" s="471"/>
      <c r="G32" s="472"/>
    </row>
    <row r="33" spans="1:7">
      <c r="A33" s="469"/>
      <c r="B33" s="470"/>
      <c r="C33" s="471"/>
      <c r="D33" s="471"/>
      <c r="E33" s="471"/>
      <c r="F33" s="470"/>
      <c r="G33" s="474"/>
    </row>
    <row r="34" spans="1:7" ht="13.5" thickBot="1">
      <c r="A34" s="485"/>
      <c r="B34" s="486"/>
      <c r="C34" s="477"/>
      <c r="D34" s="477"/>
      <c r="E34" s="477"/>
      <c r="F34" s="486"/>
      <c r="G34" s="487"/>
    </row>
    <row r="36" spans="1:7">
      <c r="A36" s="731" t="s">
        <v>17</v>
      </c>
      <c r="B36" s="732"/>
      <c r="C36" s="732"/>
      <c r="D36" s="732"/>
      <c r="E36" s="732"/>
      <c r="F36" s="732"/>
      <c r="G36" s="733"/>
    </row>
  </sheetData>
  <sheetProtection password="CC03" sheet="1" objects="1" scenarios="1" formatCells="0" formatColumns="0" formatRows="0" insertColumns="0" insertRows="0" insertHyperlinks="0" sort="0" autoFilter="0" pivotTables="0"/>
  <mergeCells count="7">
    <mergeCell ref="A7:G7"/>
    <mergeCell ref="A3:B3"/>
    <mergeCell ref="A36:G36"/>
    <mergeCell ref="A22:G22"/>
    <mergeCell ref="A6:G6"/>
    <mergeCell ref="A9:G9"/>
    <mergeCell ref="A4:B4"/>
  </mergeCells>
  <phoneticPr fontId="0" type="noConversion"/>
  <pageMargins left="0.39370078740157483" right="0.39370078740157483" top="0.39370078740157483" bottom="0.39370078740157483" header="0" footer="0"/>
  <pageSetup paperSize="9" scale="89" fitToWidth="0" orientation="landscape" r:id="rId1"/>
  <headerFooter alignWithMargins="0"/>
  <colBreaks count="1" manualBreakCount="1">
    <brk id="8" max="1048575" man="1"/>
  </colBreaks>
  <ignoredErrors>
    <ignoredError sqref="D3:E3 D4:E4" unlockedFormula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EO113"/>
  <sheetViews>
    <sheetView zoomScale="80" zoomScaleNormal="80" workbookViewId="0">
      <selection activeCell="C9" sqref="C9"/>
    </sheetView>
  </sheetViews>
  <sheetFormatPr defaultColWidth="8.85546875" defaultRowHeight="12.75"/>
  <cols>
    <col min="1" max="1" width="25.140625" style="10" customWidth="1"/>
    <col min="2" max="3" width="60.7109375" style="10" customWidth="1"/>
    <col min="4" max="4" width="4.28515625" style="10" customWidth="1"/>
    <col min="5" max="16384" width="8.85546875" style="10"/>
  </cols>
  <sheetData>
    <row r="1" spans="1:145" s="76" customFormat="1" ht="18">
      <c r="A1" s="98" t="s">
        <v>232</v>
      </c>
      <c r="B1" s="99"/>
      <c r="C1" s="100"/>
      <c r="D1" s="101"/>
    </row>
    <row r="2" spans="1:145" s="68" customFormat="1" ht="21" customHeight="1">
      <c r="A2" s="70" t="s">
        <v>81</v>
      </c>
      <c r="B2" s="70"/>
      <c r="C2" s="70"/>
      <c r="D2" s="60">
        <v>10</v>
      </c>
      <c r="E2" s="97"/>
      <c r="F2" s="97"/>
      <c r="G2" s="97"/>
      <c r="H2" s="97"/>
      <c r="I2" s="97"/>
      <c r="J2" s="97"/>
      <c r="K2" s="76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6"/>
      <c r="Z2" s="64"/>
      <c r="AA2" s="64"/>
      <c r="AB2" s="64"/>
      <c r="AC2" s="64"/>
      <c r="AD2" s="64"/>
      <c r="AE2" s="64"/>
      <c r="AF2" s="64"/>
      <c r="AG2" s="64"/>
      <c r="AH2" s="64"/>
      <c r="AI2" s="64"/>
      <c r="AJ2" s="64"/>
      <c r="AK2" s="64"/>
      <c r="AL2" s="64"/>
      <c r="AM2" s="64"/>
      <c r="AN2" s="64"/>
      <c r="AO2" s="64"/>
      <c r="AP2" s="64"/>
      <c r="AQ2" s="64"/>
      <c r="AR2" s="64"/>
      <c r="AS2" s="64"/>
      <c r="AT2" s="64"/>
      <c r="AU2" s="64"/>
      <c r="AV2" s="64"/>
      <c r="AW2" s="64"/>
      <c r="AX2" s="64"/>
      <c r="AY2" s="64"/>
      <c r="AZ2" s="64"/>
      <c r="BA2" s="64"/>
      <c r="BB2" s="64"/>
      <c r="BC2" s="64"/>
      <c r="BD2" s="64"/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4"/>
      <c r="BX2" s="64"/>
      <c r="BY2" s="64"/>
      <c r="BZ2" s="64"/>
      <c r="CA2" s="64"/>
      <c r="CB2" s="64"/>
      <c r="CC2" s="64"/>
      <c r="CD2" s="64"/>
      <c r="CE2" s="64"/>
      <c r="CF2" s="64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</row>
    <row r="3" spans="1:145" ht="15.75">
      <c r="A3" s="50" t="s">
        <v>70</v>
      </c>
      <c r="B3" s="203" t="str">
        <f>'Cover Page'!$B$4</f>
        <v>European Q.H.</v>
      </c>
    </row>
    <row r="4" spans="1:145" ht="15.75">
      <c r="A4" s="50" t="s">
        <v>72</v>
      </c>
      <c r="B4" s="203" t="str">
        <f>'Cover Page'!$B$5</f>
        <v>Edward To</v>
      </c>
    </row>
    <row r="5" spans="1:145" ht="19.899999999999999" customHeight="1" thickBot="1">
      <c r="A5" s="50"/>
      <c r="B5" s="202"/>
    </row>
    <row r="6" spans="1:145" s="18" customFormat="1" ht="15" customHeight="1">
      <c r="A6" s="15" t="s">
        <v>67</v>
      </c>
      <c r="B6" s="16" t="s">
        <v>346</v>
      </c>
      <c r="C6" s="17" t="s">
        <v>27</v>
      </c>
    </row>
    <row r="7" spans="1:145" s="19" customFormat="1" ht="150" customHeight="1">
      <c r="B7" s="595"/>
      <c r="C7" s="596"/>
    </row>
    <row r="8" spans="1:145" s="18" customFormat="1" ht="26.25" customHeight="1">
      <c r="B8" s="20" t="s">
        <v>347</v>
      </c>
      <c r="C8" s="21" t="s">
        <v>437</v>
      </c>
    </row>
    <row r="9" spans="1:145" s="19" customFormat="1" ht="150" customHeight="1" thickBot="1">
      <c r="B9" s="597"/>
      <c r="C9" s="598"/>
    </row>
    <row r="10" spans="1:145" s="19" customFormat="1" ht="19.899999999999999" customHeight="1" thickBot="1"/>
    <row r="11" spans="1:145" s="18" customFormat="1" ht="15" customHeight="1">
      <c r="A11" s="15" t="s">
        <v>82</v>
      </c>
      <c r="B11" s="16" t="s">
        <v>346</v>
      </c>
      <c r="C11" s="17" t="s">
        <v>27</v>
      </c>
    </row>
    <row r="12" spans="1:145" s="19" customFormat="1" ht="150" customHeight="1">
      <c r="B12" s="595"/>
      <c r="C12" s="596"/>
    </row>
    <row r="13" spans="1:145" s="18" customFormat="1" ht="15" customHeight="1">
      <c r="B13" s="20" t="s">
        <v>347</v>
      </c>
      <c r="C13" s="21" t="s">
        <v>437</v>
      </c>
    </row>
    <row r="14" spans="1:145" s="19" customFormat="1" ht="150" customHeight="1" thickBot="1">
      <c r="B14" s="597"/>
      <c r="C14" s="598"/>
    </row>
    <row r="15" spans="1:145" s="19" customFormat="1" ht="19.899999999999999" customHeight="1" thickBot="1"/>
    <row r="16" spans="1:145" s="19" customFormat="1">
      <c r="A16" s="15" t="s">
        <v>83</v>
      </c>
      <c r="B16" s="16" t="s">
        <v>346</v>
      </c>
      <c r="C16" s="17" t="s">
        <v>27</v>
      </c>
    </row>
    <row r="17" spans="1:3" s="19" customFormat="1" ht="150" customHeight="1">
      <c r="B17" s="595"/>
      <c r="C17" s="596"/>
    </row>
    <row r="18" spans="1:3" s="18" customFormat="1" ht="15" customHeight="1">
      <c r="B18" s="20" t="s">
        <v>347</v>
      </c>
      <c r="C18" s="21" t="s">
        <v>437</v>
      </c>
    </row>
    <row r="19" spans="1:3" s="19" customFormat="1" ht="150" customHeight="1" thickBot="1">
      <c r="B19" s="597"/>
      <c r="C19" s="598"/>
    </row>
    <row r="20" spans="1:3" s="19" customFormat="1" ht="19.899999999999999" customHeight="1" thickBot="1"/>
    <row r="21" spans="1:3" s="19" customFormat="1">
      <c r="A21" s="15" t="s">
        <v>84</v>
      </c>
      <c r="B21" s="16" t="s">
        <v>346</v>
      </c>
      <c r="C21" s="17" t="s">
        <v>27</v>
      </c>
    </row>
    <row r="22" spans="1:3" s="19" customFormat="1" ht="150" customHeight="1">
      <c r="B22" s="595"/>
      <c r="C22" s="596"/>
    </row>
    <row r="23" spans="1:3" s="18" customFormat="1" ht="15" customHeight="1">
      <c r="B23" s="20" t="s">
        <v>347</v>
      </c>
      <c r="C23" s="21" t="s">
        <v>437</v>
      </c>
    </row>
    <row r="24" spans="1:3" s="19" customFormat="1" ht="150" customHeight="1" thickBot="1">
      <c r="B24" s="597"/>
      <c r="C24" s="598"/>
    </row>
    <row r="25" spans="1:3" s="19" customFormat="1"/>
    <row r="26" spans="1:3" s="19" customFormat="1"/>
    <row r="27" spans="1:3" s="19" customFormat="1"/>
    <row r="28" spans="1:3" s="19" customFormat="1"/>
    <row r="29" spans="1:3" s="19" customFormat="1"/>
    <row r="30" spans="1:3" s="19" customFormat="1"/>
    <row r="31" spans="1:3" s="19" customFormat="1"/>
    <row r="32" spans="1:3" s="19" customFormat="1"/>
    <row r="33" s="19" customFormat="1"/>
    <row r="34" s="19" customFormat="1"/>
    <row r="35" s="19" customFormat="1"/>
    <row r="36" s="19" customFormat="1"/>
    <row r="37" s="19" customFormat="1"/>
    <row r="38" s="19" customFormat="1"/>
    <row r="39" s="19" customFormat="1"/>
    <row r="40" s="19" customFormat="1"/>
    <row r="41" s="19" customFormat="1"/>
    <row r="42" s="19" customFormat="1"/>
    <row r="43" s="19" customFormat="1"/>
    <row r="44" s="19" customFormat="1"/>
    <row r="45" s="19" customFormat="1"/>
    <row r="46" s="19" customFormat="1"/>
    <row r="47" s="19" customFormat="1"/>
    <row r="48" s="19" customFormat="1"/>
    <row r="49" s="19" customFormat="1"/>
    <row r="50" s="19" customFormat="1"/>
    <row r="51" s="19" customFormat="1"/>
    <row r="52" s="19" customFormat="1"/>
    <row r="53" s="19" customFormat="1"/>
    <row r="54" s="19" customFormat="1"/>
    <row r="55" s="19" customFormat="1"/>
    <row r="56" s="19" customFormat="1"/>
    <row r="57" s="19" customFormat="1"/>
    <row r="58" s="19" customFormat="1"/>
    <row r="59" s="19" customFormat="1"/>
    <row r="60" s="19" customFormat="1"/>
    <row r="61" s="19" customFormat="1"/>
    <row r="62" s="19" customFormat="1"/>
    <row r="63" s="19" customFormat="1"/>
    <row r="64" s="19" customFormat="1"/>
    <row r="65" s="19" customFormat="1"/>
    <row r="66" s="19" customFormat="1"/>
    <row r="67" s="19" customFormat="1"/>
    <row r="68" s="19" customFormat="1"/>
    <row r="69" s="19" customFormat="1"/>
    <row r="70" s="19" customFormat="1"/>
    <row r="71" s="19" customFormat="1"/>
    <row r="72" s="19" customFormat="1"/>
    <row r="73" s="19" customFormat="1"/>
    <row r="74" s="19" customFormat="1"/>
    <row r="75" s="19" customFormat="1"/>
    <row r="76" s="19" customFormat="1"/>
    <row r="77" s="19" customFormat="1"/>
    <row r="78" s="19" customFormat="1"/>
    <row r="79" s="19" customFormat="1"/>
    <row r="80" s="19" customFormat="1"/>
    <row r="81" s="19" customFormat="1"/>
    <row r="82" s="19" customFormat="1"/>
    <row r="83" s="19" customFormat="1"/>
    <row r="84" s="19" customFormat="1"/>
    <row r="85" s="19" customFormat="1"/>
    <row r="86" s="19" customFormat="1"/>
    <row r="87" s="19" customFormat="1"/>
    <row r="88" s="19" customFormat="1"/>
    <row r="89" s="19" customFormat="1"/>
    <row r="90" s="19" customFormat="1"/>
    <row r="91" s="19" customFormat="1"/>
    <row r="92" s="19" customFormat="1"/>
    <row r="93" s="19" customFormat="1"/>
    <row r="94" s="19" customFormat="1"/>
    <row r="95" s="19" customFormat="1"/>
    <row r="96" s="19" customFormat="1"/>
    <row r="97" s="19" customFormat="1"/>
    <row r="98" s="19" customFormat="1"/>
    <row r="99" s="19" customFormat="1"/>
    <row r="100" s="19" customFormat="1"/>
    <row r="101" s="19" customFormat="1"/>
    <row r="102" s="19" customFormat="1"/>
    <row r="103" s="19" customFormat="1"/>
    <row r="104" s="19" customFormat="1"/>
    <row r="105" s="19" customFormat="1"/>
    <row r="106" s="19" customFormat="1"/>
    <row r="107" s="19" customFormat="1"/>
    <row r="108" s="19" customFormat="1"/>
    <row r="109" s="19" customFormat="1"/>
    <row r="110" s="19" customFormat="1"/>
    <row r="111" s="19" customFormat="1"/>
    <row r="112" s="19" customFormat="1"/>
    <row r="113" s="19" customFormat="1"/>
  </sheetData>
  <sheetProtection password="CC03" sheet="1" objects="1" scenarios="1" formatCells="0" formatColumns="0" formatRows="0" insertColumns="0" insertRows="0" insertHyperlinks="0" sort="0" pivotTables="0"/>
  <phoneticPr fontId="13" type="noConversion"/>
  <printOptions verticalCentered="1"/>
  <pageMargins left="0.39370078740157483" right="0.39370078740157483" top="0.39370078740157483" bottom="0.39370078740157483" header="0" footer="0"/>
  <pageSetup paperSize="9" scale="58" fitToWidth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43"/>
  <sheetViews>
    <sheetView zoomScale="80" zoomScaleNormal="80" workbookViewId="0">
      <selection activeCell="H52" sqref="H52"/>
    </sheetView>
  </sheetViews>
  <sheetFormatPr defaultColWidth="8.85546875" defaultRowHeight="12.75"/>
  <cols>
    <col min="1" max="1" width="19" style="22" customWidth="1"/>
    <col min="2" max="4" width="9.7109375" style="22" customWidth="1"/>
    <col min="5" max="6" width="2.7109375" style="22" customWidth="1"/>
    <col min="7" max="10" width="18.28515625" style="22" customWidth="1"/>
    <col min="11" max="11" width="4.140625" style="22" customWidth="1"/>
    <col min="12" max="12" width="91" style="22" customWidth="1"/>
    <col min="13" max="16384" width="8.85546875" style="22"/>
  </cols>
  <sheetData>
    <row r="1" spans="1:34" s="137" customFormat="1" ht="18">
      <c r="A1" s="451" t="s">
        <v>232</v>
      </c>
      <c r="B1" s="452"/>
      <c r="C1" s="452"/>
      <c r="D1" s="452"/>
      <c r="E1" s="453"/>
      <c r="F1" s="453"/>
      <c r="G1" s="453"/>
      <c r="H1" s="453"/>
      <c r="I1" s="453"/>
      <c r="J1" s="453"/>
      <c r="K1" s="455"/>
    </row>
    <row r="2" spans="1:34" s="141" customFormat="1" ht="21" customHeight="1">
      <c r="A2" s="176" t="s">
        <v>417</v>
      </c>
      <c r="B2" s="176"/>
      <c r="C2" s="176"/>
      <c r="D2" s="176"/>
      <c r="E2" s="176"/>
      <c r="F2" s="176"/>
      <c r="G2" s="176"/>
      <c r="H2" s="176"/>
      <c r="I2" s="176"/>
      <c r="J2" s="456"/>
      <c r="K2" s="138">
        <v>11</v>
      </c>
      <c r="M2" s="139"/>
      <c r="N2" s="139"/>
      <c r="O2" s="139"/>
      <c r="P2" s="139"/>
      <c r="Q2" s="139"/>
      <c r="R2" s="139"/>
      <c r="S2" s="139"/>
      <c r="T2" s="137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0"/>
    </row>
    <row r="3" spans="1:34">
      <c r="A3" s="58" t="s">
        <v>415</v>
      </c>
      <c r="D3" s="740" t="s">
        <v>429</v>
      </c>
      <c r="E3" s="740"/>
      <c r="F3" s="740"/>
      <c r="G3" s="740"/>
      <c r="H3" s="740"/>
      <c r="I3" s="740"/>
      <c r="J3" s="740"/>
    </row>
    <row r="4" spans="1:34" ht="15.6" customHeight="1">
      <c r="A4" s="599" t="s">
        <v>411</v>
      </c>
      <c r="C4" s="599"/>
      <c r="D4" s="741" t="s">
        <v>427</v>
      </c>
      <c r="E4" s="741"/>
      <c r="F4" s="741"/>
      <c r="G4" s="741"/>
      <c r="H4" s="741"/>
      <c r="I4" s="741"/>
      <c r="J4" s="741"/>
      <c r="K4" s="741"/>
    </row>
    <row r="5" spans="1:34" ht="15.6" customHeight="1">
      <c r="A5" s="599" t="s">
        <v>414</v>
      </c>
      <c r="B5" s="599"/>
      <c r="C5" s="599"/>
      <c r="D5" s="741"/>
      <c r="E5" s="741"/>
      <c r="F5" s="741"/>
      <c r="G5" s="741"/>
      <c r="H5" s="741"/>
      <c r="I5" s="741"/>
      <c r="J5" s="741"/>
      <c r="K5" s="741"/>
    </row>
    <row r="6" spans="1:34" ht="15.6" customHeight="1">
      <c r="A6" s="599" t="s">
        <v>412</v>
      </c>
      <c r="B6" s="599"/>
      <c r="C6" s="599"/>
      <c r="D6" s="741" t="s">
        <v>428</v>
      </c>
      <c r="E6" s="741"/>
      <c r="F6" s="741"/>
      <c r="G6" s="741"/>
      <c r="H6" s="741"/>
      <c r="I6" s="741"/>
      <c r="J6" s="741"/>
      <c r="K6" s="600"/>
    </row>
    <row r="7" spans="1:34" ht="15.6" customHeight="1">
      <c r="A7" s="599" t="s">
        <v>413</v>
      </c>
      <c r="C7" s="599"/>
      <c r="D7" s="741"/>
      <c r="E7" s="741"/>
      <c r="F7" s="741"/>
      <c r="G7" s="741"/>
      <c r="H7" s="741"/>
      <c r="I7" s="741"/>
      <c r="J7" s="741"/>
      <c r="K7" s="601"/>
    </row>
    <row r="9" spans="1:34">
      <c r="A9" s="210" t="s">
        <v>406</v>
      </c>
      <c r="G9" s="743" t="s">
        <v>405</v>
      </c>
      <c r="H9" s="743"/>
      <c r="I9" s="743"/>
      <c r="J9" s="743"/>
      <c r="K9" s="602"/>
    </row>
    <row r="10" spans="1:34" ht="13.9" customHeight="1">
      <c r="A10" s="603" t="s">
        <v>391</v>
      </c>
      <c r="B10" s="603" t="s">
        <v>420</v>
      </c>
      <c r="C10" s="603" t="s">
        <v>421</v>
      </c>
      <c r="D10" s="603" t="s">
        <v>422</v>
      </c>
      <c r="G10" s="744"/>
      <c r="H10" s="745"/>
      <c r="I10" s="745"/>
      <c r="J10" s="746"/>
      <c r="K10" s="602"/>
    </row>
    <row r="11" spans="1:34" ht="13.9" customHeight="1">
      <c r="A11" s="604" t="s">
        <v>423</v>
      </c>
      <c r="B11" s="605"/>
      <c r="C11" s="605"/>
      <c r="D11" s="605"/>
      <c r="G11" s="747"/>
      <c r="H11" s="748"/>
      <c r="I11" s="748"/>
      <c r="J11" s="749"/>
      <c r="K11" s="602"/>
    </row>
    <row r="12" spans="1:34" ht="13.9" customHeight="1">
      <c r="A12" s="604" t="s">
        <v>424</v>
      </c>
      <c r="B12" s="605"/>
      <c r="C12" s="605"/>
      <c r="D12" s="605"/>
      <c r="G12" s="747"/>
      <c r="H12" s="748"/>
      <c r="I12" s="748"/>
      <c r="J12" s="749"/>
      <c r="K12" s="602"/>
    </row>
    <row r="13" spans="1:34" ht="13.9" customHeight="1" thickBot="1">
      <c r="A13" s="604" t="s">
        <v>425</v>
      </c>
      <c r="B13" s="606"/>
      <c r="C13" s="606"/>
      <c r="D13" s="605"/>
      <c r="G13" s="747"/>
      <c r="H13" s="748"/>
      <c r="I13" s="748"/>
      <c r="J13" s="749"/>
      <c r="K13" s="602"/>
    </row>
    <row r="14" spans="1:34" ht="13.9" customHeight="1" thickTop="1" thickBot="1">
      <c r="A14" s="604" t="s">
        <v>404</v>
      </c>
      <c r="B14" s="607"/>
      <c r="C14" s="608"/>
      <c r="D14" s="609"/>
      <c r="G14" s="747"/>
      <c r="H14" s="748"/>
      <c r="I14" s="748"/>
      <c r="J14" s="749"/>
      <c r="K14" s="602"/>
    </row>
    <row r="15" spans="1:34" ht="13.9" customHeight="1" thickTop="1">
      <c r="A15" s="604" t="s">
        <v>426</v>
      </c>
      <c r="B15" s="610"/>
      <c r="C15" s="610"/>
      <c r="D15" s="607"/>
      <c r="G15" s="750"/>
      <c r="H15" s="751"/>
      <c r="I15" s="751"/>
      <c r="J15" s="752"/>
      <c r="K15" s="602"/>
    </row>
    <row r="16" spans="1:34" s="611" customFormat="1" ht="13.9" customHeight="1">
      <c r="A16" s="612" t="s">
        <v>102</v>
      </c>
      <c r="B16" s="742">
        <f>SUM(B11:D15)</f>
        <v>0</v>
      </c>
      <c r="C16" s="742"/>
      <c r="D16" s="613" t="s">
        <v>312</v>
      </c>
    </row>
    <row r="17" spans="1:11" ht="19.899999999999999" customHeight="1"/>
    <row r="18" spans="1:11">
      <c r="A18" s="210" t="s">
        <v>407</v>
      </c>
      <c r="G18" s="743" t="s">
        <v>405</v>
      </c>
      <c r="H18" s="743"/>
      <c r="I18" s="743"/>
      <c r="J18" s="743"/>
      <c r="K18" s="602"/>
    </row>
    <row r="19" spans="1:11" ht="13.9" customHeight="1">
      <c r="A19" s="603" t="s">
        <v>391</v>
      </c>
      <c r="B19" s="603" t="s">
        <v>420</v>
      </c>
      <c r="C19" s="603" t="s">
        <v>421</v>
      </c>
      <c r="D19" s="603" t="s">
        <v>422</v>
      </c>
      <c r="G19" s="744"/>
      <c r="H19" s="745"/>
      <c r="I19" s="745"/>
      <c r="J19" s="746"/>
      <c r="K19" s="602"/>
    </row>
    <row r="20" spans="1:11" ht="13.9" customHeight="1">
      <c r="A20" s="604" t="s">
        <v>423</v>
      </c>
      <c r="B20" s="605"/>
      <c r="C20" s="605"/>
      <c r="D20" s="605"/>
      <c r="G20" s="747"/>
      <c r="H20" s="748"/>
      <c r="I20" s="748"/>
      <c r="J20" s="749"/>
      <c r="K20" s="602"/>
    </row>
    <row r="21" spans="1:11" ht="13.9" customHeight="1">
      <c r="A21" s="604" t="s">
        <v>424</v>
      </c>
      <c r="B21" s="605"/>
      <c r="C21" s="605"/>
      <c r="D21" s="605"/>
      <c r="G21" s="747"/>
      <c r="H21" s="748"/>
      <c r="I21" s="748"/>
      <c r="J21" s="749"/>
      <c r="K21" s="602"/>
    </row>
    <row r="22" spans="1:11" ht="13.9" customHeight="1" thickBot="1">
      <c r="A22" s="604" t="s">
        <v>425</v>
      </c>
      <c r="B22" s="606"/>
      <c r="C22" s="606"/>
      <c r="D22" s="605"/>
      <c r="G22" s="747"/>
      <c r="H22" s="748"/>
      <c r="I22" s="748"/>
      <c r="J22" s="749"/>
      <c r="K22" s="602"/>
    </row>
    <row r="23" spans="1:11" ht="13.9" customHeight="1" thickTop="1" thickBot="1">
      <c r="A23" s="604" t="s">
        <v>404</v>
      </c>
      <c r="B23" s="607"/>
      <c r="C23" s="608"/>
      <c r="D23" s="609"/>
      <c r="G23" s="747"/>
      <c r="H23" s="748"/>
      <c r="I23" s="748"/>
      <c r="J23" s="749"/>
      <c r="K23" s="602"/>
    </row>
    <row r="24" spans="1:11" ht="13.9" customHeight="1" thickTop="1">
      <c r="A24" s="604" t="s">
        <v>426</v>
      </c>
      <c r="B24" s="610"/>
      <c r="C24" s="610"/>
      <c r="D24" s="607"/>
      <c r="G24" s="750"/>
      <c r="H24" s="751"/>
      <c r="I24" s="751"/>
      <c r="J24" s="752"/>
      <c r="K24" s="602"/>
    </row>
    <row r="25" spans="1:11" s="611" customFormat="1" ht="13.9" customHeight="1">
      <c r="A25" s="612" t="s">
        <v>102</v>
      </c>
      <c r="B25" s="742">
        <f>SUM(B20:D24)</f>
        <v>0</v>
      </c>
      <c r="C25" s="742"/>
      <c r="D25" s="613" t="s">
        <v>312</v>
      </c>
    </row>
    <row r="26" spans="1:11" ht="19.899999999999999" customHeight="1"/>
    <row r="27" spans="1:11">
      <c r="A27" s="210" t="s">
        <v>408</v>
      </c>
      <c r="G27" s="743" t="s">
        <v>405</v>
      </c>
      <c r="H27" s="743"/>
      <c r="I27" s="743"/>
      <c r="J27" s="743"/>
      <c r="K27" s="602"/>
    </row>
    <row r="28" spans="1:11" ht="13.9" customHeight="1">
      <c r="A28" s="603" t="s">
        <v>391</v>
      </c>
      <c r="B28" s="603" t="s">
        <v>420</v>
      </c>
      <c r="C28" s="603" t="s">
        <v>421</v>
      </c>
      <c r="D28" s="603" t="s">
        <v>422</v>
      </c>
      <c r="G28" s="744"/>
      <c r="H28" s="745"/>
      <c r="I28" s="745"/>
      <c r="J28" s="746"/>
      <c r="K28" s="602"/>
    </row>
    <row r="29" spans="1:11" ht="13.9" customHeight="1">
      <c r="A29" s="604" t="s">
        <v>423</v>
      </c>
      <c r="B29" s="605"/>
      <c r="C29" s="605"/>
      <c r="D29" s="605"/>
      <c r="G29" s="747"/>
      <c r="H29" s="748"/>
      <c r="I29" s="748"/>
      <c r="J29" s="749"/>
      <c r="K29" s="602"/>
    </row>
    <row r="30" spans="1:11" ht="13.9" customHeight="1">
      <c r="A30" s="604" t="s">
        <v>424</v>
      </c>
      <c r="B30" s="605"/>
      <c r="C30" s="605"/>
      <c r="D30" s="605"/>
      <c r="G30" s="747"/>
      <c r="H30" s="748"/>
      <c r="I30" s="748"/>
      <c r="J30" s="749"/>
      <c r="K30" s="602"/>
    </row>
    <row r="31" spans="1:11" ht="13.9" customHeight="1" thickBot="1">
      <c r="A31" s="604" t="s">
        <v>425</v>
      </c>
      <c r="B31" s="606"/>
      <c r="C31" s="606"/>
      <c r="D31" s="605"/>
      <c r="G31" s="747"/>
      <c r="H31" s="748"/>
      <c r="I31" s="748"/>
      <c r="J31" s="749"/>
      <c r="K31" s="602"/>
    </row>
    <row r="32" spans="1:11" ht="13.9" customHeight="1" thickTop="1" thickBot="1">
      <c r="A32" s="604" t="s">
        <v>404</v>
      </c>
      <c r="B32" s="607"/>
      <c r="C32" s="608"/>
      <c r="D32" s="609"/>
      <c r="G32" s="747"/>
      <c r="H32" s="748"/>
      <c r="I32" s="748"/>
      <c r="J32" s="749"/>
      <c r="K32" s="602"/>
    </row>
    <row r="33" spans="1:11" ht="13.9" customHeight="1" thickTop="1">
      <c r="A33" s="604" t="s">
        <v>426</v>
      </c>
      <c r="B33" s="610"/>
      <c r="C33" s="610"/>
      <c r="D33" s="607"/>
      <c r="G33" s="750"/>
      <c r="H33" s="751"/>
      <c r="I33" s="751"/>
      <c r="J33" s="752"/>
      <c r="K33" s="602"/>
    </row>
    <row r="34" spans="1:11" s="611" customFormat="1" ht="13.9" customHeight="1">
      <c r="A34" s="612" t="s">
        <v>102</v>
      </c>
      <c r="B34" s="742">
        <f>SUM(B29:D33)</f>
        <v>0</v>
      </c>
      <c r="C34" s="742"/>
      <c r="D34" s="613" t="s">
        <v>312</v>
      </c>
    </row>
    <row r="35" spans="1:11" ht="19.899999999999999" customHeight="1"/>
    <row r="36" spans="1:11">
      <c r="A36" s="210" t="s">
        <v>409</v>
      </c>
      <c r="G36" s="743" t="s">
        <v>405</v>
      </c>
      <c r="H36" s="743"/>
      <c r="I36" s="743"/>
      <c r="J36" s="743"/>
      <c r="K36" s="602"/>
    </row>
    <row r="37" spans="1:11" ht="13.9" customHeight="1">
      <c r="A37" s="603" t="s">
        <v>391</v>
      </c>
      <c r="B37" s="603" t="s">
        <v>420</v>
      </c>
      <c r="C37" s="603" t="s">
        <v>421</v>
      </c>
      <c r="D37" s="603" t="s">
        <v>422</v>
      </c>
      <c r="G37" s="744"/>
      <c r="H37" s="745"/>
      <c r="I37" s="745"/>
      <c r="J37" s="746"/>
      <c r="K37" s="602"/>
    </row>
    <row r="38" spans="1:11" ht="13.9" customHeight="1">
      <c r="A38" s="604" t="s">
        <v>423</v>
      </c>
      <c r="B38" s="605"/>
      <c r="C38" s="605"/>
      <c r="D38" s="605"/>
      <c r="G38" s="747"/>
      <c r="H38" s="748"/>
      <c r="I38" s="748"/>
      <c r="J38" s="749"/>
      <c r="K38" s="602"/>
    </row>
    <row r="39" spans="1:11" ht="13.9" customHeight="1">
      <c r="A39" s="604" t="s">
        <v>424</v>
      </c>
      <c r="B39" s="605"/>
      <c r="C39" s="605"/>
      <c r="D39" s="605"/>
      <c r="G39" s="747"/>
      <c r="H39" s="748"/>
      <c r="I39" s="748"/>
      <c r="J39" s="749"/>
      <c r="K39" s="602"/>
    </row>
    <row r="40" spans="1:11" ht="13.9" customHeight="1" thickBot="1">
      <c r="A40" s="604" t="s">
        <v>425</v>
      </c>
      <c r="B40" s="606"/>
      <c r="C40" s="606"/>
      <c r="D40" s="605"/>
      <c r="G40" s="747"/>
      <c r="H40" s="748"/>
      <c r="I40" s="748"/>
      <c r="J40" s="749"/>
      <c r="K40" s="602"/>
    </row>
    <row r="41" spans="1:11" ht="13.9" customHeight="1" thickTop="1" thickBot="1">
      <c r="A41" s="604" t="s">
        <v>404</v>
      </c>
      <c r="B41" s="607"/>
      <c r="C41" s="608"/>
      <c r="D41" s="609"/>
      <c r="G41" s="747"/>
      <c r="H41" s="748"/>
      <c r="I41" s="748"/>
      <c r="J41" s="749"/>
      <c r="K41" s="602"/>
    </row>
    <row r="42" spans="1:11" ht="13.9" customHeight="1" thickTop="1">
      <c r="A42" s="604" t="s">
        <v>426</v>
      </c>
      <c r="B42" s="610"/>
      <c r="C42" s="610"/>
      <c r="D42" s="607"/>
      <c r="G42" s="750"/>
      <c r="H42" s="751"/>
      <c r="I42" s="751"/>
      <c r="J42" s="752"/>
      <c r="K42" s="602"/>
    </row>
    <row r="43" spans="1:11" s="611" customFormat="1" ht="13.9" customHeight="1">
      <c r="A43" s="612" t="s">
        <v>102</v>
      </c>
      <c r="B43" s="742">
        <f>SUM(B38:D42)</f>
        <v>0</v>
      </c>
      <c r="C43" s="742"/>
      <c r="D43" s="613" t="s">
        <v>312</v>
      </c>
    </row>
  </sheetData>
  <sheetProtection sheet="1" scenarios="1" formatCells="0" formatColumns="0" formatRows="0" insertColumns="0" insertRows="0" insertHyperlinks="0"/>
  <mergeCells count="15">
    <mergeCell ref="G37:J42"/>
    <mergeCell ref="B43:C43"/>
    <mergeCell ref="B16:C16"/>
    <mergeCell ref="G19:J24"/>
    <mergeCell ref="B25:C25"/>
    <mergeCell ref="G18:J18"/>
    <mergeCell ref="G27:J27"/>
    <mergeCell ref="G28:J33"/>
    <mergeCell ref="D3:J3"/>
    <mergeCell ref="D4:K5"/>
    <mergeCell ref="D6:J7"/>
    <mergeCell ref="B34:C34"/>
    <mergeCell ref="G36:J36"/>
    <mergeCell ref="G10:J15"/>
    <mergeCell ref="G9:J9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ER50"/>
  <sheetViews>
    <sheetView zoomScale="80" zoomScaleNormal="80" workbookViewId="0">
      <pane ySplit="3" topLeftCell="A4" activePane="bottomLeft" state="frozen"/>
      <selection pane="bottomLeft" activeCell="M10" sqref="M10"/>
    </sheetView>
  </sheetViews>
  <sheetFormatPr defaultColWidth="9.140625" defaultRowHeight="12.75"/>
  <cols>
    <col min="1" max="1" width="16.140625" style="132" customWidth="1"/>
    <col min="2" max="4" width="11.7109375" style="132" customWidth="1"/>
    <col min="5" max="6" width="10.140625" style="132" customWidth="1"/>
    <col min="7" max="9" width="12.7109375" style="132" customWidth="1"/>
    <col min="10" max="10" width="11.85546875" style="132" customWidth="1"/>
    <col min="11" max="11" width="4.42578125" style="132" customWidth="1"/>
    <col min="12" max="16" width="12.7109375" style="132" customWidth="1"/>
    <col min="17" max="16384" width="9.140625" style="132"/>
  </cols>
  <sheetData>
    <row r="1" spans="1:148" s="112" customFormat="1" ht="18">
      <c r="A1" s="108" t="s">
        <v>232</v>
      </c>
      <c r="B1" s="109"/>
      <c r="C1" s="110"/>
      <c r="D1" s="110"/>
      <c r="E1" s="110"/>
      <c r="F1" s="110"/>
      <c r="G1" s="110"/>
      <c r="H1" s="111"/>
      <c r="I1" s="111"/>
      <c r="J1" s="111"/>
      <c r="K1" s="111"/>
    </row>
    <row r="2" spans="1:148" s="120" customFormat="1" ht="21" customHeight="1">
      <c r="A2" s="113" t="s">
        <v>108</v>
      </c>
      <c r="B2" s="113"/>
      <c r="C2" s="113"/>
      <c r="D2" s="113"/>
      <c r="E2" s="113"/>
      <c r="F2" s="113"/>
      <c r="G2" s="114"/>
      <c r="H2" s="115"/>
      <c r="I2" s="114"/>
      <c r="J2" s="115"/>
      <c r="K2" s="116">
        <v>12</v>
      </c>
      <c r="L2" s="117"/>
      <c r="M2" s="117"/>
      <c r="N2" s="112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</row>
    <row r="3" spans="1:148" s="121" customFormat="1" ht="15.75">
      <c r="A3" s="753" t="s">
        <v>109</v>
      </c>
      <c r="B3" s="753"/>
      <c r="C3" s="57">
        <f>'Budget-Target Setting'!$E$41</f>
        <v>5.0000226817053406E-2</v>
      </c>
      <c r="D3" s="754" t="s">
        <v>313</v>
      </c>
      <c r="E3" s="754"/>
      <c r="F3" s="754"/>
    </row>
    <row r="4" spans="1:148" s="126" customFormat="1" ht="19.899999999999999" customHeight="1" thickBot="1">
      <c r="A4" s="122"/>
      <c r="B4" s="123"/>
      <c r="C4" s="124"/>
      <c r="D4" s="125"/>
    </row>
    <row r="5" spans="1:148" s="127" customFormat="1" ht="15.75">
      <c r="A5" s="290" t="s">
        <v>103</v>
      </c>
      <c r="B5" s="755" t="s">
        <v>240</v>
      </c>
      <c r="C5" s="756"/>
      <c r="D5" s="756"/>
      <c r="E5" s="756"/>
      <c r="F5" s="757"/>
      <c r="G5" s="758" t="s">
        <v>107</v>
      </c>
      <c r="H5" s="756"/>
      <c r="I5" s="756"/>
      <c r="J5" s="759"/>
    </row>
    <row r="6" spans="1:148" s="127" customFormat="1" ht="30" customHeight="1" thickBot="1">
      <c r="A6" s="313" t="s">
        <v>21</v>
      </c>
      <c r="B6" s="314">
        <v>2015</v>
      </c>
      <c r="C6" s="315" t="s">
        <v>367</v>
      </c>
      <c r="D6" s="315" t="s">
        <v>368</v>
      </c>
      <c r="E6" s="315" t="s">
        <v>106</v>
      </c>
      <c r="F6" s="544" t="s">
        <v>105</v>
      </c>
      <c r="G6" s="314">
        <v>2015</v>
      </c>
      <c r="H6" s="315" t="s">
        <v>367</v>
      </c>
      <c r="I6" s="315" t="s">
        <v>368</v>
      </c>
      <c r="J6" s="318" t="s">
        <v>105</v>
      </c>
    </row>
    <row r="7" spans="1:148" s="127" customFormat="1">
      <c r="A7" s="306" t="s">
        <v>22</v>
      </c>
      <c r="B7" s="307">
        <f>'Raw data'!$O$29</f>
        <v>503595.30999999947</v>
      </c>
      <c r="C7" s="308">
        <f>'Budget-Target Setting'!$F$12</f>
        <v>528775</v>
      </c>
      <c r="D7" s="308">
        <f>'Raw data'!$O$27</f>
        <v>315761.63999999949</v>
      </c>
      <c r="E7" s="309">
        <f>(D7-B7)/B7</f>
        <v>-0.37298534412482948</v>
      </c>
      <c r="F7" s="310">
        <f>D7/C7</f>
        <v>0.59715690038295965</v>
      </c>
      <c r="G7" s="311">
        <f>SUM($B$7)</f>
        <v>503595.30999999947</v>
      </c>
      <c r="H7" s="308">
        <f>SUM($C$7)</f>
        <v>528775</v>
      </c>
      <c r="I7" s="308">
        <f>SUM($D$7)</f>
        <v>315761.63999999949</v>
      </c>
      <c r="J7" s="312">
        <f>I7/H7</f>
        <v>0.59715690038295965</v>
      </c>
    </row>
    <row r="8" spans="1:148" s="127" customFormat="1">
      <c r="A8" s="291" t="s">
        <v>23</v>
      </c>
      <c r="B8" s="227">
        <f>'Raw data'!$P$29</f>
        <v>809336.89999999886</v>
      </c>
      <c r="C8" s="56">
        <f>'Budget-Target Setting'!$F$13</f>
        <v>849804</v>
      </c>
      <c r="D8" s="56">
        <f>'Raw data'!$P$27</f>
        <v>0</v>
      </c>
      <c r="E8" s="34">
        <f>(D8-B8)/B8</f>
        <v>-1</v>
      </c>
      <c r="F8" s="103">
        <f>D8/C8</f>
        <v>0</v>
      </c>
      <c r="G8" s="104">
        <f>SUM($B$7:$B$8)</f>
        <v>1312932.2099999983</v>
      </c>
      <c r="H8" s="56">
        <f>SUM($C$7:$C$8)</f>
        <v>1378579</v>
      </c>
      <c r="I8" s="56">
        <f>SUM($D$7:$D$8)</f>
        <v>315761.63999999949</v>
      </c>
      <c r="J8" s="289">
        <f t="shared" ref="J8:J11" si="0">I8/H8</f>
        <v>0.22904863631318878</v>
      </c>
    </row>
    <row r="9" spans="1:148" s="127" customFormat="1">
      <c r="A9" s="291" t="s">
        <v>24</v>
      </c>
      <c r="B9" s="227">
        <f>'Raw data'!$Q$29</f>
        <v>399193.53999999934</v>
      </c>
      <c r="C9" s="56">
        <f>'Budget-Target Setting'!$F$14</f>
        <v>419154</v>
      </c>
      <c r="D9" s="56">
        <f>'Raw data'!$Q$27</f>
        <v>0</v>
      </c>
      <c r="E9" s="34">
        <f>(D9-B9)/B9</f>
        <v>-1</v>
      </c>
      <c r="F9" s="103">
        <f>D9/C9</f>
        <v>0</v>
      </c>
      <c r="G9" s="104">
        <f>SUM($B$7:$B$9)</f>
        <v>1712125.7499999977</v>
      </c>
      <c r="H9" s="56">
        <f>SUM($C$7:$C$9)</f>
        <v>1797733</v>
      </c>
      <c r="I9" s="56">
        <f>SUM($D$7:$D$9)</f>
        <v>315761.63999999949</v>
      </c>
      <c r="J9" s="289">
        <f t="shared" si="0"/>
        <v>0.17564434763115519</v>
      </c>
    </row>
    <row r="10" spans="1:148" s="127" customFormat="1" ht="13.5" thickBot="1">
      <c r="A10" s="292" t="s">
        <v>25</v>
      </c>
      <c r="B10" s="293">
        <f>'Raw data'!$R$29</f>
        <v>666443.25999999943</v>
      </c>
      <c r="C10" s="294">
        <f>'Budget-Target Setting'!$F$15</f>
        <v>699765</v>
      </c>
      <c r="D10" s="294">
        <f>'Raw data'!$R$27</f>
        <v>0</v>
      </c>
      <c r="E10" s="295">
        <f>(D10-B10)/B10</f>
        <v>-1</v>
      </c>
      <c r="F10" s="296">
        <f>D10/C10</f>
        <v>0</v>
      </c>
      <c r="G10" s="297">
        <f>SUM($B$7:$B$10)</f>
        <v>2378569.009999997</v>
      </c>
      <c r="H10" s="294">
        <f>SUM($C$7:$C$10)</f>
        <v>2497498</v>
      </c>
      <c r="I10" s="294">
        <f>SUM($D$7:$D$10)</f>
        <v>315761.63999999949</v>
      </c>
      <c r="J10" s="298">
        <f t="shared" si="0"/>
        <v>0.12643118833328373</v>
      </c>
    </row>
    <row r="11" spans="1:148" s="127" customFormat="1" ht="13.5" thickBot="1">
      <c r="A11" s="299" t="s">
        <v>0</v>
      </c>
      <c r="B11" s="300">
        <f>SUM($B$7:$B$10)</f>
        <v>2378569.009999997</v>
      </c>
      <c r="C11" s="301">
        <f>SUM($C$7:$C$10)</f>
        <v>2497498</v>
      </c>
      <c r="D11" s="301">
        <f>SUM($D$7:$D$10)</f>
        <v>315761.63999999949</v>
      </c>
      <c r="E11" s="302">
        <f>(D11-B11)/B11</f>
        <v>-0.86724722357330308</v>
      </c>
      <c r="F11" s="303">
        <f>D11/C11</f>
        <v>0.12643118833328373</v>
      </c>
      <c r="G11" s="304">
        <f>$G$10</f>
        <v>2378569.009999997</v>
      </c>
      <c r="H11" s="301">
        <f>$H$10</f>
        <v>2497498</v>
      </c>
      <c r="I11" s="301">
        <f>$I$10</f>
        <v>315761.63999999949</v>
      </c>
      <c r="J11" s="305">
        <f t="shared" si="0"/>
        <v>0.12643118833328373</v>
      </c>
    </row>
    <row r="12" spans="1:148" s="129" customFormat="1" ht="19.899999999999999" customHeight="1" thickBot="1">
      <c r="A12" s="52"/>
      <c r="B12" s="53"/>
      <c r="C12" s="54"/>
      <c r="D12" s="48"/>
      <c r="E12" s="53"/>
      <c r="F12" s="54"/>
      <c r="G12" s="48"/>
      <c r="H12" s="49"/>
      <c r="I12" s="49"/>
      <c r="J12" s="48"/>
      <c r="K12" s="48"/>
      <c r="L12" s="128"/>
      <c r="M12" s="128"/>
      <c r="N12" s="128"/>
      <c r="O12" s="128"/>
      <c r="P12" s="128"/>
      <c r="Q12" s="128"/>
    </row>
    <row r="13" spans="1:148" s="127" customFormat="1" ht="15.75">
      <c r="A13" s="290" t="s">
        <v>51</v>
      </c>
      <c r="B13" s="760" t="s">
        <v>240</v>
      </c>
      <c r="C13" s="761"/>
      <c r="D13" s="761"/>
      <c r="E13" s="761"/>
      <c r="F13" s="762"/>
      <c r="G13" s="763" t="s">
        <v>107</v>
      </c>
      <c r="H13" s="761"/>
      <c r="I13" s="761"/>
      <c r="J13" s="764"/>
    </row>
    <row r="14" spans="1:148" s="127" customFormat="1" ht="30" customHeight="1" thickBot="1">
      <c r="A14" s="313" t="s">
        <v>21</v>
      </c>
      <c r="B14" s="320">
        <v>2015</v>
      </c>
      <c r="C14" s="321" t="s">
        <v>367</v>
      </c>
      <c r="D14" s="321" t="s">
        <v>368</v>
      </c>
      <c r="E14" s="321" t="s">
        <v>106</v>
      </c>
      <c r="F14" s="322" t="s">
        <v>105</v>
      </c>
      <c r="G14" s="323">
        <v>2015</v>
      </c>
      <c r="H14" s="321" t="s">
        <v>367</v>
      </c>
      <c r="I14" s="321" t="s">
        <v>368</v>
      </c>
      <c r="J14" s="324" t="s">
        <v>105</v>
      </c>
    </row>
    <row r="15" spans="1:148" s="127" customFormat="1">
      <c r="A15" s="306" t="s">
        <v>22</v>
      </c>
      <c r="B15" s="307">
        <f>'Raw data'!$O$57</f>
        <v>644074.16999999923</v>
      </c>
      <c r="C15" s="308">
        <f>'Budget-Target Setting'!$H$12</f>
        <v>676278</v>
      </c>
      <c r="D15" s="308">
        <f>'Raw data'!$O$55</f>
        <v>312846.12999999971</v>
      </c>
      <c r="E15" s="309">
        <f>(D15-B15)/B15</f>
        <v>-0.51427002576426861</v>
      </c>
      <c r="F15" s="310">
        <f>D15/C15</f>
        <v>0.46259989235196136</v>
      </c>
      <c r="G15" s="311">
        <f>SUM($B$15)</f>
        <v>644074.16999999923</v>
      </c>
      <c r="H15" s="308">
        <f>SUM($C$15)</f>
        <v>676278</v>
      </c>
      <c r="I15" s="308">
        <f>SUM($D$15)</f>
        <v>312846.12999999971</v>
      </c>
      <c r="J15" s="312">
        <f>I15/H15</f>
        <v>0.46259989235196136</v>
      </c>
    </row>
    <row r="16" spans="1:148" s="127" customFormat="1">
      <c r="A16" s="291" t="s">
        <v>23</v>
      </c>
      <c r="B16" s="319">
        <f>'Raw data'!$P$57</f>
        <v>797820.23999999929</v>
      </c>
      <c r="C16" s="56">
        <f>'Budget-Target Setting'!$H$13</f>
        <v>837711</v>
      </c>
      <c r="D16" s="56">
        <f>'Raw data'!$P$55</f>
        <v>0</v>
      </c>
      <c r="E16" s="34">
        <f>(D16-B16)/B16</f>
        <v>-1</v>
      </c>
      <c r="F16" s="103">
        <f>D16/C16</f>
        <v>0</v>
      </c>
      <c r="G16" s="104">
        <f>SUM($B$15:$B$16)</f>
        <v>1441894.4099999985</v>
      </c>
      <c r="H16" s="56">
        <f>SUM($C$15:$C$16)</f>
        <v>1513989</v>
      </c>
      <c r="I16" s="56">
        <f>SUM($D$15:$D$16)</f>
        <v>312846.12999999971</v>
      </c>
      <c r="J16" s="289">
        <f>I16/H16</f>
        <v>0.20663699009702166</v>
      </c>
    </row>
    <row r="17" spans="1:10" s="127" customFormat="1">
      <c r="A17" s="291" t="s">
        <v>24</v>
      </c>
      <c r="B17" s="227">
        <f>'Raw data'!$Q$57</f>
        <v>518285.89999999938</v>
      </c>
      <c r="C17" s="56">
        <f>'Budget-Target Setting'!$H$14</f>
        <v>544200</v>
      </c>
      <c r="D17" s="56">
        <f>'Raw data'!$Q$55</f>
        <v>0</v>
      </c>
      <c r="E17" s="34">
        <f>(D17-B17)/B17</f>
        <v>-1</v>
      </c>
      <c r="F17" s="103">
        <f>D17/C17</f>
        <v>0</v>
      </c>
      <c r="G17" s="104">
        <f>SUM($B$15:$B$17)</f>
        <v>1960180.309999998</v>
      </c>
      <c r="H17" s="56">
        <f>SUM($C$15:$C$17)</f>
        <v>2058189</v>
      </c>
      <c r="I17" s="56">
        <f>SUM($D$15:$D$17)</f>
        <v>312846.12999999971</v>
      </c>
      <c r="J17" s="289">
        <f>I17/H17</f>
        <v>0.15200068118136853</v>
      </c>
    </row>
    <row r="18" spans="1:10" s="127" customFormat="1" ht="13.5" thickBot="1">
      <c r="A18" s="292" t="s">
        <v>25</v>
      </c>
      <c r="B18" s="293">
        <f>'Raw data'!$R$57</f>
        <v>647253.84999999963</v>
      </c>
      <c r="C18" s="294">
        <f>'Budget-Target Setting'!$H$15</f>
        <v>679617</v>
      </c>
      <c r="D18" s="294">
        <f>'Raw data'!$R$55</f>
        <v>0</v>
      </c>
      <c r="E18" s="295">
        <f>(D18-B18)/B18</f>
        <v>-1</v>
      </c>
      <c r="F18" s="296">
        <f>D18/C18</f>
        <v>0</v>
      </c>
      <c r="G18" s="297">
        <f>SUM($B$15:$B$18)</f>
        <v>2607434.1599999974</v>
      </c>
      <c r="H18" s="294">
        <f>SUM($C$15:$C$18)</f>
        <v>2737806</v>
      </c>
      <c r="I18" s="294">
        <f>SUM($D$15:$D$18)</f>
        <v>312846.12999999971</v>
      </c>
      <c r="J18" s="298">
        <f>I18/H18</f>
        <v>0.11426891825059909</v>
      </c>
    </row>
    <row r="19" spans="1:10" s="127" customFormat="1" ht="13.5" thickBot="1">
      <c r="A19" s="299" t="s">
        <v>0</v>
      </c>
      <c r="B19" s="300">
        <f>SUM($B$15:$B$18)</f>
        <v>2607434.1599999974</v>
      </c>
      <c r="C19" s="301">
        <f>SUM($C$15:$C$18)</f>
        <v>2737806</v>
      </c>
      <c r="D19" s="301">
        <f>SUM($D$15:$D$18)</f>
        <v>312846.12999999971</v>
      </c>
      <c r="E19" s="302">
        <f>(D19-B19)/B19</f>
        <v>-0.88001763005206612</v>
      </c>
      <c r="F19" s="303">
        <f>D19/C19</f>
        <v>0.11426891825059909</v>
      </c>
      <c r="G19" s="304">
        <f>$G$18</f>
        <v>2607434.1599999974</v>
      </c>
      <c r="H19" s="301">
        <f>$H$18</f>
        <v>2737806</v>
      </c>
      <c r="I19" s="301">
        <f>$I$18</f>
        <v>312846.12999999971</v>
      </c>
      <c r="J19" s="305">
        <f>I19/H19</f>
        <v>0.11426891825059909</v>
      </c>
    </row>
    <row r="20" spans="1:10" s="127" customFormat="1" ht="19.899999999999999" customHeight="1">
      <c r="A20" s="131"/>
      <c r="B20" s="131"/>
      <c r="C20" s="131"/>
      <c r="D20" s="131"/>
      <c r="E20" s="131"/>
      <c r="F20" s="131"/>
      <c r="G20" s="131"/>
    </row>
    <row r="46" spans="1:6" s="574" customFormat="1">
      <c r="A46" s="588"/>
      <c r="B46" s="589" t="s">
        <v>22</v>
      </c>
      <c r="C46" s="589" t="s">
        <v>23</v>
      </c>
      <c r="D46" s="589" t="s">
        <v>24</v>
      </c>
      <c r="E46" s="589" t="s">
        <v>25</v>
      </c>
      <c r="F46" s="575"/>
    </row>
    <row r="47" spans="1:6" s="574" customFormat="1">
      <c r="A47" s="590" t="s">
        <v>430</v>
      </c>
      <c r="B47" s="591">
        <f>$B$11</f>
        <v>2378569.009999997</v>
      </c>
      <c r="C47" s="591">
        <f t="shared" ref="C47:E47" si="1">$B$11</f>
        <v>2378569.009999997</v>
      </c>
      <c r="D47" s="591">
        <f t="shared" si="1"/>
        <v>2378569.009999997</v>
      </c>
      <c r="E47" s="591">
        <f t="shared" si="1"/>
        <v>2378569.009999997</v>
      </c>
      <c r="F47" s="576"/>
    </row>
    <row r="48" spans="1:6" s="574" customFormat="1">
      <c r="A48" s="590" t="s">
        <v>432</v>
      </c>
      <c r="B48" s="591">
        <f>$C$11</f>
        <v>2497498</v>
      </c>
      <c r="C48" s="591">
        <f t="shared" ref="C48:E48" si="2">$C$11</f>
        <v>2497498</v>
      </c>
      <c r="D48" s="591">
        <f t="shared" si="2"/>
        <v>2497498</v>
      </c>
      <c r="E48" s="591">
        <f t="shared" si="2"/>
        <v>2497498</v>
      </c>
      <c r="F48" s="576"/>
    </row>
    <row r="49" spans="1:5">
      <c r="A49" s="590" t="s">
        <v>431</v>
      </c>
      <c r="B49" s="591">
        <f>I7</f>
        <v>315761.63999999949</v>
      </c>
      <c r="C49" s="591">
        <f>I8</f>
        <v>315761.63999999949</v>
      </c>
      <c r="D49" s="591">
        <f>I9</f>
        <v>315761.63999999949</v>
      </c>
      <c r="E49" s="591">
        <f>I10</f>
        <v>315761.63999999949</v>
      </c>
    </row>
    <row r="50" spans="1:5">
      <c r="A50" s="590" t="s">
        <v>433</v>
      </c>
      <c r="B50" s="591">
        <f>I15</f>
        <v>312846.12999999971</v>
      </c>
      <c r="C50" s="591">
        <f>I16</f>
        <v>312846.12999999971</v>
      </c>
      <c r="D50" s="591">
        <f>I17</f>
        <v>312846.12999999971</v>
      </c>
      <c r="E50" s="591">
        <f>I18</f>
        <v>312846.12999999971</v>
      </c>
    </row>
  </sheetData>
  <sheetProtection password="CC03" sheet="1" objects="1" scenarios="1"/>
  <mergeCells count="6">
    <mergeCell ref="A3:B3"/>
    <mergeCell ref="D3:F3"/>
    <mergeCell ref="B5:F5"/>
    <mergeCell ref="G5:J5"/>
    <mergeCell ref="B13:F13"/>
    <mergeCell ref="G13:J13"/>
  </mergeCells>
  <phoneticPr fontId="13" type="noConversion"/>
  <printOptions horizontalCentered="1"/>
  <pageMargins left="7.874015748031496E-2" right="7.874015748031496E-2" top="7.874015748031496E-2" bottom="7.874015748031496E-2" header="0" footer="0"/>
  <pageSetup paperSize="9" scale="83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theme="5" tint="0.39997558519241921"/>
    <pageSetUpPr fitToPage="1"/>
  </sheetPr>
  <dimension ref="A1:ET108"/>
  <sheetViews>
    <sheetView tabSelected="1" zoomScale="80" zoomScaleNormal="80" workbookViewId="0">
      <selection activeCell="F34" sqref="F34"/>
    </sheetView>
  </sheetViews>
  <sheetFormatPr defaultColWidth="9.140625" defaultRowHeight="12.75"/>
  <cols>
    <col min="1" max="1" width="8.7109375" style="22" customWidth="1"/>
    <col min="2" max="2" width="35.28515625" style="22" customWidth="1"/>
    <col min="3" max="18" width="11.5703125" style="22" customWidth="1"/>
    <col min="19" max="19" width="5" style="22" customWidth="1"/>
    <col min="20" max="20" width="9.140625" style="22"/>
    <col min="21" max="21" width="14.42578125" style="22" customWidth="1"/>
    <col min="22" max="22" width="15.5703125" style="22" customWidth="1"/>
    <col min="23" max="23" width="13.42578125" style="22" customWidth="1"/>
    <col min="24" max="24" width="14.7109375" style="22" customWidth="1"/>
    <col min="25" max="25" width="12.5703125" style="22" customWidth="1"/>
    <col min="26" max="26" width="14.7109375" style="22" customWidth="1"/>
    <col min="27" max="16384" width="9.140625" style="22"/>
  </cols>
  <sheetData>
    <row r="1" spans="1:150" s="137" customFormat="1" ht="18">
      <c r="A1" s="451" t="s">
        <v>232</v>
      </c>
      <c r="B1" s="452"/>
      <c r="C1" s="453"/>
      <c r="D1" s="453"/>
      <c r="E1" s="453"/>
      <c r="F1" s="453"/>
      <c r="G1" s="453"/>
      <c r="H1" s="455"/>
      <c r="I1" s="455"/>
      <c r="J1" s="455"/>
      <c r="K1" s="455"/>
      <c r="L1" s="455"/>
      <c r="M1" s="455"/>
      <c r="N1" s="455"/>
      <c r="O1" s="455"/>
      <c r="P1" s="455"/>
      <c r="Q1" s="455"/>
      <c r="R1" s="455"/>
      <c r="S1" s="455"/>
    </row>
    <row r="2" spans="1:150" s="142" customFormat="1" ht="21" customHeight="1">
      <c r="A2" s="176" t="s">
        <v>233</v>
      </c>
      <c r="B2" s="176"/>
      <c r="C2" s="176"/>
      <c r="D2" s="176"/>
      <c r="E2" s="176"/>
      <c r="F2" s="176"/>
      <c r="G2" s="456"/>
      <c r="H2" s="457"/>
      <c r="I2" s="456"/>
      <c r="J2" s="457"/>
      <c r="K2" s="457"/>
      <c r="L2" s="457"/>
      <c r="M2" s="456"/>
      <c r="N2" s="457"/>
      <c r="O2" s="457"/>
      <c r="P2" s="488"/>
      <c r="Q2" s="457"/>
      <c r="R2" s="457"/>
      <c r="S2" s="138">
        <v>13</v>
      </c>
      <c r="T2" s="139"/>
      <c r="U2" s="139"/>
      <c r="V2" s="139"/>
      <c r="W2" s="139"/>
      <c r="X2" s="139"/>
      <c r="Y2" s="139"/>
      <c r="Z2" s="139"/>
      <c r="AA2" s="139"/>
      <c r="AB2" s="139"/>
      <c r="AC2" s="139"/>
      <c r="AD2" s="140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41"/>
      <c r="EK2" s="141"/>
      <c r="EL2" s="141"/>
      <c r="EM2" s="141"/>
      <c r="EN2" s="141"/>
      <c r="EO2" s="141"/>
      <c r="EP2" s="141"/>
      <c r="EQ2" s="141"/>
      <c r="ER2" s="141"/>
      <c r="ES2" s="141"/>
      <c r="ET2" s="141"/>
    </row>
    <row r="3" spans="1:150" s="23" customFormat="1" ht="15.75">
      <c r="A3" s="775" t="s">
        <v>70</v>
      </c>
      <c r="B3" s="775"/>
      <c r="C3" s="203" t="str">
        <f>'Cover Page'!$B$4</f>
        <v>European Q.H.</v>
      </c>
      <c r="D3" s="730" t="s">
        <v>72</v>
      </c>
      <c r="E3" s="730"/>
      <c r="F3" s="203" t="str">
        <f>'Cover Page'!$B$5</f>
        <v>Edward To</v>
      </c>
      <c r="G3" s="500"/>
      <c r="H3" s="501"/>
      <c r="I3" s="500" t="s">
        <v>313</v>
      </c>
      <c r="J3" s="126"/>
    </row>
    <row r="4" spans="1:150" ht="19.899999999999999" customHeight="1" thickBot="1">
      <c r="C4" s="24"/>
      <c r="D4" s="24"/>
    </row>
    <row r="5" spans="1:150" ht="15.75">
      <c r="A5" s="767" t="s">
        <v>101</v>
      </c>
      <c r="B5" s="768"/>
      <c r="C5" s="769" t="s">
        <v>38</v>
      </c>
      <c r="D5" s="770"/>
      <c r="E5" s="770"/>
      <c r="F5" s="770"/>
      <c r="G5" s="770"/>
      <c r="H5" s="770"/>
      <c r="I5" s="770"/>
      <c r="J5" s="770"/>
      <c r="K5" s="770"/>
      <c r="L5" s="770"/>
      <c r="M5" s="770"/>
      <c r="N5" s="771"/>
      <c r="O5" s="707" t="s">
        <v>53</v>
      </c>
      <c r="P5" s="708"/>
      <c r="Q5" s="708"/>
      <c r="R5" s="709"/>
    </row>
    <row r="6" spans="1:150" s="25" customFormat="1" ht="26.25" thickBot="1">
      <c r="A6" s="260" t="s">
        <v>76</v>
      </c>
      <c r="B6" s="407" t="s">
        <v>66</v>
      </c>
      <c r="C6" s="254" t="s">
        <v>79</v>
      </c>
      <c r="D6" s="255" t="s">
        <v>80</v>
      </c>
      <c r="E6" s="255" t="s">
        <v>56</v>
      </c>
      <c r="F6" s="255" t="s">
        <v>57</v>
      </c>
      <c r="G6" s="255" t="s">
        <v>58</v>
      </c>
      <c r="H6" s="255" t="s">
        <v>59</v>
      </c>
      <c r="I6" s="255" t="s">
        <v>60</v>
      </c>
      <c r="J6" s="255" t="s">
        <v>61</v>
      </c>
      <c r="K6" s="255" t="s">
        <v>62</v>
      </c>
      <c r="L6" s="255" t="s">
        <v>63</v>
      </c>
      <c r="M6" s="255" t="s">
        <v>64</v>
      </c>
      <c r="N6" s="257" t="s">
        <v>65</v>
      </c>
      <c r="O6" s="260" t="s">
        <v>33</v>
      </c>
      <c r="P6" s="255" t="s">
        <v>34</v>
      </c>
      <c r="Q6" s="255" t="s">
        <v>35</v>
      </c>
      <c r="R6" s="256" t="s">
        <v>36</v>
      </c>
    </row>
    <row r="7" spans="1:150">
      <c r="A7" s="271" t="s">
        <v>112</v>
      </c>
      <c r="B7" s="272" t="s">
        <v>445</v>
      </c>
      <c r="C7" s="251">
        <v>463.05</v>
      </c>
      <c r="D7" s="236"/>
      <c r="E7" s="236"/>
      <c r="F7" s="236"/>
      <c r="G7" s="236"/>
      <c r="H7" s="236"/>
      <c r="I7" s="236"/>
      <c r="J7" s="236"/>
      <c r="K7" s="236"/>
      <c r="L7" s="236"/>
      <c r="M7" s="236"/>
      <c r="N7" s="258"/>
      <c r="O7" s="261">
        <f t="shared" ref="O7:O26" si="0">SUM($C7:$E7)</f>
        <v>463.05</v>
      </c>
      <c r="P7" s="252">
        <f t="shared" ref="P7:P26" si="1">SUM($F7:$H7)</f>
        <v>0</v>
      </c>
      <c r="Q7" s="252">
        <f t="shared" ref="Q7:Q26" si="2">SUM($I7:$K7)</f>
        <v>0</v>
      </c>
      <c r="R7" s="253">
        <f t="shared" ref="R7:R26" si="3">SUM($L7:$N7)</f>
        <v>0</v>
      </c>
    </row>
    <row r="8" spans="1:150">
      <c r="A8" s="36"/>
      <c r="B8" s="267" t="s">
        <v>446</v>
      </c>
      <c r="C8" s="249">
        <v>8143.7099999999891</v>
      </c>
      <c r="D8" s="26">
        <v>4976.4699999999966</v>
      </c>
      <c r="E8" s="26"/>
      <c r="F8" s="26"/>
      <c r="G8" s="26"/>
      <c r="H8" s="26"/>
      <c r="I8" s="26"/>
      <c r="J8" s="26"/>
      <c r="K8" s="26"/>
      <c r="L8" s="26"/>
      <c r="M8" s="26"/>
      <c r="N8" s="228"/>
      <c r="O8" s="262">
        <f t="shared" si="0"/>
        <v>13120.179999999986</v>
      </c>
      <c r="P8" s="43">
        <f t="shared" si="1"/>
        <v>0</v>
      </c>
      <c r="Q8" s="43">
        <f t="shared" si="2"/>
        <v>0</v>
      </c>
      <c r="R8" s="44">
        <f t="shared" si="3"/>
        <v>0</v>
      </c>
    </row>
    <row r="9" spans="1:150">
      <c r="A9" s="36" t="s">
        <v>242</v>
      </c>
      <c r="B9" s="267" t="s">
        <v>449</v>
      </c>
      <c r="C9" s="249">
        <v>9576.5999999999494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28"/>
      <c r="O9" s="262">
        <f t="shared" si="0"/>
        <v>9576.5999999999494</v>
      </c>
      <c r="P9" s="43">
        <f t="shared" si="1"/>
        <v>0</v>
      </c>
      <c r="Q9" s="43">
        <f t="shared" si="2"/>
        <v>0</v>
      </c>
      <c r="R9" s="44">
        <f t="shared" si="3"/>
        <v>0</v>
      </c>
    </row>
    <row r="10" spans="1:150">
      <c r="A10" s="36"/>
      <c r="B10" s="267" t="s">
        <v>452</v>
      </c>
      <c r="C10" s="249">
        <v>1620.6599999999971</v>
      </c>
      <c r="D10" s="26">
        <v>357.81</v>
      </c>
      <c r="E10" s="26"/>
      <c r="F10" s="26"/>
      <c r="G10" s="26"/>
      <c r="H10" s="26"/>
      <c r="I10" s="26"/>
      <c r="J10" s="26"/>
      <c r="K10" s="26"/>
      <c r="L10" s="26"/>
      <c r="M10" s="26"/>
      <c r="N10" s="228"/>
      <c r="O10" s="262">
        <f t="shared" si="0"/>
        <v>1978.4699999999971</v>
      </c>
      <c r="P10" s="43">
        <f t="shared" si="1"/>
        <v>0</v>
      </c>
      <c r="Q10" s="43">
        <f t="shared" si="2"/>
        <v>0</v>
      </c>
      <c r="R10" s="44">
        <f t="shared" si="3"/>
        <v>0</v>
      </c>
    </row>
    <row r="11" spans="1:150">
      <c r="A11" s="36"/>
      <c r="B11" s="267" t="s">
        <v>453</v>
      </c>
      <c r="C11" s="249">
        <v>589.33000000000004</v>
      </c>
      <c r="D11" s="26">
        <v>0</v>
      </c>
      <c r="E11" s="26"/>
      <c r="F11" s="26"/>
      <c r="G11" s="26"/>
      <c r="H11" s="26"/>
      <c r="I11" s="26"/>
      <c r="J11" s="26"/>
      <c r="K11" s="26"/>
      <c r="L11" s="26"/>
      <c r="M11" s="26"/>
      <c r="N11" s="228"/>
      <c r="O11" s="262">
        <f t="shared" si="0"/>
        <v>589.33000000000004</v>
      </c>
      <c r="P11" s="43">
        <f t="shared" si="1"/>
        <v>0</v>
      </c>
      <c r="Q11" s="43">
        <f t="shared" si="2"/>
        <v>0</v>
      </c>
      <c r="R11" s="44">
        <f t="shared" si="3"/>
        <v>0</v>
      </c>
    </row>
    <row r="12" spans="1:150">
      <c r="A12" s="36"/>
      <c r="B12" s="267" t="s">
        <v>454</v>
      </c>
      <c r="C12" s="249"/>
      <c r="D12" s="26">
        <v>505.13999999999902</v>
      </c>
      <c r="E12" s="26"/>
      <c r="F12" s="26"/>
      <c r="G12" s="26"/>
      <c r="H12" s="26"/>
      <c r="I12" s="26"/>
      <c r="J12" s="26"/>
      <c r="K12" s="26"/>
      <c r="L12" s="26"/>
      <c r="M12" s="26"/>
      <c r="N12" s="228"/>
      <c r="O12" s="262">
        <f t="shared" si="0"/>
        <v>505.13999999999902</v>
      </c>
      <c r="P12" s="43">
        <f t="shared" si="1"/>
        <v>0</v>
      </c>
      <c r="Q12" s="43">
        <f t="shared" si="2"/>
        <v>0</v>
      </c>
      <c r="R12" s="44">
        <f t="shared" si="3"/>
        <v>0</v>
      </c>
    </row>
    <row r="13" spans="1:150">
      <c r="A13" s="36"/>
      <c r="B13" s="267" t="s">
        <v>509</v>
      </c>
      <c r="C13" s="249">
        <v>0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28"/>
      <c r="O13" s="262">
        <f t="shared" si="0"/>
        <v>0</v>
      </c>
      <c r="P13" s="43">
        <f t="shared" si="1"/>
        <v>0</v>
      </c>
      <c r="Q13" s="43">
        <f t="shared" si="2"/>
        <v>0</v>
      </c>
      <c r="R13" s="44">
        <f t="shared" si="3"/>
        <v>0</v>
      </c>
    </row>
    <row r="14" spans="1:150">
      <c r="A14" s="36"/>
      <c r="B14" s="267" t="s">
        <v>455</v>
      </c>
      <c r="C14" s="249">
        <v>205527.39999999964</v>
      </c>
      <c r="D14" s="26">
        <v>84001.46999999987</v>
      </c>
      <c r="E14" s="26"/>
      <c r="F14" s="26"/>
      <c r="G14" s="26"/>
      <c r="H14" s="26"/>
      <c r="I14" s="26"/>
      <c r="J14" s="26"/>
      <c r="K14" s="26"/>
      <c r="L14" s="26"/>
      <c r="M14" s="26"/>
      <c r="N14" s="228"/>
      <c r="O14" s="262">
        <f t="shared" si="0"/>
        <v>289528.86999999953</v>
      </c>
      <c r="P14" s="43">
        <f t="shared" si="1"/>
        <v>0</v>
      </c>
      <c r="Q14" s="43">
        <f t="shared" si="2"/>
        <v>0</v>
      </c>
      <c r="R14" s="44">
        <f t="shared" si="3"/>
        <v>0</v>
      </c>
    </row>
    <row r="15" spans="1:150" ht="12" customHeight="1">
      <c r="A15" s="36"/>
      <c r="B15" s="267" t="s">
        <v>510</v>
      </c>
      <c r="C15" s="249">
        <v>0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28"/>
      <c r="O15" s="262">
        <f t="shared" si="0"/>
        <v>0</v>
      </c>
      <c r="P15" s="43">
        <f t="shared" si="1"/>
        <v>0</v>
      </c>
      <c r="Q15" s="43">
        <f t="shared" si="2"/>
        <v>0</v>
      </c>
      <c r="R15" s="44">
        <f t="shared" si="3"/>
        <v>0</v>
      </c>
    </row>
    <row r="16" spans="1:150" ht="12" customHeight="1">
      <c r="A16" s="36"/>
      <c r="B16" s="267"/>
      <c r="C16" s="249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28"/>
      <c r="O16" s="262">
        <f t="shared" si="0"/>
        <v>0</v>
      </c>
      <c r="P16" s="43">
        <f t="shared" si="1"/>
        <v>0</v>
      </c>
      <c r="Q16" s="43">
        <f t="shared" si="2"/>
        <v>0</v>
      </c>
      <c r="R16" s="44">
        <f t="shared" si="3"/>
        <v>0</v>
      </c>
    </row>
    <row r="17" spans="1:18" ht="12" customHeight="1">
      <c r="A17" s="36"/>
      <c r="B17" s="267"/>
      <c r="C17" s="249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28"/>
      <c r="O17" s="262">
        <f t="shared" si="0"/>
        <v>0</v>
      </c>
      <c r="P17" s="43">
        <f t="shared" si="1"/>
        <v>0</v>
      </c>
      <c r="Q17" s="43">
        <f t="shared" si="2"/>
        <v>0</v>
      </c>
      <c r="R17" s="44">
        <f t="shared" si="3"/>
        <v>0</v>
      </c>
    </row>
    <row r="18" spans="1:18" ht="12" customHeight="1" thickBot="1">
      <c r="A18" s="36"/>
      <c r="B18" s="267"/>
      <c r="C18" s="249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28"/>
      <c r="O18" s="262">
        <f t="shared" si="0"/>
        <v>0</v>
      </c>
      <c r="P18" s="43">
        <f t="shared" si="1"/>
        <v>0</v>
      </c>
      <c r="Q18" s="43">
        <f t="shared" si="2"/>
        <v>0</v>
      </c>
      <c r="R18" s="44">
        <f t="shared" si="3"/>
        <v>0</v>
      </c>
    </row>
    <row r="19" spans="1:18" ht="12" hidden="1" customHeight="1">
      <c r="A19" s="36"/>
      <c r="B19" s="267"/>
      <c r="C19" s="249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28"/>
      <c r="O19" s="262">
        <f t="shared" si="0"/>
        <v>0</v>
      </c>
      <c r="P19" s="43">
        <f t="shared" si="1"/>
        <v>0</v>
      </c>
      <c r="Q19" s="43">
        <f t="shared" si="2"/>
        <v>0</v>
      </c>
      <c r="R19" s="44">
        <f t="shared" si="3"/>
        <v>0</v>
      </c>
    </row>
    <row r="20" spans="1:18" ht="12" hidden="1" customHeight="1">
      <c r="A20" s="36"/>
      <c r="B20" s="267"/>
      <c r="C20" s="249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28"/>
      <c r="O20" s="262">
        <f t="shared" si="0"/>
        <v>0</v>
      </c>
      <c r="P20" s="43">
        <f t="shared" si="1"/>
        <v>0</v>
      </c>
      <c r="Q20" s="43">
        <f t="shared" si="2"/>
        <v>0</v>
      </c>
      <c r="R20" s="44">
        <f t="shared" si="3"/>
        <v>0</v>
      </c>
    </row>
    <row r="21" spans="1:18" ht="12" hidden="1" customHeight="1">
      <c r="A21" s="36"/>
      <c r="B21" s="267"/>
      <c r="C21" s="24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28"/>
      <c r="O21" s="262">
        <f t="shared" si="0"/>
        <v>0</v>
      </c>
      <c r="P21" s="43">
        <f t="shared" si="1"/>
        <v>0</v>
      </c>
      <c r="Q21" s="43">
        <f t="shared" si="2"/>
        <v>0</v>
      </c>
      <c r="R21" s="44">
        <f t="shared" si="3"/>
        <v>0</v>
      </c>
    </row>
    <row r="22" spans="1:18" hidden="1">
      <c r="A22" s="36"/>
      <c r="B22" s="267"/>
      <c r="C22" s="249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28"/>
      <c r="O22" s="262">
        <f t="shared" si="0"/>
        <v>0</v>
      </c>
      <c r="P22" s="43">
        <f t="shared" si="1"/>
        <v>0</v>
      </c>
      <c r="Q22" s="43">
        <f t="shared" si="2"/>
        <v>0</v>
      </c>
      <c r="R22" s="44">
        <f t="shared" si="3"/>
        <v>0</v>
      </c>
    </row>
    <row r="23" spans="1:18" hidden="1">
      <c r="A23" s="36"/>
      <c r="B23" s="267"/>
      <c r="C23" s="24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28"/>
      <c r="O23" s="262">
        <f t="shared" si="0"/>
        <v>0</v>
      </c>
      <c r="P23" s="43">
        <f t="shared" si="1"/>
        <v>0</v>
      </c>
      <c r="Q23" s="43">
        <f t="shared" si="2"/>
        <v>0</v>
      </c>
      <c r="R23" s="44">
        <f t="shared" si="3"/>
        <v>0</v>
      </c>
    </row>
    <row r="24" spans="1:18" hidden="1">
      <c r="A24" s="36"/>
      <c r="B24" s="267"/>
      <c r="C24" s="24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28"/>
      <c r="O24" s="262">
        <f t="shared" si="0"/>
        <v>0</v>
      </c>
      <c r="P24" s="43">
        <f t="shared" si="1"/>
        <v>0</v>
      </c>
      <c r="Q24" s="43">
        <f t="shared" si="2"/>
        <v>0</v>
      </c>
      <c r="R24" s="44">
        <f t="shared" si="3"/>
        <v>0</v>
      </c>
    </row>
    <row r="25" spans="1:18" ht="12" hidden="1" customHeight="1">
      <c r="A25" s="36"/>
      <c r="B25" s="267"/>
      <c r="C25" s="249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28"/>
      <c r="O25" s="262">
        <f t="shared" si="0"/>
        <v>0</v>
      </c>
      <c r="P25" s="43">
        <f t="shared" si="1"/>
        <v>0</v>
      </c>
      <c r="Q25" s="43">
        <f t="shared" si="2"/>
        <v>0</v>
      </c>
      <c r="R25" s="44">
        <f t="shared" si="3"/>
        <v>0</v>
      </c>
    </row>
    <row r="26" spans="1:18" ht="12" hidden="1" customHeight="1" thickBot="1">
      <c r="A26" s="273"/>
      <c r="B26" s="274"/>
      <c r="C26" s="275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229"/>
      <c r="O26" s="286">
        <f t="shared" si="0"/>
        <v>0</v>
      </c>
      <c r="P26" s="276">
        <f t="shared" si="1"/>
        <v>0</v>
      </c>
      <c r="Q26" s="276">
        <f t="shared" si="2"/>
        <v>0</v>
      </c>
      <c r="R26" s="277">
        <f t="shared" si="3"/>
        <v>0</v>
      </c>
    </row>
    <row r="27" spans="1:18">
      <c r="A27" s="278" t="s">
        <v>369</v>
      </c>
      <c r="B27" s="224"/>
      <c r="C27" s="279">
        <f>SUM($C$7:$C$26)</f>
        <v>225920.74999999959</v>
      </c>
      <c r="D27" s="280">
        <f>SUM($D$7:$D$26)</f>
        <v>89840.889999999868</v>
      </c>
      <c r="E27" s="280">
        <f>SUM($E$7:$E$26)</f>
        <v>0</v>
      </c>
      <c r="F27" s="280">
        <f>SUM($F$7:$F$26)</f>
        <v>0</v>
      </c>
      <c r="G27" s="280">
        <f>SUM($G$7:$G$26)</f>
        <v>0</v>
      </c>
      <c r="H27" s="280">
        <f>SUM($H$7:$H$26)</f>
        <v>0</v>
      </c>
      <c r="I27" s="280">
        <f>SUM($I$7:$I$26)</f>
        <v>0</v>
      </c>
      <c r="J27" s="280">
        <f>SUM($J$7:$J$26)</f>
        <v>0</v>
      </c>
      <c r="K27" s="280">
        <f>SUM($K$7:$K$26)</f>
        <v>0</v>
      </c>
      <c r="L27" s="280">
        <f>SUM($L$7:$L$26)</f>
        <v>0</v>
      </c>
      <c r="M27" s="280">
        <f>SUM($M$7:$M$26)</f>
        <v>0</v>
      </c>
      <c r="N27" s="282">
        <f>SUM($N$7:$N$26)</f>
        <v>0</v>
      </c>
      <c r="O27" s="287">
        <f>SUM($O$7:$O$26)</f>
        <v>315761.63999999949</v>
      </c>
      <c r="P27" s="280">
        <f>SUM($P$7:$P$26)</f>
        <v>0</v>
      </c>
      <c r="Q27" s="280">
        <f>SUM($Q$7:$Q$26)</f>
        <v>0</v>
      </c>
      <c r="R27" s="281">
        <f>SUM($R$7:$R$26)</f>
        <v>0</v>
      </c>
    </row>
    <row r="28" spans="1:18">
      <c r="A28" s="37" t="s">
        <v>370</v>
      </c>
      <c r="B28" s="268"/>
      <c r="C28" s="264">
        <f>$C$27</f>
        <v>225920.74999999959</v>
      </c>
      <c r="D28" s="43">
        <f>SUM($C$27:$D$27)</f>
        <v>315761.63999999943</v>
      </c>
      <c r="E28" s="43">
        <f>SUM($C$27:$E$27)</f>
        <v>315761.63999999943</v>
      </c>
      <c r="F28" s="43">
        <f>SUM($C$27:$F$27)</f>
        <v>315761.63999999943</v>
      </c>
      <c r="G28" s="43">
        <f>SUM($C$27:$G$27)</f>
        <v>315761.63999999943</v>
      </c>
      <c r="H28" s="43">
        <f>SUM($C$27:$H$27)</f>
        <v>315761.63999999943</v>
      </c>
      <c r="I28" s="43">
        <f>SUM($C$27:$I$27)</f>
        <v>315761.63999999943</v>
      </c>
      <c r="J28" s="43">
        <f>SUM($C$27:$J$27)</f>
        <v>315761.63999999943</v>
      </c>
      <c r="K28" s="43">
        <f>SUM($C$27:$K$27)</f>
        <v>315761.63999999943</v>
      </c>
      <c r="L28" s="43">
        <f>SUM($C$27:$L$27)</f>
        <v>315761.63999999943</v>
      </c>
      <c r="M28" s="43">
        <f>SUM($C$27:$M$27)</f>
        <v>315761.63999999943</v>
      </c>
      <c r="N28" s="283">
        <f>SUM($C$27:$N$27)</f>
        <v>315761.63999999943</v>
      </c>
      <c r="O28" s="262">
        <f>$O$27</f>
        <v>315761.63999999949</v>
      </c>
      <c r="P28" s="43">
        <f>SUM($O$27:$P$27)</f>
        <v>315761.63999999949</v>
      </c>
      <c r="Q28" s="43">
        <f>SUM($O$27:$Q$27)</f>
        <v>315761.63999999949</v>
      </c>
      <c r="R28" s="44">
        <f>SUM($O$27:$R$27)</f>
        <v>315761.63999999949</v>
      </c>
    </row>
    <row r="29" spans="1:18">
      <c r="A29" s="38" t="s">
        <v>305</v>
      </c>
      <c r="B29" s="269"/>
      <c r="C29" s="249">
        <v>267811.86999999982</v>
      </c>
      <c r="D29" s="26">
        <v>91564.249999999884</v>
      </c>
      <c r="E29" s="26">
        <v>144219.18999999974</v>
      </c>
      <c r="F29" s="26">
        <v>217865.29999999958</v>
      </c>
      <c r="G29" s="26">
        <v>234816.13999999972</v>
      </c>
      <c r="H29" s="26">
        <v>356655.45999999956</v>
      </c>
      <c r="I29" s="26">
        <v>85612.419999999824</v>
      </c>
      <c r="J29" s="26">
        <v>137502.58999999988</v>
      </c>
      <c r="K29" s="26">
        <v>176078.52999999959</v>
      </c>
      <c r="L29" s="26">
        <v>246162.00999999986</v>
      </c>
      <c r="M29" s="26">
        <v>196039.02999999994</v>
      </c>
      <c r="N29" s="228">
        <v>224242.21999999962</v>
      </c>
      <c r="O29" s="262">
        <f>SUM($C$29:$E$29)</f>
        <v>503595.30999999947</v>
      </c>
      <c r="P29" s="43">
        <f>SUM($F$29:$H$29)</f>
        <v>809336.89999999886</v>
      </c>
      <c r="Q29" s="43">
        <f>SUM($I$29:$K$29)</f>
        <v>399193.53999999934</v>
      </c>
      <c r="R29" s="44">
        <f>SUM($L$29:$N$29)</f>
        <v>666443.25999999943</v>
      </c>
    </row>
    <row r="30" spans="1:18">
      <c r="A30" s="38" t="s">
        <v>306</v>
      </c>
      <c r="B30" s="269"/>
      <c r="C30" s="264">
        <f>$C$29</f>
        <v>267811.86999999982</v>
      </c>
      <c r="D30" s="43">
        <f>SUM($C$29:$D$29)</f>
        <v>359376.1199999997</v>
      </c>
      <c r="E30" s="43">
        <f>SUM($C$29:$E$29)</f>
        <v>503595.30999999947</v>
      </c>
      <c r="F30" s="43">
        <f>SUM($C$29:$F$29)</f>
        <v>721460.60999999905</v>
      </c>
      <c r="G30" s="43">
        <f>SUM($C$29:$G$29)</f>
        <v>956276.74999999884</v>
      </c>
      <c r="H30" s="43">
        <f>SUM($C$29:$H$29)</f>
        <v>1312932.2099999983</v>
      </c>
      <c r="I30" s="43">
        <f>SUM($C$29:$I$29)</f>
        <v>1398544.6299999983</v>
      </c>
      <c r="J30" s="43">
        <f>SUM($C$29:$J$29)</f>
        <v>1536047.2199999981</v>
      </c>
      <c r="K30" s="43">
        <f>SUM($C$29:$K$29)</f>
        <v>1712125.7499999977</v>
      </c>
      <c r="L30" s="43">
        <f>SUM($C$29:$L$29)</f>
        <v>1958287.7599999974</v>
      </c>
      <c r="M30" s="43">
        <f>SUM($C$29:$M$29)</f>
        <v>2154326.7899999972</v>
      </c>
      <c r="N30" s="283">
        <f>SUM($C$29:$N$29)</f>
        <v>2378569.009999997</v>
      </c>
      <c r="O30" s="262">
        <f>$O$29</f>
        <v>503595.30999999947</v>
      </c>
      <c r="P30" s="43">
        <f>SUM($O$29:$P$29)</f>
        <v>1312932.2099999983</v>
      </c>
      <c r="Q30" s="43">
        <f>SUM($O$29:$Q$29)</f>
        <v>1712125.7499999977</v>
      </c>
      <c r="R30" s="44">
        <f>SUM($O$29:$R$29)</f>
        <v>2378569.009999997</v>
      </c>
    </row>
    <row r="31" spans="1:18" ht="13.5" thickBot="1">
      <c r="A31" s="39" t="s">
        <v>104</v>
      </c>
      <c r="B31" s="270"/>
      <c r="C31" s="266">
        <f>($C$27-$C$29)/$C$29</f>
        <v>-0.15641995255848912</v>
      </c>
      <c r="D31" s="45">
        <f>($D$27-$D$29)/$D$29</f>
        <v>-1.8821319456010586E-2</v>
      </c>
      <c r="E31" s="45">
        <f>($E$27-$E$29)/$E$29</f>
        <v>-1</v>
      </c>
      <c r="F31" s="45">
        <f>($F$27-$F$29)/$F$29</f>
        <v>-1</v>
      </c>
      <c r="G31" s="45">
        <f>($G$27-$G$29)/$G$29</f>
        <v>-1</v>
      </c>
      <c r="H31" s="45">
        <f>($H$27-$H$29)/$H$29</f>
        <v>-1</v>
      </c>
      <c r="I31" s="45">
        <f>($I$27-$I$29)/$I$29</f>
        <v>-1</v>
      </c>
      <c r="J31" s="45">
        <f>($J$27-$J$29)/$J$29</f>
        <v>-1</v>
      </c>
      <c r="K31" s="45">
        <f>($K$27-$K$29)/$K$29</f>
        <v>-1</v>
      </c>
      <c r="L31" s="45">
        <f>($L$27-$L$29)/$L$29</f>
        <v>-1</v>
      </c>
      <c r="M31" s="45">
        <f>($M$27-$M$29)/$M$29</f>
        <v>-1</v>
      </c>
      <c r="N31" s="285">
        <f>($N$27-$N$29)/$N$29</f>
        <v>-1</v>
      </c>
      <c r="O31" s="288">
        <f>($O$27-$O$29)/$O$29</f>
        <v>-0.37298534412482948</v>
      </c>
      <c r="P31" s="45">
        <f>($P$27-$P$29)/$P$29</f>
        <v>-1</v>
      </c>
      <c r="Q31" s="45">
        <f>($Q$27-$Q$29)/$Q$29</f>
        <v>-1</v>
      </c>
      <c r="R31" s="46">
        <f>($R$27-$R$29)/$R$29</f>
        <v>-1</v>
      </c>
    </row>
    <row r="32" spans="1:18" s="23" customFormat="1" ht="19.899999999999999" customHeight="1" thickBot="1">
      <c r="A32" s="27"/>
      <c r="B32" s="27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</row>
    <row r="33" spans="1:18" ht="15.75">
      <c r="A33" s="767" t="s">
        <v>31</v>
      </c>
      <c r="B33" s="768"/>
      <c r="C33" s="769" t="s">
        <v>38</v>
      </c>
      <c r="D33" s="770"/>
      <c r="E33" s="770"/>
      <c r="F33" s="770"/>
      <c r="G33" s="770"/>
      <c r="H33" s="770"/>
      <c r="I33" s="770"/>
      <c r="J33" s="770"/>
      <c r="K33" s="770"/>
      <c r="L33" s="770"/>
      <c r="M33" s="770"/>
      <c r="N33" s="771"/>
      <c r="O33" s="707" t="s">
        <v>39</v>
      </c>
      <c r="P33" s="708"/>
      <c r="Q33" s="708"/>
      <c r="R33" s="709"/>
    </row>
    <row r="34" spans="1:18" s="25" customFormat="1" ht="26.25" thickBot="1">
      <c r="A34" s="260" t="s">
        <v>76</v>
      </c>
      <c r="B34" s="407" t="s">
        <v>29</v>
      </c>
      <c r="C34" s="254" t="s">
        <v>79</v>
      </c>
      <c r="D34" s="255" t="s">
        <v>80</v>
      </c>
      <c r="E34" s="255" t="s">
        <v>56</v>
      </c>
      <c r="F34" s="255" t="s">
        <v>57</v>
      </c>
      <c r="G34" s="255" t="s">
        <v>58</v>
      </c>
      <c r="H34" s="255" t="s">
        <v>59</v>
      </c>
      <c r="I34" s="255" t="s">
        <v>60</v>
      </c>
      <c r="J34" s="255" t="s">
        <v>61</v>
      </c>
      <c r="K34" s="255" t="s">
        <v>62</v>
      </c>
      <c r="L34" s="255" t="s">
        <v>63</v>
      </c>
      <c r="M34" s="255" t="s">
        <v>64</v>
      </c>
      <c r="N34" s="257" t="s">
        <v>65</v>
      </c>
      <c r="O34" s="260" t="s">
        <v>33</v>
      </c>
      <c r="P34" s="255" t="s">
        <v>34</v>
      </c>
      <c r="Q34" s="255" t="s">
        <v>35</v>
      </c>
      <c r="R34" s="256" t="s">
        <v>36</v>
      </c>
    </row>
    <row r="35" spans="1:18">
      <c r="A35" s="271" t="s">
        <v>112</v>
      </c>
      <c r="B35" s="272" t="s">
        <v>445</v>
      </c>
      <c r="C35" s="251">
        <v>463.05</v>
      </c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58"/>
      <c r="O35" s="261">
        <f t="shared" ref="O35:O54" si="4">SUM($C35:$E35)</f>
        <v>463.05</v>
      </c>
      <c r="P35" s="252">
        <f t="shared" ref="P35:P54" si="5">SUM($F35:$H35)</f>
        <v>0</v>
      </c>
      <c r="Q35" s="252">
        <f t="shared" ref="Q35:Q54" si="6">SUM($I35:$K35)</f>
        <v>0</v>
      </c>
      <c r="R35" s="253">
        <f t="shared" ref="R35:R54" si="7">SUM($L35:$N35)</f>
        <v>0</v>
      </c>
    </row>
    <row r="36" spans="1:18">
      <c r="A36" s="36"/>
      <c r="B36" s="267" t="s">
        <v>446</v>
      </c>
      <c r="C36" s="249">
        <v>15135.659999999973</v>
      </c>
      <c r="D36" s="26">
        <v>3064.53</v>
      </c>
      <c r="E36" s="26"/>
      <c r="F36" s="26"/>
      <c r="G36" s="26"/>
      <c r="H36" s="26"/>
      <c r="I36" s="26"/>
      <c r="J36" s="26"/>
      <c r="K36" s="26"/>
      <c r="L36" s="26"/>
      <c r="M36" s="26"/>
      <c r="N36" s="228"/>
      <c r="O36" s="262">
        <f t="shared" si="4"/>
        <v>18200.189999999973</v>
      </c>
      <c r="P36" s="43">
        <f t="shared" si="5"/>
        <v>0</v>
      </c>
      <c r="Q36" s="43">
        <f t="shared" si="6"/>
        <v>0</v>
      </c>
      <c r="R36" s="44">
        <f t="shared" si="7"/>
        <v>0</v>
      </c>
    </row>
    <row r="37" spans="1:18">
      <c r="A37" s="36" t="s">
        <v>242</v>
      </c>
      <c r="B37" s="267" t="s">
        <v>449</v>
      </c>
      <c r="C37" s="249">
        <v>11491.91999999994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28"/>
      <c r="O37" s="262">
        <f t="shared" si="4"/>
        <v>11491.91999999994</v>
      </c>
      <c r="P37" s="43">
        <f t="shared" si="5"/>
        <v>0</v>
      </c>
      <c r="Q37" s="43">
        <f t="shared" si="6"/>
        <v>0</v>
      </c>
      <c r="R37" s="44">
        <f t="shared" si="7"/>
        <v>0</v>
      </c>
    </row>
    <row r="38" spans="1:18">
      <c r="A38" s="36"/>
      <c r="B38" s="267" t="s">
        <v>452</v>
      </c>
      <c r="C38" s="249">
        <v>778.75999999999897</v>
      </c>
      <c r="D38" s="26">
        <v>1199.7099999999982</v>
      </c>
      <c r="E38" s="26"/>
      <c r="F38" s="26"/>
      <c r="G38" s="26"/>
      <c r="H38" s="26"/>
      <c r="I38" s="26"/>
      <c r="J38" s="26"/>
      <c r="K38" s="26"/>
      <c r="L38" s="26"/>
      <c r="M38" s="26"/>
      <c r="N38" s="228"/>
      <c r="O38" s="262">
        <f t="shared" si="4"/>
        <v>1978.4699999999971</v>
      </c>
      <c r="P38" s="43">
        <f t="shared" si="5"/>
        <v>0</v>
      </c>
      <c r="Q38" s="43">
        <f t="shared" si="6"/>
        <v>0</v>
      </c>
      <c r="R38" s="44">
        <f t="shared" si="7"/>
        <v>0</v>
      </c>
    </row>
    <row r="39" spans="1:18">
      <c r="A39" s="36"/>
      <c r="B39" s="267" t="s">
        <v>453</v>
      </c>
      <c r="C39" s="249">
        <v>0</v>
      </c>
      <c r="D39" s="26">
        <v>589.33000000000004</v>
      </c>
      <c r="E39" s="26"/>
      <c r="F39" s="26"/>
      <c r="G39" s="26"/>
      <c r="H39" s="26"/>
      <c r="I39" s="26"/>
      <c r="J39" s="26"/>
      <c r="K39" s="26"/>
      <c r="L39" s="26"/>
      <c r="M39" s="26"/>
      <c r="N39" s="228"/>
      <c r="O39" s="262">
        <f t="shared" si="4"/>
        <v>589.33000000000004</v>
      </c>
      <c r="P39" s="43">
        <f t="shared" si="5"/>
        <v>0</v>
      </c>
      <c r="Q39" s="43">
        <f t="shared" si="6"/>
        <v>0</v>
      </c>
      <c r="R39" s="44">
        <f t="shared" si="7"/>
        <v>0</v>
      </c>
    </row>
    <row r="40" spans="1:18">
      <c r="A40" s="36"/>
      <c r="B40" s="267" t="s">
        <v>509</v>
      </c>
      <c r="C40" s="249"/>
      <c r="D40" s="26">
        <v>505.13999999999902</v>
      </c>
      <c r="E40" s="26"/>
      <c r="F40" s="26"/>
      <c r="G40" s="26"/>
      <c r="H40" s="26"/>
      <c r="I40" s="26"/>
      <c r="J40" s="26"/>
      <c r="K40" s="26"/>
      <c r="L40" s="26"/>
      <c r="M40" s="26"/>
      <c r="N40" s="228"/>
      <c r="O40" s="262">
        <f t="shared" si="4"/>
        <v>505.13999999999902</v>
      </c>
      <c r="P40" s="43">
        <f t="shared" si="5"/>
        <v>0</v>
      </c>
      <c r="Q40" s="43">
        <f t="shared" si="6"/>
        <v>0</v>
      </c>
      <c r="R40" s="44">
        <f t="shared" si="7"/>
        <v>0</v>
      </c>
    </row>
    <row r="41" spans="1:18">
      <c r="A41" s="36"/>
      <c r="B41" s="267" t="s">
        <v>455</v>
      </c>
      <c r="C41" s="249">
        <v>463.05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28"/>
      <c r="O41" s="262">
        <f t="shared" si="4"/>
        <v>463.05</v>
      </c>
      <c r="P41" s="43">
        <f t="shared" si="5"/>
        <v>0</v>
      </c>
      <c r="Q41" s="43">
        <f t="shared" si="6"/>
        <v>0</v>
      </c>
      <c r="R41" s="44">
        <f t="shared" si="7"/>
        <v>0</v>
      </c>
    </row>
    <row r="42" spans="1:18">
      <c r="A42" s="36"/>
      <c r="B42" s="267" t="s">
        <v>510</v>
      </c>
      <c r="C42" s="249">
        <v>142149.07999999987</v>
      </c>
      <c r="D42" s="26">
        <v>136390.46999999994</v>
      </c>
      <c r="E42" s="26"/>
      <c r="F42" s="26"/>
      <c r="G42" s="26"/>
      <c r="H42" s="26"/>
      <c r="I42" s="26"/>
      <c r="J42" s="26"/>
      <c r="K42" s="26"/>
      <c r="L42" s="26"/>
      <c r="M42" s="26"/>
      <c r="N42" s="228"/>
      <c r="O42" s="262">
        <f t="shared" si="4"/>
        <v>278539.54999999981</v>
      </c>
      <c r="P42" s="43">
        <f t="shared" si="5"/>
        <v>0</v>
      </c>
      <c r="Q42" s="43">
        <f t="shared" si="6"/>
        <v>0</v>
      </c>
      <c r="R42" s="44">
        <f t="shared" si="7"/>
        <v>0</v>
      </c>
    </row>
    <row r="43" spans="1:18" ht="12" customHeight="1">
      <c r="A43" s="36"/>
      <c r="B43" s="267"/>
      <c r="C43" s="249">
        <v>615.42999999999904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28"/>
      <c r="O43" s="262">
        <f t="shared" si="4"/>
        <v>615.42999999999904</v>
      </c>
      <c r="P43" s="43">
        <f t="shared" si="5"/>
        <v>0</v>
      </c>
      <c r="Q43" s="43">
        <f t="shared" si="6"/>
        <v>0</v>
      </c>
      <c r="R43" s="44">
        <f t="shared" si="7"/>
        <v>0</v>
      </c>
    </row>
    <row r="44" spans="1:18" ht="12" customHeight="1">
      <c r="A44" s="36"/>
      <c r="B44" s="267"/>
      <c r="C44" s="249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28"/>
      <c r="O44" s="262">
        <f t="shared" si="4"/>
        <v>0</v>
      </c>
      <c r="P44" s="43">
        <f t="shared" si="5"/>
        <v>0</v>
      </c>
      <c r="Q44" s="43">
        <f t="shared" si="6"/>
        <v>0</v>
      </c>
      <c r="R44" s="44">
        <f t="shared" si="7"/>
        <v>0</v>
      </c>
    </row>
    <row r="45" spans="1:18" ht="12" customHeight="1">
      <c r="A45" s="36"/>
      <c r="B45" s="267"/>
      <c r="C45" s="249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28"/>
      <c r="O45" s="262">
        <f t="shared" si="4"/>
        <v>0</v>
      </c>
      <c r="P45" s="43">
        <f t="shared" si="5"/>
        <v>0</v>
      </c>
      <c r="Q45" s="43">
        <f t="shared" si="6"/>
        <v>0</v>
      </c>
      <c r="R45" s="44">
        <f t="shared" si="7"/>
        <v>0</v>
      </c>
    </row>
    <row r="46" spans="1:18" ht="12" customHeight="1" thickBot="1">
      <c r="A46" s="36"/>
      <c r="B46" s="267"/>
      <c r="C46" s="249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28"/>
      <c r="O46" s="262">
        <f t="shared" si="4"/>
        <v>0</v>
      </c>
      <c r="P46" s="43">
        <f t="shared" si="5"/>
        <v>0</v>
      </c>
      <c r="Q46" s="43">
        <f t="shared" si="6"/>
        <v>0</v>
      </c>
      <c r="R46" s="44">
        <f t="shared" si="7"/>
        <v>0</v>
      </c>
    </row>
    <row r="47" spans="1:18" ht="12" hidden="1" customHeight="1">
      <c r="A47" s="36"/>
      <c r="B47" s="267"/>
      <c r="C47" s="249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28"/>
      <c r="O47" s="262">
        <f t="shared" si="4"/>
        <v>0</v>
      </c>
      <c r="P47" s="43">
        <f t="shared" si="5"/>
        <v>0</v>
      </c>
      <c r="Q47" s="43">
        <f t="shared" si="6"/>
        <v>0</v>
      </c>
      <c r="R47" s="44">
        <f t="shared" si="7"/>
        <v>0</v>
      </c>
    </row>
    <row r="48" spans="1:18" ht="12" hidden="1" customHeight="1">
      <c r="A48" s="36"/>
      <c r="B48" s="267"/>
      <c r="C48" s="249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28"/>
      <c r="O48" s="262">
        <f t="shared" si="4"/>
        <v>0</v>
      </c>
      <c r="P48" s="43">
        <f t="shared" si="5"/>
        <v>0</v>
      </c>
      <c r="Q48" s="43">
        <f t="shared" si="6"/>
        <v>0</v>
      </c>
      <c r="R48" s="44">
        <f t="shared" si="7"/>
        <v>0</v>
      </c>
    </row>
    <row r="49" spans="1:18" ht="12" hidden="1" customHeight="1">
      <c r="A49" s="36"/>
      <c r="B49" s="267"/>
      <c r="C49" s="249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28"/>
      <c r="O49" s="262">
        <f t="shared" si="4"/>
        <v>0</v>
      </c>
      <c r="P49" s="43">
        <f t="shared" si="5"/>
        <v>0</v>
      </c>
      <c r="Q49" s="43">
        <f t="shared" si="6"/>
        <v>0</v>
      </c>
      <c r="R49" s="44">
        <f t="shared" si="7"/>
        <v>0</v>
      </c>
    </row>
    <row r="50" spans="1:18" hidden="1">
      <c r="A50" s="36"/>
      <c r="B50" s="267"/>
      <c r="C50" s="249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28"/>
      <c r="O50" s="262">
        <f t="shared" si="4"/>
        <v>0</v>
      </c>
      <c r="P50" s="43">
        <f t="shared" si="5"/>
        <v>0</v>
      </c>
      <c r="Q50" s="43">
        <f t="shared" si="6"/>
        <v>0</v>
      </c>
      <c r="R50" s="44">
        <f t="shared" si="7"/>
        <v>0</v>
      </c>
    </row>
    <row r="51" spans="1:18" hidden="1">
      <c r="A51" s="36"/>
      <c r="B51" s="267"/>
      <c r="C51" s="249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28"/>
      <c r="O51" s="262">
        <f t="shared" si="4"/>
        <v>0</v>
      </c>
      <c r="P51" s="43">
        <f t="shared" si="5"/>
        <v>0</v>
      </c>
      <c r="Q51" s="43">
        <f t="shared" si="6"/>
        <v>0</v>
      </c>
      <c r="R51" s="44">
        <f t="shared" si="7"/>
        <v>0</v>
      </c>
    </row>
    <row r="52" spans="1:18" hidden="1">
      <c r="A52" s="36"/>
      <c r="B52" s="267"/>
      <c r="C52" s="249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28"/>
      <c r="O52" s="262">
        <f t="shared" si="4"/>
        <v>0</v>
      </c>
      <c r="P52" s="43">
        <f t="shared" si="5"/>
        <v>0</v>
      </c>
      <c r="Q52" s="43">
        <f t="shared" si="6"/>
        <v>0</v>
      </c>
      <c r="R52" s="44">
        <f t="shared" si="7"/>
        <v>0</v>
      </c>
    </row>
    <row r="53" spans="1:18" ht="12" hidden="1" customHeight="1">
      <c r="A53" s="36"/>
      <c r="B53" s="267"/>
      <c r="C53" s="249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28"/>
      <c r="O53" s="262">
        <f t="shared" si="4"/>
        <v>0</v>
      </c>
      <c r="P53" s="43">
        <f t="shared" si="5"/>
        <v>0</v>
      </c>
      <c r="Q53" s="43">
        <f t="shared" si="6"/>
        <v>0</v>
      </c>
      <c r="R53" s="44">
        <f t="shared" si="7"/>
        <v>0</v>
      </c>
    </row>
    <row r="54" spans="1:18" ht="12" hidden="1" customHeight="1" thickBot="1">
      <c r="A54" s="273"/>
      <c r="B54" s="274"/>
      <c r="C54" s="249"/>
      <c r="D54" s="26"/>
      <c r="E54" s="26"/>
      <c r="F54" s="26"/>
      <c r="G54" s="26"/>
      <c r="H54" s="26"/>
      <c r="I54" s="26"/>
      <c r="J54" s="26"/>
      <c r="K54" s="26"/>
      <c r="L54" s="41"/>
      <c r="M54" s="41"/>
      <c r="N54" s="229"/>
      <c r="O54" s="286">
        <f t="shared" si="4"/>
        <v>0</v>
      </c>
      <c r="P54" s="276">
        <f t="shared" si="5"/>
        <v>0</v>
      </c>
      <c r="Q54" s="276">
        <f t="shared" si="6"/>
        <v>0</v>
      </c>
      <c r="R54" s="277">
        <f t="shared" si="7"/>
        <v>0</v>
      </c>
    </row>
    <row r="55" spans="1:18">
      <c r="A55" s="278" t="s">
        <v>371</v>
      </c>
      <c r="B55" s="224"/>
      <c r="C55" s="279">
        <f>SUM($C$35:$C$54)</f>
        <v>171096.94999999978</v>
      </c>
      <c r="D55" s="280">
        <f>SUM($D$35:$D$54)</f>
        <v>141749.17999999993</v>
      </c>
      <c r="E55" s="280">
        <f>SUM($E$35:$E$54)</f>
        <v>0</v>
      </c>
      <c r="F55" s="280">
        <f>SUM($F$35:$F$54)</f>
        <v>0</v>
      </c>
      <c r="G55" s="280">
        <f>SUM($G$35:$G$54)</f>
        <v>0</v>
      </c>
      <c r="H55" s="280">
        <f>SUM($H$35:$H$54)</f>
        <v>0</v>
      </c>
      <c r="I55" s="280">
        <f>SUM($I$35:$I$54)</f>
        <v>0</v>
      </c>
      <c r="J55" s="280">
        <f>SUM($J$35:$J$54)</f>
        <v>0</v>
      </c>
      <c r="K55" s="280">
        <f>SUM($K$35:$K$54)</f>
        <v>0</v>
      </c>
      <c r="L55" s="280">
        <f>SUM($L$35:$L$54)</f>
        <v>0</v>
      </c>
      <c r="M55" s="280">
        <f>SUM($M$35:$M$54)</f>
        <v>0</v>
      </c>
      <c r="N55" s="282">
        <f>SUM($N$35:$N$54)</f>
        <v>0</v>
      </c>
      <c r="O55" s="287">
        <f>SUM($O$35:$O$54)</f>
        <v>312846.12999999971</v>
      </c>
      <c r="P55" s="280">
        <f>SUM($P$35:$P$54)</f>
        <v>0</v>
      </c>
      <c r="Q55" s="280">
        <f>SUM($Q$35:$Q$54)</f>
        <v>0</v>
      </c>
      <c r="R55" s="281">
        <f>SUM($R$35:$R$54)</f>
        <v>0</v>
      </c>
    </row>
    <row r="56" spans="1:18">
      <c r="A56" s="37" t="s">
        <v>372</v>
      </c>
      <c r="B56" s="268"/>
      <c r="C56" s="264">
        <f>$C$55</f>
        <v>171096.94999999978</v>
      </c>
      <c r="D56" s="43">
        <f>SUM($C$55:$D$55)</f>
        <v>312846.12999999971</v>
      </c>
      <c r="E56" s="43">
        <f>SUM($C$55:$E$55)</f>
        <v>312846.12999999971</v>
      </c>
      <c r="F56" s="43">
        <f>SUM($C$55:$F$55)</f>
        <v>312846.12999999971</v>
      </c>
      <c r="G56" s="43">
        <f>SUM($C$55:$G$55)</f>
        <v>312846.12999999971</v>
      </c>
      <c r="H56" s="43">
        <f>SUM($C$55:$H$55)</f>
        <v>312846.12999999971</v>
      </c>
      <c r="I56" s="43">
        <f>SUM($C$55:$I$55)</f>
        <v>312846.12999999971</v>
      </c>
      <c r="J56" s="43">
        <f>SUM($C$55:$J$55)</f>
        <v>312846.12999999971</v>
      </c>
      <c r="K56" s="43">
        <f>SUM($C$55:$K$55)</f>
        <v>312846.12999999971</v>
      </c>
      <c r="L56" s="43">
        <f>SUM($C$55:$L$55)</f>
        <v>312846.12999999971</v>
      </c>
      <c r="M56" s="43">
        <f>SUM($C$55:$M$55)</f>
        <v>312846.12999999971</v>
      </c>
      <c r="N56" s="283">
        <f>SUM($C$55:$N$55)</f>
        <v>312846.12999999971</v>
      </c>
      <c r="O56" s="262">
        <f>$O$55</f>
        <v>312846.12999999971</v>
      </c>
      <c r="P56" s="43">
        <f>SUM($O$55:$P$55)</f>
        <v>312846.12999999971</v>
      </c>
      <c r="Q56" s="43">
        <f>SUM($O$55:$Q$55)</f>
        <v>312846.12999999971</v>
      </c>
      <c r="R56" s="44">
        <f>SUM($O$55:$R$55)</f>
        <v>312846.12999999971</v>
      </c>
    </row>
    <row r="57" spans="1:18">
      <c r="A57" s="38" t="s">
        <v>307</v>
      </c>
      <c r="B57" s="269"/>
      <c r="C57" s="249">
        <v>308708.40999999968</v>
      </c>
      <c r="D57" s="26">
        <v>163551.12999999986</v>
      </c>
      <c r="E57" s="249">
        <v>171814.62999999966</v>
      </c>
      <c r="F57" s="26">
        <v>133258.38999999981</v>
      </c>
      <c r="G57" s="26">
        <v>255911.12999999968</v>
      </c>
      <c r="H57" s="26">
        <v>408650.71999999974</v>
      </c>
      <c r="I57" s="26">
        <v>143456.74999999977</v>
      </c>
      <c r="J57" s="26">
        <v>171267.95999999988</v>
      </c>
      <c r="K57" s="26">
        <v>203561.18999999977</v>
      </c>
      <c r="L57" s="26">
        <v>111718.92</v>
      </c>
      <c r="M57" s="26">
        <v>218252.87999999974</v>
      </c>
      <c r="N57" s="228">
        <v>317282.04999999987</v>
      </c>
      <c r="O57" s="262">
        <f>SUM($C$57:$E$57)</f>
        <v>644074.16999999923</v>
      </c>
      <c r="P57" s="43">
        <f>SUM($F$57:$H$57)</f>
        <v>797820.23999999929</v>
      </c>
      <c r="Q57" s="43">
        <f>SUM($I$57:$K$57)</f>
        <v>518285.89999999938</v>
      </c>
      <c r="R57" s="44">
        <f>SUM($L$57:$N$57)</f>
        <v>647253.84999999963</v>
      </c>
    </row>
    <row r="58" spans="1:18">
      <c r="A58" s="38" t="s">
        <v>308</v>
      </c>
      <c r="B58" s="269"/>
      <c r="C58" s="264">
        <f>$C$57</f>
        <v>308708.40999999968</v>
      </c>
      <c r="D58" s="43">
        <f>SUM($C$57:$D$57)</f>
        <v>472259.53999999957</v>
      </c>
      <c r="E58" s="43">
        <f>SUM($C$57:$E$57)</f>
        <v>644074.16999999923</v>
      </c>
      <c r="F58" s="43">
        <f>SUM($C$57:$F$57)</f>
        <v>777332.55999999901</v>
      </c>
      <c r="G58" s="43">
        <f>SUM($C$57:$G$57)</f>
        <v>1033243.6899999987</v>
      </c>
      <c r="H58" s="43">
        <f>SUM($C$57:$H$57)</f>
        <v>1441894.4099999983</v>
      </c>
      <c r="I58" s="43">
        <f>SUM($C$57:$I$57)</f>
        <v>1585351.1599999981</v>
      </c>
      <c r="J58" s="43">
        <f>SUM($C$57:$J$57)</f>
        <v>1756619.119999998</v>
      </c>
      <c r="K58" s="43">
        <f>SUM($C$57:$K$57)</f>
        <v>1960180.3099999977</v>
      </c>
      <c r="L58" s="43">
        <f>SUM($C$57:$L$57)</f>
        <v>2071899.2299999977</v>
      </c>
      <c r="M58" s="43">
        <f>SUM($C$57:$M$57)</f>
        <v>2290152.1099999975</v>
      </c>
      <c r="N58" s="283">
        <f>SUM($C$57:$N$57)</f>
        <v>2607434.1599999974</v>
      </c>
      <c r="O58" s="262">
        <f>$O$57</f>
        <v>644074.16999999923</v>
      </c>
      <c r="P58" s="43">
        <f>SUM($O$57:$P$57)</f>
        <v>1441894.4099999985</v>
      </c>
      <c r="Q58" s="43">
        <f>SUM($O$57:$Q$57)</f>
        <v>1960180.309999998</v>
      </c>
      <c r="R58" s="44">
        <f>SUM($O$57:$R$57)</f>
        <v>2607434.1599999974</v>
      </c>
    </row>
    <row r="59" spans="1:18" ht="13.5" thickBot="1">
      <c r="A59" s="39" t="s">
        <v>104</v>
      </c>
      <c r="B59" s="270"/>
      <c r="C59" s="266">
        <f>($C$55-$C$57)/$C$57</f>
        <v>-0.44576518015819538</v>
      </c>
      <c r="D59" s="45">
        <f>($D$55-$D$57)/$D$57</f>
        <v>-0.13330357301719617</v>
      </c>
      <c r="E59" s="45">
        <f>($E$55-$E$57)/$E$57</f>
        <v>-1</v>
      </c>
      <c r="F59" s="45">
        <f>($F$55-$F$57)/$F$57</f>
        <v>-1</v>
      </c>
      <c r="G59" s="45">
        <f>($G$55-$G$57)/$G$57</f>
        <v>-1</v>
      </c>
      <c r="H59" s="45">
        <f>($H$55-$H$57)/$H$57</f>
        <v>-1</v>
      </c>
      <c r="I59" s="45">
        <f>($I$55-$I$57)/$I$57</f>
        <v>-1</v>
      </c>
      <c r="J59" s="45">
        <f>($J$55-$J$57)/$J$57</f>
        <v>-1</v>
      </c>
      <c r="K59" s="45">
        <f>($K$55-$K$57)/$K$57</f>
        <v>-1</v>
      </c>
      <c r="L59" s="45">
        <f>($L$55-$L$57)/$L$57</f>
        <v>-1</v>
      </c>
      <c r="M59" s="45">
        <f>($M$55-$M$57)/$M$57</f>
        <v>-1</v>
      </c>
      <c r="N59" s="285">
        <f>($N$55-$N$57)/$N$57</f>
        <v>-1</v>
      </c>
      <c r="O59" s="288">
        <f>($O$55-$O$57)/$O$57</f>
        <v>-0.51427002576426861</v>
      </c>
      <c r="P59" s="45">
        <f>($P$55-$P$57)/$P$57</f>
        <v>-1</v>
      </c>
      <c r="Q59" s="45">
        <f>($Q$55-$Q$57)/$Q$57</f>
        <v>-1</v>
      </c>
      <c r="R59" s="46">
        <f>($R$55-$R$57)/$R$57</f>
        <v>-1</v>
      </c>
    </row>
    <row r="60" spans="1:18" ht="19.899999999999999" customHeight="1" thickBot="1"/>
    <row r="61" spans="1:18" ht="17.45" customHeight="1">
      <c r="A61" s="767" t="s">
        <v>30</v>
      </c>
      <c r="B61" s="768"/>
      <c r="C61" s="769" t="s">
        <v>38</v>
      </c>
      <c r="D61" s="770"/>
      <c r="E61" s="770"/>
      <c r="F61" s="770"/>
      <c r="G61" s="770"/>
      <c r="H61" s="770"/>
      <c r="I61" s="770"/>
      <c r="J61" s="770"/>
      <c r="K61" s="770"/>
      <c r="L61" s="770"/>
      <c r="M61" s="770"/>
      <c r="N61" s="771"/>
      <c r="O61" s="707" t="s">
        <v>39</v>
      </c>
      <c r="P61" s="708"/>
      <c r="Q61" s="708"/>
      <c r="R61" s="709"/>
    </row>
    <row r="62" spans="1:18" s="23" customFormat="1" ht="18" customHeight="1" thickBot="1">
      <c r="A62" s="765" t="s">
        <v>50</v>
      </c>
      <c r="B62" s="766"/>
      <c r="C62" s="254" t="s">
        <v>79</v>
      </c>
      <c r="D62" s="255" t="s">
        <v>80</v>
      </c>
      <c r="E62" s="255" t="s">
        <v>56</v>
      </c>
      <c r="F62" s="255" t="s">
        <v>57</v>
      </c>
      <c r="G62" s="255" t="s">
        <v>58</v>
      </c>
      <c r="H62" s="255" t="s">
        <v>59</v>
      </c>
      <c r="I62" s="255" t="s">
        <v>60</v>
      </c>
      <c r="J62" s="255" t="s">
        <v>61</v>
      </c>
      <c r="K62" s="255" t="s">
        <v>62</v>
      </c>
      <c r="L62" s="255" t="s">
        <v>63</v>
      </c>
      <c r="M62" s="255" t="s">
        <v>64</v>
      </c>
      <c r="N62" s="257" t="s">
        <v>65</v>
      </c>
      <c r="O62" s="260" t="s">
        <v>33</v>
      </c>
      <c r="P62" s="255" t="s">
        <v>34</v>
      </c>
      <c r="Q62" s="255" t="s">
        <v>35</v>
      </c>
      <c r="R62" s="256" t="s">
        <v>36</v>
      </c>
    </row>
    <row r="63" spans="1:18" s="23" customFormat="1">
      <c r="A63" s="548" t="s">
        <v>386</v>
      </c>
      <c r="B63" s="545" t="s">
        <v>373</v>
      </c>
      <c r="C63" s="251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58"/>
      <c r="O63" s="261">
        <f t="shared" ref="O63:O75" si="8">SUM($C63:$E63)</f>
        <v>0</v>
      </c>
      <c r="P63" s="252">
        <f t="shared" ref="P63:P75" si="9">SUM($F63:$H63)</f>
        <v>0</v>
      </c>
      <c r="Q63" s="252">
        <f t="shared" ref="Q63:Q75" si="10">SUM($I63:$K63)</f>
        <v>0</v>
      </c>
      <c r="R63" s="253">
        <f t="shared" ref="R63:R75" si="11">SUM($L63:$N63)</f>
        <v>0</v>
      </c>
    </row>
    <row r="64" spans="1:18" s="23" customFormat="1">
      <c r="A64" s="549">
        <v>5112</v>
      </c>
      <c r="B64" s="546" t="s">
        <v>374</v>
      </c>
      <c r="C64" s="249">
        <v>225920.74999999951</v>
      </c>
      <c r="D64" s="26">
        <v>89840.889999999854</v>
      </c>
      <c r="E64" s="26"/>
      <c r="F64" s="26"/>
      <c r="G64" s="26"/>
      <c r="H64" s="26"/>
      <c r="I64" s="26"/>
      <c r="J64" s="26"/>
      <c r="K64" s="26"/>
      <c r="L64" s="26"/>
      <c r="M64" s="26"/>
      <c r="N64" s="228"/>
      <c r="O64" s="262">
        <f t="shared" si="8"/>
        <v>315761.63999999937</v>
      </c>
      <c r="P64" s="43">
        <f t="shared" si="9"/>
        <v>0</v>
      </c>
      <c r="Q64" s="43">
        <f t="shared" si="10"/>
        <v>0</v>
      </c>
      <c r="R64" s="44">
        <f t="shared" si="11"/>
        <v>0</v>
      </c>
    </row>
    <row r="65" spans="1:18" s="23" customFormat="1">
      <c r="A65" s="549">
        <v>5116</v>
      </c>
      <c r="B65" s="546" t="s">
        <v>375</v>
      </c>
      <c r="C65" s="249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28"/>
      <c r="O65" s="262">
        <f t="shared" si="8"/>
        <v>0</v>
      </c>
      <c r="P65" s="43">
        <f t="shared" si="9"/>
        <v>0</v>
      </c>
      <c r="Q65" s="43">
        <f t="shared" si="10"/>
        <v>0</v>
      </c>
      <c r="R65" s="44">
        <f t="shared" si="11"/>
        <v>0</v>
      </c>
    </row>
    <row r="66" spans="1:18" s="23" customFormat="1">
      <c r="A66" s="549">
        <v>5120</v>
      </c>
      <c r="B66" s="546" t="s">
        <v>376</v>
      </c>
      <c r="C66" s="249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28"/>
      <c r="O66" s="262">
        <f t="shared" si="8"/>
        <v>0</v>
      </c>
      <c r="P66" s="43">
        <f t="shared" si="9"/>
        <v>0</v>
      </c>
      <c r="Q66" s="43">
        <f t="shared" si="10"/>
        <v>0</v>
      </c>
      <c r="R66" s="44">
        <f t="shared" si="11"/>
        <v>0</v>
      </c>
    </row>
    <row r="67" spans="1:18" s="23" customFormat="1">
      <c r="A67" s="549">
        <v>5121</v>
      </c>
      <c r="B67" s="546" t="s">
        <v>377</v>
      </c>
      <c r="C67" s="249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28"/>
      <c r="O67" s="262">
        <f t="shared" si="8"/>
        <v>0</v>
      </c>
      <c r="P67" s="43">
        <f t="shared" si="9"/>
        <v>0</v>
      </c>
      <c r="Q67" s="43">
        <f t="shared" si="10"/>
        <v>0</v>
      </c>
      <c r="R67" s="44">
        <f t="shared" si="11"/>
        <v>0</v>
      </c>
    </row>
    <row r="68" spans="1:18" s="23" customFormat="1">
      <c r="A68" s="549">
        <v>5125</v>
      </c>
      <c r="B68" s="546" t="s">
        <v>378</v>
      </c>
      <c r="C68" s="249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28"/>
      <c r="O68" s="262">
        <f t="shared" si="8"/>
        <v>0</v>
      </c>
      <c r="P68" s="43">
        <f t="shared" si="9"/>
        <v>0</v>
      </c>
      <c r="Q68" s="43">
        <f t="shared" si="10"/>
        <v>0</v>
      </c>
      <c r="R68" s="44">
        <f t="shared" si="11"/>
        <v>0</v>
      </c>
    </row>
    <row r="69" spans="1:18" s="23" customFormat="1">
      <c r="A69" s="549">
        <v>5126</v>
      </c>
      <c r="B69" s="546" t="s">
        <v>379</v>
      </c>
      <c r="C69" s="249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28"/>
      <c r="O69" s="262">
        <f t="shared" si="8"/>
        <v>0</v>
      </c>
      <c r="P69" s="43">
        <f t="shared" si="9"/>
        <v>0</v>
      </c>
      <c r="Q69" s="43">
        <f t="shared" si="10"/>
        <v>0</v>
      </c>
      <c r="R69" s="44">
        <f t="shared" si="11"/>
        <v>0</v>
      </c>
    </row>
    <row r="70" spans="1:18" s="23" customFormat="1">
      <c r="A70" s="549">
        <v>5133</v>
      </c>
      <c r="B70" s="546" t="s">
        <v>380</v>
      </c>
      <c r="C70" s="249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28"/>
      <c r="O70" s="262">
        <f t="shared" si="8"/>
        <v>0</v>
      </c>
      <c r="P70" s="43">
        <f t="shared" si="9"/>
        <v>0</v>
      </c>
      <c r="Q70" s="43">
        <f t="shared" si="10"/>
        <v>0</v>
      </c>
      <c r="R70" s="44">
        <f t="shared" si="11"/>
        <v>0</v>
      </c>
    </row>
    <row r="71" spans="1:18" s="23" customFormat="1">
      <c r="A71" s="549">
        <v>5135</v>
      </c>
      <c r="B71" s="546" t="s">
        <v>381</v>
      </c>
      <c r="C71" s="249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28"/>
      <c r="O71" s="262">
        <f t="shared" si="8"/>
        <v>0</v>
      </c>
      <c r="P71" s="43">
        <f t="shared" si="9"/>
        <v>0</v>
      </c>
      <c r="Q71" s="43">
        <f t="shared" si="10"/>
        <v>0</v>
      </c>
      <c r="R71" s="44">
        <f t="shared" si="11"/>
        <v>0</v>
      </c>
    </row>
    <row r="72" spans="1:18" s="23" customFormat="1">
      <c r="A72" s="549">
        <v>5138</v>
      </c>
      <c r="B72" s="546" t="s">
        <v>382</v>
      </c>
      <c r="C72" s="249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28"/>
      <c r="O72" s="262">
        <f t="shared" si="8"/>
        <v>0</v>
      </c>
      <c r="P72" s="43">
        <f t="shared" si="9"/>
        <v>0</v>
      </c>
      <c r="Q72" s="43">
        <f t="shared" si="10"/>
        <v>0</v>
      </c>
      <c r="R72" s="44">
        <f t="shared" si="11"/>
        <v>0</v>
      </c>
    </row>
    <row r="73" spans="1:18" s="23" customFormat="1">
      <c r="A73" s="549">
        <v>5139</v>
      </c>
      <c r="B73" s="546" t="s">
        <v>383</v>
      </c>
      <c r="C73" s="249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28"/>
      <c r="O73" s="262">
        <f t="shared" si="8"/>
        <v>0</v>
      </c>
      <c r="P73" s="43">
        <f t="shared" si="9"/>
        <v>0</v>
      </c>
      <c r="Q73" s="43">
        <f t="shared" si="10"/>
        <v>0</v>
      </c>
      <c r="R73" s="44">
        <f t="shared" si="11"/>
        <v>0</v>
      </c>
    </row>
    <row r="74" spans="1:18" s="23" customFormat="1">
      <c r="A74" s="549">
        <v>5140</v>
      </c>
      <c r="B74" s="546" t="s">
        <v>384</v>
      </c>
      <c r="C74" s="249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28"/>
      <c r="O74" s="262">
        <f t="shared" si="8"/>
        <v>0</v>
      </c>
      <c r="P74" s="43">
        <f t="shared" si="9"/>
        <v>0</v>
      </c>
      <c r="Q74" s="43">
        <f t="shared" si="10"/>
        <v>0</v>
      </c>
      <c r="R74" s="44">
        <f t="shared" si="11"/>
        <v>0</v>
      </c>
    </row>
    <row r="75" spans="1:18" s="23" customFormat="1" ht="13.5" thickBot="1">
      <c r="A75" s="550">
        <v>5142</v>
      </c>
      <c r="B75" s="547" t="s">
        <v>385</v>
      </c>
      <c r="C75" s="250"/>
      <c r="D75" s="197"/>
      <c r="E75" s="197"/>
      <c r="F75" s="197"/>
      <c r="G75" s="197"/>
      <c r="H75" s="197"/>
      <c r="I75" s="197"/>
      <c r="J75" s="197"/>
      <c r="K75" s="197"/>
      <c r="L75" s="197"/>
      <c r="M75" s="197"/>
      <c r="N75" s="259"/>
      <c r="O75" s="263">
        <f t="shared" si="8"/>
        <v>0</v>
      </c>
      <c r="P75" s="198">
        <f t="shared" si="9"/>
        <v>0</v>
      </c>
      <c r="Q75" s="198">
        <f t="shared" si="10"/>
        <v>0</v>
      </c>
      <c r="R75" s="199">
        <f t="shared" si="11"/>
        <v>0</v>
      </c>
    </row>
    <row r="76" spans="1:18" s="33" customFormat="1" ht="19.899999999999999" customHeight="1" thickBot="1">
      <c r="A76" s="29"/>
      <c r="B76" s="30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2"/>
      <c r="P76" s="32"/>
      <c r="Q76" s="32"/>
      <c r="R76" s="32"/>
    </row>
    <row r="77" spans="1:18" s="23" customFormat="1" ht="15.75">
      <c r="A77" s="767" t="s">
        <v>51</v>
      </c>
      <c r="B77" s="768"/>
      <c r="C77" s="769" t="s">
        <v>38</v>
      </c>
      <c r="D77" s="770"/>
      <c r="E77" s="770"/>
      <c r="F77" s="770"/>
      <c r="G77" s="770"/>
      <c r="H77" s="770"/>
      <c r="I77" s="770"/>
      <c r="J77" s="770"/>
      <c r="K77" s="770"/>
      <c r="L77" s="770"/>
      <c r="M77" s="770"/>
      <c r="N77" s="771"/>
      <c r="O77" s="707" t="s">
        <v>39</v>
      </c>
      <c r="P77" s="708"/>
      <c r="Q77" s="708"/>
      <c r="R77" s="709"/>
    </row>
    <row r="78" spans="1:18" s="23" customFormat="1" ht="18" customHeight="1" thickBot="1">
      <c r="A78" s="765" t="s">
        <v>50</v>
      </c>
      <c r="B78" s="766"/>
      <c r="C78" s="254" t="s">
        <v>79</v>
      </c>
      <c r="D78" s="255" t="s">
        <v>80</v>
      </c>
      <c r="E78" s="255" t="s">
        <v>56</v>
      </c>
      <c r="F78" s="255" t="s">
        <v>57</v>
      </c>
      <c r="G78" s="255" t="s">
        <v>58</v>
      </c>
      <c r="H78" s="255" t="s">
        <v>59</v>
      </c>
      <c r="I78" s="255" t="s">
        <v>60</v>
      </c>
      <c r="J78" s="255" t="s">
        <v>61</v>
      </c>
      <c r="K78" s="255" t="s">
        <v>62</v>
      </c>
      <c r="L78" s="255" t="s">
        <v>63</v>
      </c>
      <c r="M78" s="255" t="s">
        <v>64</v>
      </c>
      <c r="N78" s="257" t="s">
        <v>65</v>
      </c>
      <c r="O78" s="260" t="s">
        <v>33</v>
      </c>
      <c r="P78" s="255" t="s">
        <v>34</v>
      </c>
      <c r="Q78" s="255" t="s">
        <v>35</v>
      </c>
      <c r="R78" s="256" t="s">
        <v>36</v>
      </c>
    </row>
    <row r="79" spans="1:18" s="23" customFormat="1">
      <c r="A79" s="548" t="s">
        <v>386</v>
      </c>
      <c r="B79" s="545" t="s">
        <v>373</v>
      </c>
      <c r="C79" s="251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58"/>
      <c r="O79" s="261">
        <f t="shared" ref="O79:O91" si="12">SUM($C79:$E79)</f>
        <v>0</v>
      </c>
      <c r="P79" s="252">
        <f t="shared" ref="P79:P91" si="13">SUM($F79:$H79)</f>
        <v>0</v>
      </c>
      <c r="Q79" s="252">
        <f t="shared" ref="Q79:Q91" si="14">SUM($I79:$K79)</f>
        <v>0</v>
      </c>
      <c r="R79" s="253">
        <f t="shared" ref="R79:R91" si="15">SUM($L79:$N79)</f>
        <v>0</v>
      </c>
    </row>
    <row r="80" spans="1:18" s="23" customFormat="1">
      <c r="A80" s="549">
        <v>5112</v>
      </c>
      <c r="B80" s="546" t="s">
        <v>374</v>
      </c>
      <c r="C80" s="249">
        <v>171096.94999999966</v>
      </c>
      <c r="D80" s="26">
        <v>141749.17999999991</v>
      </c>
      <c r="E80" s="26"/>
      <c r="F80" s="26"/>
      <c r="G80" s="26"/>
      <c r="H80" s="26"/>
      <c r="I80" s="26"/>
      <c r="J80" s="26"/>
      <c r="K80" s="26"/>
      <c r="L80" s="26"/>
      <c r="M80" s="26"/>
      <c r="N80" s="228"/>
      <c r="O80" s="262">
        <f t="shared" si="12"/>
        <v>312846.12999999954</v>
      </c>
      <c r="P80" s="43">
        <f t="shared" si="13"/>
        <v>0</v>
      </c>
      <c r="Q80" s="43">
        <f t="shared" si="14"/>
        <v>0</v>
      </c>
      <c r="R80" s="44">
        <f t="shared" si="15"/>
        <v>0</v>
      </c>
    </row>
    <row r="81" spans="1:18" s="23" customFormat="1">
      <c r="A81" s="549">
        <v>5116</v>
      </c>
      <c r="B81" s="546" t="s">
        <v>375</v>
      </c>
      <c r="C81" s="249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28"/>
      <c r="O81" s="262">
        <f t="shared" si="12"/>
        <v>0</v>
      </c>
      <c r="P81" s="43">
        <f t="shared" si="13"/>
        <v>0</v>
      </c>
      <c r="Q81" s="43">
        <f t="shared" si="14"/>
        <v>0</v>
      </c>
      <c r="R81" s="44">
        <f t="shared" si="15"/>
        <v>0</v>
      </c>
    </row>
    <row r="82" spans="1:18" s="23" customFormat="1">
      <c r="A82" s="549">
        <v>5120</v>
      </c>
      <c r="B82" s="546" t="s">
        <v>376</v>
      </c>
      <c r="C82" s="249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28"/>
      <c r="O82" s="262">
        <f t="shared" si="12"/>
        <v>0</v>
      </c>
      <c r="P82" s="43">
        <f t="shared" si="13"/>
        <v>0</v>
      </c>
      <c r="Q82" s="43">
        <f t="shared" si="14"/>
        <v>0</v>
      </c>
      <c r="R82" s="44">
        <f t="shared" si="15"/>
        <v>0</v>
      </c>
    </row>
    <row r="83" spans="1:18" s="23" customFormat="1">
      <c r="A83" s="549">
        <v>5121</v>
      </c>
      <c r="B83" s="546" t="s">
        <v>377</v>
      </c>
      <c r="C83" s="249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28"/>
      <c r="O83" s="262">
        <f t="shared" si="12"/>
        <v>0</v>
      </c>
      <c r="P83" s="43">
        <f t="shared" si="13"/>
        <v>0</v>
      </c>
      <c r="Q83" s="43">
        <f t="shared" si="14"/>
        <v>0</v>
      </c>
      <c r="R83" s="44">
        <f t="shared" si="15"/>
        <v>0</v>
      </c>
    </row>
    <row r="84" spans="1:18" s="23" customFormat="1">
      <c r="A84" s="549">
        <v>5125</v>
      </c>
      <c r="B84" s="546" t="s">
        <v>378</v>
      </c>
      <c r="C84" s="249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28"/>
      <c r="O84" s="262">
        <f t="shared" si="12"/>
        <v>0</v>
      </c>
      <c r="P84" s="43">
        <f t="shared" si="13"/>
        <v>0</v>
      </c>
      <c r="Q84" s="43">
        <f t="shared" si="14"/>
        <v>0</v>
      </c>
      <c r="R84" s="44">
        <f t="shared" si="15"/>
        <v>0</v>
      </c>
    </row>
    <row r="85" spans="1:18" s="23" customFormat="1">
      <c r="A85" s="549">
        <v>5126</v>
      </c>
      <c r="B85" s="546" t="s">
        <v>379</v>
      </c>
      <c r="C85" s="249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28"/>
      <c r="O85" s="262">
        <f t="shared" si="12"/>
        <v>0</v>
      </c>
      <c r="P85" s="43">
        <f t="shared" si="13"/>
        <v>0</v>
      </c>
      <c r="Q85" s="43">
        <f t="shared" si="14"/>
        <v>0</v>
      </c>
      <c r="R85" s="44">
        <f t="shared" si="15"/>
        <v>0</v>
      </c>
    </row>
    <row r="86" spans="1:18" s="23" customFormat="1">
      <c r="A86" s="549">
        <v>5133</v>
      </c>
      <c r="B86" s="546" t="s">
        <v>380</v>
      </c>
      <c r="C86" s="249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28"/>
      <c r="O86" s="262">
        <f t="shared" si="12"/>
        <v>0</v>
      </c>
      <c r="P86" s="43">
        <f t="shared" si="13"/>
        <v>0</v>
      </c>
      <c r="Q86" s="43">
        <f t="shared" si="14"/>
        <v>0</v>
      </c>
      <c r="R86" s="44">
        <f t="shared" si="15"/>
        <v>0</v>
      </c>
    </row>
    <row r="87" spans="1:18" s="23" customFormat="1">
      <c r="A87" s="549">
        <v>5135</v>
      </c>
      <c r="B87" s="546" t="s">
        <v>381</v>
      </c>
      <c r="C87" s="249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28"/>
      <c r="O87" s="262">
        <f t="shared" si="12"/>
        <v>0</v>
      </c>
      <c r="P87" s="43">
        <f t="shared" si="13"/>
        <v>0</v>
      </c>
      <c r="Q87" s="43">
        <f t="shared" si="14"/>
        <v>0</v>
      </c>
      <c r="R87" s="44">
        <f t="shared" si="15"/>
        <v>0</v>
      </c>
    </row>
    <row r="88" spans="1:18" s="23" customFormat="1">
      <c r="A88" s="549">
        <v>5138</v>
      </c>
      <c r="B88" s="546" t="s">
        <v>382</v>
      </c>
      <c r="C88" s="249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28"/>
      <c r="O88" s="262">
        <f t="shared" si="12"/>
        <v>0</v>
      </c>
      <c r="P88" s="43">
        <f t="shared" si="13"/>
        <v>0</v>
      </c>
      <c r="Q88" s="43">
        <f t="shared" si="14"/>
        <v>0</v>
      </c>
      <c r="R88" s="44">
        <f t="shared" si="15"/>
        <v>0</v>
      </c>
    </row>
    <row r="89" spans="1:18" s="23" customFormat="1">
      <c r="A89" s="549">
        <v>5139</v>
      </c>
      <c r="B89" s="546" t="s">
        <v>383</v>
      </c>
      <c r="C89" s="249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28"/>
      <c r="O89" s="262">
        <f t="shared" si="12"/>
        <v>0</v>
      </c>
      <c r="P89" s="43">
        <f t="shared" si="13"/>
        <v>0</v>
      </c>
      <c r="Q89" s="43">
        <f t="shared" si="14"/>
        <v>0</v>
      </c>
      <c r="R89" s="44">
        <f t="shared" si="15"/>
        <v>0</v>
      </c>
    </row>
    <row r="90" spans="1:18" s="23" customFormat="1">
      <c r="A90" s="549">
        <v>5140</v>
      </c>
      <c r="B90" s="546" t="s">
        <v>384</v>
      </c>
      <c r="C90" s="249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28"/>
      <c r="O90" s="262">
        <f t="shared" si="12"/>
        <v>0</v>
      </c>
      <c r="P90" s="43">
        <f t="shared" si="13"/>
        <v>0</v>
      </c>
      <c r="Q90" s="43">
        <f t="shared" si="14"/>
        <v>0</v>
      </c>
      <c r="R90" s="44">
        <f t="shared" si="15"/>
        <v>0</v>
      </c>
    </row>
    <row r="91" spans="1:18" s="23" customFormat="1" ht="13.5" thickBot="1">
      <c r="A91" s="550">
        <v>5142</v>
      </c>
      <c r="B91" s="547" t="s">
        <v>385</v>
      </c>
      <c r="C91" s="250"/>
      <c r="D91" s="197"/>
      <c r="E91" s="197"/>
      <c r="F91" s="197"/>
      <c r="G91" s="197"/>
      <c r="H91" s="197"/>
      <c r="I91" s="197"/>
      <c r="J91" s="197"/>
      <c r="K91" s="197"/>
      <c r="L91" s="197"/>
      <c r="M91" s="197"/>
      <c r="N91" s="259"/>
      <c r="O91" s="263">
        <f t="shared" si="12"/>
        <v>0</v>
      </c>
      <c r="P91" s="198">
        <f t="shared" si="13"/>
        <v>0</v>
      </c>
      <c r="Q91" s="198">
        <f t="shared" si="14"/>
        <v>0</v>
      </c>
      <c r="R91" s="199">
        <f t="shared" si="15"/>
        <v>0</v>
      </c>
    </row>
    <row r="92" spans="1:18" ht="19.899999999999999" customHeight="1" thickBot="1"/>
    <row r="93" spans="1:18" ht="16.149999999999999" customHeight="1" thickBot="1">
      <c r="A93" s="767" t="s">
        <v>100</v>
      </c>
      <c r="B93" s="781"/>
      <c r="C93" s="772" t="s">
        <v>101</v>
      </c>
      <c r="D93" s="773"/>
      <c r="E93" s="773"/>
      <c r="F93" s="774"/>
      <c r="G93" s="776" t="s">
        <v>51</v>
      </c>
      <c r="H93" s="777"/>
      <c r="I93" s="777"/>
      <c r="J93" s="778"/>
    </row>
    <row r="94" spans="1:18" s="23" customFormat="1" ht="15" customHeight="1" thickBot="1">
      <c r="A94" s="237"/>
      <c r="B94" s="585" t="s">
        <v>416</v>
      </c>
      <c r="C94" s="238">
        <v>2014</v>
      </c>
      <c r="D94" s="239">
        <v>2015</v>
      </c>
      <c r="E94" s="240" t="s">
        <v>367</v>
      </c>
      <c r="F94" s="241" t="s">
        <v>368</v>
      </c>
      <c r="G94" s="242">
        <v>2014</v>
      </c>
      <c r="H94" s="243">
        <v>2015</v>
      </c>
      <c r="I94" s="244" t="s">
        <v>367</v>
      </c>
      <c r="J94" s="245" t="s">
        <v>368</v>
      </c>
    </row>
    <row r="95" spans="1:18" s="23" customFormat="1">
      <c r="A95" s="491" t="s">
        <v>110</v>
      </c>
      <c r="B95" s="493" t="s">
        <v>363</v>
      </c>
      <c r="C95" s="492"/>
      <c r="D95" s="233"/>
      <c r="E95" s="233"/>
      <c r="F95" s="234"/>
      <c r="G95" s="235"/>
      <c r="H95" s="236"/>
      <c r="I95" s="236"/>
      <c r="J95" s="234"/>
      <c r="M95" s="22"/>
      <c r="N95" s="22"/>
      <c r="O95" s="22"/>
      <c r="P95" s="22"/>
      <c r="Q95" s="22"/>
    </row>
    <row r="96" spans="1:18" s="23" customFormat="1">
      <c r="A96" s="490" t="s">
        <v>241</v>
      </c>
      <c r="B96" s="493" t="s">
        <v>388</v>
      </c>
      <c r="C96" s="494"/>
      <c r="D96" s="205"/>
      <c r="E96" s="205"/>
      <c r="F96" s="232"/>
      <c r="G96" s="230"/>
      <c r="H96" s="26"/>
      <c r="I96" s="26"/>
      <c r="J96" s="40"/>
      <c r="M96" s="22"/>
      <c r="N96" s="22"/>
      <c r="O96" s="22"/>
      <c r="P96" s="22"/>
      <c r="Q96" s="22"/>
    </row>
    <row r="97" spans="1:17" s="23" customFormat="1">
      <c r="A97" s="490" t="s">
        <v>111</v>
      </c>
      <c r="B97" s="493">
        <v>205</v>
      </c>
      <c r="C97" s="494"/>
      <c r="D97" s="26"/>
      <c r="E97" s="26"/>
      <c r="F97" s="40"/>
      <c r="G97" s="230"/>
      <c r="H97" s="26"/>
      <c r="I97" s="26"/>
      <c r="J97" s="40"/>
      <c r="M97" s="22"/>
      <c r="N97" s="22"/>
      <c r="O97" s="22"/>
      <c r="P97" s="22"/>
      <c r="Q97" s="22"/>
    </row>
    <row r="98" spans="1:17" s="23" customFormat="1">
      <c r="A98" s="490" t="s">
        <v>112</v>
      </c>
      <c r="B98" s="493">
        <v>301</v>
      </c>
      <c r="C98" s="494">
        <v>92007.409999999931</v>
      </c>
      <c r="D98" s="26">
        <v>111684.75999999997</v>
      </c>
      <c r="E98" s="26">
        <v>117269</v>
      </c>
      <c r="F98" s="40">
        <v>13583.229999999985</v>
      </c>
      <c r="G98" s="230">
        <v>74977.039999999906</v>
      </c>
      <c r="H98" s="26">
        <v>118645.9599999999</v>
      </c>
      <c r="I98" s="26">
        <v>124578</v>
      </c>
      <c r="J98" s="40">
        <v>18663.239999999972</v>
      </c>
      <c r="M98" s="22"/>
      <c r="N98" s="22"/>
      <c r="O98" s="22"/>
      <c r="P98" s="22"/>
      <c r="Q98" s="22"/>
    </row>
    <row r="99" spans="1:17" s="23" customFormat="1">
      <c r="A99" s="490" t="s">
        <v>242</v>
      </c>
      <c r="B99" s="493">
        <v>302</v>
      </c>
      <c r="C99" s="494">
        <v>3378345.2699999865</v>
      </c>
      <c r="D99" s="205">
        <v>2266884.2499999818</v>
      </c>
      <c r="E99" s="205">
        <v>2380229</v>
      </c>
      <c r="F99" s="232">
        <v>302178.40999999974</v>
      </c>
      <c r="G99" s="230">
        <v>3023041.1199999908</v>
      </c>
      <c r="H99" s="26">
        <v>2488788.1999999797</v>
      </c>
      <c r="I99" s="26">
        <v>2613228</v>
      </c>
      <c r="J99" s="40">
        <v>294182.88999999978</v>
      </c>
      <c r="M99" s="22"/>
      <c r="N99" s="22"/>
      <c r="O99" s="22"/>
      <c r="P99" s="22"/>
      <c r="Q99" s="22"/>
    </row>
    <row r="100" spans="1:17" s="23" customFormat="1">
      <c r="A100" s="490" t="s">
        <v>113</v>
      </c>
      <c r="B100" s="493">
        <v>303</v>
      </c>
      <c r="C100" s="494">
        <v>11747.399999999991</v>
      </c>
      <c r="D100" s="26"/>
      <c r="E100" s="26"/>
      <c r="F100" s="40"/>
      <c r="G100" s="230">
        <v>11747.399999999989</v>
      </c>
      <c r="H100" s="26"/>
      <c r="I100" s="26"/>
      <c r="J100" s="40"/>
      <c r="M100" s="22"/>
      <c r="N100" s="22"/>
      <c r="O100" s="22"/>
      <c r="P100" s="22"/>
      <c r="Q100" s="22"/>
    </row>
    <row r="101" spans="1:17" s="23" customFormat="1">
      <c r="A101" s="490" t="s">
        <v>114</v>
      </c>
      <c r="B101" s="493">
        <v>304</v>
      </c>
      <c r="C101" s="494"/>
      <c r="D101" s="26"/>
      <c r="E101" s="26"/>
      <c r="F101" s="40"/>
      <c r="G101" s="230"/>
      <c r="H101" s="26"/>
      <c r="I101" s="26"/>
      <c r="J101" s="40"/>
      <c r="M101" s="22"/>
      <c r="N101" s="22"/>
      <c r="O101" s="22"/>
      <c r="P101" s="22"/>
      <c r="Q101" s="22"/>
    </row>
    <row r="102" spans="1:17" s="23" customFormat="1">
      <c r="A102" s="490" t="s">
        <v>243</v>
      </c>
      <c r="B102" s="493">
        <v>305</v>
      </c>
      <c r="C102" s="494"/>
      <c r="D102" s="205"/>
      <c r="E102" s="26"/>
      <c r="F102" s="40"/>
      <c r="G102" s="230"/>
      <c r="H102" s="26"/>
      <c r="I102" s="26"/>
      <c r="J102" s="40"/>
      <c r="M102" s="22"/>
      <c r="N102" s="22"/>
      <c r="O102" s="22"/>
      <c r="P102" s="22"/>
      <c r="Q102" s="22"/>
    </row>
    <row r="103" spans="1:17" s="23" customFormat="1">
      <c r="A103" s="490" t="s">
        <v>115</v>
      </c>
      <c r="B103" s="493">
        <v>306</v>
      </c>
      <c r="C103" s="494"/>
      <c r="D103" s="26"/>
      <c r="E103" s="26"/>
      <c r="F103" s="40"/>
      <c r="G103" s="230"/>
      <c r="H103" s="26"/>
      <c r="I103" s="26"/>
      <c r="J103" s="40"/>
      <c r="M103" s="22"/>
      <c r="N103" s="22"/>
      <c r="O103" s="22"/>
      <c r="P103" s="22"/>
      <c r="Q103" s="22"/>
    </row>
    <row r="104" spans="1:17" s="23" customFormat="1">
      <c r="A104" s="490" t="s">
        <v>52</v>
      </c>
      <c r="B104" s="493">
        <v>307</v>
      </c>
      <c r="C104" s="494"/>
      <c r="D104" s="205"/>
      <c r="E104" s="205"/>
      <c r="F104" s="232"/>
      <c r="G104" s="230"/>
      <c r="H104" s="26"/>
      <c r="I104" s="26"/>
      <c r="J104" s="40"/>
      <c r="M104" s="22"/>
      <c r="N104" s="22"/>
      <c r="O104" s="22"/>
      <c r="P104" s="22"/>
      <c r="Q104" s="22"/>
    </row>
    <row r="105" spans="1:17" s="23" customFormat="1">
      <c r="A105" s="490" t="s">
        <v>117</v>
      </c>
      <c r="B105" s="493" t="s">
        <v>387</v>
      </c>
      <c r="C105" s="494"/>
      <c r="D105" s="205"/>
      <c r="E105" s="26"/>
      <c r="F105" s="40"/>
      <c r="G105" s="230"/>
      <c r="H105" s="26"/>
      <c r="I105" s="26"/>
      <c r="J105" s="40"/>
      <c r="M105" s="22"/>
      <c r="N105" s="22"/>
      <c r="O105" s="22"/>
      <c r="P105" s="22"/>
      <c r="Q105" s="22"/>
    </row>
    <row r="106" spans="1:17" s="35" customFormat="1">
      <c r="A106" s="490" t="s">
        <v>116</v>
      </c>
      <c r="B106" s="493" t="s">
        <v>283</v>
      </c>
      <c r="C106" s="494"/>
      <c r="D106" s="26"/>
      <c r="E106" s="26"/>
      <c r="F106" s="40"/>
      <c r="G106" s="230"/>
      <c r="H106" s="26"/>
      <c r="I106" s="26"/>
      <c r="J106" s="40"/>
      <c r="M106" s="22"/>
      <c r="N106" s="22"/>
      <c r="O106" s="22"/>
      <c r="P106" s="22"/>
      <c r="Q106" s="22"/>
    </row>
    <row r="107" spans="1:17" s="35" customFormat="1" ht="13.5" thickBot="1">
      <c r="A107" s="495" t="s">
        <v>69</v>
      </c>
      <c r="B107" s="496"/>
      <c r="C107" s="497"/>
      <c r="D107" s="41"/>
      <c r="E107" s="41"/>
      <c r="F107" s="42"/>
      <c r="G107" s="231"/>
      <c r="H107" s="41"/>
      <c r="I107" s="41"/>
      <c r="J107" s="42"/>
      <c r="M107" s="22"/>
      <c r="N107" s="22"/>
      <c r="O107" s="22"/>
      <c r="P107" s="22"/>
      <c r="Q107" s="22"/>
    </row>
    <row r="108" spans="1:17" s="35" customFormat="1" ht="13.5" thickBot="1">
      <c r="A108" s="779" t="s">
        <v>102</v>
      </c>
      <c r="B108" s="780"/>
      <c r="C108" s="246">
        <f>SUM($C$95:$C$107)</f>
        <v>3482100.0799999866</v>
      </c>
      <c r="D108" s="247">
        <f>SUM($D$95:$D$107)</f>
        <v>2378569.0099999816</v>
      </c>
      <c r="E108" s="247">
        <f>SUM($E$95:$E$107)</f>
        <v>2497498</v>
      </c>
      <c r="F108" s="248">
        <f>SUM($F$95:$F$107)</f>
        <v>315761.63999999972</v>
      </c>
      <c r="G108" s="246">
        <f>SUM($G$95:$G$107)</f>
        <v>3109765.5599999907</v>
      </c>
      <c r="H108" s="247">
        <f>SUM($H$95:$H$107)</f>
        <v>2607434.1599999797</v>
      </c>
      <c r="I108" s="247">
        <f>SUM($I$95:$I$107)</f>
        <v>2737806</v>
      </c>
      <c r="J108" s="248">
        <f>SUM($J$95:$J$107)</f>
        <v>312846.12999999977</v>
      </c>
      <c r="M108" s="22"/>
      <c r="N108" s="22"/>
      <c r="O108" s="22"/>
      <c r="P108" s="22"/>
      <c r="Q108" s="22"/>
    </row>
  </sheetData>
  <sheetProtection password="CC03" sheet="1" objects="1" scenarios="1" formatCells="0" formatColumns="0" formatRows="0" insertColumns="0" insertRows="0" insertHyperlinks="0" sort="0" autoFilter="0" pivotTables="0"/>
  <mergeCells count="20">
    <mergeCell ref="C93:F93"/>
    <mergeCell ref="A3:B3"/>
    <mergeCell ref="D3:E3"/>
    <mergeCell ref="G93:J93"/>
    <mergeCell ref="A108:B108"/>
    <mergeCell ref="A93:B93"/>
    <mergeCell ref="O5:R5"/>
    <mergeCell ref="O33:R33"/>
    <mergeCell ref="A78:B78"/>
    <mergeCell ref="O61:R61"/>
    <mergeCell ref="O77:R77"/>
    <mergeCell ref="A62:B62"/>
    <mergeCell ref="A77:B77"/>
    <mergeCell ref="C77:N77"/>
    <mergeCell ref="A5:B5"/>
    <mergeCell ref="A33:B33"/>
    <mergeCell ref="C33:N33"/>
    <mergeCell ref="C5:N5"/>
    <mergeCell ref="C61:N61"/>
    <mergeCell ref="A61:B61"/>
  </mergeCells>
  <phoneticPr fontId="13" type="noConversion"/>
  <pageMargins left="7.874015748031496E-2" right="7.874015748031496E-2" top="7.874015748031496E-2" bottom="7.874015748031496E-2" header="0" footer="0"/>
  <pageSetup scale="40" orientation="landscape" r:id="rId1"/>
  <headerFooter alignWithMargins="0"/>
  <colBreaks count="1" manualBreakCount="1">
    <brk id="19" max="1048575" man="1"/>
  </colBreaks>
  <ignoredErrors>
    <ignoredError sqref="C31:R31 C59:R59" evalError="1"/>
    <ignoredError sqref="A79 A63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ER20"/>
  <sheetViews>
    <sheetView zoomScale="80" zoomScaleNormal="80" workbookViewId="0">
      <pane ySplit="3" topLeftCell="A19" activePane="bottomLeft" state="frozen"/>
      <selection activeCell="B7" sqref="B7"/>
      <selection pane="bottomLeft" activeCell="H8" sqref="H8"/>
    </sheetView>
  </sheetViews>
  <sheetFormatPr defaultColWidth="9.140625" defaultRowHeight="12.75"/>
  <cols>
    <col min="1" max="1" width="16.140625" style="132" customWidth="1"/>
    <col min="2" max="4" width="11.7109375" style="132" customWidth="1"/>
    <col min="5" max="6" width="10.140625" style="132" customWidth="1"/>
    <col min="7" max="9" width="12.7109375" style="132" customWidth="1"/>
    <col min="10" max="10" width="11.85546875" style="132" customWidth="1"/>
    <col min="11" max="11" width="4.42578125" style="132" customWidth="1"/>
    <col min="12" max="16" width="12.7109375" style="132" customWidth="1"/>
    <col min="17" max="16384" width="9.140625" style="132"/>
  </cols>
  <sheetData>
    <row r="1" spans="1:148" s="112" customFormat="1" ht="18">
      <c r="A1" s="108" t="s">
        <v>232</v>
      </c>
      <c r="B1" s="109"/>
      <c r="C1" s="110"/>
      <c r="D1" s="110"/>
      <c r="E1" s="110"/>
      <c r="F1" s="110"/>
      <c r="G1" s="110"/>
      <c r="H1" s="111"/>
      <c r="I1" s="111"/>
      <c r="J1" s="111"/>
      <c r="K1" s="111"/>
    </row>
    <row r="2" spans="1:148" s="120" customFormat="1" ht="21" customHeight="1">
      <c r="A2" s="113" t="s">
        <v>108</v>
      </c>
      <c r="B2" s="113"/>
      <c r="C2" s="113"/>
      <c r="D2" s="113"/>
      <c r="E2" s="113"/>
      <c r="F2" s="113"/>
      <c r="G2" s="114"/>
      <c r="H2" s="115"/>
      <c r="I2" s="114"/>
      <c r="J2" s="115"/>
      <c r="K2" s="116">
        <v>11</v>
      </c>
      <c r="L2" s="117"/>
      <c r="M2" s="117"/>
      <c r="N2" s="112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8"/>
      <c r="AC2" s="119"/>
      <c r="AD2" s="119"/>
      <c r="AE2" s="119"/>
      <c r="AF2" s="119"/>
      <c r="AG2" s="119"/>
      <c r="AH2" s="119"/>
      <c r="AI2" s="119"/>
      <c r="AJ2" s="119"/>
      <c r="AK2" s="119"/>
      <c r="AL2" s="119"/>
      <c r="AM2" s="119"/>
      <c r="AN2" s="119"/>
      <c r="AO2" s="119"/>
      <c r="AP2" s="119"/>
      <c r="AQ2" s="119"/>
      <c r="AR2" s="119"/>
      <c r="AS2" s="119"/>
      <c r="AT2" s="119"/>
      <c r="AU2" s="119"/>
      <c r="AV2" s="119"/>
      <c r="AW2" s="119"/>
      <c r="AX2" s="119"/>
      <c r="AY2" s="119"/>
      <c r="AZ2" s="119"/>
      <c r="BA2" s="119"/>
      <c r="BB2" s="119"/>
      <c r="BC2" s="119"/>
      <c r="BD2" s="119"/>
      <c r="BE2" s="119"/>
      <c r="BF2" s="119"/>
      <c r="BG2" s="119"/>
      <c r="BH2" s="119"/>
      <c r="BI2" s="119"/>
      <c r="BJ2" s="119"/>
      <c r="BK2" s="119"/>
      <c r="BL2" s="119"/>
      <c r="BM2" s="119"/>
      <c r="BN2" s="119"/>
      <c r="BO2" s="119"/>
      <c r="BP2" s="119"/>
      <c r="BQ2" s="119"/>
      <c r="BR2" s="119"/>
      <c r="BS2" s="119"/>
      <c r="BT2" s="119"/>
      <c r="BU2" s="119"/>
      <c r="BV2" s="119"/>
      <c r="BW2" s="119"/>
      <c r="BX2" s="119"/>
      <c r="BY2" s="119"/>
      <c r="BZ2" s="119"/>
      <c r="CA2" s="119"/>
      <c r="CB2" s="119"/>
      <c r="CC2" s="119"/>
      <c r="CD2" s="119"/>
      <c r="CE2" s="119"/>
      <c r="CF2" s="119"/>
      <c r="CG2" s="119"/>
      <c r="CH2" s="119"/>
      <c r="CI2" s="119"/>
      <c r="CJ2" s="119"/>
      <c r="CK2" s="119"/>
      <c r="CL2" s="119"/>
      <c r="CM2" s="119"/>
      <c r="CN2" s="119"/>
      <c r="CO2" s="119"/>
      <c r="CP2" s="119"/>
      <c r="CQ2" s="119"/>
      <c r="CR2" s="119"/>
      <c r="CS2" s="119"/>
      <c r="CT2" s="119"/>
      <c r="CU2" s="119"/>
      <c r="CV2" s="119"/>
      <c r="CW2" s="119"/>
      <c r="CX2" s="119"/>
      <c r="CY2" s="119"/>
      <c r="CZ2" s="119"/>
      <c r="DA2" s="119"/>
      <c r="DB2" s="119"/>
      <c r="DC2" s="119"/>
      <c r="DD2" s="119"/>
      <c r="DE2" s="119"/>
      <c r="DF2" s="119"/>
      <c r="DG2" s="119"/>
      <c r="DH2" s="119"/>
      <c r="DI2" s="119"/>
      <c r="DJ2" s="119"/>
      <c r="DK2" s="119"/>
      <c r="DL2" s="119"/>
      <c r="DM2" s="119"/>
      <c r="DN2" s="119"/>
      <c r="DO2" s="119"/>
      <c r="DP2" s="119"/>
      <c r="DQ2" s="119"/>
      <c r="DR2" s="119"/>
      <c r="DS2" s="119"/>
      <c r="DT2" s="119"/>
      <c r="DU2" s="119"/>
      <c r="DV2" s="119"/>
      <c r="DW2" s="119"/>
      <c r="DX2" s="119"/>
      <c r="DY2" s="119"/>
      <c r="DZ2" s="119"/>
      <c r="EA2" s="119"/>
      <c r="EB2" s="119"/>
      <c r="EC2" s="119"/>
      <c r="ED2" s="119"/>
      <c r="EE2" s="119"/>
      <c r="EF2" s="119"/>
      <c r="EG2" s="119"/>
      <c r="EH2" s="119"/>
      <c r="EI2" s="119"/>
      <c r="EJ2" s="119"/>
      <c r="EK2" s="119"/>
      <c r="EL2" s="119"/>
      <c r="EM2" s="119"/>
      <c r="EN2" s="119"/>
      <c r="EO2" s="119"/>
      <c r="EP2" s="119"/>
      <c r="EQ2" s="119"/>
      <c r="ER2" s="119"/>
    </row>
    <row r="3" spans="1:148" s="121" customFormat="1" ht="15.75">
      <c r="A3" s="753" t="s">
        <v>109</v>
      </c>
      <c r="B3" s="753"/>
      <c r="C3" s="57">
        <f>'Budget-Target Setting'!$E$41</f>
        <v>5.0000226817053406E-2</v>
      </c>
      <c r="D3" s="754" t="s">
        <v>313</v>
      </c>
      <c r="E3" s="754"/>
      <c r="F3" s="754"/>
    </row>
    <row r="4" spans="1:148" s="126" customFormat="1" ht="19.899999999999999" customHeight="1" thickBot="1">
      <c r="A4" s="122"/>
      <c r="B4" s="123"/>
      <c r="C4" s="124"/>
      <c r="D4" s="125"/>
    </row>
    <row r="5" spans="1:148" s="127" customFormat="1" ht="15.75">
      <c r="A5" s="130" t="s">
        <v>103</v>
      </c>
      <c r="B5" s="756" t="s">
        <v>240</v>
      </c>
      <c r="C5" s="756"/>
      <c r="D5" s="756"/>
      <c r="E5" s="756"/>
      <c r="F5" s="757"/>
      <c r="G5" s="758" t="s">
        <v>107</v>
      </c>
      <c r="H5" s="756"/>
      <c r="I5" s="756"/>
      <c r="J5" s="759"/>
    </row>
    <row r="6" spans="1:148" s="127" customFormat="1" ht="24.75" customHeight="1" thickBot="1">
      <c r="A6" s="353" t="s">
        <v>21</v>
      </c>
      <c r="B6" s="315">
        <v>2014</v>
      </c>
      <c r="C6" s="315" t="s">
        <v>303</v>
      </c>
      <c r="D6" s="315" t="s">
        <v>304</v>
      </c>
      <c r="E6" s="315" t="s">
        <v>106</v>
      </c>
      <c r="F6" s="316" t="s">
        <v>105</v>
      </c>
      <c r="G6" s="317">
        <v>2014</v>
      </c>
      <c r="H6" s="315" t="s">
        <v>303</v>
      </c>
      <c r="I6" s="315" t="s">
        <v>304</v>
      </c>
      <c r="J6" s="318" t="s">
        <v>105</v>
      </c>
    </row>
    <row r="7" spans="1:148" s="127" customFormat="1">
      <c r="A7" s="352" t="s">
        <v>22</v>
      </c>
      <c r="B7" s="308">
        <f>'Raw data - SP+Buyer'!$O$49</f>
        <v>0</v>
      </c>
      <c r="C7" s="308">
        <f>'Budget-Target Setting'!$F$12</f>
        <v>528775</v>
      </c>
      <c r="D7" s="308">
        <f>'Raw data - SP+Buyer'!$O$47</f>
        <v>0</v>
      </c>
      <c r="E7" s="309" t="e">
        <f>(D7-B7)/B7</f>
        <v>#DIV/0!</v>
      </c>
      <c r="F7" s="310">
        <f>D7/C7</f>
        <v>0</v>
      </c>
      <c r="G7" s="311">
        <f>SUM($B$7)</f>
        <v>0</v>
      </c>
      <c r="H7" s="308">
        <f>SUM($C$7)</f>
        <v>528775</v>
      </c>
      <c r="I7" s="308">
        <f>SUM($D$7)</f>
        <v>0</v>
      </c>
      <c r="J7" s="312">
        <f>I7/H7</f>
        <v>0</v>
      </c>
    </row>
    <row r="8" spans="1:148" s="127" customFormat="1">
      <c r="A8" s="55" t="s">
        <v>23</v>
      </c>
      <c r="B8" s="56">
        <f>'Raw data - SP+Buyer'!$P$49</f>
        <v>0</v>
      </c>
      <c r="C8" s="56">
        <f>'Budget-Target Setting'!$F$13</f>
        <v>849804</v>
      </c>
      <c r="D8" s="56">
        <f>'Raw data - SP+Buyer'!$P$47</f>
        <v>0</v>
      </c>
      <c r="E8" s="34" t="e">
        <f>(D8-B8)/B8</f>
        <v>#DIV/0!</v>
      </c>
      <c r="F8" s="103">
        <f>D8/C8</f>
        <v>0</v>
      </c>
      <c r="G8" s="104">
        <f>SUM($B$7:$B$8)</f>
        <v>0</v>
      </c>
      <c r="H8" s="56">
        <f>SUM($C$7:$C$8)</f>
        <v>1378579</v>
      </c>
      <c r="I8" s="56">
        <f>SUM($D$7:$D$8)</f>
        <v>0</v>
      </c>
      <c r="J8" s="289">
        <f t="shared" ref="J8:J11" si="0">I8/H8</f>
        <v>0</v>
      </c>
    </row>
    <row r="9" spans="1:148" s="127" customFormat="1">
      <c r="A9" s="55" t="s">
        <v>24</v>
      </c>
      <c r="B9" s="56">
        <f>'Raw data - SP+Buyer'!$Q$49</f>
        <v>0</v>
      </c>
      <c r="C9" s="56">
        <f>'Budget-Target Setting'!$F$14</f>
        <v>419154</v>
      </c>
      <c r="D9" s="56">
        <f>'Raw data - SP+Buyer'!$Q$47</f>
        <v>0</v>
      </c>
      <c r="E9" s="34" t="e">
        <f>(D9-B9)/B9</f>
        <v>#DIV/0!</v>
      </c>
      <c r="F9" s="103">
        <f>D9/C9</f>
        <v>0</v>
      </c>
      <c r="G9" s="104">
        <f>SUM($B$7:$B$9)</f>
        <v>0</v>
      </c>
      <c r="H9" s="56">
        <f>SUM($C$7:$C$9)</f>
        <v>1797733</v>
      </c>
      <c r="I9" s="56">
        <f>SUM($D$7:$D$9)</f>
        <v>0</v>
      </c>
      <c r="J9" s="289">
        <f t="shared" si="0"/>
        <v>0</v>
      </c>
    </row>
    <row r="10" spans="1:148" s="127" customFormat="1" ht="13.5" thickBot="1">
      <c r="A10" s="354" t="s">
        <v>25</v>
      </c>
      <c r="B10" s="294">
        <f>'Raw data - SP+Buyer'!$R$49</f>
        <v>0</v>
      </c>
      <c r="C10" s="294">
        <f>'Budget-Target Setting'!$F$15</f>
        <v>699765</v>
      </c>
      <c r="D10" s="294">
        <f>'Raw data - SP+Buyer'!$R$47</f>
        <v>0</v>
      </c>
      <c r="E10" s="295" t="e">
        <f>(D10-B10)/B10</f>
        <v>#DIV/0!</v>
      </c>
      <c r="F10" s="296">
        <f>D10/C10</f>
        <v>0</v>
      </c>
      <c r="G10" s="297">
        <f>SUM($B$7:$B$10)</f>
        <v>0</v>
      </c>
      <c r="H10" s="294">
        <f>SUM($C$7:$C$10)</f>
        <v>2497498</v>
      </c>
      <c r="I10" s="294">
        <f>SUM($D$7:$D$10)</f>
        <v>0</v>
      </c>
      <c r="J10" s="298">
        <f t="shared" si="0"/>
        <v>0</v>
      </c>
    </row>
    <row r="11" spans="1:148" s="127" customFormat="1" ht="13.5" thickBot="1">
      <c r="A11" s="355" t="s">
        <v>0</v>
      </c>
      <c r="B11" s="301">
        <f>SUM($B$7:$B$10)</f>
        <v>0</v>
      </c>
      <c r="C11" s="301">
        <f>SUM($C$7:$C$10)</f>
        <v>2497498</v>
      </c>
      <c r="D11" s="301">
        <f>SUM($D$7:$D$10)</f>
        <v>0</v>
      </c>
      <c r="E11" s="302" t="e">
        <f>(D11-B11)/B11</f>
        <v>#DIV/0!</v>
      </c>
      <c r="F11" s="303">
        <f>D11/C11</f>
        <v>0</v>
      </c>
      <c r="G11" s="304">
        <f>$G$10</f>
        <v>0</v>
      </c>
      <c r="H11" s="301">
        <f>$H$10</f>
        <v>2497498</v>
      </c>
      <c r="I11" s="301">
        <f>$I$10</f>
        <v>0</v>
      </c>
      <c r="J11" s="305">
        <f t="shared" si="0"/>
        <v>0</v>
      </c>
    </row>
    <row r="12" spans="1:148" s="129" customFormat="1" ht="19.899999999999999" customHeight="1" thickBot="1">
      <c r="A12" s="52"/>
      <c r="B12" s="53"/>
      <c r="C12" s="54"/>
      <c r="D12" s="48"/>
      <c r="E12" s="53"/>
      <c r="F12" s="54"/>
      <c r="G12" s="48"/>
      <c r="H12" s="49"/>
      <c r="I12" s="49"/>
      <c r="J12" s="48"/>
      <c r="K12" s="48"/>
      <c r="L12" s="128"/>
      <c r="M12" s="128"/>
      <c r="N12" s="128"/>
      <c r="O12" s="128"/>
      <c r="P12" s="128"/>
      <c r="Q12" s="128"/>
    </row>
    <row r="13" spans="1:148" s="127" customFormat="1" ht="15.75">
      <c r="A13" s="130" t="s">
        <v>51</v>
      </c>
      <c r="B13" s="761" t="s">
        <v>240</v>
      </c>
      <c r="C13" s="761"/>
      <c r="D13" s="761"/>
      <c r="E13" s="761"/>
      <c r="F13" s="762"/>
      <c r="G13" s="763" t="s">
        <v>107</v>
      </c>
      <c r="H13" s="761"/>
      <c r="I13" s="761"/>
      <c r="J13" s="764"/>
    </row>
    <row r="14" spans="1:148" s="127" customFormat="1" ht="24.75" customHeight="1" thickBot="1">
      <c r="A14" s="353" t="s">
        <v>21</v>
      </c>
      <c r="B14" s="321">
        <v>2014</v>
      </c>
      <c r="C14" s="321" t="s">
        <v>303</v>
      </c>
      <c r="D14" s="321" t="s">
        <v>304</v>
      </c>
      <c r="E14" s="321" t="s">
        <v>106</v>
      </c>
      <c r="F14" s="322" t="s">
        <v>105</v>
      </c>
      <c r="G14" s="323">
        <v>2014</v>
      </c>
      <c r="H14" s="321" t="s">
        <v>303</v>
      </c>
      <c r="I14" s="321" t="s">
        <v>304</v>
      </c>
      <c r="J14" s="324" t="s">
        <v>105</v>
      </c>
    </row>
    <row r="15" spans="1:148" s="127" customFormat="1">
      <c r="A15" s="352" t="s">
        <v>22</v>
      </c>
      <c r="B15" s="308">
        <f>'Raw data - SP+Buyer'!$O$97</f>
        <v>0</v>
      </c>
      <c r="C15" s="308">
        <f>'Budget-Target Setting'!$H$12</f>
        <v>676278</v>
      </c>
      <c r="D15" s="308">
        <f>'Raw data - SP+Buyer'!$O$95</f>
        <v>0</v>
      </c>
      <c r="E15" s="309" t="e">
        <f>(D15-B15)/B15</f>
        <v>#DIV/0!</v>
      </c>
      <c r="F15" s="310">
        <f>D15/C15</f>
        <v>0</v>
      </c>
      <c r="G15" s="311">
        <f>SUM($B$15)</f>
        <v>0</v>
      </c>
      <c r="H15" s="308">
        <f>SUM($C$15)</f>
        <v>676278</v>
      </c>
      <c r="I15" s="308">
        <f>SUM($D$15)</f>
        <v>0</v>
      </c>
      <c r="J15" s="312">
        <f>I15/H15</f>
        <v>0</v>
      </c>
    </row>
    <row r="16" spans="1:148" s="127" customFormat="1">
      <c r="A16" s="55" t="s">
        <v>23</v>
      </c>
      <c r="B16" s="201">
        <f>'Raw data - SP+Buyer'!$P$97</f>
        <v>0</v>
      </c>
      <c r="C16" s="56">
        <f>'Budget-Target Setting'!$H$13</f>
        <v>837711</v>
      </c>
      <c r="D16" s="56">
        <f>'Raw data - SP+Buyer'!$P$95</f>
        <v>0</v>
      </c>
      <c r="E16" s="34" t="e">
        <f>(D16-B16)/B16</f>
        <v>#DIV/0!</v>
      </c>
      <c r="F16" s="103">
        <f>D16/C16</f>
        <v>0</v>
      </c>
      <c r="G16" s="104">
        <f>SUM($B$15:$B$16)</f>
        <v>0</v>
      </c>
      <c r="H16" s="56">
        <f>SUM($C$15:$C$16)</f>
        <v>1513989</v>
      </c>
      <c r="I16" s="56">
        <f>SUM($D$15:$D$16)</f>
        <v>0</v>
      </c>
      <c r="J16" s="289">
        <f>I16/H16</f>
        <v>0</v>
      </c>
    </row>
    <row r="17" spans="1:10" s="127" customFormat="1">
      <c r="A17" s="55" t="s">
        <v>24</v>
      </c>
      <c r="B17" s="56">
        <f>'Raw data - SP+Buyer'!$Q$97</f>
        <v>0</v>
      </c>
      <c r="C17" s="56">
        <f>'Budget-Target Setting'!$H$14</f>
        <v>544200</v>
      </c>
      <c r="D17" s="56">
        <f>'Raw data - SP+Buyer'!$Q$95</f>
        <v>0</v>
      </c>
      <c r="E17" s="34" t="e">
        <f>(D17-B17)/B17</f>
        <v>#DIV/0!</v>
      </c>
      <c r="F17" s="103">
        <f>D17/C17</f>
        <v>0</v>
      </c>
      <c r="G17" s="104">
        <f>SUM($B$15:$B$17)</f>
        <v>0</v>
      </c>
      <c r="H17" s="56">
        <f>SUM($C$15:$C$17)</f>
        <v>2058189</v>
      </c>
      <c r="I17" s="56">
        <f>SUM($D$15:$D$17)</f>
        <v>0</v>
      </c>
      <c r="J17" s="289">
        <f>I17/H17</f>
        <v>0</v>
      </c>
    </row>
    <row r="18" spans="1:10" s="127" customFormat="1" ht="13.5" thickBot="1">
      <c r="A18" s="354" t="s">
        <v>25</v>
      </c>
      <c r="B18" s="294">
        <f>'Raw data - SP+Buyer'!$R$97</f>
        <v>0</v>
      </c>
      <c r="C18" s="294">
        <f>'Budget-Target Setting'!$H$15</f>
        <v>679617</v>
      </c>
      <c r="D18" s="294">
        <f>'Raw data - SP+Buyer'!$R$95</f>
        <v>0</v>
      </c>
      <c r="E18" s="295" t="e">
        <f>(D18-B18)/B18</f>
        <v>#DIV/0!</v>
      </c>
      <c r="F18" s="296">
        <f>D18/C18</f>
        <v>0</v>
      </c>
      <c r="G18" s="297">
        <f>SUM($B$15:$B$18)</f>
        <v>0</v>
      </c>
      <c r="H18" s="294">
        <f>SUM($C$15:$C$18)</f>
        <v>2737806</v>
      </c>
      <c r="I18" s="294">
        <f>SUM($D$15:$D$18)</f>
        <v>0</v>
      </c>
      <c r="J18" s="298">
        <f>I18/H18</f>
        <v>0</v>
      </c>
    </row>
    <row r="19" spans="1:10" s="127" customFormat="1" ht="13.5" thickBot="1">
      <c r="A19" s="355" t="s">
        <v>0</v>
      </c>
      <c r="B19" s="301">
        <f>SUM($B$15:$B$18)</f>
        <v>0</v>
      </c>
      <c r="C19" s="301">
        <f>SUM($C$15:$C$18)</f>
        <v>2737806</v>
      </c>
      <c r="D19" s="301">
        <f>SUM($D$15:$D$18)</f>
        <v>0</v>
      </c>
      <c r="E19" s="302" t="e">
        <f>(D19-B19)/B19</f>
        <v>#DIV/0!</v>
      </c>
      <c r="F19" s="303">
        <f>D19/C19</f>
        <v>0</v>
      </c>
      <c r="G19" s="304">
        <f>$G$18</f>
        <v>0</v>
      </c>
      <c r="H19" s="301">
        <f>$H$18</f>
        <v>2737806</v>
      </c>
      <c r="I19" s="301">
        <f>$I$18</f>
        <v>0</v>
      </c>
      <c r="J19" s="305">
        <f>I19/H19</f>
        <v>0</v>
      </c>
    </row>
    <row r="20" spans="1:10" s="127" customFormat="1" ht="19.899999999999999" customHeight="1">
      <c r="A20" s="131"/>
      <c r="B20" s="131"/>
      <c r="C20" s="131"/>
      <c r="D20" s="131"/>
      <c r="E20" s="131"/>
      <c r="F20" s="131"/>
      <c r="G20" s="131"/>
    </row>
  </sheetData>
  <sheetProtection password="CC33" sheet="1" objects="1" scenarios="1"/>
  <mergeCells count="6">
    <mergeCell ref="A3:B3"/>
    <mergeCell ref="D3:F3"/>
    <mergeCell ref="B5:F5"/>
    <mergeCell ref="G5:J5"/>
    <mergeCell ref="B13:F13"/>
    <mergeCell ref="G13:J13"/>
  </mergeCells>
  <printOptions horizontalCentered="1"/>
  <pageMargins left="7.874015748031496E-2" right="7.874015748031496E-2" top="7.874015748031496E-2" bottom="7.874015748031496E-2" header="0" footer="0"/>
  <pageSetup paperSize="9" scale="83" orientation="landscape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ET163"/>
  <sheetViews>
    <sheetView topLeftCell="A109" zoomScale="80" zoomScaleNormal="80" workbookViewId="0">
      <selection activeCell="M137" sqref="M137"/>
    </sheetView>
  </sheetViews>
  <sheetFormatPr defaultColWidth="9.140625" defaultRowHeight="12.75"/>
  <cols>
    <col min="1" max="1" width="8.7109375" style="22" customWidth="1"/>
    <col min="2" max="2" width="35.28515625" style="22" customWidth="1"/>
    <col min="3" max="18" width="12.7109375" style="22" customWidth="1"/>
    <col min="19" max="19" width="9.140625" style="22" bestFit="1" customWidth="1"/>
    <col min="20" max="21" width="12.7109375" style="22" hidden="1" customWidth="1"/>
    <col min="22" max="33" width="9.7109375" style="22" hidden="1" customWidth="1"/>
    <col min="34" max="34" width="9.140625" style="22" hidden="1" customWidth="1"/>
    <col min="35" max="36" width="12.7109375" style="22" hidden="1" customWidth="1"/>
    <col min="37" max="48" width="9.7109375" style="22" hidden="1" customWidth="1"/>
    <col min="49" max="49" width="9.140625" style="22" customWidth="1"/>
    <col min="50" max="16384" width="9.140625" style="22"/>
  </cols>
  <sheetData>
    <row r="1" spans="1:150" s="506" customFormat="1" ht="18">
      <c r="A1" s="502" t="s">
        <v>232</v>
      </c>
      <c r="B1" s="503"/>
      <c r="C1" s="504"/>
      <c r="D1" s="504"/>
      <c r="E1" s="504"/>
      <c r="F1" s="504"/>
      <c r="G1" s="504"/>
      <c r="H1" s="505"/>
      <c r="I1" s="505"/>
      <c r="J1" s="505"/>
      <c r="K1" s="505"/>
      <c r="L1" s="505"/>
      <c r="M1" s="505"/>
      <c r="N1" s="505"/>
      <c r="O1" s="505"/>
      <c r="P1" s="505"/>
      <c r="Q1" s="505"/>
      <c r="R1" s="505"/>
      <c r="S1" s="505"/>
    </row>
    <row r="2" spans="1:150" s="515" customFormat="1" ht="21" customHeight="1">
      <c r="A2" s="507" t="s">
        <v>233</v>
      </c>
      <c r="B2" s="507"/>
      <c r="C2" s="507"/>
      <c r="D2" s="507"/>
      <c r="E2" s="507"/>
      <c r="F2" s="507"/>
      <c r="G2" s="508"/>
      <c r="H2" s="509"/>
      <c r="I2" s="508"/>
      <c r="J2" s="509"/>
      <c r="K2" s="509"/>
      <c r="L2" s="509"/>
      <c r="M2" s="508"/>
      <c r="N2" s="509"/>
      <c r="O2" s="509"/>
      <c r="P2" s="510"/>
      <c r="Q2" s="509"/>
      <c r="R2" s="509"/>
      <c r="S2" s="511">
        <v>12</v>
      </c>
      <c r="T2" s="512"/>
      <c r="U2" s="512"/>
      <c r="V2" s="512"/>
      <c r="W2" s="512"/>
      <c r="X2" s="512"/>
      <c r="Y2" s="512"/>
      <c r="Z2" s="512"/>
      <c r="AA2" s="512"/>
      <c r="AB2" s="512"/>
      <c r="AC2" s="512"/>
      <c r="AD2" s="513"/>
      <c r="AE2" s="514"/>
      <c r="AF2" s="514"/>
      <c r="AG2" s="514"/>
      <c r="AH2" s="514"/>
      <c r="AI2" s="514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  <c r="CG2" s="514"/>
      <c r="CH2" s="514"/>
      <c r="CI2" s="514"/>
      <c r="CJ2" s="514"/>
      <c r="CK2" s="514"/>
      <c r="CL2" s="514"/>
      <c r="CM2" s="514"/>
      <c r="CN2" s="514"/>
      <c r="CO2" s="514"/>
      <c r="CP2" s="514"/>
      <c r="CQ2" s="514"/>
      <c r="CR2" s="514"/>
      <c r="CS2" s="514"/>
      <c r="CT2" s="514"/>
      <c r="CU2" s="514"/>
      <c r="CV2" s="514"/>
      <c r="CW2" s="514"/>
      <c r="CX2" s="514"/>
      <c r="CY2" s="514"/>
      <c r="CZ2" s="514"/>
      <c r="DA2" s="514"/>
      <c r="DB2" s="514"/>
      <c r="DC2" s="514"/>
      <c r="DD2" s="514"/>
      <c r="DE2" s="514"/>
      <c r="DF2" s="514"/>
      <c r="DG2" s="514"/>
      <c r="DH2" s="514"/>
      <c r="DI2" s="514"/>
      <c r="DJ2" s="514"/>
      <c r="DK2" s="514"/>
      <c r="DL2" s="514"/>
      <c r="DM2" s="514"/>
      <c r="DN2" s="514"/>
      <c r="DO2" s="514"/>
      <c r="DP2" s="514"/>
      <c r="DQ2" s="514"/>
      <c r="DR2" s="514"/>
      <c r="DS2" s="514"/>
      <c r="DT2" s="514"/>
      <c r="DU2" s="514"/>
      <c r="DV2" s="514"/>
      <c r="DW2" s="514"/>
      <c r="DX2" s="514"/>
      <c r="DY2" s="514"/>
      <c r="DZ2" s="514"/>
      <c r="EA2" s="514"/>
      <c r="EB2" s="514"/>
      <c r="EC2" s="514"/>
      <c r="ED2" s="514"/>
      <c r="EE2" s="514"/>
      <c r="EF2" s="514"/>
      <c r="EG2" s="514"/>
      <c r="EH2" s="514"/>
      <c r="EI2" s="514"/>
      <c r="EJ2" s="514"/>
      <c r="EK2" s="514"/>
      <c r="EL2" s="514"/>
      <c r="EM2" s="514"/>
      <c r="EN2" s="514"/>
      <c r="EO2" s="514"/>
      <c r="EP2" s="514"/>
      <c r="EQ2" s="514"/>
      <c r="ER2" s="514"/>
      <c r="ES2" s="514"/>
      <c r="ET2" s="514"/>
    </row>
    <row r="3" spans="1:150" s="23" customFormat="1" ht="15.75">
      <c r="A3" s="775" t="s">
        <v>70</v>
      </c>
      <c r="B3" s="775"/>
      <c r="C3" s="203" t="str">
        <f>'Cover Page'!$B$4</f>
        <v>European Q.H.</v>
      </c>
      <c r="D3" s="730" t="s">
        <v>72</v>
      </c>
      <c r="E3" s="730"/>
      <c r="F3" s="489" t="str">
        <f>'Cover Page'!$B$5</f>
        <v>Edward To</v>
      </c>
      <c r="G3" s="47"/>
      <c r="H3" s="9"/>
      <c r="I3" s="47" t="s">
        <v>313</v>
      </c>
    </row>
    <row r="4" spans="1:150" ht="19.899999999999999" customHeight="1" thickBot="1">
      <c r="C4" s="24"/>
      <c r="D4" s="24"/>
    </row>
    <row r="5" spans="1:150" ht="15.75">
      <c r="A5" s="767" t="s">
        <v>101</v>
      </c>
      <c r="B5" s="768"/>
      <c r="C5" s="769" t="s">
        <v>316</v>
      </c>
      <c r="D5" s="770"/>
      <c r="E5" s="770"/>
      <c r="F5" s="770"/>
      <c r="G5" s="770"/>
      <c r="H5" s="770"/>
      <c r="I5" s="770"/>
      <c r="J5" s="770"/>
      <c r="K5" s="770"/>
      <c r="L5" s="770"/>
      <c r="M5" s="770"/>
      <c r="N5" s="771"/>
      <c r="O5" s="707" t="s">
        <v>39</v>
      </c>
      <c r="P5" s="708"/>
      <c r="Q5" s="708"/>
      <c r="R5" s="709"/>
    </row>
    <row r="6" spans="1:150" s="25" customFormat="1" ht="27" customHeight="1" thickBot="1">
      <c r="A6" s="260" t="s">
        <v>279</v>
      </c>
      <c r="B6" s="407" t="s">
        <v>66</v>
      </c>
      <c r="C6" s="254" t="s">
        <v>79</v>
      </c>
      <c r="D6" s="255" t="s">
        <v>80</v>
      </c>
      <c r="E6" s="255" t="s">
        <v>56</v>
      </c>
      <c r="F6" s="255" t="s">
        <v>57</v>
      </c>
      <c r="G6" s="255" t="s">
        <v>58</v>
      </c>
      <c r="H6" s="255" t="s">
        <v>59</v>
      </c>
      <c r="I6" s="255" t="s">
        <v>60</v>
      </c>
      <c r="J6" s="255" t="s">
        <v>61</v>
      </c>
      <c r="K6" s="255" t="s">
        <v>62</v>
      </c>
      <c r="L6" s="255" t="s">
        <v>63</v>
      </c>
      <c r="M6" s="255" t="s">
        <v>64</v>
      </c>
      <c r="N6" s="257" t="s">
        <v>65</v>
      </c>
      <c r="O6" s="260" t="s">
        <v>33</v>
      </c>
      <c r="P6" s="255" t="s">
        <v>34</v>
      </c>
      <c r="Q6" s="255" t="s">
        <v>35</v>
      </c>
      <c r="R6" s="256" t="s">
        <v>36</v>
      </c>
    </row>
    <row r="7" spans="1:150" s="210" customFormat="1">
      <c r="A7" s="532" t="s">
        <v>317</v>
      </c>
      <c r="B7" s="533"/>
      <c r="C7" s="328">
        <f>SUM($C8:$C17)</f>
        <v>0</v>
      </c>
      <c r="D7" s="329">
        <f>SUM($D8:$D17)</f>
        <v>0</v>
      </c>
      <c r="E7" s="329">
        <f>SUM($E8:$E17)</f>
        <v>0</v>
      </c>
      <c r="F7" s="329">
        <f>SUM($F8:$F17)</f>
        <v>0</v>
      </c>
      <c r="G7" s="329">
        <f>SUM($G8:$G17)</f>
        <v>0</v>
      </c>
      <c r="H7" s="329">
        <f>SUM($H8:$H17)</f>
        <v>0</v>
      </c>
      <c r="I7" s="329">
        <f>SUM($I8:$I17)</f>
        <v>0</v>
      </c>
      <c r="J7" s="329">
        <f>SUM($J8:$J17)</f>
        <v>0</v>
      </c>
      <c r="K7" s="329">
        <f>SUM($K8:$K17)</f>
        <v>0</v>
      </c>
      <c r="L7" s="329">
        <f>SUM($L8:$L17)</f>
        <v>0</v>
      </c>
      <c r="M7" s="329">
        <f>SUM($M8:$M17)</f>
        <v>0</v>
      </c>
      <c r="N7" s="332">
        <f>SUM($N8:$N17)</f>
        <v>0</v>
      </c>
      <c r="O7" s="335">
        <f>SUM($O8:$O17)</f>
        <v>0</v>
      </c>
      <c r="P7" s="329">
        <f>SUM($P8:$P17)</f>
        <v>0</v>
      </c>
      <c r="Q7" s="329">
        <f>SUM($Q8:$Q17)</f>
        <v>0</v>
      </c>
      <c r="R7" s="330">
        <f>SUM($R8:$R17)</f>
        <v>0</v>
      </c>
      <c r="T7" s="211"/>
      <c r="U7" s="211"/>
      <c r="V7" s="211"/>
    </row>
    <row r="8" spans="1:150">
      <c r="A8" s="212"/>
      <c r="B8" s="327"/>
      <c r="C8" s="249"/>
      <c r="D8" s="26"/>
      <c r="E8" s="26"/>
      <c r="F8" s="26"/>
      <c r="G8" s="26"/>
      <c r="H8" s="26"/>
      <c r="I8" s="26"/>
      <c r="J8" s="26"/>
      <c r="K8" s="26"/>
      <c r="L8" s="26"/>
      <c r="M8" s="26"/>
      <c r="N8" s="228"/>
      <c r="O8" s="262">
        <f t="shared" ref="O8:O17" si="0">SUM($C8:$E8)</f>
        <v>0</v>
      </c>
      <c r="P8" s="43">
        <f t="shared" ref="P8:P17" si="1">SUM($F8:$H8)</f>
        <v>0</v>
      </c>
      <c r="Q8" s="43">
        <f t="shared" ref="Q8:Q17" si="2">SUM($I8:$K8)</f>
        <v>0</v>
      </c>
      <c r="R8" s="44">
        <f t="shared" ref="R8:R17" si="3">SUM($L8:$N8)</f>
        <v>0</v>
      </c>
      <c r="T8" s="213"/>
      <c r="U8" s="213"/>
      <c r="V8" s="213"/>
    </row>
    <row r="9" spans="1:150">
      <c r="A9" s="212"/>
      <c r="B9" s="327"/>
      <c r="C9" s="249"/>
      <c r="D9" s="26"/>
      <c r="E9" s="26"/>
      <c r="F9" s="26"/>
      <c r="G9" s="26"/>
      <c r="H9" s="26"/>
      <c r="I9" s="26"/>
      <c r="J9" s="26"/>
      <c r="K9" s="26"/>
      <c r="L9" s="26"/>
      <c r="M9" s="26"/>
      <c r="N9" s="228"/>
      <c r="O9" s="262">
        <f t="shared" si="0"/>
        <v>0</v>
      </c>
      <c r="P9" s="43">
        <f t="shared" si="1"/>
        <v>0</v>
      </c>
      <c r="Q9" s="43">
        <f t="shared" si="2"/>
        <v>0</v>
      </c>
      <c r="R9" s="44">
        <f t="shared" si="3"/>
        <v>0</v>
      </c>
      <c r="T9" s="213"/>
      <c r="U9" s="213"/>
      <c r="V9" s="213"/>
    </row>
    <row r="10" spans="1:150">
      <c r="A10" s="212"/>
      <c r="B10" s="327"/>
      <c r="C10" s="249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28"/>
      <c r="O10" s="262">
        <f t="shared" si="0"/>
        <v>0</v>
      </c>
      <c r="P10" s="43">
        <f t="shared" si="1"/>
        <v>0</v>
      </c>
      <c r="Q10" s="43">
        <f t="shared" si="2"/>
        <v>0</v>
      </c>
      <c r="R10" s="44">
        <f t="shared" si="3"/>
        <v>0</v>
      </c>
      <c r="T10" s="213"/>
      <c r="U10" s="213"/>
      <c r="V10" s="213"/>
    </row>
    <row r="11" spans="1:150">
      <c r="A11" s="212"/>
      <c r="B11" s="267"/>
      <c r="C11" s="249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28"/>
      <c r="O11" s="262">
        <f t="shared" si="0"/>
        <v>0</v>
      </c>
      <c r="P11" s="43">
        <f t="shared" si="1"/>
        <v>0</v>
      </c>
      <c r="Q11" s="43">
        <f t="shared" si="2"/>
        <v>0</v>
      </c>
      <c r="R11" s="44">
        <f t="shared" si="3"/>
        <v>0</v>
      </c>
      <c r="T11" s="213"/>
      <c r="U11" s="213"/>
      <c r="V11" s="213"/>
      <c r="W11" s="213"/>
    </row>
    <row r="12" spans="1:150">
      <c r="A12" s="212"/>
      <c r="B12" s="327"/>
      <c r="C12" s="249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28"/>
      <c r="O12" s="262">
        <f t="shared" si="0"/>
        <v>0</v>
      </c>
      <c r="P12" s="43">
        <f t="shared" si="1"/>
        <v>0</v>
      </c>
      <c r="Q12" s="43">
        <f t="shared" si="2"/>
        <v>0</v>
      </c>
      <c r="R12" s="44">
        <f t="shared" si="3"/>
        <v>0</v>
      </c>
      <c r="T12" s="213"/>
      <c r="U12" s="213"/>
      <c r="V12" s="213"/>
    </row>
    <row r="13" spans="1:150">
      <c r="A13" s="212"/>
      <c r="B13" s="267"/>
      <c r="C13" s="249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28"/>
      <c r="O13" s="262">
        <f t="shared" si="0"/>
        <v>0</v>
      </c>
      <c r="P13" s="43">
        <f t="shared" si="1"/>
        <v>0</v>
      </c>
      <c r="Q13" s="43">
        <f t="shared" si="2"/>
        <v>0</v>
      </c>
      <c r="R13" s="44">
        <f t="shared" si="3"/>
        <v>0</v>
      </c>
      <c r="T13" s="213"/>
      <c r="U13" s="213"/>
      <c r="V13" s="213"/>
      <c r="W13" s="213"/>
    </row>
    <row r="14" spans="1:150" ht="12" customHeight="1">
      <c r="A14" s="212"/>
      <c r="B14" s="267"/>
      <c r="C14" s="249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28"/>
      <c r="O14" s="262">
        <f t="shared" si="0"/>
        <v>0</v>
      </c>
      <c r="P14" s="43">
        <f t="shared" si="1"/>
        <v>0</v>
      </c>
      <c r="Q14" s="43">
        <f t="shared" si="2"/>
        <v>0</v>
      </c>
      <c r="R14" s="44">
        <f t="shared" si="3"/>
        <v>0</v>
      </c>
      <c r="V14" s="213"/>
    </row>
    <row r="15" spans="1:150">
      <c r="A15" s="36"/>
      <c r="B15" s="267"/>
      <c r="C15" s="249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28"/>
      <c r="O15" s="262">
        <f t="shared" si="0"/>
        <v>0</v>
      </c>
      <c r="P15" s="43">
        <f t="shared" si="1"/>
        <v>0</v>
      </c>
      <c r="Q15" s="43">
        <f t="shared" si="2"/>
        <v>0</v>
      </c>
      <c r="R15" s="44">
        <f t="shared" si="3"/>
        <v>0</v>
      </c>
    </row>
    <row r="16" spans="1:150">
      <c r="A16" s="36"/>
      <c r="B16" s="267"/>
      <c r="C16" s="249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28"/>
      <c r="O16" s="262">
        <f t="shared" si="0"/>
        <v>0</v>
      </c>
      <c r="P16" s="43">
        <f t="shared" si="1"/>
        <v>0</v>
      </c>
      <c r="Q16" s="43">
        <f t="shared" si="2"/>
        <v>0</v>
      </c>
      <c r="R16" s="44">
        <f t="shared" si="3"/>
        <v>0</v>
      </c>
    </row>
    <row r="17" spans="1:51">
      <c r="A17" s="36"/>
      <c r="B17" s="267"/>
      <c r="C17" s="249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28"/>
      <c r="O17" s="262">
        <f t="shared" si="0"/>
        <v>0</v>
      </c>
      <c r="P17" s="43">
        <f t="shared" si="1"/>
        <v>0</v>
      </c>
      <c r="Q17" s="43">
        <f t="shared" si="2"/>
        <v>0</v>
      </c>
      <c r="R17" s="44">
        <f t="shared" si="3"/>
        <v>0</v>
      </c>
    </row>
    <row r="18" spans="1:51" s="210" customFormat="1">
      <c r="A18" s="207" t="s">
        <v>318</v>
      </c>
      <c r="B18" s="536"/>
      <c r="C18" s="325">
        <f>$C$19+$C$25+$C$36</f>
        <v>0</v>
      </c>
      <c r="D18" s="208">
        <f>$D$19+$D$25+$D$36</f>
        <v>0</v>
      </c>
      <c r="E18" s="208">
        <f>$E$19+$E$25+$E$36</f>
        <v>0</v>
      </c>
      <c r="F18" s="208">
        <f>$F$19+$F$25+$F$36</f>
        <v>0</v>
      </c>
      <c r="G18" s="208">
        <f>$G$19+$G$25+$G$36</f>
        <v>0</v>
      </c>
      <c r="H18" s="208">
        <f>$H$19+$H$25+$H$36</f>
        <v>0</v>
      </c>
      <c r="I18" s="208">
        <f>$I$19+$I$25+$I$36</f>
        <v>0</v>
      </c>
      <c r="J18" s="208">
        <f>$J$19+$J$25+$J$36</f>
        <v>0</v>
      </c>
      <c r="K18" s="208">
        <f>$K$19+$K$25+$K$36</f>
        <v>0</v>
      </c>
      <c r="L18" s="208">
        <f>$L$19+$L$25+$L$36</f>
        <v>0</v>
      </c>
      <c r="M18" s="208">
        <f>$M$19+$M$25+$M$36</f>
        <v>0</v>
      </c>
      <c r="N18" s="333">
        <f>$N$19+$N$25+$N$36</f>
        <v>0</v>
      </c>
      <c r="O18" s="336">
        <f>$O$19+$O$25+$O$36</f>
        <v>0</v>
      </c>
      <c r="P18" s="208">
        <f>$P$19+$P$25+$P$36</f>
        <v>0</v>
      </c>
      <c r="Q18" s="208">
        <f>$Q$19+$Q$25+$Q$36</f>
        <v>0</v>
      </c>
      <c r="R18" s="209">
        <f>$R$19+$R$25+$R$36</f>
        <v>0</v>
      </c>
    </row>
    <row r="19" spans="1:51">
      <c r="A19" s="534">
        <v>301</v>
      </c>
      <c r="B19" s="535" t="s">
        <v>112</v>
      </c>
      <c r="C19" s="326">
        <f>SUM($C20:$C24)</f>
        <v>0</v>
      </c>
      <c r="D19" s="214">
        <f>SUM($D20:$D24)</f>
        <v>0</v>
      </c>
      <c r="E19" s="214">
        <f>SUM($E20:$E24)</f>
        <v>0</v>
      </c>
      <c r="F19" s="214">
        <f>SUM($F20:$F24)</f>
        <v>0</v>
      </c>
      <c r="G19" s="214">
        <f>SUM($G20:$G24)</f>
        <v>0</v>
      </c>
      <c r="H19" s="214">
        <f>SUM($H20:$H24)</f>
        <v>0</v>
      </c>
      <c r="I19" s="214">
        <f>SUM($I20:$I24)</f>
        <v>0</v>
      </c>
      <c r="J19" s="214">
        <f>SUM($J20:$J24)</f>
        <v>0</v>
      </c>
      <c r="K19" s="214">
        <f>SUM($K20:$K24)</f>
        <v>0</v>
      </c>
      <c r="L19" s="214">
        <f>SUM($L20:$L24)</f>
        <v>0</v>
      </c>
      <c r="M19" s="214">
        <f>SUM($M20:$M24)</f>
        <v>0</v>
      </c>
      <c r="N19" s="334">
        <f>SUM($N20:$N24)</f>
        <v>0</v>
      </c>
      <c r="O19" s="337">
        <f>SUM($O20:$O24)</f>
        <v>0</v>
      </c>
      <c r="P19" s="214">
        <f>SUM($P20:$P24)</f>
        <v>0</v>
      </c>
      <c r="Q19" s="214">
        <f>SUM($Q20:$Q24)</f>
        <v>0</v>
      </c>
      <c r="R19" s="215">
        <f>SUM($R20:$R24)</f>
        <v>0</v>
      </c>
      <c r="T19" s="213"/>
      <c r="U19" s="213"/>
      <c r="V19" s="213"/>
    </row>
    <row r="20" spans="1:51">
      <c r="A20" s="212"/>
      <c r="B20" s="327"/>
      <c r="C20" s="249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28"/>
      <c r="O20" s="262">
        <f>SUM($C20:$E20)</f>
        <v>0</v>
      </c>
      <c r="P20" s="43">
        <f>SUM($F20:$H20)</f>
        <v>0</v>
      </c>
      <c r="Q20" s="43">
        <f>SUM($I20:$K20)</f>
        <v>0</v>
      </c>
      <c r="R20" s="44">
        <f>SUM($L20:$N20)</f>
        <v>0</v>
      </c>
      <c r="T20" s="213"/>
      <c r="U20" s="213"/>
      <c r="V20" s="213"/>
    </row>
    <row r="21" spans="1:51">
      <c r="A21" s="212"/>
      <c r="B21" s="327"/>
      <c r="C21" s="249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28"/>
      <c r="O21" s="262">
        <f>SUM($C21:$E21)</f>
        <v>0</v>
      </c>
      <c r="P21" s="43">
        <f>SUM($F21:$H21)</f>
        <v>0</v>
      </c>
      <c r="Q21" s="43">
        <f>SUM($I21:$K21)</f>
        <v>0</v>
      </c>
      <c r="R21" s="44">
        <f>SUM($L21:$N21)</f>
        <v>0</v>
      </c>
      <c r="T21" s="213"/>
      <c r="U21" s="213"/>
      <c r="V21" s="213"/>
    </row>
    <row r="22" spans="1:51">
      <c r="A22" s="212"/>
      <c r="B22" s="327"/>
      <c r="C22" s="249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28"/>
      <c r="O22" s="262">
        <f>SUM($C22:$E22)</f>
        <v>0</v>
      </c>
      <c r="P22" s="43">
        <f>SUM($F22:$H22)</f>
        <v>0</v>
      </c>
      <c r="Q22" s="43">
        <f>SUM($I22:$K22)</f>
        <v>0</v>
      </c>
      <c r="R22" s="44">
        <f>SUM($L22:$N22)</f>
        <v>0</v>
      </c>
      <c r="T22" s="213"/>
      <c r="U22" s="213"/>
      <c r="V22" s="213"/>
    </row>
    <row r="23" spans="1:51">
      <c r="A23" s="212"/>
      <c r="B23" s="327"/>
      <c r="C23" s="249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28"/>
      <c r="O23" s="262">
        <f>SUM($C23:$E23)</f>
        <v>0</v>
      </c>
      <c r="P23" s="43">
        <f>SUM($F23:$H23)</f>
        <v>0</v>
      </c>
      <c r="Q23" s="43">
        <f>SUM($I23:$K23)</f>
        <v>0</v>
      </c>
      <c r="R23" s="44">
        <f>SUM($L23:$N23)</f>
        <v>0</v>
      </c>
      <c r="T23" s="213"/>
      <c r="U23" s="213"/>
      <c r="V23" s="213"/>
    </row>
    <row r="24" spans="1:51">
      <c r="A24" s="212"/>
      <c r="B24" s="327"/>
      <c r="C24" s="24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28"/>
      <c r="O24" s="262">
        <f>SUM($C24:$E24)</f>
        <v>0</v>
      </c>
      <c r="P24" s="43">
        <f>SUM($F24:$H24)</f>
        <v>0</v>
      </c>
      <c r="Q24" s="43">
        <f>SUM($I24:$K24)</f>
        <v>0</v>
      </c>
      <c r="R24" s="44">
        <f>SUM($L24:$N24)</f>
        <v>0</v>
      </c>
      <c r="T24" s="213"/>
      <c r="U24" s="213"/>
      <c r="V24" s="213"/>
    </row>
    <row r="25" spans="1:51">
      <c r="A25" s="537">
        <v>302</v>
      </c>
      <c r="B25" s="538" t="s">
        <v>242</v>
      </c>
      <c r="C25" s="326">
        <f>SUM($C26:$C35)</f>
        <v>0</v>
      </c>
      <c r="D25" s="214">
        <f>SUM($D26:$D35)</f>
        <v>0</v>
      </c>
      <c r="E25" s="214">
        <f>SUM($E26:$E35)</f>
        <v>0</v>
      </c>
      <c r="F25" s="214">
        <f>SUM($F26:$F35)</f>
        <v>0</v>
      </c>
      <c r="G25" s="214">
        <f>SUM($G26:$G35)</f>
        <v>0</v>
      </c>
      <c r="H25" s="214">
        <f>SUM($H26:$H35)</f>
        <v>0</v>
      </c>
      <c r="I25" s="214">
        <f>SUM($I26:$I35)</f>
        <v>0</v>
      </c>
      <c r="J25" s="214">
        <f>SUM($J26:$J35)</f>
        <v>0</v>
      </c>
      <c r="K25" s="214">
        <f>SUM($K26:$K35)</f>
        <v>0</v>
      </c>
      <c r="L25" s="214">
        <f>SUM($L26:$L35)</f>
        <v>0</v>
      </c>
      <c r="M25" s="214">
        <f>SUM($M26:$M35)</f>
        <v>0</v>
      </c>
      <c r="N25" s="334">
        <f>SUM($N26:$N35)</f>
        <v>0</v>
      </c>
      <c r="O25" s="337">
        <f>SUM($O26:$O35)</f>
        <v>0</v>
      </c>
      <c r="P25" s="214">
        <f>SUM($P26:$P35)</f>
        <v>0</v>
      </c>
      <c r="Q25" s="214">
        <f>SUM($Q26:$Q35)</f>
        <v>0</v>
      </c>
      <c r="R25" s="215">
        <f>SUM($R26:$R35)</f>
        <v>0</v>
      </c>
      <c r="T25" s="213"/>
      <c r="U25" s="213"/>
      <c r="V25" s="213"/>
      <c r="W25" s="213"/>
      <c r="AI25" s="213"/>
      <c r="AJ25" s="213"/>
      <c r="AX25" s="213"/>
      <c r="AY25" s="213"/>
    </row>
    <row r="26" spans="1:51">
      <c r="A26" s="212"/>
      <c r="B26" s="327"/>
      <c r="C26" s="249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28"/>
      <c r="O26" s="262">
        <f t="shared" ref="O26:O35" si="4">SUM($C26:$E26)</f>
        <v>0</v>
      </c>
      <c r="P26" s="43">
        <f t="shared" ref="P26:P35" si="5">SUM($F26:$H26)</f>
        <v>0</v>
      </c>
      <c r="Q26" s="43">
        <f t="shared" ref="Q26:Q35" si="6">SUM($I26:$K26)</f>
        <v>0</v>
      </c>
      <c r="R26" s="44">
        <f t="shared" ref="R26:R35" si="7">SUM($L26:$N26)</f>
        <v>0</v>
      </c>
      <c r="T26" s="213"/>
      <c r="U26" s="213"/>
      <c r="V26" s="213"/>
      <c r="AI26" s="213"/>
      <c r="AX26" s="213"/>
    </row>
    <row r="27" spans="1:51">
      <c r="A27" s="212"/>
      <c r="B27" s="327"/>
      <c r="C27" s="249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28"/>
      <c r="O27" s="262">
        <f t="shared" si="4"/>
        <v>0</v>
      </c>
      <c r="P27" s="43">
        <f t="shared" si="5"/>
        <v>0</v>
      </c>
      <c r="Q27" s="43">
        <f t="shared" si="6"/>
        <v>0</v>
      </c>
      <c r="R27" s="44">
        <f t="shared" si="7"/>
        <v>0</v>
      </c>
      <c r="T27" s="213"/>
      <c r="U27" s="213"/>
      <c r="V27" s="213"/>
      <c r="AJ27" s="213"/>
      <c r="AY27" s="213"/>
    </row>
    <row r="28" spans="1:51">
      <c r="A28" s="212"/>
      <c r="B28" s="267"/>
      <c r="C28" s="249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28"/>
      <c r="O28" s="262">
        <f t="shared" si="4"/>
        <v>0</v>
      </c>
      <c r="P28" s="43">
        <f t="shared" si="5"/>
        <v>0</v>
      </c>
      <c r="Q28" s="43">
        <f t="shared" si="6"/>
        <v>0</v>
      </c>
      <c r="R28" s="44">
        <f t="shared" si="7"/>
        <v>0</v>
      </c>
    </row>
    <row r="29" spans="1:51">
      <c r="A29" s="212"/>
      <c r="B29" s="267"/>
      <c r="C29" s="249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28"/>
      <c r="O29" s="262">
        <f t="shared" si="4"/>
        <v>0</v>
      </c>
      <c r="P29" s="43">
        <f t="shared" si="5"/>
        <v>0</v>
      </c>
      <c r="Q29" s="43">
        <f t="shared" si="6"/>
        <v>0</v>
      </c>
      <c r="R29" s="44">
        <f t="shared" si="7"/>
        <v>0</v>
      </c>
      <c r="T29" s="213"/>
      <c r="U29" s="213"/>
    </row>
    <row r="30" spans="1:51" ht="12" customHeight="1">
      <c r="A30" s="212"/>
      <c r="B30" s="267"/>
      <c r="C30" s="249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28"/>
      <c r="O30" s="262">
        <f t="shared" si="4"/>
        <v>0</v>
      </c>
      <c r="P30" s="43">
        <f t="shared" si="5"/>
        <v>0</v>
      </c>
      <c r="Q30" s="43">
        <f t="shared" si="6"/>
        <v>0</v>
      </c>
      <c r="R30" s="44">
        <f t="shared" si="7"/>
        <v>0</v>
      </c>
      <c r="AX30" s="213"/>
      <c r="AY30" s="213"/>
    </row>
    <row r="31" spans="1:51">
      <c r="A31" s="212"/>
      <c r="B31" s="267"/>
      <c r="C31" s="249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28"/>
      <c r="O31" s="262">
        <f t="shared" si="4"/>
        <v>0</v>
      </c>
      <c r="P31" s="43">
        <f t="shared" si="5"/>
        <v>0</v>
      </c>
      <c r="Q31" s="43">
        <f t="shared" si="6"/>
        <v>0</v>
      </c>
      <c r="R31" s="44">
        <f t="shared" si="7"/>
        <v>0</v>
      </c>
      <c r="S31" s="213"/>
      <c r="AY31" s="213"/>
    </row>
    <row r="32" spans="1:51">
      <c r="A32" s="212"/>
      <c r="B32" s="267"/>
      <c r="C32" s="249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28"/>
      <c r="O32" s="262">
        <f t="shared" si="4"/>
        <v>0</v>
      </c>
      <c r="P32" s="43">
        <f t="shared" si="5"/>
        <v>0</v>
      </c>
      <c r="Q32" s="43">
        <f t="shared" si="6"/>
        <v>0</v>
      </c>
      <c r="R32" s="44">
        <f t="shared" si="7"/>
        <v>0</v>
      </c>
    </row>
    <row r="33" spans="1:51">
      <c r="A33" s="212"/>
      <c r="B33" s="267"/>
      <c r="C33" s="249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28"/>
      <c r="O33" s="262">
        <f t="shared" si="4"/>
        <v>0</v>
      </c>
      <c r="P33" s="43">
        <f t="shared" si="5"/>
        <v>0</v>
      </c>
      <c r="Q33" s="43">
        <f t="shared" si="6"/>
        <v>0</v>
      </c>
      <c r="R33" s="44">
        <f t="shared" si="7"/>
        <v>0</v>
      </c>
      <c r="S33" s="213"/>
      <c r="AY33" s="213"/>
    </row>
    <row r="34" spans="1:51">
      <c r="A34" s="212"/>
      <c r="B34" s="327"/>
      <c r="C34" s="249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28"/>
      <c r="O34" s="262">
        <f t="shared" si="4"/>
        <v>0</v>
      </c>
      <c r="P34" s="43">
        <f t="shared" si="5"/>
        <v>0</v>
      </c>
      <c r="Q34" s="43">
        <f t="shared" si="6"/>
        <v>0</v>
      </c>
      <c r="R34" s="44">
        <f t="shared" si="7"/>
        <v>0</v>
      </c>
      <c r="T34" s="213"/>
      <c r="U34" s="213"/>
      <c r="V34" s="213"/>
      <c r="AI34" s="213"/>
      <c r="AX34" s="213"/>
    </row>
    <row r="35" spans="1:51">
      <c r="A35" s="212"/>
      <c r="B35" s="327"/>
      <c r="C35" s="249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28"/>
      <c r="O35" s="262">
        <f t="shared" si="4"/>
        <v>0</v>
      </c>
      <c r="P35" s="43">
        <f t="shared" si="5"/>
        <v>0</v>
      </c>
      <c r="Q35" s="43">
        <f t="shared" si="6"/>
        <v>0</v>
      </c>
      <c r="R35" s="44">
        <f t="shared" si="7"/>
        <v>0</v>
      </c>
      <c r="T35" s="213"/>
      <c r="U35" s="213"/>
      <c r="V35" s="213"/>
      <c r="AI35" s="213"/>
      <c r="AX35" s="213"/>
    </row>
    <row r="36" spans="1:51" ht="12" customHeight="1">
      <c r="A36" s="537">
        <v>303</v>
      </c>
      <c r="B36" s="538" t="s">
        <v>113</v>
      </c>
      <c r="C36" s="326">
        <f>SUM($C37:$C46)</f>
        <v>0</v>
      </c>
      <c r="D36" s="214">
        <f>SUM($D37:$D46)</f>
        <v>0</v>
      </c>
      <c r="E36" s="214">
        <f>SUM($E37:$E46)</f>
        <v>0</v>
      </c>
      <c r="F36" s="214">
        <f>SUM($F37:$F46)</f>
        <v>0</v>
      </c>
      <c r="G36" s="214">
        <f>SUM($G37:$G46)</f>
        <v>0</v>
      </c>
      <c r="H36" s="214">
        <f>SUM($H37:$H46)</f>
        <v>0</v>
      </c>
      <c r="I36" s="214">
        <f>SUM($I37:$I46)</f>
        <v>0</v>
      </c>
      <c r="J36" s="214">
        <f>SUM($J37:$J46)</f>
        <v>0</v>
      </c>
      <c r="K36" s="214">
        <f>SUM($K37:$K46)</f>
        <v>0</v>
      </c>
      <c r="L36" s="214">
        <f>SUM($L37:$L46)</f>
        <v>0</v>
      </c>
      <c r="M36" s="214">
        <f>SUM($M37:$M46)</f>
        <v>0</v>
      </c>
      <c r="N36" s="334">
        <f>SUM($N37:$N46)</f>
        <v>0</v>
      </c>
      <c r="O36" s="337">
        <f>SUM($O37:$O46)</f>
        <v>0</v>
      </c>
      <c r="P36" s="214">
        <f>SUM($P37:$P46)</f>
        <v>0</v>
      </c>
      <c r="Q36" s="214">
        <f>SUM($Q37:$Q46)</f>
        <v>0</v>
      </c>
      <c r="R36" s="215">
        <f>SUM($R37:$R46)</f>
        <v>0</v>
      </c>
      <c r="S36" s="213"/>
    </row>
    <row r="37" spans="1:51">
      <c r="A37" s="212"/>
      <c r="B37" s="267"/>
      <c r="C37" s="249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28"/>
      <c r="O37" s="262">
        <f t="shared" ref="O37:O46" si="8">SUM($C37:$E37)</f>
        <v>0</v>
      </c>
      <c r="P37" s="43">
        <f t="shared" ref="P37:P46" si="9">SUM($F37:$H37)</f>
        <v>0</v>
      </c>
      <c r="Q37" s="43">
        <f t="shared" ref="Q37:Q46" si="10">SUM($I37:$K37)</f>
        <v>0</v>
      </c>
      <c r="R37" s="44">
        <f t="shared" ref="R37:R46" si="11">SUM($L37:$N37)</f>
        <v>0</v>
      </c>
    </row>
    <row r="38" spans="1:51">
      <c r="A38" s="212"/>
      <c r="B38" s="267"/>
      <c r="C38" s="249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28"/>
      <c r="O38" s="262">
        <f t="shared" si="8"/>
        <v>0</v>
      </c>
      <c r="P38" s="43">
        <f t="shared" si="9"/>
        <v>0</v>
      </c>
      <c r="Q38" s="43">
        <f t="shared" si="10"/>
        <v>0</v>
      </c>
      <c r="R38" s="44">
        <f t="shared" si="11"/>
        <v>0</v>
      </c>
    </row>
    <row r="39" spans="1:51">
      <c r="A39" s="212"/>
      <c r="B39" s="267"/>
      <c r="C39" s="249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28"/>
      <c r="O39" s="262">
        <f t="shared" si="8"/>
        <v>0</v>
      </c>
      <c r="P39" s="43">
        <f t="shared" si="9"/>
        <v>0</v>
      </c>
      <c r="Q39" s="43">
        <f t="shared" si="10"/>
        <v>0</v>
      </c>
      <c r="R39" s="44">
        <f t="shared" si="11"/>
        <v>0</v>
      </c>
    </row>
    <row r="40" spans="1:51">
      <c r="A40" s="212"/>
      <c r="B40" s="267"/>
      <c r="C40" s="249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28"/>
      <c r="O40" s="262">
        <f t="shared" si="8"/>
        <v>0</v>
      </c>
      <c r="P40" s="43">
        <f t="shared" si="9"/>
        <v>0</v>
      </c>
      <c r="Q40" s="43">
        <f t="shared" si="10"/>
        <v>0</v>
      </c>
      <c r="R40" s="44">
        <f t="shared" si="11"/>
        <v>0</v>
      </c>
    </row>
    <row r="41" spans="1:51">
      <c r="A41" s="212"/>
      <c r="B41" s="267"/>
      <c r="C41" s="249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28"/>
      <c r="O41" s="262">
        <f t="shared" si="8"/>
        <v>0</v>
      </c>
      <c r="P41" s="43">
        <f t="shared" si="9"/>
        <v>0</v>
      </c>
      <c r="Q41" s="43">
        <f t="shared" si="10"/>
        <v>0</v>
      </c>
      <c r="R41" s="44">
        <f t="shared" si="11"/>
        <v>0</v>
      </c>
    </row>
    <row r="42" spans="1:51">
      <c r="A42" s="212"/>
      <c r="B42" s="267"/>
      <c r="C42" s="24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28"/>
      <c r="O42" s="262">
        <f t="shared" si="8"/>
        <v>0</v>
      </c>
      <c r="P42" s="43">
        <f t="shared" si="9"/>
        <v>0</v>
      </c>
      <c r="Q42" s="43">
        <f t="shared" si="10"/>
        <v>0</v>
      </c>
      <c r="R42" s="44">
        <f t="shared" si="11"/>
        <v>0</v>
      </c>
    </row>
    <row r="43" spans="1:51">
      <c r="A43" s="212"/>
      <c r="B43" s="267"/>
      <c r="C43" s="249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28"/>
      <c r="O43" s="262">
        <f t="shared" si="8"/>
        <v>0</v>
      </c>
      <c r="P43" s="43">
        <f t="shared" si="9"/>
        <v>0</v>
      </c>
      <c r="Q43" s="43">
        <f t="shared" si="10"/>
        <v>0</v>
      </c>
      <c r="R43" s="44">
        <f t="shared" si="11"/>
        <v>0</v>
      </c>
    </row>
    <row r="44" spans="1:51">
      <c r="A44" s="212"/>
      <c r="B44" s="267"/>
      <c r="C44" s="249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28"/>
      <c r="O44" s="262">
        <f t="shared" si="8"/>
        <v>0</v>
      </c>
      <c r="P44" s="43">
        <f t="shared" si="9"/>
        <v>0</v>
      </c>
      <c r="Q44" s="43">
        <f t="shared" si="10"/>
        <v>0</v>
      </c>
      <c r="R44" s="44">
        <f t="shared" si="11"/>
        <v>0</v>
      </c>
    </row>
    <row r="45" spans="1:51">
      <c r="A45" s="212"/>
      <c r="B45" s="267"/>
      <c r="C45" s="249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28"/>
      <c r="O45" s="262">
        <f t="shared" si="8"/>
        <v>0</v>
      </c>
      <c r="P45" s="43">
        <f t="shared" si="9"/>
        <v>0</v>
      </c>
      <c r="Q45" s="43">
        <f t="shared" si="10"/>
        <v>0</v>
      </c>
      <c r="R45" s="44">
        <f t="shared" si="11"/>
        <v>0</v>
      </c>
    </row>
    <row r="46" spans="1:51" ht="13.5" thickBot="1">
      <c r="A46" s="331"/>
      <c r="B46" s="274"/>
      <c r="C46" s="275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229"/>
      <c r="O46" s="286">
        <f t="shared" si="8"/>
        <v>0</v>
      </c>
      <c r="P46" s="276">
        <f t="shared" si="9"/>
        <v>0</v>
      </c>
      <c r="Q46" s="276">
        <f t="shared" si="10"/>
        <v>0</v>
      </c>
      <c r="R46" s="277">
        <f t="shared" si="11"/>
        <v>0</v>
      </c>
    </row>
    <row r="47" spans="1:51">
      <c r="A47" s="278" t="s">
        <v>88</v>
      </c>
      <c r="B47" s="224"/>
      <c r="C47" s="279">
        <f>$C$7+$C$18</f>
        <v>0</v>
      </c>
      <c r="D47" s="280">
        <f>$D$7+$D$18</f>
        <v>0</v>
      </c>
      <c r="E47" s="280">
        <f>$E$7+$E$18</f>
        <v>0</v>
      </c>
      <c r="F47" s="280">
        <f>$F$7+$F$18</f>
        <v>0</v>
      </c>
      <c r="G47" s="280">
        <f>$G$7+$G$18</f>
        <v>0</v>
      </c>
      <c r="H47" s="280">
        <f>$H$7+$H$18</f>
        <v>0</v>
      </c>
      <c r="I47" s="280">
        <f>$I$7+$I$18</f>
        <v>0</v>
      </c>
      <c r="J47" s="280">
        <f>$J$7+$J$18</f>
        <v>0</v>
      </c>
      <c r="K47" s="280">
        <f>$K$7+$K$18</f>
        <v>0</v>
      </c>
      <c r="L47" s="280">
        <f>$L$7+$L$18</f>
        <v>0</v>
      </c>
      <c r="M47" s="280">
        <f>$M$7+$M$18</f>
        <v>0</v>
      </c>
      <c r="N47" s="282">
        <f>$N$7+$N$18</f>
        <v>0</v>
      </c>
      <c r="O47" s="287">
        <f>$O$7+$O$18</f>
        <v>0</v>
      </c>
      <c r="P47" s="280">
        <f>$P$7+$P$18</f>
        <v>0</v>
      </c>
      <c r="Q47" s="280">
        <f>$Q$7+$Q$18</f>
        <v>0</v>
      </c>
      <c r="R47" s="281">
        <f>$R$7+$R$18</f>
        <v>0</v>
      </c>
    </row>
    <row r="48" spans="1:51">
      <c r="A48" s="37" t="s">
        <v>85</v>
      </c>
      <c r="B48" s="268"/>
      <c r="C48" s="264">
        <f>$C$47</f>
        <v>0</v>
      </c>
      <c r="D48" s="43">
        <f>SUM($C$47:$D$47)</f>
        <v>0</v>
      </c>
      <c r="E48" s="43">
        <f>SUM($C$47:$E$47)</f>
        <v>0</v>
      </c>
      <c r="F48" s="43">
        <f>SUM($C$47:$F$47)</f>
        <v>0</v>
      </c>
      <c r="G48" s="43">
        <f>SUM($C$47:$G$47)</f>
        <v>0</v>
      </c>
      <c r="H48" s="43">
        <f>SUM($C$47:$H$47)</f>
        <v>0</v>
      </c>
      <c r="I48" s="43">
        <f>SUM($C$47:$I$47)</f>
        <v>0</v>
      </c>
      <c r="J48" s="43">
        <f>SUM($C$47:$J$47)</f>
        <v>0</v>
      </c>
      <c r="K48" s="43">
        <f>SUM($C$47:$K$47)</f>
        <v>0</v>
      </c>
      <c r="L48" s="43">
        <f>SUM($C$47:$L$47)</f>
        <v>0</v>
      </c>
      <c r="M48" s="43">
        <f>SUM($C$47:$M$47)</f>
        <v>0</v>
      </c>
      <c r="N48" s="283">
        <f>SUM($C$47:$N$47)</f>
        <v>0</v>
      </c>
      <c r="O48" s="262">
        <f>$O$47</f>
        <v>0</v>
      </c>
      <c r="P48" s="43">
        <f>SUM($O$47:$P$47)</f>
        <v>0</v>
      </c>
      <c r="Q48" s="43">
        <f>SUM($O$47:$Q$47)</f>
        <v>0</v>
      </c>
      <c r="R48" s="44">
        <f>SUM($O$47:$R$47)</f>
        <v>0</v>
      </c>
    </row>
    <row r="49" spans="1:22">
      <c r="A49" s="38" t="s">
        <v>319</v>
      </c>
      <c r="B49" s="269"/>
      <c r="C49" s="249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28"/>
      <c r="O49" s="262">
        <f>SUM($C$49:$E$49)</f>
        <v>0</v>
      </c>
      <c r="P49" s="43">
        <f>SUM($F$49:$H$49)</f>
        <v>0</v>
      </c>
      <c r="Q49" s="43">
        <f>SUM($I$49:$K$49)</f>
        <v>0</v>
      </c>
      <c r="R49" s="44">
        <f>SUM($L$49:$N$49)</f>
        <v>0</v>
      </c>
    </row>
    <row r="50" spans="1:22">
      <c r="A50" s="38" t="s">
        <v>320</v>
      </c>
      <c r="B50" s="269"/>
      <c r="C50" s="264">
        <f>$C$49</f>
        <v>0</v>
      </c>
      <c r="D50" s="43">
        <f>SUM($C$49:$D$49)</f>
        <v>0</v>
      </c>
      <c r="E50" s="43">
        <f>SUM($C$49:$E$49)</f>
        <v>0</v>
      </c>
      <c r="F50" s="43">
        <f>SUM($C$49:$F$49)</f>
        <v>0</v>
      </c>
      <c r="G50" s="43">
        <f>SUM($C$49:$G$49)</f>
        <v>0</v>
      </c>
      <c r="H50" s="43">
        <f>SUM($C$49:$H$49)</f>
        <v>0</v>
      </c>
      <c r="I50" s="43">
        <f>SUM($C$49:$I$49)</f>
        <v>0</v>
      </c>
      <c r="J50" s="43">
        <f>SUM($C$49:$J$49)</f>
        <v>0</v>
      </c>
      <c r="K50" s="43">
        <f>SUM($C$49:$K$49)</f>
        <v>0</v>
      </c>
      <c r="L50" s="43">
        <f>SUM($C$49:$L$49)</f>
        <v>0</v>
      </c>
      <c r="M50" s="43">
        <f>SUM($C$49:$M$49)</f>
        <v>0</v>
      </c>
      <c r="N50" s="283">
        <f>SUM($C$49:$N$49)</f>
        <v>0</v>
      </c>
      <c r="O50" s="262">
        <f>$O$49</f>
        <v>0</v>
      </c>
      <c r="P50" s="43">
        <f>SUM($O$49:$P$49)</f>
        <v>0</v>
      </c>
      <c r="Q50" s="43">
        <f>SUM($O$49:$Q$49)</f>
        <v>0</v>
      </c>
      <c r="R50" s="44">
        <f>SUM($O$49:$R$49)</f>
        <v>0</v>
      </c>
    </row>
    <row r="51" spans="1:22" ht="13.5" thickBot="1">
      <c r="A51" s="39" t="s">
        <v>104</v>
      </c>
      <c r="B51" s="270"/>
      <c r="C51" s="266" t="e">
        <f>($C$47-$C$49)/$C$49</f>
        <v>#DIV/0!</v>
      </c>
      <c r="D51" s="45" t="e">
        <f>($D$47-$D$49)/$D$49</f>
        <v>#DIV/0!</v>
      </c>
      <c r="E51" s="45" t="e">
        <f>($E$47-$E$49)/$E$49</f>
        <v>#DIV/0!</v>
      </c>
      <c r="F51" s="45" t="e">
        <f>($F$47-$F$49)/$F$49</f>
        <v>#DIV/0!</v>
      </c>
      <c r="G51" s="45" t="e">
        <f>($G$47-$G$49)/$G$49</f>
        <v>#DIV/0!</v>
      </c>
      <c r="H51" s="45" t="e">
        <f>($H$47-$H$49)/$H$49</f>
        <v>#DIV/0!</v>
      </c>
      <c r="I51" s="45" t="e">
        <f>($I$47-$I$49)/$I$49</f>
        <v>#DIV/0!</v>
      </c>
      <c r="J51" s="45" t="e">
        <f>($J$47-$J$49)/$J$49</f>
        <v>#DIV/0!</v>
      </c>
      <c r="K51" s="45" t="e">
        <f>($K$47-$K$49)/$K$49</f>
        <v>#DIV/0!</v>
      </c>
      <c r="L51" s="45" t="e">
        <f>($L$47-$L$49)/$L$49</f>
        <v>#DIV/0!</v>
      </c>
      <c r="M51" s="45" t="e">
        <f>($M$47-$M$49)/$M$49</f>
        <v>#DIV/0!</v>
      </c>
      <c r="N51" s="285" t="e">
        <f>($N$47-$N$49)/$N$49</f>
        <v>#DIV/0!</v>
      </c>
      <c r="O51" s="288" t="e">
        <f>($O$47-$O$49)/$O$49</f>
        <v>#DIV/0!</v>
      </c>
      <c r="P51" s="45" t="e">
        <f>($P$47-$P$49)/$P$49</f>
        <v>#DIV/0!</v>
      </c>
      <c r="Q51" s="45" t="e">
        <f>($Q$47-$Q$49)/$Q$49</f>
        <v>#DIV/0!</v>
      </c>
      <c r="R51" s="46" t="e">
        <f>($R$47-$R$49)/$R$49</f>
        <v>#DIV/0!</v>
      </c>
    </row>
    <row r="52" spans="1:22" s="23" customFormat="1" ht="19.899999999999999" customHeight="1" thickBot="1">
      <c r="A52" s="27"/>
      <c r="B52" s="27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</row>
    <row r="53" spans="1:22" ht="15.75">
      <c r="A53" s="767" t="s">
        <v>31</v>
      </c>
      <c r="B53" s="768"/>
      <c r="C53" s="769" t="s">
        <v>316</v>
      </c>
      <c r="D53" s="770"/>
      <c r="E53" s="770"/>
      <c r="F53" s="770"/>
      <c r="G53" s="770"/>
      <c r="H53" s="770"/>
      <c r="I53" s="770"/>
      <c r="J53" s="770"/>
      <c r="K53" s="770"/>
      <c r="L53" s="770"/>
      <c r="M53" s="770"/>
      <c r="N53" s="771"/>
      <c r="O53" s="707" t="s">
        <v>39</v>
      </c>
      <c r="P53" s="708"/>
      <c r="Q53" s="708"/>
      <c r="R53" s="709"/>
    </row>
    <row r="54" spans="1:22" s="25" customFormat="1" ht="26.25" thickBot="1">
      <c r="A54" s="260" t="s">
        <v>279</v>
      </c>
      <c r="B54" s="407" t="s">
        <v>29</v>
      </c>
      <c r="C54" s="254" t="s">
        <v>79</v>
      </c>
      <c r="D54" s="255" t="s">
        <v>80</v>
      </c>
      <c r="E54" s="255" t="s">
        <v>56</v>
      </c>
      <c r="F54" s="255" t="s">
        <v>57</v>
      </c>
      <c r="G54" s="255" t="s">
        <v>58</v>
      </c>
      <c r="H54" s="255" t="s">
        <v>59</v>
      </c>
      <c r="I54" s="255" t="s">
        <v>60</v>
      </c>
      <c r="J54" s="255" t="s">
        <v>61</v>
      </c>
      <c r="K54" s="255" t="s">
        <v>62</v>
      </c>
      <c r="L54" s="255" t="s">
        <v>63</v>
      </c>
      <c r="M54" s="255" t="s">
        <v>64</v>
      </c>
      <c r="N54" s="257" t="s">
        <v>65</v>
      </c>
      <c r="O54" s="260" t="s">
        <v>33</v>
      </c>
      <c r="P54" s="255" t="s">
        <v>34</v>
      </c>
      <c r="Q54" s="255" t="s">
        <v>35</v>
      </c>
      <c r="R54" s="256" t="s">
        <v>36</v>
      </c>
    </row>
    <row r="55" spans="1:22">
      <c r="A55" s="532" t="s">
        <v>317</v>
      </c>
      <c r="B55" s="533"/>
      <c r="C55" s="328">
        <f>SUM($C56:$C65)</f>
        <v>0</v>
      </c>
      <c r="D55" s="329">
        <f>SUM($D56:$D65)</f>
        <v>0</v>
      </c>
      <c r="E55" s="329">
        <f>SUM($E56:$E65)</f>
        <v>0</v>
      </c>
      <c r="F55" s="329">
        <f>SUM($F56:$F65)</f>
        <v>0</v>
      </c>
      <c r="G55" s="329">
        <f>SUM($G56:$G65)</f>
        <v>0</v>
      </c>
      <c r="H55" s="329">
        <f>SUM($H56:$H65)</f>
        <v>0</v>
      </c>
      <c r="I55" s="329">
        <f>SUM($I56:$I65)</f>
        <v>0</v>
      </c>
      <c r="J55" s="329">
        <f>SUM($J56:$J65)</f>
        <v>0</v>
      </c>
      <c r="K55" s="329">
        <f>SUM($K56:$K65)</f>
        <v>0</v>
      </c>
      <c r="L55" s="329">
        <f>SUM($L56:$L65)</f>
        <v>0</v>
      </c>
      <c r="M55" s="329">
        <f>SUM($M56:$M65)</f>
        <v>0</v>
      </c>
      <c r="N55" s="332">
        <f>SUM($N56:$N65)</f>
        <v>0</v>
      </c>
      <c r="O55" s="335">
        <f>SUM($O56:$O65)</f>
        <v>0</v>
      </c>
      <c r="P55" s="329">
        <f>SUM($P56:$P65)</f>
        <v>0</v>
      </c>
      <c r="Q55" s="329">
        <f>SUM($Q56:$Q65)</f>
        <v>0</v>
      </c>
      <c r="R55" s="330">
        <f>SUM($R56:$R65)</f>
        <v>0</v>
      </c>
    </row>
    <row r="56" spans="1:22">
      <c r="A56" s="212"/>
      <c r="B56" s="327"/>
      <c r="C56" s="249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28"/>
      <c r="O56" s="262">
        <f>SUM($C56:$E56)</f>
        <v>0</v>
      </c>
      <c r="P56" s="43">
        <f t="shared" ref="P56:P65" si="12">SUM($F56:$H56)</f>
        <v>0</v>
      </c>
      <c r="Q56" s="43">
        <f t="shared" ref="Q56:Q65" si="13">SUM($I56:$K56)</f>
        <v>0</v>
      </c>
      <c r="R56" s="44">
        <f t="shared" ref="R56:R65" si="14">SUM($L56:$N56)</f>
        <v>0</v>
      </c>
    </row>
    <row r="57" spans="1:22">
      <c r="A57" s="212"/>
      <c r="B57" s="327"/>
      <c r="C57" s="249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28"/>
      <c r="O57" s="262">
        <f t="shared" ref="O57:O65" si="15">SUM($C57:$E57)</f>
        <v>0</v>
      </c>
      <c r="P57" s="43">
        <f t="shared" si="12"/>
        <v>0</v>
      </c>
      <c r="Q57" s="43">
        <f t="shared" si="13"/>
        <v>0</v>
      </c>
      <c r="R57" s="44">
        <f t="shared" si="14"/>
        <v>0</v>
      </c>
    </row>
    <row r="58" spans="1:22">
      <c r="A58" s="212"/>
      <c r="B58" s="327"/>
      <c r="C58" s="249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28"/>
      <c r="O58" s="262">
        <f t="shared" si="15"/>
        <v>0</v>
      </c>
      <c r="P58" s="43">
        <f t="shared" si="12"/>
        <v>0</v>
      </c>
      <c r="Q58" s="43">
        <f t="shared" si="13"/>
        <v>0</v>
      </c>
      <c r="R58" s="44">
        <f t="shared" si="14"/>
        <v>0</v>
      </c>
    </row>
    <row r="59" spans="1:22">
      <c r="A59" s="212"/>
      <c r="B59" s="267"/>
      <c r="C59" s="249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28"/>
      <c r="O59" s="262">
        <f t="shared" si="15"/>
        <v>0</v>
      </c>
      <c r="P59" s="43">
        <f t="shared" si="12"/>
        <v>0</v>
      </c>
      <c r="Q59" s="43">
        <f t="shared" si="13"/>
        <v>0</v>
      </c>
      <c r="R59" s="44">
        <f t="shared" si="14"/>
        <v>0</v>
      </c>
      <c r="T59" s="213"/>
      <c r="U59" s="213"/>
      <c r="V59" s="213"/>
    </row>
    <row r="60" spans="1:22">
      <c r="A60" s="212"/>
      <c r="B60" s="267"/>
      <c r="C60" s="249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28"/>
      <c r="O60" s="262">
        <f t="shared" si="15"/>
        <v>0</v>
      </c>
      <c r="P60" s="43">
        <f t="shared" si="12"/>
        <v>0</v>
      </c>
      <c r="Q60" s="43">
        <f t="shared" si="13"/>
        <v>0</v>
      </c>
      <c r="R60" s="44">
        <f t="shared" si="14"/>
        <v>0</v>
      </c>
      <c r="T60" s="213"/>
      <c r="U60" s="213"/>
      <c r="V60" s="213"/>
    </row>
    <row r="61" spans="1:22">
      <c r="A61" s="36"/>
      <c r="B61" s="267"/>
      <c r="C61" s="249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28"/>
      <c r="O61" s="262">
        <f t="shared" si="15"/>
        <v>0</v>
      </c>
      <c r="P61" s="43">
        <f t="shared" si="12"/>
        <v>0</v>
      </c>
      <c r="Q61" s="43">
        <f t="shared" si="13"/>
        <v>0</v>
      </c>
      <c r="R61" s="44">
        <f t="shared" si="14"/>
        <v>0</v>
      </c>
      <c r="T61" s="213"/>
      <c r="U61" s="213"/>
    </row>
    <row r="62" spans="1:22">
      <c r="A62" s="212"/>
      <c r="B62" s="327"/>
      <c r="C62" s="249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28"/>
      <c r="O62" s="262">
        <f t="shared" si="15"/>
        <v>0</v>
      </c>
      <c r="P62" s="43">
        <f t="shared" si="12"/>
        <v>0</v>
      </c>
      <c r="Q62" s="43">
        <f t="shared" si="13"/>
        <v>0</v>
      </c>
      <c r="R62" s="44">
        <f t="shared" si="14"/>
        <v>0</v>
      </c>
    </row>
    <row r="63" spans="1:22">
      <c r="A63" s="212"/>
      <c r="B63" s="327"/>
      <c r="C63" s="249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28"/>
      <c r="O63" s="262">
        <f t="shared" si="15"/>
        <v>0</v>
      </c>
      <c r="P63" s="43">
        <f t="shared" si="12"/>
        <v>0</v>
      </c>
      <c r="Q63" s="43">
        <f t="shared" si="13"/>
        <v>0</v>
      </c>
      <c r="R63" s="44">
        <f t="shared" si="14"/>
        <v>0</v>
      </c>
    </row>
    <row r="64" spans="1:22">
      <c r="A64" s="212"/>
      <c r="B64" s="267"/>
      <c r="C64" s="249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28"/>
      <c r="O64" s="262">
        <f t="shared" si="15"/>
        <v>0</v>
      </c>
      <c r="P64" s="43">
        <f t="shared" si="12"/>
        <v>0</v>
      </c>
      <c r="Q64" s="43">
        <f t="shared" si="13"/>
        <v>0</v>
      </c>
      <c r="R64" s="44">
        <f t="shared" si="14"/>
        <v>0</v>
      </c>
      <c r="T64" s="213"/>
      <c r="U64" s="213"/>
      <c r="V64" s="213"/>
    </row>
    <row r="65" spans="1:51">
      <c r="A65" s="212"/>
      <c r="B65" s="267"/>
      <c r="C65" s="249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28"/>
      <c r="O65" s="262">
        <f t="shared" si="15"/>
        <v>0</v>
      </c>
      <c r="P65" s="43">
        <f t="shared" si="12"/>
        <v>0</v>
      </c>
      <c r="Q65" s="43">
        <f t="shared" si="13"/>
        <v>0</v>
      </c>
      <c r="R65" s="44">
        <f t="shared" si="14"/>
        <v>0</v>
      </c>
      <c r="T65" s="213"/>
      <c r="U65" s="213"/>
      <c r="V65" s="213"/>
    </row>
    <row r="66" spans="1:51">
      <c r="A66" s="539" t="s">
        <v>318</v>
      </c>
      <c r="B66" s="536"/>
      <c r="C66" s="325">
        <f>$C$67+$C$73+$C$84</f>
        <v>0</v>
      </c>
      <c r="D66" s="208">
        <f>$D$67+$D$73+$D$84</f>
        <v>0</v>
      </c>
      <c r="E66" s="208">
        <f>$E$67+$E$73+$E$84</f>
        <v>0</v>
      </c>
      <c r="F66" s="208">
        <f>$F$67+$F$73+$F$84</f>
        <v>0</v>
      </c>
      <c r="G66" s="208">
        <f>$G$67+$G$73+$G$84</f>
        <v>0</v>
      </c>
      <c r="H66" s="208">
        <f>$H$67+$H$73+$H$84</f>
        <v>0</v>
      </c>
      <c r="I66" s="208">
        <f>$I$67+$I$73+$I$84</f>
        <v>0</v>
      </c>
      <c r="J66" s="208">
        <f>$J$67+$J$73+$J$84</f>
        <v>0</v>
      </c>
      <c r="K66" s="208">
        <f>$K$67+$K$73+$K$84</f>
        <v>0</v>
      </c>
      <c r="L66" s="208">
        <f>$L$67+$L$73+$L$84</f>
        <v>0</v>
      </c>
      <c r="M66" s="208">
        <f>$M$67+$M$73+$M$84</f>
        <v>0</v>
      </c>
      <c r="N66" s="333">
        <f>$N$67+$N$73+$N$84</f>
        <v>0</v>
      </c>
      <c r="O66" s="336">
        <f>$O$67+$O$73+$O$84</f>
        <v>0</v>
      </c>
      <c r="P66" s="208">
        <f>$P$67+$P$73+$P$84</f>
        <v>0</v>
      </c>
      <c r="Q66" s="208">
        <f>$Q$67+$Q$73+$Q$84</f>
        <v>0</v>
      </c>
      <c r="R66" s="209">
        <f>$R$67+$R$73+$R$84</f>
        <v>0</v>
      </c>
    </row>
    <row r="67" spans="1:51">
      <c r="A67" s="534">
        <v>301</v>
      </c>
      <c r="B67" s="535" t="s">
        <v>112</v>
      </c>
      <c r="C67" s="326">
        <f>SUM($C68:$C72)</f>
        <v>0</v>
      </c>
      <c r="D67" s="214">
        <f>SUM($D68:$D72)</f>
        <v>0</v>
      </c>
      <c r="E67" s="214">
        <f>SUM($E68:$E72)</f>
        <v>0</v>
      </c>
      <c r="F67" s="214">
        <f>SUM($F68:$F72)</f>
        <v>0</v>
      </c>
      <c r="G67" s="214">
        <f>SUM($G68:$G72)</f>
        <v>0</v>
      </c>
      <c r="H67" s="214">
        <f>SUM($H68:$H72)</f>
        <v>0</v>
      </c>
      <c r="I67" s="214">
        <f>SUM($I68:$I72)</f>
        <v>0</v>
      </c>
      <c r="J67" s="214">
        <f>SUM($J68:$J72)</f>
        <v>0</v>
      </c>
      <c r="K67" s="214">
        <f>SUM($K68:$K72)</f>
        <v>0</v>
      </c>
      <c r="L67" s="214">
        <f>SUM($L68:$L72)</f>
        <v>0</v>
      </c>
      <c r="M67" s="214">
        <f>SUM($M68:$M72)</f>
        <v>0</v>
      </c>
      <c r="N67" s="334">
        <f>SUM($N68:$N72)</f>
        <v>0</v>
      </c>
      <c r="O67" s="337">
        <f>SUM($O68:$O72)</f>
        <v>0</v>
      </c>
      <c r="P67" s="214">
        <f>SUM($P68:$P72)</f>
        <v>0</v>
      </c>
      <c r="Q67" s="214">
        <f>SUM($Q68:$Q72)</f>
        <v>0</v>
      </c>
      <c r="R67" s="215">
        <f>SUM($R68:$R72)</f>
        <v>0</v>
      </c>
      <c r="AX67" s="213"/>
      <c r="AY67" s="213"/>
    </row>
    <row r="68" spans="1:51">
      <c r="A68" s="212"/>
      <c r="B68" s="327"/>
      <c r="C68" s="249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28"/>
      <c r="O68" s="262">
        <f>SUM($C68:$E68)</f>
        <v>0</v>
      </c>
      <c r="P68" s="43">
        <f>SUM($F68:$H68)</f>
        <v>0</v>
      </c>
      <c r="Q68" s="43">
        <f>SUM($I68:$K68)</f>
        <v>0</v>
      </c>
      <c r="R68" s="44">
        <f>SUM($L68:$N68)</f>
        <v>0</v>
      </c>
      <c r="T68" s="213"/>
      <c r="U68" s="213"/>
      <c r="V68" s="213"/>
      <c r="AX68" s="213"/>
    </row>
    <row r="69" spans="1:51">
      <c r="A69" s="212"/>
      <c r="B69" s="327"/>
      <c r="C69" s="249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28"/>
      <c r="O69" s="262">
        <f>SUM($C69:$E69)</f>
        <v>0</v>
      </c>
      <c r="P69" s="43">
        <f>SUM($F69:$H69)</f>
        <v>0</v>
      </c>
      <c r="Q69" s="43">
        <f>SUM($I69:$K69)</f>
        <v>0</v>
      </c>
      <c r="R69" s="44">
        <f>SUM($L69:$N69)</f>
        <v>0</v>
      </c>
      <c r="T69" s="213"/>
      <c r="U69" s="213"/>
      <c r="V69" s="213"/>
      <c r="AX69" s="213"/>
    </row>
    <row r="70" spans="1:51">
      <c r="A70" s="212"/>
      <c r="B70" s="327"/>
      <c r="C70" s="249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28"/>
      <c r="O70" s="262">
        <f>SUM($C70:$E70)</f>
        <v>0</v>
      </c>
      <c r="P70" s="43">
        <f>SUM($F70:$H70)</f>
        <v>0</v>
      </c>
      <c r="Q70" s="43">
        <f>SUM($I70:$K70)</f>
        <v>0</v>
      </c>
      <c r="R70" s="44">
        <f>SUM($L70:$N70)</f>
        <v>0</v>
      </c>
      <c r="T70" s="213"/>
      <c r="U70" s="213"/>
      <c r="V70" s="213"/>
      <c r="AX70" s="213"/>
    </row>
    <row r="71" spans="1:51">
      <c r="A71" s="212"/>
      <c r="B71" s="327"/>
      <c r="C71" s="249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28"/>
      <c r="O71" s="262">
        <f>SUM($C71:$E71)</f>
        <v>0</v>
      </c>
      <c r="P71" s="43">
        <f>SUM($F71:$H71)</f>
        <v>0</v>
      </c>
      <c r="Q71" s="43">
        <f>SUM($I71:$K71)</f>
        <v>0</v>
      </c>
      <c r="R71" s="44">
        <f>SUM($L71:$N71)</f>
        <v>0</v>
      </c>
      <c r="T71" s="213"/>
      <c r="U71" s="213"/>
      <c r="V71" s="213"/>
      <c r="AX71" s="213"/>
    </row>
    <row r="72" spans="1:51">
      <c r="A72" s="212"/>
      <c r="B72" s="327"/>
      <c r="C72" s="249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28"/>
      <c r="O72" s="262">
        <f>SUM($C72:$E72)</f>
        <v>0</v>
      </c>
      <c r="P72" s="43">
        <f>SUM($F72:$H72)</f>
        <v>0</v>
      </c>
      <c r="Q72" s="43">
        <f>SUM($I72:$K72)</f>
        <v>0</v>
      </c>
      <c r="R72" s="44">
        <f>SUM($L72:$N72)</f>
        <v>0</v>
      </c>
      <c r="T72" s="213"/>
      <c r="U72" s="213"/>
      <c r="V72" s="213"/>
      <c r="AX72" s="213"/>
    </row>
    <row r="73" spans="1:51">
      <c r="A73" s="537">
        <v>302</v>
      </c>
      <c r="B73" s="538" t="s">
        <v>242</v>
      </c>
      <c r="C73" s="326">
        <f>SUM($C74:$C83)</f>
        <v>0</v>
      </c>
      <c r="D73" s="214">
        <f>SUM($D74:$D83)</f>
        <v>0</v>
      </c>
      <c r="E73" s="214">
        <f>SUM($E74:$E83)</f>
        <v>0</v>
      </c>
      <c r="F73" s="214">
        <f>SUM($F74:$F83)</f>
        <v>0</v>
      </c>
      <c r="G73" s="214">
        <f>SUM($G74:$G83)</f>
        <v>0</v>
      </c>
      <c r="H73" s="214">
        <f>SUM($H74:$H83)</f>
        <v>0</v>
      </c>
      <c r="I73" s="214">
        <f>SUM($I74:$I83)</f>
        <v>0</v>
      </c>
      <c r="J73" s="214">
        <f>SUM($J74:$J83)</f>
        <v>0</v>
      </c>
      <c r="K73" s="214">
        <f>SUM($K74:$K83)</f>
        <v>0</v>
      </c>
      <c r="L73" s="214">
        <f>SUM($L74:$L83)</f>
        <v>0</v>
      </c>
      <c r="M73" s="214">
        <f>SUM($M74:$M83)</f>
        <v>0</v>
      </c>
      <c r="N73" s="334">
        <f>SUM($N74:$N83)</f>
        <v>0</v>
      </c>
      <c r="O73" s="337">
        <f>SUM($O74:$O83)</f>
        <v>0</v>
      </c>
      <c r="P73" s="214">
        <f>SUM($P74:$P83)</f>
        <v>0</v>
      </c>
      <c r="Q73" s="214">
        <f>SUM($Q74:$Q83)</f>
        <v>0</v>
      </c>
      <c r="R73" s="215">
        <f>SUM($R74:$R83)</f>
        <v>0</v>
      </c>
      <c r="T73" s="213"/>
      <c r="U73" s="213"/>
      <c r="V73" s="213"/>
    </row>
    <row r="74" spans="1:51">
      <c r="A74" s="212"/>
      <c r="B74" s="267"/>
      <c r="C74" s="249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28"/>
      <c r="O74" s="262">
        <f t="shared" ref="O74:O83" si="16">SUM($C74:$E74)</f>
        <v>0</v>
      </c>
      <c r="P74" s="43">
        <f t="shared" ref="P74:P83" si="17">SUM($F74:$H74)</f>
        <v>0</v>
      </c>
      <c r="Q74" s="43">
        <f t="shared" ref="Q74:Q83" si="18">SUM($I74:$K74)</f>
        <v>0</v>
      </c>
      <c r="R74" s="44">
        <f t="shared" ref="R74:R83" si="19">SUM($L74:$N74)</f>
        <v>0</v>
      </c>
    </row>
    <row r="75" spans="1:51">
      <c r="A75" s="212"/>
      <c r="B75" s="267"/>
      <c r="C75" s="249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28"/>
      <c r="O75" s="262">
        <f t="shared" si="16"/>
        <v>0</v>
      </c>
      <c r="P75" s="43">
        <f t="shared" si="17"/>
        <v>0</v>
      </c>
      <c r="Q75" s="43">
        <f t="shared" si="18"/>
        <v>0</v>
      </c>
      <c r="R75" s="44">
        <f t="shared" si="19"/>
        <v>0</v>
      </c>
    </row>
    <row r="76" spans="1:51">
      <c r="A76" s="212"/>
      <c r="B76" s="267"/>
      <c r="C76" s="249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28"/>
      <c r="O76" s="262">
        <f t="shared" si="16"/>
        <v>0</v>
      </c>
      <c r="P76" s="43">
        <f t="shared" si="17"/>
        <v>0</v>
      </c>
      <c r="Q76" s="43">
        <f t="shared" si="18"/>
        <v>0</v>
      </c>
      <c r="R76" s="44">
        <f t="shared" si="19"/>
        <v>0</v>
      </c>
    </row>
    <row r="77" spans="1:51">
      <c r="A77" s="212"/>
      <c r="B77" s="267"/>
      <c r="C77" s="249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28"/>
      <c r="O77" s="262">
        <f t="shared" si="16"/>
        <v>0</v>
      </c>
      <c r="P77" s="43">
        <f t="shared" si="17"/>
        <v>0</v>
      </c>
      <c r="Q77" s="43">
        <f t="shared" si="18"/>
        <v>0</v>
      </c>
      <c r="R77" s="44">
        <f t="shared" si="19"/>
        <v>0</v>
      </c>
      <c r="T77" s="213"/>
      <c r="U77" s="213"/>
      <c r="V77" s="213"/>
      <c r="AY77" s="213"/>
    </row>
    <row r="78" spans="1:51">
      <c r="A78" s="212"/>
      <c r="B78" s="267"/>
      <c r="C78" s="24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28"/>
      <c r="O78" s="262">
        <f t="shared" si="16"/>
        <v>0</v>
      </c>
      <c r="P78" s="43">
        <f t="shared" si="17"/>
        <v>0</v>
      </c>
      <c r="Q78" s="43">
        <f t="shared" si="18"/>
        <v>0</v>
      </c>
      <c r="R78" s="44">
        <f t="shared" si="19"/>
        <v>0</v>
      </c>
    </row>
    <row r="79" spans="1:51">
      <c r="A79" s="212"/>
      <c r="B79" s="267"/>
      <c r="C79" s="249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28"/>
      <c r="O79" s="262">
        <f t="shared" si="16"/>
        <v>0</v>
      </c>
      <c r="P79" s="43">
        <f t="shared" si="17"/>
        <v>0</v>
      </c>
      <c r="Q79" s="43">
        <f t="shared" si="18"/>
        <v>0</v>
      </c>
      <c r="R79" s="44">
        <f t="shared" si="19"/>
        <v>0</v>
      </c>
      <c r="T79" s="213"/>
      <c r="U79" s="213"/>
      <c r="V79" s="213"/>
    </row>
    <row r="80" spans="1:51">
      <c r="A80" s="212"/>
      <c r="B80" s="327"/>
      <c r="C80" s="249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28"/>
      <c r="O80" s="262">
        <f t="shared" si="16"/>
        <v>0</v>
      </c>
      <c r="P80" s="43">
        <f t="shared" si="17"/>
        <v>0</v>
      </c>
      <c r="Q80" s="43">
        <f t="shared" si="18"/>
        <v>0</v>
      </c>
      <c r="R80" s="44">
        <f t="shared" si="19"/>
        <v>0</v>
      </c>
    </row>
    <row r="81" spans="1:51">
      <c r="A81" s="212"/>
      <c r="B81" s="327"/>
      <c r="C81" s="249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28"/>
      <c r="O81" s="262">
        <f t="shared" si="16"/>
        <v>0</v>
      </c>
      <c r="P81" s="43">
        <f t="shared" si="17"/>
        <v>0</v>
      </c>
      <c r="Q81" s="43">
        <f t="shared" si="18"/>
        <v>0</v>
      </c>
      <c r="R81" s="44">
        <f t="shared" si="19"/>
        <v>0</v>
      </c>
      <c r="T81" s="213"/>
      <c r="U81" s="213"/>
      <c r="AX81" s="213"/>
      <c r="AY81" s="213"/>
    </row>
    <row r="82" spans="1:51" ht="12" customHeight="1">
      <c r="A82" s="212"/>
      <c r="B82" s="327"/>
      <c r="C82" s="249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28"/>
      <c r="O82" s="262">
        <f t="shared" si="16"/>
        <v>0</v>
      </c>
      <c r="P82" s="43">
        <f t="shared" si="17"/>
        <v>0</v>
      </c>
      <c r="Q82" s="43">
        <f t="shared" si="18"/>
        <v>0</v>
      </c>
      <c r="R82" s="44">
        <f t="shared" si="19"/>
        <v>0</v>
      </c>
      <c r="AY82" s="213"/>
    </row>
    <row r="83" spans="1:51" ht="12" customHeight="1">
      <c r="A83" s="212"/>
      <c r="B83" s="327"/>
      <c r="C83" s="249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28"/>
      <c r="O83" s="262">
        <f t="shared" si="16"/>
        <v>0</v>
      </c>
      <c r="P83" s="43">
        <f t="shared" si="17"/>
        <v>0</v>
      </c>
      <c r="Q83" s="43">
        <f t="shared" si="18"/>
        <v>0</v>
      </c>
      <c r="R83" s="44">
        <f t="shared" si="19"/>
        <v>0</v>
      </c>
      <c r="AY83" s="213"/>
    </row>
    <row r="84" spans="1:51">
      <c r="A84" s="537">
        <v>303</v>
      </c>
      <c r="B84" s="538" t="s">
        <v>113</v>
      </c>
      <c r="C84" s="326">
        <f>SUM($C85:$C94)</f>
        <v>0</v>
      </c>
      <c r="D84" s="214">
        <f>SUM($D85:$D94)</f>
        <v>0</v>
      </c>
      <c r="E84" s="214">
        <f>SUM($E85:$E94)</f>
        <v>0</v>
      </c>
      <c r="F84" s="214">
        <f>SUM($F85:$F94)</f>
        <v>0</v>
      </c>
      <c r="G84" s="214">
        <f>SUM($G85:$G94)</f>
        <v>0</v>
      </c>
      <c r="H84" s="214">
        <f>SUM($H85:$H94)</f>
        <v>0</v>
      </c>
      <c r="I84" s="214">
        <f>SUM($I85:$I94)</f>
        <v>0</v>
      </c>
      <c r="J84" s="214">
        <f>SUM($J85:$J94)</f>
        <v>0</v>
      </c>
      <c r="K84" s="214">
        <f>SUM($K85:$K94)</f>
        <v>0</v>
      </c>
      <c r="L84" s="214">
        <f>SUM($L85:$L94)</f>
        <v>0</v>
      </c>
      <c r="M84" s="214">
        <f>SUM($M85:$M94)</f>
        <v>0</v>
      </c>
      <c r="N84" s="334">
        <f>SUM($N85:$N94)</f>
        <v>0</v>
      </c>
      <c r="O84" s="337">
        <f>SUM($O85:$O94)</f>
        <v>0</v>
      </c>
      <c r="P84" s="214">
        <f>SUM($P85:$P94)</f>
        <v>0</v>
      </c>
      <c r="Q84" s="214">
        <f>SUM($Q85:$Q94)</f>
        <v>0</v>
      </c>
      <c r="R84" s="215">
        <f>SUM($R85:$R94)</f>
        <v>0</v>
      </c>
    </row>
    <row r="85" spans="1:51">
      <c r="A85" s="212"/>
      <c r="B85" s="267"/>
      <c r="C85" s="249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28"/>
      <c r="O85" s="262">
        <f t="shared" ref="O85:O94" si="20">SUM($C85:$E85)</f>
        <v>0</v>
      </c>
      <c r="P85" s="43">
        <f t="shared" ref="P85:P94" si="21">SUM($F85:$H85)</f>
        <v>0</v>
      </c>
      <c r="Q85" s="43">
        <f t="shared" ref="Q85:Q94" si="22">SUM($I85:$K85)</f>
        <v>0</v>
      </c>
      <c r="R85" s="44">
        <f t="shared" ref="R85:R94" si="23">SUM($L85:$N85)</f>
        <v>0</v>
      </c>
    </row>
    <row r="86" spans="1:51">
      <c r="A86" s="212"/>
      <c r="B86" s="267"/>
      <c r="C86" s="249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28"/>
      <c r="O86" s="262">
        <f t="shared" si="20"/>
        <v>0</v>
      </c>
      <c r="P86" s="43">
        <f t="shared" si="21"/>
        <v>0</v>
      </c>
      <c r="Q86" s="43">
        <f t="shared" si="22"/>
        <v>0</v>
      </c>
      <c r="R86" s="44">
        <f t="shared" si="23"/>
        <v>0</v>
      </c>
    </row>
    <row r="87" spans="1:51">
      <c r="A87" s="212"/>
      <c r="B87" s="267"/>
      <c r="C87" s="249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28"/>
      <c r="O87" s="262">
        <f t="shared" si="20"/>
        <v>0</v>
      </c>
      <c r="P87" s="43">
        <f t="shared" si="21"/>
        <v>0</v>
      </c>
      <c r="Q87" s="43">
        <f t="shared" si="22"/>
        <v>0</v>
      </c>
      <c r="R87" s="44">
        <f t="shared" si="23"/>
        <v>0</v>
      </c>
    </row>
    <row r="88" spans="1:51">
      <c r="A88" s="212"/>
      <c r="B88" s="267"/>
      <c r="C88" s="249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28"/>
      <c r="O88" s="262">
        <f t="shared" si="20"/>
        <v>0</v>
      </c>
      <c r="P88" s="43">
        <f t="shared" si="21"/>
        <v>0</v>
      </c>
      <c r="Q88" s="43">
        <f t="shared" si="22"/>
        <v>0</v>
      </c>
      <c r="R88" s="44">
        <f t="shared" si="23"/>
        <v>0</v>
      </c>
    </row>
    <row r="89" spans="1:51">
      <c r="A89" s="212"/>
      <c r="B89" s="267"/>
      <c r="C89" s="249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28"/>
      <c r="O89" s="262">
        <f t="shared" si="20"/>
        <v>0</v>
      </c>
      <c r="P89" s="43">
        <f t="shared" si="21"/>
        <v>0</v>
      </c>
      <c r="Q89" s="43">
        <f t="shared" si="22"/>
        <v>0</v>
      </c>
      <c r="R89" s="44">
        <f t="shared" si="23"/>
        <v>0</v>
      </c>
    </row>
    <row r="90" spans="1:51">
      <c r="A90" s="212"/>
      <c r="B90" s="267"/>
      <c r="C90" s="249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28"/>
      <c r="O90" s="262">
        <f t="shared" si="20"/>
        <v>0</v>
      </c>
      <c r="P90" s="43">
        <f t="shared" si="21"/>
        <v>0</v>
      </c>
      <c r="Q90" s="43">
        <f t="shared" si="22"/>
        <v>0</v>
      </c>
      <c r="R90" s="44">
        <f t="shared" si="23"/>
        <v>0</v>
      </c>
    </row>
    <row r="91" spans="1:51">
      <c r="A91" s="212"/>
      <c r="B91" s="267"/>
      <c r="C91" s="249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28"/>
      <c r="O91" s="262">
        <f t="shared" si="20"/>
        <v>0</v>
      </c>
      <c r="P91" s="43">
        <f t="shared" si="21"/>
        <v>0</v>
      </c>
      <c r="Q91" s="43">
        <f t="shared" si="22"/>
        <v>0</v>
      </c>
      <c r="R91" s="44">
        <f t="shared" si="23"/>
        <v>0</v>
      </c>
    </row>
    <row r="92" spans="1:51">
      <c r="A92" s="212"/>
      <c r="B92" s="267"/>
      <c r="C92" s="249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28"/>
      <c r="O92" s="262">
        <f t="shared" si="20"/>
        <v>0</v>
      </c>
      <c r="P92" s="43">
        <f t="shared" si="21"/>
        <v>0</v>
      </c>
      <c r="Q92" s="43">
        <f t="shared" si="22"/>
        <v>0</v>
      </c>
      <c r="R92" s="44">
        <f t="shared" si="23"/>
        <v>0</v>
      </c>
    </row>
    <row r="93" spans="1:51" ht="12" customHeight="1">
      <c r="A93" s="212"/>
      <c r="B93" s="267"/>
      <c r="C93" s="249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28"/>
      <c r="O93" s="262">
        <f t="shared" si="20"/>
        <v>0</v>
      </c>
      <c r="P93" s="43">
        <f t="shared" si="21"/>
        <v>0</v>
      </c>
      <c r="Q93" s="43">
        <f t="shared" si="22"/>
        <v>0</v>
      </c>
      <c r="R93" s="44">
        <f t="shared" si="23"/>
        <v>0</v>
      </c>
    </row>
    <row r="94" spans="1:51" ht="12" customHeight="1" thickBot="1">
      <c r="A94" s="273"/>
      <c r="B94" s="274"/>
      <c r="C94" s="275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229"/>
      <c r="O94" s="286">
        <f t="shared" si="20"/>
        <v>0</v>
      </c>
      <c r="P94" s="276">
        <f t="shared" si="21"/>
        <v>0</v>
      </c>
      <c r="Q94" s="276">
        <f t="shared" si="22"/>
        <v>0</v>
      </c>
      <c r="R94" s="277">
        <f t="shared" si="23"/>
        <v>0</v>
      </c>
    </row>
    <row r="95" spans="1:51">
      <c r="A95" s="278" t="s">
        <v>86</v>
      </c>
      <c r="B95" s="224"/>
      <c r="C95" s="279">
        <f>$C$55+$C$66</f>
        <v>0</v>
      </c>
      <c r="D95" s="280">
        <f>$D$55+$D$66</f>
        <v>0</v>
      </c>
      <c r="E95" s="280">
        <f>$E$55+$E$66</f>
        <v>0</v>
      </c>
      <c r="F95" s="280">
        <f>$F$55+$F$66</f>
        <v>0</v>
      </c>
      <c r="G95" s="280">
        <f>$G$55+$G$66</f>
        <v>0</v>
      </c>
      <c r="H95" s="280">
        <f>$H$55+$H$66</f>
        <v>0</v>
      </c>
      <c r="I95" s="280">
        <f>$I$55+$I$66</f>
        <v>0</v>
      </c>
      <c r="J95" s="280">
        <f>$J$55+$J$66</f>
        <v>0</v>
      </c>
      <c r="K95" s="280">
        <f>$K$55+$K$66</f>
        <v>0</v>
      </c>
      <c r="L95" s="280">
        <f>$L$55+$L$66</f>
        <v>0</v>
      </c>
      <c r="M95" s="280">
        <f>$M$55+$M$66</f>
        <v>0</v>
      </c>
      <c r="N95" s="282">
        <f>$N$55+$N$66</f>
        <v>0</v>
      </c>
      <c r="O95" s="287">
        <f>$O$55+$O$66</f>
        <v>0</v>
      </c>
      <c r="P95" s="280">
        <f>$P$55+$P$66</f>
        <v>0</v>
      </c>
      <c r="Q95" s="280">
        <f>$Q$55+$Q$66</f>
        <v>0</v>
      </c>
      <c r="R95" s="281">
        <f>$R$55+$R$66</f>
        <v>0</v>
      </c>
    </row>
    <row r="96" spans="1:51">
      <c r="A96" s="37" t="s">
        <v>87</v>
      </c>
      <c r="B96" s="268"/>
      <c r="C96" s="264">
        <f>$C$95</f>
        <v>0</v>
      </c>
      <c r="D96" s="43">
        <f>SUM($C$95:$D$95)</f>
        <v>0</v>
      </c>
      <c r="E96" s="43">
        <f>SUM($C$95:$E$95)</f>
        <v>0</v>
      </c>
      <c r="F96" s="43">
        <f>SUM($C$95:$F$95)</f>
        <v>0</v>
      </c>
      <c r="G96" s="43">
        <f>SUM($C$95:$G$95)</f>
        <v>0</v>
      </c>
      <c r="H96" s="43">
        <f>SUM($C$95:$H$95)</f>
        <v>0</v>
      </c>
      <c r="I96" s="43">
        <f>SUM($C$95:$I$95)</f>
        <v>0</v>
      </c>
      <c r="J96" s="43">
        <f>SUM($C$95:$J$95)</f>
        <v>0</v>
      </c>
      <c r="K96" s="43">
        <f>SUM($C$95:$K$95)</f>
        <v>0</v>
      </c>
      <c r="L96" s="43">
        <f>SUM($C$95:$L$95)</f>
        <v>0</v>
      </c>
      <c r="M96" s="43">
        <f>SUM($C$95:$M$95)</f>
        <v>0</v>
      </c>
      <c r="N96" s="283">
        <f>SUM($C$95:$N$95)</f>
        <v>0</v>
      </c>
      <c r="O96" s="262">
        <f>$O$95</f>
        <v>0</v>
      </c>
      <c r="P96" s="43">
        <f>SUM($O$95:$P$95)</f>
        <v>0</v>
      </c>
      <c r="Q96" s="43">
        <f>SUM($O$95:$Q$95)</f>
        <v>0</v>
      </c>
      <c r="R96" s="44">
        <f>SUM($O$95:$R$95)</f>
        <v>0</v>
      </c>
    </row>
    <row r="97" spans="1:48">
      <c r="A97" s="38" t="s">
        <v>321</v>
      </c>
      <c r="B97" s="269"/>
      <c r="C97" s="249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28"/>
      <c r="O97" s="262">
        <f>SUM($C$97:$E$97)</f>
        <v>0</v>
      </c>
      <c r="P97" s="43">
        <f>SUM($F$97:$H$97)</f>
        <v>0</v>
      </c>
      <c r="Q97" s="43">
        <f>SUM($I$97:$K$97)</f>
        <v>0</v>
      </c>
      <c r="R97" s="44">
        <f>SUM($L$97:$N$97)</f>
        <v>0</v>
      </c>
    </row>
    <row r="98" spans="1:48">
      <c r="A98" s="38" t="s">
        <v>322</v>
      </c>
      <c r="B98" s="269"/>
      <c r="C98" s="264">
        <f>$C$97</f>
        <v>0</v>
      </c>
      <c r="D98" s="43">
        <f>SUM($C$97:$D$97)</f>
        <v>0</v>
      </c>
      <c r="E98" s="43">
        <f>SUM($C$97:$E$97)</f>
        <v>0</v>
      </c>
      <c r="F98" s="43">
        <f>SUM($C$97:$F$97)</f>
        <v>0</v>
      </c>
      <c r="G98" s="43">
        <f>SUM($C$97:$G$97)</f>
        <v>0</v>
      </c>
      <c r="H98" s="43">
        <f>SUM($C$97:$H$97)</f>
        <v>0</v>
      </c>
      <c r="I98" s="43">
        <f>SUM($C$97:$I$97)</f>
        <v>0</v>
      </c>
      <c r="J98" s="43">
        <f>SUM($C$97:$J$97)</f>
        <v>0</v>
      </c>
      <c r="K98" s="43">
        <f>SUM($C$97:$K$97)</f>
        <v>0</v>
      </c>
      <c r="L98" s="43">
        <f>SUM($C$97:$L$97)</f>
        <v>0</v>
      </c>
      <c r="M98" s="43">
        <f>SUM($C$97:$M$97)</f>
        <v>0</v>
      </c>
      <c r="N98" s="283">
        <f>SUM($C$97:$N$97)</f>
        <v>0</v>
      </c>
      <c r="O98" s="262">
        <f>$O$97</f>
        <v>0</v>
      </c>
      <c r="P98" s="43">
        <f>SUM($O$97:$P$97)</f>
        <v>0</v>
      </c>
      <c r="Q98" s="43">
        <f>SUM($O$97:$Q$97)</f>
        <v>0</v>
      </c>
      <c r="R98" s="44">
        <f>SUM($O$97:$R$97)</f>
        <v>0</v>
      </c>
    </row>
    <row r="99" spans="1:48" ht="13.5" thickBot="1">
      <c r="A99" s="39" t="s">
        <v>104</v>
      </c>
      <c r="B99" s="270"/>
      <c r="C99" s="266" t="e">
        <f>($C$95-$C$97)/$C$97</f>
        <v>#DIV/0!</v>
      </c>
      <c r="D99" s="45" t="e">
        <f>($D$95-$D$97)/$D$97</f>
        <v>#DIV/0!</v>
      </c>
      <c r="E99" s="45" t="e">
        <f>($E$95-$E$97)/$E$97</f>
        <v>#DIV/0!</v>
      </c>
      <c r="F99" s="45" t="e">
        <f>($F$95-$F$97)/$F$97</f>
        <v>#DIV/0!</v>
      </c>
      <c r="G99" s="45" t="e">
        <f>($G$95-$G$97)/$G$97</f>
        <v>#DIV/0!</v>
      </c>
      <c r="H99" s="45" t="e">
        <f>($H$95-$H$97)/$H$97</f>
        <v>#DIV/0!</v>
      </c>
      <c r="I99" s="45" t="e">
        <f>($I$95-$I$97)/$I$97</f>
        <v>#DIV/0!</v>
      </c>
      <c r="J99" s="45" t="e">
        <f>($J$95-$J$97)/$J$97</f>
        <v>#DIV/0!</v>
      </c>
      <c r="K99" s="45" t="e">
        <f>($K$95-$K$97)/$K$97</f>
        <v>#DIV/0!</v>
      </c>
      <c r="L99" s="45" t="e">
        <f>($L$95-$L$97)/$L$97</f>
        <v>#DIV/0!</v>
      </c>
      <c r="M99" s="45" t="e">
        <f>($M$95-$M$97)/$M$97</f>
        <v>#DIV/0!</v>
      </c>
      <c r="N99" s="285" t="e">
        <f>($N$95-$N$97)/$N$97</f>
        <v>#DIV/0!</v>
      </c>
      <c r="O99" s="288" t="e">
        <f>($O$95-$O$97)/$O$97</f>
        <v>#DIV/0!</v>
      </c>
      <c r="P99" s="45" t="e">
        <f>($P$95-$P$97)/$P$97</f>
        <v>#DIV/0!</v>
      </c>
      <c r="Q99" s="45" t="e">
        <f>($Q$95-$Q$97)/$Q$97</f>
        <v>#DIV/0!</v>
      </c>
      <c r="R99" s="46" t="e">
        <f>($R$95-$R$97)/$R$97</f>
        <v>#DIV/0!</v>
      </c>
    </row>
    <row r="100" spans="1:48" ht="19.899999999999999" customHeight="1" thickBot="1"/>
    <row r="101" spans="1:48" ht="17.45" customHeight="1">
      <c r="A101" s="767" t="s">
        <v>30</v>
      </c>
      <c r="B101" s="768"/>
      <c r="C101" s="769" t="s">
        <v>316</v>
      </c>
      <c r="D101" s="770"/>
      <c r="E101" s="770"/>
      <c r="F101" s="770"/>
      <c r="G101" s="770"/>
      <c r="H101" s="770"/>
      <c r="I101" s="770"/>
      <c r="J101" s="770"/>
      <c r="K101" s="770"/>
      <c r="L101" s="770"/>
      <c r="M101" s="770"/>
      <c r="N101" s="771"/>
      <c r="O101" s="707" t="s">
        <v>39</v>
      </c>
      <c r="P101" s="708"/>
      <c r="Q101" s="708"/>
      <c r="R101" s="709"/>
      <c r="T101" s="216" t="s">
        <v>323</v>
      </c>
      <c r="U101" s="341"/>
      <c r="V101" s="708" t="s">
        <v>324</v>
      </c>
      <c r="W101" s="708"/>
      <c r="X101" s="708"/>
      <c r="Y101" s="708"/>
      <c r="Z101" s="708"/>
      <c r="AA101" s="708"/>
      <c r="AB101" s="708"/>
      <c r="AC101" s="708"/>
      <c r="AD101" s="708"/>
      <c r="AE101" s="708"/>
      <c r="AF101" s="708"/>
      <c r="AG101" s="709"/>
      <c r="AI101" s="792" t="s">
        <v>341</v>
      </c>
      <c r="AJ101" s="793"/>
      <c r="AK101" s="769" t="s">
        <v>324</v>
      </c>
      <c r="AL101" s="770"/>
      <c r="AM101" s="770"/>
      <c r="AN101" s="770"/>
      <c r="AO101" s="770"/>
      <c r="AP101" s="770"/>
      <c r="AQ101" s="770"/>
      <c r="AR101" s="770"/>
      <c r="AS101" s="770"/>
      <c r="AT101" s="770"/>
      <c r="AU101" s="770"/>
      <c r="AV101" s="791"/>
    </row>
    <row r="102" spans="1:48" s="23" customFormat="1" ht="18" customHeight="1" thickBot="1">
      <c r="A102" s="765" t="s">
        <v>50</v>
      </c>
      <c r="B102" s="766"/>
      <c r="C102" s="254" t="s">
        <v>79</v>
      </c>
      <c r="D102" s="255" t="s">
        <v>80</v>
      </c>
      <c r="E102" s="255" t="s">
        <v>56</v>
      </c>
      <c r="F102" s="255" t="s">
        <v>57</v>
      </c>
      <c r="G102" s="255" t="s">
        <v>58</v>
      </c>
      <c r="H102" s="255" t="s">
        <v>59</v>
      </c>
      <c r="I102" s="255" t="s">
        <v>60</v>
      </c>
      <c r="J102" s="255" t="s">
        <v>61</v>
      </c>
      <c r="K102" s="255" t="s">
        <v>62</v>
      </c>
      <c r="L102" s="255" t="s">
        <v>63</v>
      </c>
      <c r="M102" s="255" t="s">
        <v>64</v>
      </c>
      <c r="N102" s="257" t="s">
        <v>65</v>
      </c>
      <c r="O102" s="260" t="s">
        <v>33</v>
      </c>
      <c r="P102" s="255" t="s">
        <v>34</v>
      </c>
      <c r="Q102" s="255" t="s">
        <v>35</v>
      </c>
      <c r="R102" s="256" t="s">
        <v>36</v>
      </c>
      <c r="T102" s="516" t="s">
        <v>50</v>
      </c>
      <c r="U102" s="517"/>
      <c r="V102" s="254" t="s">
        <v>79</v>
      </c>
      <c r="W102" s="255" t="s">
        <v>80</v>
      </c>
      <c r="X102" s="255" t="s">
        <v>56</v>
      </c>
      <c r="Y102" s="255" t="s">
        <v>57</v>
      </c>
      <c r="Z102" s="255" t="s">
        <v>58</v>
      </c>
      <c r="AA102" s="255" t="s">
        <v>59</v>
      </c>
      <c r="AB102" s="255" t="s">
        <v>60</v>
      </c>
      <c r="AC102" s="255" t="s">
        <v>61</v>
      </c>
      <c r="AD102" s="255" t="s">
        <v>62</v>
      </c>
      <c r="AE102" s="255" t="s">
        <v>63</v>
      </c>
      <c r="AF102" s="255" t="s">
        <v>64</v>
      </c>
      <c r="AG102" s="256" t="s">
        <v>65</v>
      </c>
      <c r="AI102" s="765" t="s">
        <v>50</v>
      </c>
      <c r="AJ102" s="766"/>
      <c r="AK102" s="254" t="s">
        <v>79</v>
      </c>
      <c r="AL102" s="255" t="s">
        <v>80</v>
      </c>
      <c r="AM102" s="255" t="s">
        <v>56</v>
      </c>
      <c r="AN102" s="255" t="s">
        <v>57</v>
      </c>
      <c r="AO102" s="255" t="s">
        <v>58</v>
      </c>
      <c r="AP102" s="255" t="s">
        <v>59</v>
      </c>
      <c r="AQ102" s="255" t="s">
        <v>60</v>
      </c>
      <c r="AR102" s="255" t="s">
        <v>61</v>
      </c>
      <c r="AS102" s="255" t="s">
        <v>62</v>
      </c>
      <c r="AT102" s="255" t="s">
        <v>63</v>
      </c>
      <c r="AU102" s="255" t="s">
        <v>64</v>
      </c>
      <c r="AV102" s="256" t="s">
        <v>65</v>
      </c>
    </row>
    <row r="103" spans="1:48" s="23" customFormat="1">
      <c r="A103" s="518" t="s">
        <v>89</v>
      </c>
      <c r="B103" s="519"/>
      <c r="C103" s="339">
        <f>SUM($V103+$AK103)</f>
        <v>0</v>
      </c>
      <c r="D103" s="340">
        <f>SUM($W103+$AL103)</f>
        <v>0</v>
      </c>
      <c r="E103" s="340">
        <f>SUM($X103+$AM103)</f>
        <v>0</v>
      </c>
      <c r="F103" s="340">
        <f>SUM($Y103+$AN103)</f>
        <v>0</v>
      </c>
      <c r="G103" s="340">
        <f>SUM($Z103+$AO103)</f>
        <v>0</v>
      </c>
      <c r="H103" s="340">
        <f>SUM($AA103+$AP103)</f>
        <v>0</v>
      </c>
      <c r="I103" s="340">
        <f>SUM($AB103+$AQ103)</f>
        <v>0</v>
      </c>
      <c r="J103" s="340">
        <f>SUM($AC103+$AR103)</f>
        <v>0</v>
      </c>
      <c r="K103" s="340">
        <f>SUM($AD103+$AS103)</f>
        <v>0</v>
      </c>
      <c r="L103" s="340">
        <f>SUM($AE103+$AT103)</f>
        <v>0</v>
      </c>
      <c r="M103" s="340">
        <f>SUM($AF103+$AU103)</f>
        <v>0</v>
      </c>
      <c r="N103" s="350">
        <f>SUM($AG103+$AV103)</f>
        <v>0</v>
      </c>
      <c r="O103" s="261">
        <f t="shared" ref="O103:O115" si="24">SUM($C103:$E103)</f>
        <v>0</v>
      </c>
      <c r="P103" s="252">
        <f t="shared" ref="P103:P115" si="25">SUM($F103:$H103)</f>
        <v>0</v>
      </c>
      <c r="Q103" s="252">
        <f t="shared" ref="Q103:Q115" si="26">SUM($I103:$K103)</f>
        <v>0</v>
      </c>
      <c r="R103" s="253">
        <f t="shared" ref="R103:R115" si="27">SUM($L103:$N103)</f>
        <v>0</v>
      </c>
      <c r="T103" s="518" t="s">
        <v>89</v>
      </c>
      <c r="U103" s="519"/>
      <c r="V103" s="251"/>
      <c r="W103" s="236"/>
      <c r="X103" s="236"/>
      <c r="Y103" s="236"/>
      <c r="Z103" s="236"/>
      <c r="AA103" s="236"/>
      <c r="AB103" s="236"/>
      <c r="AC103" s="236"/>
      <c r="AD103" s="236"/>
      <c r="AE103" s="236"/>
      <c r="AF103" s="236"/>
      <c r="AG103" s="234"/>
      <c r="AI103" s="518" t="s">
        <v>89</v>
      </c>
      <c r="AJ103" s="519"/>
      <c r="AK103" s="251"/>
      <c r="AL103" s="236"/>
      <c r="AM103" s="236"/>
      <c r="AN103" s="236"/>
      <c r="AO103" s="236"/>
      <c r="AP103" s="236"/>
      <c r="AQ103" s="236"/>
      <c r="AR103" s="236"/>
      <c r="AS103" s="236"/>
      <c r="AT103" s="236"/>
      <c r="AU103" s="236"/>
      <c r="AV103" s="234"/>
    </row>
    <row r="104" spans="1:48" s="23" customFormat="1">
      <c r="A104" s="520" t="s">
        <v>90</v>
      </c>
      <c r="B104" s="521"/>
      <c r="C104" s="265">
        <f t="shared" ref="C104:C114" si="28">SUM($V104+$AK104)</f>
        <v>0</v>
      </c>
      <c r="D104" s="204">
        <f t="shared" ref="D104:D114" si="29">SUM($W104+$AL104)</f>
        <v>0</v>
      </c>
      <c r="E104" s="204">
        <f t="shared" ref="E104:E114" si="30">SUM($X104+$AM104)</f>
        <v>0</v>
      </c>
      <c r="F104" s="204">
        <f t="shared" ref="F104:F114" si="31">SUM($Y104+$AN104)</f>
        <v>0</v>
      </c>
      <c r="G104" s="204">
        <f t="shared" ref="G104:G114" si="32">SUM($Z104+$AO104)</f>
        <v>0</v>
      </c>
      <c r="H104" s="204">
        <f t="shared" ref="H104:H114" si="33">SUM($AA104+$AP104)</f>
        <v>0</v>
      </c>
      <c r="I104" s="204">
        <f t="shared" ref="I104:I114" si="34">SUM($AB104+$AQ104)</f>
        <v>0</v>
      </c>
      <c r="J104" s="204">
        <f t="shared" ref="J104:J114" si="35">SUM($AC104+$AR104)</f>
        <v>0</v>
      </c>
      <c r="K104" s="204">
        <f t="shared" ref="K104:K114" si="36">SUM($AD104+$AS104)</f>
        <v>0</v>
      </c>
      <c r="L104" s="204">
        <f t="shared" ref="L104:L114" si="37">SUM($AE104+$AT104)</f>
        <v>0</v>
      </c>
      <c r="M104" s="204">
        <f t="shared" ref="M104:M114" si="38">SUM($AF104+$AU104)</f>
        <v>0</v>
      </c>
      <c r="N104" s="284">
        <f t="shared" ref="N104:N114" si="39">SUM($AG104+$AV104)</f>
        <v>0</v>
      </c>
      <c r="O104" s="262">
        <f t="shared" si="24"/>
        <v>0</v>
      </c>
      <c r="P104" s="43">
        <f t="shared" si="25"/>
        <v>0</v>
      </c>
      <c r="Q104" s="43">
        <f t="shared" si="26"/>
        <v>0</v>
      </c>
      <c r="R104" s="44">
        <f t="shared" si="27"/>
        <v>0</v>
      </c>
      <c r="T104" s="520" t="s">
        <v>90</v>
      </c>
      <c r="U104" s="521"/>
      <c r="V104" s="249"/>
      <c r="W104" s="26"/>
      <c r="X104" s="26"/>
      <c r="Y104" s="26"/>
      <c r="Z104" s="26"/>
      <c r="AA104" s="26"/>
      <c r="AB104" s="26"/>
      <c r="AC104" s="26"/>
      <c r="AD104" s="26"/>
      <c r="AE104" s="26"/>
      <c r="AF104" s="26"/>
      <c r="AG104" s="40"/>
      <c r="AI104" s="520" t="s">
        <v>90</v>
      </c>
      <c r="AJ104" s="521"/>
      <c r="AK104" s="249"/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40"/>
    </row>
    <row r="105" spans="1:48" s="23" customFormat="1">
      <c r="A105" s="520" t="s">
        <v>91</v>
      </c>
      <c r="B105" s="521"/>
      <c r="C105" s="265">
        <f t="shared" si="28"/>
        <v>0</v>
      </c>
      <c r="D105" s="204">
        <f t="shared" si="29"/>
        <v>0</v>
      </c>
      <c r="E105" s="204">
        <f t="shared" si="30"/>
        <v>0</v>
      </c>
      <c r="F105" s="204">
        <f t="shared" si="31"/>
        <v>0</v>
      </c>
      <c r="G105" s="204">
        <f t="shared" si="32"/>
        <v>0</v>
      </c>
      <c r="H105" s="204">
        <f t="shared" si="33"/>
        <v>0</v>
      </c>
      <c r="I105" s="204">
        <f t="shared" si="34"/>
        <v>0</v>
      </c>
      <c r="J105" s="204">
        <f t="shared" si="35"/>
        <v>0</v>
      </c>
      <c r="K105" s="204">
        <f t="shared" si="36"/>
        <v>0</v>
      </c>
      <c r="L105" s="204">
        <f t="shared" si="37"/>
        <v>0</v>
      </c>
      <c r="M105" s="204">
        <f t="shared" si="38"/>
        <v>0</v>
      </c>
      <c r="N105" s="284">
        <f t="shared" si="39"/>
        <v>0</v>
      </c>
      <c r="O105" s="262">
        <f t="shared" si="24"/>
        <v>0</v>
      </c>
      <c r="P105" s="43">
        <f t="shared" si="25"/>
        <v>0</v>
      </c>
      <c r="Q105" s="43">
        <f t="shared" si="26"/>
        <v>0</v>
      </c>
      <c r="R105" s="44">
        <f t="shared" si="27"/>
        <v>0</v>
      </c>
      <c r="T105" s="520" t="s">
        <v>91</v>
      </c>
      <c r="U105" s="521"/>
      <c r="V105" s="249"/>
      <c r="W105" s="26"/>
      <c r="X105" s="26"/>
      <c r="Y105" s="26"/>
      <c r="Z105" s="26"/>
      <c r="AA105" s="26"/>
      <c r="AB105" s="26"/>
      <c r="AC105" s="26"/>
      <c r="AD105" s="26"/>
      <c r="AE105" s="26"/>
      <c r="AF105" s="26"/>
      <c r="AG105" s="40"/>
      <c r="AI105" s="520" t="s">
        <v>91</v>
      </c>
      <c r="AJ105" s="521"/>
      <c r="AK105" s="249"/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40"/>
    </row>
    <row r="106" spans="1:48" s="23" customFormat="1">
      <c r="A106" s="520" t="s">
        <v>92</v>
      </c>
      <c r="B106" s="521"/>
      <c r="C106" s="265">
        <f t="shared" si="28"/>
        <v>0</v>
      </c>
      <c r="D106" s="204">
        <f t="shared" si="29"/>
        <v>0</v>
      </c>
      <c r="E106" s="204">
        <f t="shared" si="30"/>
        <v>0</v>
      </c>
      <c r="F106" s="204">
        <f t="shared" si="31"/>
        <v>0</v>
      </c>
      <c r="G106" s="204">
        <f t="shared" si="32"/>
        <v>0</v>
      </c>
      <c r="H106" s="204">
        <f t="shared" si="33"/>
        <v>0</v>
      </c>
      <c r="I106" s="204">
        <f t="shared" si="34"/>
        <v>0</v>
      </c>
      <c r="J106" s="204">
        <f t="shared" si="35"/>
        <v>0</v>
      </c>
      <c r="K106" s="204">
        <f t="shared" si="36"/>
        <v>0</v>
      </c>
      <c r="L106" s="204">
        <f t="shared" si="37"/>
        <v>0</v>
      </c>
      <c r="M106" s="204">
        <f t="shared" si="38"/>
        <v>0</v>
      </c>
      <c r="N106" s="284">
        <f t="shared" si="39"/>
        <v>0</v>
      </c>
      <c r="O106" s="262">
        <f t="shared" si="24"/>
        <v>0</v>
      </c>
      <c r="P106" s="43">
        <f t="shared" si="25"/>
        <v>0</v>
      </c>
      <c r="Q106" s="43">
        <f t="shared" si="26"/>
        <v>0</v>
      </c>
      <c r="R106" s="44">
        <f t="shared" si="27"/>
        <v>0</v>
      </c>
      <c r="T106" s="520" t="s">
        <v>92</v>
      </c>
      <c r="U106" s="521"/>
      <c r="V106" s="249"/>
      <c r="W106" s="26"/>
      <c r="X106" s="26"/>
      <c r="Y106" s="26"/>
      <c r="Z106" s="26"/>
      <c r="AA106" s="26"/>
      <c r="AB106" s="26"/>
      <c r="AC106" s="26"/>
      <c r="AD106" s="26"/>
      <c r="AE106" s="26"/>
      <c r="AF106" s="26"/>
      <c r="AG106" s="40"/>
      <c r="AI106" s="520" t="s">
        <v>92</v>
      </c>
      <c r="AJ106" s="521"/>
      <c r="AK106" s="249"/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40"/>
    </row>
    <row r="107" spans="1:48" s="23" customFormat="1">
      <c r="A107" s="520" t="s">
        <v>93</v>
      </c>
      <c r="B107" s="521"/>
      <c r="C107" s="265">
        <f t="shared" si="28"/>
        <v>0</v>
      </c>
      <c r="D107" s="204">
        <f t="shared" si="29"/>
        <v>0</v>
      </c>
      <c r="E107" s="204">
        <f t="shared" si="30"/>
        <v>0</v>
      </c>
      <c r="F107" s="204">
        <f t="shared" si="31"/>
        <v>0</v>
      </c>
      <c r="G107" s="204">
        <f t="shared" si="32"/>
        <v>0</v>
      </c>
      <c r="H107" s="204">
        <f t="shared" si="33"/>
        <v>0</v>
      </c>
      <c r="I107" s="204">
        <f t="shared" si="34"/>
        <v>0</v>
      </c>
      <c r="J107" s="204">
        <f t="shared" si="35"/>
        <v>0</v>
      </c>
      <c r="K107" s="204">
        <f t="shared" si="36"/>
        <v>0</v>
      </c>
      <c r="L107" s="204">
        <f t="shared" si="37"/>
        <v>0</v>
      </c>
      <c r="M107" s="204">
        <f t="shared" si="38"/>
        <v>0</v>
      </c>
      <c r="N107" s="284">
        <f t="shared" si="39"/>
        <v>0</v>
      </c>
      <c r="O107" s="262">
        <f t="shared" si="24"/>
        <v>0</v>
      </c>
      <c r="P107" s="43">
        <f t="shared" si="25"/>
        <v>0</v>
      </c>
      <c r="Q107" s="43">
        <f t="shared" si="26"/>
        <v>0</v>
      </c>
      <c r="R107" s="44">
        <f t="shared" si="27"/>
        <v>0</v>
      </c>
      <c r="T107" s="520" t="s">
        <v>93</v>
      </c>
      <c r="U107" s="521"/>
      <c r="V107" s="249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40"/>
      <c r="AI107" s="520" t="s">
        <v>93</v>
      </c>
      <c r="AJ107" s="521"/>
      <c r="AK107" s="249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40"/>
    </row>
    <row r="108" spans="1:48" s="23" customFormat="1">
      <c r="A108" s="520" t="s">
        <v>94</v>
      </c>
      <c r="B108" s="521"/>
      <c r="C108" s="265">
        <f t="shared" si="28"/>
        <v>0</v>
      </c>
      <c r="D108" s="204">
        <f t="shared" si="29"/>
        <v>0</v>
      </c>
      <c r="E108" s="204">
        <f t="shared" si="30"/>
        <v>0</v>
      </c>
      <c r="F108" s="204">
        <f t="shared" si="31"/>
        <v>0</v>
      </c>
      <c r="G108" s="204">
        <f t="shared" si="32"/>
        <v>0</v>
      </c>
      <c r="H108" s="204">
        <f t="shared" si="33"/>
        <v>0</v>
      </c>
      <c r="I108" s="204">
        <f t="shared" si="34"/>
        <v>0</v>
      </c>
      <c r="J108" s="204">
        <f t="shared" si="35"/>
        <v>0</v>
      </c>
      <c r="K108" s="204">
        <f t="shared" si="36"/>
        <v>0</v>
      </c>
      <c r="L108" s="204">
        <f t="shared" si="37"/>
        <v>0</v>
      </c>
      <c r="M108" s="204">
        <f t="shared" si="38"/>
        <v>0</v>
      </c>
      <c r="N108" s="284">
        <f t="shared" si="39"/>
        <v>0</v>
      </c>
      <c r="O108" s="262">
        <f t="shared" si="24"/>
        <v>0</v>
      </c>
      <c r="P108" s="43">
        <f t="shared" si="25"/>
        <v>0</v>
      </c>
      <c r="Q108" s="43">
        <f t="shared" si="26"/>
        <v>0</v>
      </c>
      <c r="R108" s="44">
        <f t="shared" si="27"/>
        <v>0</v>
      </c>
      <c r="T108" s="520" t="s">
        <v>94</v>
      </c>
      <c r="U108" s="521"/>
      <c r="V108" s="249"/>
      <c r="W108" s="26"/>
      <c r="X108" s="26"/>
      <c r="Y108" s="26"/>
      <c r="Z108" s="26"/>
      <c r="AA108" s="26"/>
      <c r="AB108" s="26"/>
      <c r="AC108" s="26"/>
      <c r="AD108" s="26"/>
      <c r="AE108" s="26"/>
      <c r="AF108" s="26"/>
      <c r="AG108" s="40"/>
      <c r="AI108" s="520" t="s">
        <v>94</v>
      </c>
      <c r="AJ108" s="521"/>
      <c r="AK108" s="249"/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40"/>
    </row>
    <row r="109" spans="1:48" s="23" customFormat="1">
      <c r="A109" s="520" t="s">
        <v>95</v>
      </c>
      <c r="B109" s="521"/>
      <c r="C109" s="265">
        <f t="shared" si="28"/>
        <v>0</v>
      </c>
      <c r="D109" s="204">
        <f t="shared" si="29"/>
        <v>0</v>
      </c>
      <c r="E109" s="204">
        <f t="shared" si="30"/>
        <v>0</v>
      </c>
      <c r="F109" s="204">
        <f t="shared" si="31"/>
        <v>0</v>
      </c>
      <c r="G109" s="204">
        <f t="shared" si="32"/>
        <v>0</v>
      </c>
      <c r="H109" s="204">
        <f t="shared" si="33"/>
        <v>0</v>
      </c>
      <c r="I109" s="204">
        <f t="shared" si="34"/>
        <v>0</v>
      </c>
      <c r="J109" s="204">
        <f t="shared" si="35"/>
        <v>0</v>
      </c>
      <c r="K109" s="204">
        <f t="shared" si="36"/>
        <v>0</v>
      </c>
      <c r="L109" s="204">
        <f t="shared" si="37"/>
        <v>0</v>
      </c>
      <c r="M109" s="204">
        <f t="shared" si="38"/>
        <v>0</v>
      </c>
      <c r="N109" s="284">
        <f t="shared" si="39"/>
        <v>0</v>
      </c>
      <c r="O109" s="262">
        <f t="shared" si="24"/>
        <v>0</v>
      </c>
      <c r="P109" s="43">
        <f t="shared" si="25"/>
        <v>0</v>
      </c>
      <c r="Q109" s="43">
        <f t="shared" si="26"/>
        <v>0</v>
      </c>
      <c r="R109" s="44">
        <f t="shared" si="27"/>
        <v>0</v>
      </c>
      <c r="T109" s="520" t="s">
        <v>95</v>
      </c>
      <c r="U109" s="521"/>
      <c r="V109" s="249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40"/>
      <c r="AI109" s="520" t="s">
        <v>95</v>
      </c>
      <c r="AJ109" s="521"/>
      <c r="AK109" s="249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40"/>
    </row>
    <row r="110" spans="1:48" s="23" customFormat="1">
      <c r="A110" s="520" t="s">
        <v>96</v>
      </c>
      <c r="B110" s="521"/>
      <c r="C110" s="265">
        <f t="shared" si="28"/>
        <v>0</v>
      </c>
      <c r="D110" s="204">
        <f t="shared" si="29"/>
        <v>0</v>
      </c>
      <c r="E110" s="204">
        <f t="shared" si="30"/>
        <v>0</v>
      </c>
      <c r="F110" s="204">
        <f t="shared" si="31"/>
        <v>0</v>
      </c>
      <c r="G110" s="204">
        <f t="shared" si="32"/>
        <v>0</v>
      </c>
      <c r="H110" s="204">
        <f t="shared" si="33"/>
        <v>0</v>
      </c>
      <c r="I110" s="204">
        <f t="shared" si="34"/>
        <v>0</v>
      </c>
      <c r="J110" s="204">
        <f t="shared" si="35"/>
        <v>0</v>
      </c>
      <c r="K110" s="204">
        <f t="shared" si="36"/>
        <v>0</v>
      </c>
      <c r="L110" s="204">
        <f t="shared" si="37"/>
        <v>0</v>
      </c>
      <c r="M110" s="204">
        <f t="shared" si="38"/>
        <v>0</v>
      </c>
      <c r="N110" s="284">
        <f t="shared" si="39"/>
        <v>0</v>
      </c>
      <c r="O110" s="262">
        <f t="shared" si="24"/>
        <v>0</v>
      </c>
      <c r="P110" s="43">
        <f t="shared" si="25"/>
        <v>0</v>
      </c>
      <c r="Q110" s="43">
        <f t="shared" si="26"/>
        <v>0</v>
      </c>
      <c r="R110" s="44">
        <f t="shared" si="27"/>
        <v>0</v>
      </c>
      <c r="T110" s="520" t="s">
        <v>96</v>
      </c>
      <c r="U110" s="521"/>
      <c r="V110" s="249"/>
      <c r="W110" s="26"/>
      <c r="X110" s="26"/>
      <c r="Y110" s="26"/>
      <c r="Z110" s="26"/>
      <c r="AA110" s="26"/>
      <c r="AB110" s="26"/>
      <c r="AC110" s="26"/>
      <c r="AD110" s="26"/>
      <c r="AE110" s="26"/>
      <c r="AF110" s="26"/>
      <c r="AG110" s="40"/>
      <c r="AI110" s="520" t="s">
        <v>96</v>
      </c>
      <c r="AJ110" s="521"/>
      <c r="AK110" s="249"/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40"/>
    </row>
    <row r="111" spans="1:48" s="23" customFormat="1">
      <c r="A111" s="520" t="s">
        <v>97</v>
      </c>
      <c r="B111" s="521"/>
      <c r="C111" s="265">
        <f t="shared" si="28"/>
        <v>0</v>
      </c>
      <c r="D111" s="204">
        <f t="shared" si="29"/>
        <v>0</v>
      </c>
      <c r="E111" s="204">
        <f t="shared" si="30"/>
        <v>0</v>
      </c>
      <c r="F111" s="204">
        <f t="shared" si="31"/>
        <v>0</v>
      </c>
      <c r="G111" s="204">
        <f t="shared" si="32"/>
        <v>0</v>
      </c>
      <c r="H111" s="204">
        <f t="shared" si="33"/>
        <v>0</v>
      </c>
      <c r="I111" s="204">
        <f t="shared" si="34"/>
        <v>0</v>
      </c>
      <c r="J111" s="204">
        <f t="shared" si="35"/>
        <v>0</v>
      </c>
      <c r="K111" s="204">
        <f t="shared" si="36"/>
        <v>0</v>
      </c>
      <c r="L111" s="204">
        <f t="shared" si="37"/>
        <v>0</v>
      </c>
      <c r="M111" s="204">
        <f t="shared" si="38"/>
        <v>0</v>
      </c>
      <c r="N111" s="284">
        <f t="shared" si="39"/>
        <v>0</v>
      </c>
      <c r="O111" s="262">
        <f t="shared" si="24"/>
        <v>0</v>
      </c>
      <c r="P111" s="43">
        <f t="shared" si="25"/>
        <v>0</v>
      </c>
      <c r="Q111" s="43">
        <f t="shared" si="26"/>
        <v>0</v>
      </c>
      <c r="R111" s="44">
        <f t="shared" si="27"/>
        <v>0</v>
      </c>
      <c r="T111" s="520" t="s">
        <v>97</v>
      </c>
      <c r="U111" s="521"/>
      <c r="V111" s="249"/>
      <c r="W111" s="26"/>
      <c r="X111" s="26"/>
      <c r="Y111" s="26"/>
      <c r="Z111" s="26"/>
      <c r="AA111" s="26"/>
      <c r="AB111" s="26"/>
      <c r="AC111" s="26"/>
      <c r="AD111" s="26"/>
      <c r="AE111" s="26"/>
      <c r="AF111" s="26"/>
      <c r="AG111" s="40"/>
      <c r="AI111" s="520" t="s">
        <v>97</v>
      </c>
      <c r="AJ111" s="521"/>
      <c r="AK111" s="249"/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40"/>
    </row>
    <row r="112" spans="1:48" s="23" customFormat="1">
      <c r="A112" s="520" t="s">
        <v>98</v>
      </c>
      <c r="B112" s="521"/>
      <c r="C112" s="265">
        <f t="shared" si="28"/>
        <v>0</v>
      </c>
      <c r="D112" s="204">
        <f t="shared" si="29"/>
        <v>0</v>
      </c>
      <c r="E112" s="204">
        <f t="shared" si="30"/>
        <v>0</v>
      </c>
      <c r="F112" s="204">
        <f t="shared" si="31"/>
        <v>0</v>
      </c>
      <c r="G112" s="204">
        <f t="shared" si="32"/>
        <v>0</v>
      </c>
      <c r="H112" s="204">
        <f t="shared" si="33"/>
        <v>0</v>
      </c>
      <c r="I112" s="204">
        <f t="shared" si="34"/>
        <v>0</v>
      </c>
      <c r="J112" s="204">
        <f t="shared" si="35"/>
        <v>0</v>
      </c>
      <c r="K112" s="204">
        <f t="shared" si="36"/>
        <v>0</v>
      </c>
      <c r="L112" s="204">
        <f t="shared" si="37"/>
        <v>0</v>
      </c>
      <c r="M112" s="204">
        <f t="shared" si="38"/>
        <v>0</v>
      </c>
      <c r="N112" s="284">
        <f t="shared" si="39"/>
        <v>0</v>
      </c>
      <c r="O112" s="262">
        <f t="shared" si="24"/>
        <v>0</v>
      </c>
      <c r="P112" s="43">
        <f t="shared" si="25"/>
        <v>0</v>
      </c>
      <c r="Q112" s="43">
        <f t="shared" si="26"/>
        <v>0</v>
      </c>
      <c r="R112" s="44">
        <f t="shared" si="27"/>
        <v>0</v>
      </c>
      <c r="T112" s="520" t="s">
        <v>98</v>
      </c>
      <c r="U112" s="521"/>
      <c r="V112" s="249"/>
      <c r="W112" s="26"/>
      <c r="X112" s="26"/>
      <c r="Y112" s="26"/>
      <c r="Z112" s="26"/>
      <c r="AA112" s="26"/>
      <c r="AB112" s="26"/>
      <c r="AC112" s="26"/>
      <c r="AD112" s="26"/>
      <c r="AE112" s="26"/>
      <c r="AF112" s="26"/>
      <c r="AG112" s="40"/>
      <c r="AI112" s="520" t="s">
        <v>98</v>
      </c>
      <c r="AJ112" s="521"/>
      <c r="AK112" s="249"/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40"/>
    </row>
    <row r="113" spans="1:48" s="23" customFormat="1">
      <c r="A113" s="520" t="s">
        <v>99</v>
      </c>
      <c r="B113" s="521"/>
      <c r="C113" s="265">
        <f t="shared" si="28"/>
        <v>0</v>
      </c>
      <c r="D113" s="204">
        <f t="shared" si="29"/>
        <v>0</v>
      </c>
      <c r="E113" s="204">
        <f t="shared" si="30"/>
        <v>0</v>
      </c>
      <c r="F113" s="204">
        <f t="shared" si="31"/>
        <v>0</v>
      </c>
      <c r="G113" s="204">
        <f t="shared" si="32"/>
        <v>0</v>
      </c>
      <c r="H113" s="204">
        <f t="shared" si="33"/>
        <v>0</v>
      </c>
      <c r="I113" s="204">
        <f t="shared" si="34"/>
        <v>0</v>
      </c>
      <c r="J113" s="204">
        <f t="shared" si="35"/>
        <v>0</v>
      </c>
      <c r="K113" s="204">
        <f t="shared" si="36"/>
        <v>0</v>
      </c>
      <c r="L113" s="204">
        <f t="shared" si="37"/>
        <v>0</v>
      </c>
      <c r="M113" s="204">
        <f t="shared" si="38"/>
        <v>0</v>
      </c>
      <c r="N113" s="284">
        <f t="shared" si="39"/>
        <v>0</v>
      </c>
      <c r="O113" s="262">
        <f t="shared" si="24"/>
        <v>0</v>
      </c>
      <c r="P113" s="43">
        <f t="shared" si="25"/>
        <v>0</v>
      </c>
      <c r="Q113" s="43">
        <f t="shared" si="26"/>
        <v>0</v>
      </c>
      <c r="R113" s="44">
        <f t="shared" si="27"/>
        <v>0</v>
      </c>
      <c r="T113" s="520" t="s">
        <v>99</v>
      </c>
      <c r="U113" s="521"/>
      <c r="V113" s="249"/>
      <c r="W113" s="26"/>
      <c r="X113" s="26"/>
      <c r="Y113" s="26"/>
      <c r="Z113" s="26"/>
      <c r="AA113" s="26"/>
      <c r="AB113" s="26"/>
      <c r="AC113" s="26"/>
      <c r="AD113" s="26"/>
      <c r="AE113" s="26"/>
      <c r="AF113" s="26"/>
      <c r="AG113" s="40"/>
      <c r="AI113" s="520" t="s">
        <v>99</v>
      </c>
      <c r="AJ113" s="521"/>
      <c r="AK113" s="249"/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40"/>
    </row>
    <row r="114" spans="1:48" s="23" customFormat="1">
      <c r="A114" s="520" t="s">
        <v>325</v>
      </c>
      <c r="B114" s="521"/>
      <c r="C114" s="265">
        <f t="shared" si="28"/>
        <v>0</v>
      </c>
      <c r="D114" s="204">
        <f t="shared" si="29"/>
        <v>0</v>
      </c>
      <c r="E114" s="204">
        <f t="shared" si="30"/>
        <v>0</v>
      </c>
      <c r="F114" s="204">
        <f t="shared" si="31"/>
        <v>0</v>
      </c>
      <c r="G114" s="204">
        <f t="shared" si="32"/>
        <v>0</v>
      </c>
      <c r="H114" s="204">
        <f t="shared" si="33"/>
        <v>0</v>
      </c>
      <c r="I114" s="204">
        <f t="shared" si="34"/>
        <v>0</v>
      </c>
      <c r="J114" s="204">
        <f t="shared" si="35"/>
        <v>0</v>
      </c>
      <c r="K114" s="204">
        <f t="shared" si="36"/>
        <v>0</v>
      </c>
      <c r="L114" s="204">
        <f t="shared" si="37"/>
        <v>0</v>
      </c>
      <c r="M114" s="204">
        <f t="shared" si="38"/>
        <v>0</v>
      </c>
      <c r="N114" s="284">
        <f t="shared" si="39"/>
        <v>0</v>
      </c>
      <c r="O114" s="262">
        <f t="shared" si="24"/>
        <v>0</v>
      </c>
      <c r="P114" s="43">
        <f t="shared" si="25"/>
        <v>0</v>
      </c>
      <c r="Q114" s="43">
        <f t="shared" si="26"/>
        <v>0</v>
      </c>
      <c r="R114" s="44">
        <f t="shared" si="27"/>
        <v>0</v>
      </c>
      <c r="T114" s="520" t="s">
        <v>325</v>
      </c>
      <c r="U114" s="521"/>
      <c r="V114" s="249"/>
      <c r="W114" s="26"/>
      <c r="X114" s="26"/>
      <c r="Y114" s="26"/>
      <c r="Z114" s="26"/>
      <c r="AA114" s="26"/>
      <c r="AB114" s="26"/>
      <c r="AC114" s="26"/>
      <c r="AD114" s="26"/>
      <c r="AE114" s="26"/>
      <c r="AF114" s="26"/>
      <c r="AG114" s="40"/>
      <c r="AI114" s="520" t="s">
        <v>325</v>
      </c>
      <c r="AJ114" s="521"/>
      <c r="AK114" s="249"/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40"/>
    </row>
    <row r="115" spans="1:48" s="23" customFormat="1" ht="13.5" thickBot="1">
      <c r="A115" s="522" t="s">
        <v>336</v>
      </c>
      <c r="B115" s="523"/>
      <c r="C115" s="338">
        <f>SUM($V115+$AK115)</f>
        <v>0</v>
      </c>
      <c r="D115" s="223">
        <f>SUM($W115+$AL115)</f>
        <v>0</v>
      </c>
      <c r="E115" s="223">
        <f>SUM($X115+$AM115)</f>
        <v>0</v>
      </c>
      <c r="F115" s="223">
        <f>SUM($Y115+$AN115)</f>
        <v>0</v>
      </c>
      <c r="G115" s="223">
        <f>SUM($Z115+$AO115)</f>
        <v>0</v>
      </c>
      <c r="H115" s="223">
        <f>SUM($AA115+$AP115)</f>
        <v>0</v>
      </c>
      <c r="I115" s="223">
        <f>SUM($AB115+$AQ115)</f>
        <v>0</v>
      </c>
      <c r="J115" s="223">
        <f>SUM($AC115+$AR115)</f>
        <v>0</v>
      </c>
      <c r="K115" s="223">
        <f>SUM($AD115+$AS115)</f>
        <v>0</v>
      </c>
      <c r="L115" s="223">
        <f>SUM($AE115+$AT115)</f>
        <v>0</v>
      </c>
      <c r="M115" s="223">
        <f>SUM($AF115+$AU115)</f>
        <v>0</v>
      </c>
      <c r="N115" s="351">
        <f>SUM($AG115+$AV115)</f>
        <v>0</v>
      </c>
      <c r="O115" s="263">
        <f t="shared" si="24"/>
        <v>0</v>
      </c>
      <c r="P115" s="198">
        <f t="shared" si="25"/>
        <v>0</v>
      </c>
      <c r="Q115" s="198">
        <f t="shared" si="26"/>
        <v>0</v>
      </c>
      <c r="R115" s="199">
        <f t="shared" si="27"/>
        <v>0</v>
      </c>
      <c r="T115" s="522" t="s">
        <v>336</v>
      </c>
      <c r="U115" s="523"/>
      <c r="V115" s="250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225"/>
      <c r="AI115" s="522" t="s">
        <v>337</v>
      </c>
      <c r="AJ115" s="523"/>
      <c r="AK115" s="250"/>
      <c r="AL115" s="197"/>
      <c r="AM115" s="197"/>
      <c r="AN115" s="197"/>
      <c r="AO115" s="197"/>
      <c r="AP115" s="197"/>
      <c r="AQ115" s="197"/>
      <c r="AR115" s="197"/>
      <c r="AS115" s="197"/>
      <c r="AT115" s="197"/>
      <c r="AU115" s="197"/>
      <c r="AV115" s="225"/>
    </row>
    <row r="116" spans="1:48" s="221" customFormat="1" ht="19.899999999999999" customHeight="1" thickBot="1">
      <c r="A116" s="217"/>
      <c r="B116" s="218"/>
      <c r="C116" s="219"/>
      <c r="D116" s="219"/>
      <c r="E116" s="219"/>
      <c r="F116" s="219"/>
      <c r="G116" s="219"/>
      <c r="H116" s="219"/>
      <c r="I116" s="219"/>
      <c r="J116" s="219"/>
      <c r="K116" s="219"/>
      <c r="L116" s="219"/>
      <c r="M116" s="219"/>
      <c r="N116" s="219"/>
      <c r="O116" s="220"/>
      <c r="P116" s="220"/>
      <c r="Q116" s="220"/>
      <c r="R116" s="220"/>
    </row>
    <row r="117" spans="1:48" s="23" customFormat="1" ht="15.75">
      <c r="A117" s="767" t="s">
        <v>51</v>
      </c>
      <c r="B117" s="768"/>
      <c r="C117" s="769" t="s">
        <v>316</v>
      </c>
      <c r="D117" s="770"/>
      <c r="E117" s="770"/>
      <c r="F117" s="770"/>
      <c r="G117" s="770"/>
      <c r="H117" s="770"/>
      <c r="I117" s="770"/>
      <c r="J117" s="770"/>
      <c r="K117" s="770"/>
      <c r="L117" s="770"/>
      <c r="M117" s="770"/>
      <c r="N117" s="771"/>
      <c r="O117" s="707" t="s">
        <v>39</v>
      </c>
      <c r="P117" s="708"/>
      <c r="Q117" s="708"/>
      <c r="R117" s="709"/>
      <c r="T117" s="216" t="s">
        <v>326</v>
      </c>
      <c r="U117" s="341"/>
      <c r="V117" s="708" t="s">
        <v>324</v>
      </c>
      <c r="W117" s="708"/>
      <c r="X117" s="708"/>
      <c r="Y117" s="708"/>
      <c r="Z117" s="708"/>
      <c r="AA117" s="708"/>
      <c r="AB117" s="708"/>
      <c r="AC117" s="708"/>
      <c r="AD117" s="708"/>
      <c r="AE117" s="708"/>
      <c r="AF117" s="708"/>
      <c r="AG117" s="709"/>
      <c r="AH117" s="22"/>
      <c r="AI117" s="767" t="s">
        <v>327</v>
      </c>
      <c r="AJ117" s="768"/>
      <c r="AK117" s="769" t="s">
        <v>324</v>
      </c>
      <c r="AL117" s="770"/>
      <c r="AM117" s="770"/>
      <c r="AN117" s="770"/>
      <c r="AO117" s="770"/>
      <c r="AP117" s="770"/>
      <c r="AQ117" s="770"/>
      <c r="AR117" s="770"/>
      <c r="AS117" s="770"/>
      <c r="AT117" s="770"/>
      <c r="AU117" s="770"/>
      <c r="AV117" s="791"/>
    </row>
    <row r="118" spans="1:48" s="23" customFormat="1" ht="18" customHeight="1" thickBot="1">
      <c r="A118" s="765" t="s">
        <v>50</v>
      </c>
      <c r="B118" s="766"/>
      <c r="C118" s="254" t="s">
        <v>79</v>
      </c>
      <c r="D118" s="255" t="s">
        <v>80</v>
      </c>
      <c r="E118" s="255" t="s">
        <v>56</v>
      </c>
      <c r="F118" s="255" t="s">
        <v>57</v>
      </c>
      <c r="G118" s="255" t="s">
        <v>58</v>
      </c>
      <c r="H118" s="255" t="s">
        <v>59</v>
      </c>
      <c r="I118" s="255" t="s">
        <v>60</v>
      </c>
      <c r="J118" s="255" t="s">
        <v>61</v>
      </c>
      <c r="K118" s="255" t="s">
        <v>62</v>
      </c>
      <c r="L118" s="255" t="s">
        <v>63</v>
      </c>
      <c r="M118" s="255" t="s">
        <v>64</v>
      </c>
      <c r="N118" s="257" t="s">
        <v>65</v>
      </c>
      <c r="O118" s="260" t="s">
        <v>33</v>
      </c>
      <c r="P118" s="255" t="s">
        <v>34</v>
      </c>
      <c r="Q118" s="255" t="s">
        <v>35</v>
      </c>
      <c r="R118" s="256" t="s">
        <v>36</v>
      </c>
      <c r="T118" s="516" t="s">
        <v>50</v>
      </c>
      <c r="U118" s="517"/>
      <c r="V118" s="254" t="s">
        <v>79</v>
      </c>
      <c r="W118" s="255" t="s">
        <v>80</v>
      </c>
      <c r="X118" s="255" t="s">
        <v>56</v>
      </c>
      <c r="Y118" s="255" t="s">
        <v>57</v>
      </c>
      <c r="Z118" s="255" t="s">
        <v>58</v>
      </c>
      <c r="AA118" s="255" t="s">
        <v>59</v>
      </c>
      <c r="AB118" s="255" t="s">
        <v>60</v>
      </c>
      <c r="AC118" s="255" t="s">
        <v>61</v>
      </c>
      <c r="AD118" s="255" t="s">
        <v>62</v>
      </c>
      <c r="AE118" s="255" t="s">
        <v>63</v>
      </c>
      <c r="AF118" s="255" t="s">
        <v>64</v>
      </c>
      <c r="AG118" s="256" t="s">
        <v>65</v>
      </c>
      <c r="AI118" s="765" t="s">
        <v>50</v>
      </c>
      <c r="AJ118" s="766"/>
      <c r="AK118" s="254" t="s">
        <v>79</v>
      </c>
      <c r="AL118" s="255" t="s">
        <v>80</v>
      </c>
      <c r="AM118" s="255" t="s">
        <v>56</v>
      </c>
      <c r="AN118" s="255" t="s">
        <v>57</v>
      </c>
      <c r="AO118" s="255" t="s">
        <v>58</v>
      </c>
      <c r="AP118" s="255" t="s">
        <v>59</v>
      </c>
      <c r="AQ118" s="255" t="s">
        <v>60</v>
      </c>
      <c r="AR118" s="255" t="s">
        <v>61</v>
      </c>
      <c r="AS118" s="255" t="s">
        <v>62</v>
      </c>
      <c r="AT118" s="255" t="s">
        <v>63</v>
      </c>
      <c r="AU118" s="255" t="s">
        <v>64</v>
      </c>
      <c r="AV118" s="256" t="s">
        <v>65</v>
      </c>
    </row>
    <row r="119" spans="1:48" s="23" customFormat="1">
      <c r="A119" s="518" t="s">
        <v>89</v>
      </c>
      <c r="B119" s="519"/>
      <c r="C119" s="339">
        <f>SUM($V119+$AK119)</f>
        <v>0</v>
      </c>
      <c r="D119" s="340">
        <f>SUM($W119+$AL119)</f>
        <v>0</v>
      </c>
      <c r="E119" s="340">
        <f>SUM($X119+$AM119)</f>
        <v>0</v>
      </c>
      <c r="F119" s="340">
        <f>SUM($Y119+$AN119)</f>
        <v>0</v>
      </c>
      <c r="G119" s="340">
        <f>SUM($Z119+$AO119)</f>
        <v>0</v>
      </c>
      <c r="H119" s="340">
        <f>SUM($AA119+$AP119)</f>
        <v>0</v>
      </c>
      <c r="I119" s="340">
        <f>SUM($AB119+$AQ119)</f>
        <v>0</v>
      </c>
      <c r="J119" s="340">
        <f>SUM($AC119+$AR119)</f>
        <v>0</v>
      </c>
      <c r="K119" s="340">
        <f>SUM($AD119+$AS119)</f>
        <v>0</v>
      </c>
      <c r="L119" s="340">
        <f>SUM($AE119+$AT119)</f>
        <v>0</v>
      </c>
      <c r="M119" s="340">
        <f>SUM($AF119+$AU119)</f>
        <v>0</v>
      </c>
      <c r="N119" s="350">
        <f>SUM($AG119+$AV119)</f>
        <v>0</v>
      </c>
      <c r="O119" s="261">
        <f t="shared" ref="O119:O131" si="40">SUM($C119:$E119)</f>
        <v>0</v>
      </c>
      <c r="P119" s="252">
        <f t="shared" ref="P119:P131" si="41">SUM($F119:$H119)</f>
        <v>0</v>
      </c>
      <c r="Q119" s="252">
        <f t="shared" ref="Q119:Q131" si="42">SUM($I119:$K119)</f>
        <v>0</v>
      </c>
      <c r="R119" s="253">
        <f t="shared" ref="R119:R131" si="43">SUM($L119:$N119)</f>
        <v>0</v>
      </c>
      <c r="T119" s="518" t="s">
        <v>89</v>
      </c>
      <c r="U119" s="519"/>
      <c r="V119" s="251"/>
      <c r="W119" s="236"/>
      <c r="X119" s="236"/>
      <c r="Y119" s="236"/>
      <c r="Z119" s="236"/>
      <c r="AA119" s="236"/>
      <c r="AB119" s="236"/>
      <c r="AC119" s="236"/>
      <c r="AD119" s="236"/>
      <c r="AE119" s="236"/>
      <c r="AF119" s="236"/>
      <c r="AG119" s="234"/>
      <c r="AI119" s="518" t="s">
        <v>89</v>
      </c>
      <c r="AJ119" s="519"/>
      <c r="AK119" s="251"/>
      <c r="AL119" s="236"/>
      <c r="AM119" s="236"/>
      <c r="AN119" s="236"/>
      <c r="AO119" s="236"/>
      <c r="AP119" s="236"/>
      <c r="AQ119" s="236"/>
      <c r="AR119" s="236"/>
      <c r="AS119" s="236"/>
      <c r="AT119" s="236"/>
      <c r="AU119" s="236"/>
      <c r="AV119" s="234"/>
    </row>
    <row r="120" spans="1:48" s="23" customFormat="1">
      <c r="A120" s="520" t="s">
        <v>90</v>
      </c>
      <c r="B120" s="521"/>
      <c r="C120" s="265">
        <f t="shared" ref="C120:C130" si="44">SUM($V120+$AK120)</f>
        <v>0</v>
      </c>
      <c r="D120" s="204">
        <f t="shared" ref="D120:D130" si="45">SUM($W120+$AL120)</f>
        <v>0</v>
      </c>
      <c r="E120" s="204">
        <f t="shared" ref="E120:E130" si="46">SUM($X120+$AM120)</f>
        <v>0</v>
      </c>
      <c r="F120" s="204">
        <f t="shared" ref="F120:F130" si="47">SUM($Y120+$AN120)</f>
        <v>0</v>
      </c>
      <c r="G120" s="204">
        <f t="shared" ref="G120:G130" si="48">SUM($Z120+$AO120)</f>
        <v>0</v>
      </c>
      <c r="H120" s="204">
        <f t="shared" ref="H120:H130" si="49">SUM($AA120+$AP120)</f>
        <v>0</v>
      </c>
      <c r="I120" s="204">
        <f t="shared" ref="I120:I130" si="50">SUM($AB120+$AQ120)</f>
        <v>0</v>
      </c>
      <c r="J120" s="204">
        <f t="shared" ref="J120:J130" si="51">SUM($AC120+$AR120)</f>
        <v>0</v>
      </c>
      <c r="K120" s="204">
        <f t="shared" ref="K120:K130" si="52">SUM($AD120+$AS120)</f>
        <v>0</v>
      </c>
      <c r="L120" s="204">
        <f t="shared" ref="L120:L130" si="53">SUM($AE120+$AT120)</f>
        <v>0</v>
      </c>
      <c r="M120" s="204">
        <f t="shared" ref="M120:M130" si="54">SUM($AF120+$AU120)</f>
        <v>0</v>
      </c>
      <c r="N120" s="284">
        <f t="shared" ref="N120:N130" si="55">SUM($AG120+$AV120)</f>
        <v>0</v>
      </c>
      <c r="O120" s="262">
        <f t="shared" si="40"/>
        <v>0</v>
      </c>
      <c r="P120" s="43">
        <f t="shared" si="41"/>
        <v>0</v>
      </c>
      <c r="Q120" s="43">
        <f t="shared" si="42"/>
        <v>0</v>
      </c>
      <c r="R120" s="44">
        <f t="shared" si="43"/>
        <v>0</v>
      </c>
      <c r="T120" s="520" t="s">
        <v>90</v>
      </c>
      <c r="U120" s="521"/>
      <c r="V120" s="249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40"/>
      <c r="AI120" s="520" t="s">
        <v>90</v>
      </c>
      <c r="AJ120" s="521"/>
      <c r="AK120" s="249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40"/>
    </row>
    <row r="121" spans="1:48" s="23" customFormat="1">
      <c r="A121" s="520" t="s">
        <v>91</v>
      </c>
      <c r="B121" s="521"/>
      <c r="C121" s="265">
        <f t="shared" si="44"/>
        <v>0</v>
      </c>
      <c r="D121" s="204">
        <f t="shared" si="45"/>
        <v>0</v>
      </c>
      <c r="E121" s="204">
        <f t="shared" si="46"/>
        <v>0</v>
      </c>
      <c r="F121" s="204">
        <f t="shared" si="47"/>
        <v>0</v>
      </c>
      <c r="G121" s="204">
        <f t="shared" si="48"/>
        <v>0</v>
      </c>
      <c r="H121" s="204">
        <f t="shared" si="49"/>
        <v>0</v>
      </c>
      <c r="I121" s="204">
        <f t="shared" si="50"/>
        <v>0</v>
      </c>
      <c r="J121" s="204">
        <f t="shared" si="51"/>
        <v>0</v>
      </c>
      <c r="K121" s="204">
        <f t="shared" si="52"/>
        <v>0</v>
      </c>
      <c r="L121" s="204">
        <f t="shared" si="53"/>
        <v>0</v>
      </c>
      <c r="M121" s="204">
        <f t="shared" si="54"/>
        <v>0</v>
      </c>
      <c r="N121" s="284">
        <f t="shared" si="55"/>
        <v>0</v>
      </c>
      <c r="O121" s="262">
        <f t="shared" si="40"/>
        <v>0</v>
      </c>
      <c r="P121" s="43">
        <f t="shared" si="41"/>
        <v>0</v>
      </c>
      <c r="Q121" s="43">
        <f t="shared" si="42"/>
        <v>0</v>
      </c>
      <c r="R121" s="44">
        <f t="shared" si="43"/>
        <v>0</v>
      </c>
      <c r="T121" s="520" t="s">
        <v>91</v>
      </c>
      <c r="U121" s="521"/>
      <c r="V121" s="249"/>
      <c r="W121" s="26"/>
      <c r="X121" s="26"/>
      <c r="Y121" s="26"/>
      <c r="Z121" s="26"/>
      <c r="AA121" s="26"/>
      <c r="AB121" s="26"/>
      <c r="AC121" s="26"/>
      <c r="AD121" s="26"/>
      <c r="AE121" s="26"/>
      <c r="AF121" s="26"/>
      <c r="AG121" s="40"/>
      <c r="AI121" s="520" t="s">
        <v>91</v>
      </c>
      <c r="AJ121" s="521"/>
      <c r="AK121" s="249"/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40"/>
    </row>
    <row r="122" spans="1:48" s="23" customFormat="1">
      <c r="A122" s="520" t="s">
        <v>92</v>
      </c>
      <c r="B122" s="521"/>
      <c r="C122" s="265">
        <f t="shared" si="44"/>
        <v>0</v>
      </c>
      <c r="D122" s="204">
        <f t="shared" si="45"/>
        <v>0</v>
      </c>
      <c r="E122" s="204">
        <f t="shared" si="46"/>
        <v>0</v>
      </c>
      <c r="F122" s="204">
        <f t="shared" si="47"/>
        <v>0</v>
      </c>
      <c r="G122" s="204">
        <f t="shared" si="48"/>
        <v>0</v>
      </c>
      <c r="H122" s="204">
        <f t="shared" si="49"/>
        <v>0</v>
      </c>
      <c r="I122" s="204">
        <f t="shared" si="50"/>
        <v>0</v>
      </c>
      <c r="J122" s="204">
        <f t="shared" si="51"/>
        <v>0</v>
      </c>
      <c r="K122" s="204">
        <f t="shared" si="52"/>
        <v>0</v>
      </c>
      <c r="L122" s="204">
        <f t="shared" si="53"/>
        <v>0</v>
      </c>
      <c r="M122" s="204">
        <f t="shared" si="54"/>
        <v>0</v>
      </c>
      <c r="N122" s="284">
        <f t="shared" si="55"/>
        <v>0</v>
      </c>
      <c r="O122" s="262">
        <f t="shared" si="40"/>
        <v>0</v>
      </c>
      <c r="P122" s="43">
        <f t="shared" si="41"/>
        <v>0</v>
      </c>
      <c r="Q122" s="43">
        <f t="shared" si="42"/>
        <v>0</v>
      </c>
      <c r="R122" s="44">
        <f t="shared" si="43"/>
        <v>0</v>
      </c>
      <c r="T122" s="520" t="s">
        <v>92</v>
      </c>
      <c r="U122" s="521"/>
      <c r="V122" s="249"/>
      <c r="W122" s="26"/>
      <c r="X122" s="26"/>
      <c r="Y122" s="26"/>
      <c r="Z122" s="26"/>
      <c r="AA122" s="26"/>
      <c r="AB122" s="26"/>
      <c r="AC122" s="26"/>
      <c r="AD122" s="26"/>
      <c r="AE122" s="26"/>
      <c r="AF122" s="26"/>
      <c r="AG122" s="40"/>
      <c r="AI122" s="520" t="s">
        <v>92</v>
      </c>
      <c r="AJ122" s="521"/>
      <c r="AK122" s="249"/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40"/>
    </row>
    <row r="123" spans="1:48" s="23" customFormat="1">
      <c r="A123" s="520" t="s">
        <v>93</v>
      </c>
      <c r="B123" s="521"/>
      <c r="C123" s="265">
        <f t="shared" si="44"/>
        <v>0</v>
      </c>
      <c r="D123" s="204">
        <f t="shared" si="45"/>
        <v>0</v>
      </c>
      <c r="E123" s="204">
        <f t="shared" si="46"/>
        <v>0</v>
      </c>
      <c r="F123" s="204">
        <f t="shared" si="47"/>
        <v>0</v>
      </c>
      <c r="G123" s="204">
        <f t="shared" si="48"/>
        <v>0</v>
      </c>
      <c r="H123" s="204">
        <f t="shared" si="49"/>
        <v>0</v>
      </c>
      <c r="I123" s="204">
        <f t="shared" si="50"/>
        <v>0</v>
      </c>
      <c r="J123" s="204">
        <f t="shared" si="51"/>
        <v>0</v>
      </c>
      <c r="K123" s="204">
        <f t="shared" si="52"/>
        <v>0</v>
      </c>
      <c r="L123" s="204">
        <f t="shared" si="53"/>
        <v>0</v>
      </c>
      <c r="M123" s="204">
        <f t="shared" si="54"/>
        <v>0</v>
      </c>
      <c r="N123" s="284">
        <f t="shared" si="55"/>
        <v>0</v>
      </c>
      <c r="O123" s="262">
        <f t="shared" si="40"/>
        <v>0</v>
      </c>
      <c r="P123" s="43">
        <f t="shared" si="41"/>
        <v>0</v>
      </c>
      <c r="Q123" s="43">
        <f t="shared" si="42"/>
        <v>0</v>
      </c>
      <c r="R123" s="44">
        <f t="shared" si="43"/>
        <v>0</v>
      </c>
      <c r="T123" s="520" t="s">
        <v>93</v>
      </c>
      <c r="U123" s="521"/>
      <c r="V123" s="249"/>
      <c r="W123" s="26"/>
      <c r="X123" s="26"/>
      <c r="Y123" s="26"/>
      <c r="Z123" s="26"/>
      <c r="AA123" s="26"/>
      <c r="AB123" s="26"/>
      <c r="AC123" s="26"/>
      <c r="AD123" s="26"/>
      <c r="AE123" s="26"/>
      <c r="AF123" s="26"/>
      <c r="AG123" s="40"/>
      <c r="AI123" s="520" t="s">
        <v>93</v>
      </c>
      <c r="AJ123" s="521"/>
      <c r="AK123" s="249"/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40"/>
    </row>
    <row r="124" spans="1:48" s="23" customFormat="1">
      <c r="A124" s="520" t="s">
        <v>94</v>
      </c>
      <c r="B124" s="521"/>
      <c r="C124" s="265">
        <f t="shared" si="44"/>
        <v>0</v>
      </c>
      <c r="D124" s="204">
        <f t="shared" si="45"/>
        <v>0</v>
      </c>
      <c r="E124" s="204">
        <f t="shared" si="46"/>
        <v>0</v>
      </c>
      <c r="F124" s="204">
        <f t="shared" si="47"/>
        <v>0</v>
      </c>
      <c r="G124" s="204">
        <f t="shared" si="48"/>
        <v>0</v>
      </c>
      <c r="H124" s="204">
        <f t="shared" si="49"/>
        <v>0</v>
      </c>
      <c r="I124" s="204">
        <f t="shared" si="50"/>
        <v>0</v>
      </c>
      <c r="J124" s="204">
        <f t="shared" si="51"/>
        <v>0</v>
      </c>
      <c r="K124" s="204">
        <f t="shared" si="52"/>
        <v>0</v>
      </c>
      <c r="L124" s="204">
        <f t="shared" si="53"/>
        <v>0</v>
      </c>
      <c r="M124" s="204">
        <f t="shared" si="54"/>
        <v>0</v>
      </c>
      <c r="N124" s="284">
        <f t="shared" si="55"/>
        <v>0</v>
      </c>
      <c r="O124" s="262">
        <f t="shared" si="40"/>
        <v>0</v>
      </c>
      <c r="P124" s="43">
        <f t="shared" si="41"/>
        <v>0</v>
      </c>
      <c r="Q124" s="43">
        <f t="shared" si="42"/>
        <v>0</v>
      </c>
      <c r="R124" s="44">
        <f t="shared" si="43"/>
        <v>0</v>
      </c>
      <c r="T124" s="520" t="s">
        <v>94</v>
      </c>
      <c r="U124" s="521"/>
      <c r="V124" s="249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40"/>
      <c r="AI124" s="520" t="s">
        <v>94</v>
      </c>
      <c r="AJ124" s="521"/>
      <c r="AK124" s="249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40"/>
    </row>
    <row r="125" spans="1:48" s="23" customFormat="1">
      <c r="A125" s="520" t="s">
        <v>95</v>
      </c>
      <c r="B125" s="521"/>
      <c r="C125" s="265">
        <f t="shared" si="44"/>
        <v>0</v>
      </c>
      <c r="D125" s="204">
        <f t="shared" si="45"/>
        <v>0</v>
      </c>
      <c r="E125" s="204">
        <f t="shared" si="46"/>
        <v>0</v>
      </c>
      <c r="F125" s="204">
        <f t="shared" si="47"/>
        <v>0</v>
      </c>
      <c r="G125" s="204">
        <f t="shared" si="48"/>
        <v>0</v>
      </c>
      <c r="H125" s="204">
        <f t="shared" si="49"/>
        <v>0</v>
      </c>
      <c r="I125" s="204">
        <f t="shared" si="50"/>
        <v>0</v>
      </c>
      <c r="J125" s="204">
        <f t="shared" si="51"/>
        <v>0</v>
      </c>
      <c r="K125" s="204">
        <f t="shared" si="52"/>
        <v>0</v>
      </c>
      <c r="L125" s="204">
        <f t="shared" si="53"/>
        <v>0</v>
      </c>
      <c r="M125" s="204">
        <f t="shared" si="54"/>
        <v>0</v>
      </c>
      <c r="N125" s="284">
        <f t="shared" si="55"/>
        <v>0</v>
      </c>
      <c r="O125" s="262">
        <f t="shared" si="40"/>
        <v>0</v>
      </c>
      <c r="P125" s="43">
        <f t="shared" si="41"/>
        <v>0</v>
      </c>
      <c r="Q125" s="43">
        <f t="shared" si="42"/>
        <v>0</v>
      </c>
      <c r="R125" s="44">
        <f t="shared" si="43"/>
        <v>0</v>
      </c>
      <c r="T125" s="520" t="s">
        <v>95</v>
      </c>
      <c r="U125" s="521"/>
      <c r="V125" s="249"/>
      <c r="W125" s="26"/>
      <c r="X125" s="26"/>
      <c r="Y125" s="26"/>
      <c r="Z125" s="26"/>
      <c r="AA125" s="26"/>
      <c r="AB125" s="26"/>
      <c r="AC125" s="26"/>
      <c r="AD125" s="26"/>
      <c r="AE125" s="26"/>
      <c r="AF125" s="26"/>
      <c r="AG125" s="40"/>
      <c r="AI125" s="520" t="s">
        <v>95</v>
      </c>
      <c r="AJ125" s="521"/>
      <c r="AK125" s="249"/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40"/>
    </row>
    <row r="126" spans="1:48" s="23" customFormat="1">
      <c r="A126" s="520" t="s">
        <v>96</v>
      </c>
      <c r="B126" s="521"/>
      <c r="C126" s="265">
        <f t="shared" si="44"/>
        <v>0</v>
      </c>
      <c r="D126" s="204">
        <f t="shared" si="45"/>
        <v>0</v>
      </c>
      <c r="E126" s="204">
        <f t="shared" si="46"/>
        <v>0</v>
      </c>
      <c r="F126" s="204">
        <f t="shared" si="47"/>
        <v>0</v>
      </c>
      <c r="G126" s="204">
        <f t="shared" si="48"/>
        <v>0</v>
      </c>
      <c r="H126" s="204">
        <f t="shared" si="49"/>
        <v>0</v>
      </c>
      <c r="I126" s="204">
        <f t="shared" si="50"/>
        <v>0</v>
      </c>
      <c r="J126" s="204">
        <f t="shared" si="51"/>
        <v>0</v>
      </c>
      <c r="K126" s="204">
        <f t="shared" si="52"/>
        <v>0</v>
      </c>
      <c r="L126" s="204">
        <f t="shared" si="53"/>
        <v>0</v>
      </c>
      <c r="M126" s="204">
        <f t="shared" si="54"/>
        <v>0</v>
      </c>
      <c r="N126" s="284">
        <f t="shared" si="55"/>
        <v>0</v>
      </c>
      <c r="O126" s="262">
        <f t="shared" si="40"/>
        <v>0</v>
      </c>
      <c r="P126" s="43">
        <f t="shared" si="41"/>
        <v>0</v>
      </c>
      <c r="Q126" s="43">
        <f t="shared" si="42"/>
        <v>0</v>
      </c>
      <c r="R126" s="44">
        <f t="shared" si="43"/>
        <v>0</v>
      </c>
      <c r="T126" s="520" t="s">
        <v>96</v>
      </c>
      <c r="U126" s="521"/>
      <c r="V126" s="249"/>
      <c r="W126" s="26"/>
      <c r="X126" s="26"/>
      <c r="Y126" s="26"/>
      <c r="Z126" s="26"/>
      <c r="AA126" s="26"/>
      <c r="AB126" s="26"/>
      <c r="AC126" s="26"/>
      <c r="AD126" s="26"/>
      <c r="AE126" s="26"/>
      <c r="AF126" s="26"/>
      <c r="AG126" s="40"/>
      <c r="AI126" s="520" t="s">
        <v>96</v>
      </c>
      <c r="AJ126" s="521"/>
      <c r="AK126" s="249"/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40"/>
    </row>
    <row r="127" spans="1:48" s="23" customFormat="1">
      <c r="A127" s="520" t="s">
        <v>97</v>
      </c>
      <c r="B127" s="521"/>
      <c r="C127" s="265">
        <f t="shared" si="44"/>
        <v>0</v>
      </c>
      <c r="D127" s="204">
        <f t="shared" si="45"/>
        <v>0</v>
      </c>
      <c r="E127" s="204">
        <f t="shared" si="46"/>
        <v>0</v>
      </c>
      <c r="F127" s="204">
        <f t="shared" si="47"/>
        <v>0</v>
      </c>
      <c r="G127" s="204">
        <f t="shared" si="48"/>
        <v>0</v>
      </c>
      <c r="H127" s="204">
        <f t="shared" si="49"/>
        <v>0</v>
      </c>
      <c r="I127" s="204">
        <f t="shared" si="50"/>
        <v>0</v>
      </c>
      <c r="J127" s="204">
        <f t="shared" si="51"/>
        <v>0</v>
      </c>
      <c r="K127" s="204">
        <f t="shared" si="52"/>
        <v>0</v>
      </c>
      <c r="L127" s="204">
        <f t="shared" si="53"/>
        <v>0</v>
      </c>
      <c r="M127" s="204">
        <f t="shared" si="54"/>
        <v>0</v>
      </c>
      <c r="N127" s="284">
        <f t="shared" si="55"/>
        <v>0</v>
      </c>
      <c r="O127" s="262">
        <f t="shared" si="40"/>
        <v>0</v>
      </c>
      <c r="P127" s="43">
        <f t="shared" si="41"/>
        <v>0</v>
      </c>
      <c r="Q127" s="43">
        <f t="shared" si="42"/>
        <v>0</v>
      </c>
      <c r="R127" s="44">
        <f t="shared" si="43"/>
        <v>0</v>
      </c>
      <c r="T127" s="520" t="s">
        <v>97</v>
      </c>
      <c r="U127" s="521"/>
      <c r="V127" s="249"/>
      <c r="W127" s="26"/>
      <c r="X127" s="26"/>
      <c r="Y127" s="26"/>
      <c r="Z127" s="26"/>
      <c r="AA127" s="26"/>
      <c r="AB127" s="26"/>
      <c r="AC127" s="26"/>
      <c r="AD127" s="26"/>
      <c r="AE127" s="26"/>
      <c r="AF127" s="26"/>
      <c r="AG127" s="40"/>
      <c r="AI127" s="520" t="s">
        <v>97</v>
      </c>
      <c r="AJ127" s="521"/>
      <c r="AK127" s="249"/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40"/>
    </row>
    <row r="128" spans="1:48" s="23" customFormat="1">
      <c r="A128" s="520" t="s">
        <v>98</v>
      </c>
      <c r="B128" s="521"/>
      <c r="C128" s="265">
        <f t="shared" si="44"/>
        <v>0</v>
      </c>
      <c r="D128" s="204">
        <f t="shared" si="45"/>
        <v>0</v>
      </c>
      <c r="E128" s="204">
        <f t="shared" si="46"/>
        <v>0</v>
      </c>
      <c r="F128" s="204">
        <f t="shared" si="47"/>
        <v>0</v>
      </c>
      <c r="G128" s="204">
        <f t="shared" si="48"/>
        <v>0</v>
      </c>
      <c r="H128" s="204">
        <f t="shared" si="49"/>
        <v>0</v>
      </c>
      <c r="I128" s="204">
        <f t="shared" si="50"/>
        <v>0</v>
      </c>
      <c r="J128" s="204">
        <f t="shared" si="51"/>
        <v>0</v>
      </c>
      <c r="K128" s="204">
        <f t="shared" si="52"/>
        <v>0</v>
      </c>
      <c r="L128" s="204">
        <f t="shared" si="53"/>
        <v>0</v>
      </c>
      <c r="M128" s="204">
        <f t="shared" si="54"/>
        <v>0</v>
      </c>
      <c r="N128" s="284">
        <f t="shared" si="55"/>
        <v>0</v>
      </c>
      <c r="O128" s="262">
        <f t="shared" si="40"/>
        <v>0</v>
      </c>
      <c r="P128" s="43">
        <f t="shared" si="41"/>
        <v>0</v>
      </c>
      <c r="Q128" s="43">
        <f t="shared" si="42"/>
        <v>0</v>
      </c>
      <c r="R128" s="44">
        <f t="shared" si="43"/>
        <v>0</v>
      </c>
      <c r="T128" s="520" t="s">
        <v>98</v>
      </c>
      <c r="U128" s="521"/>
      <c r="V128" s="249"/>
      <c r="W128" s="26"/>
      <c r="X128" s="26"/>
      <c r="Y128" s="26"/>
      <c r="Z128" s="26"/>
      <c r="AA128" s="26"/>
      <c r="AB128" s="26"/>
      <c r="AC128" s="26"/>
      <c r="AD128" s="26"/>
      <c r="AE128" s="26"/>
      <c r="AF128" s="26"/>
      <c r="AG128" s="40"/>
      <c r="AI128" s="520" t="s">
        <v>98</v>
      </c>
      <c r="AJ128" s="521"/>
      <c r="AK128" s="249"/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40"/>
    </row>
    <row r="129" spans="1:48" s="23" customFormat="1">
      <c r="A129" s="520" t="s">
        <v>99</v>
      </c>
      <c r="B129" s="521"/>
      <c r="C129" s="265">
        <f t="shared" si="44"/>
        <v>0</v>
      </c>
      <c r="D129" s="204">
        <f t="shared" si="45"/>
        <v>0</v>
      </c>
      <c r="E129" s="204">
        <f t="shared" si="46"/>
        <v>0</v>
      </c>
      <c r="F129" s="204">
        <f t="shared" si="47"/>
        <v>0</v>
      </c>
      <c r="G129" s="204">
        <f t="shared" si="48"/>
        <v>0</v>
      </c>
      <c r="H129" s="204">
        <f t="shared" si="49"/>
        <v>0</v>
      </c>
      <c r="I129" s="204">
        <f t="shared" si="50"/>
        <v>0</v>
      </c>
      <c r="J129" s="204">
        <f t="shared" si="51"/>
        <v>0</v>
      </c>
      <c r="K129" s="204">
        <f t="shared" si="52"/>
        <v>0</v>
      </c>
      <c r="L129" s="204">
        <f t="shared" si="53"/>
        <v>0</v>
      </c>
      <c r="M129" s="204">
        <f t="shared" si="54"/>
        <v>0</v>
      </c>
      <c r="N129" s="284">
        <f t="shared" si="55"/>
        <v>0</v>
      </c>
      <c r="O129" s="262">
        <f t="shared" si="40"/>
        <v>0</v>
      </c>
      <c r="P129" s="43">
        <f t="shared" si="41"/>
        <v>0</v>
      </c>
      <c r="Q129" s="43">
        <f t="shared" si="42"/>
        <v>0</v>
      </c>
      <c r="R129" s="44">
        <f t="shared" si="43"/>
        <v>0</v>
      </c>
      <c r="T129" s="520" t="s">
        <v>99</v>
      </c>
      <c r="U129" s="521"/>
      <c r="V129" s="249"/>
      <c r="W129" s="26"/>
      <c r="X129" s="26"/>
      <c r="Y129" s="26"/>
      <c r="Z129" s="26"/>
      <c r="AA129" s="26"/>
      <c r="AB129" s="26"/>
      <c r="AC129" s="26"/>
      <c r="AD129" s="26"/>
      <c r="AE129" s="26"/>
      <c r="AF129" s="26"/>
      <c r="AG129" s="40"/>
      <c r="AI129" s="520" t="s">
        <v>99</v>
      </c>
      <c r="AJ129" s="521"/>
      <c r="AK129" s="249"/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40"/>
    </row>
    <row r="130" spans="1:48" s="23" customFormat="1">
      <c r="A130" s="520" t="s">
        <v>325</v>
      </c>
      <c r="B130" s="521"/>
      <c r="C130" s="265">
        <f t="shared" si="44"/>
        <v>0</v>
      </c>
      <c r="D130" s="204">
        <f t="shared" si="45"/>
        <v>0</v>
      </c>
      <c r="E130" s="204">
        <f t="shared" si="46"/>
        <v>0</v>
      </c>
      <c r="F130" s="204">
        <f t="shared" si="47"/>
        <v>0</v>
      </c>
      <c r="G130" s="204">
        <f t="shared" si="48"/>
        <v>0</v>
      </c>
      <c r="H130" s="204">
        <f t="shared" si="49"/>
        <v>0</v>
      </c>
      <c r="I130" s="204">
        <f t="shared" si="50"/>
        <v>0</v>
      </c>
      <c r="J130" s="204">
        <f t="shared" si="51"/>
        <v>0</v>
      </c>
      <c r="K130" s="204">
        <f t="shared" si="52"/>
        <v>0</v>
      </c>
      <c r="L130" s="204">
        <f t="shared" si="53"/>
        <v>0</v>
      </c>
      <c r="M130" s="204">
        <f t="shared" si="54"/>
        <v>0</v>
      </c>
      <c r="N130" s="284">
        <f t="shared" si="55"/>
        <v>0</v>
      </c>
      <c r="O130" s="262">
        <f t="shared" si="40"/>
        <v>0</v>
      </c>
      <c r="P130" s="43">
        <f t="shared" si="41"/>
        <v>0</v>
      </c>
      <c r="Q130" s="43">
        <f t="shared" si="42"/>
        <v>0</v>
      </c>
      <c r="R130" s="44">
        <f t="shared" si="43"/>
        <v>0</v>
      </c>
      <c r="T130" s="520" t="s">
        <v>325</v>
      </c>
      <c r="U130" s="521"/>
      <c r="V130" s="249"/>
      <c r="W130" s="26"/>
      <c r="X130" s="26"/>
      <c r="Y130" s="26"/>
      <c r="Z130" s="26"/>
      <c r="AA130" s="26"/>
      <c r="AB130" s="26"/>
      <c r="AC130" s="26"/>
      <c r="AD130" s="26"/>
      <c r="AE130" s="26"/>
      <c r="AF130" s="26"/>
      <c r="AG130" s="40"/>
      <c r="AI130" s="520" t="s">
        <v>325</v>
      </c>
      <c r="AJ130" s="521"/>
      <c r="AK130" s="249"/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40"/>
    </row>
    <row r="131" spans="1:48" s="23" customFormat="1" ht="13.5" thickBot="1">
      <c r="A131" s="522" t="s">
        <v>336</v>
      </c>
      <c r="B131" s="523"/>
      <c r="C131" s="338">
        <f>SUM($V131+$AK131)</f>
        <v>0</v>
      </c>
      <c r="D131" s="223">
        <f>SUM($W131+$AL131)</f>
        <v>0</v>
      </c>
      <c r="E131" s="223">
        <f>SUM($X131+$AM131)</f>
        <v>0</v>
      </c>
      <c r="F131" s="223">
        <f>SUM($Y131+$AN131)</f>
        <v>0</v>
      </c>
      <c r="G131" s="223">
        <f>SUM($Z131+$AO131)</f>
        <v>0</v>
      </c>
      <c r="H131" s="223">
        <f>SUM($AA131+$AP131)</f>
        <v>0</v>
      </c>
      <c r="I131" s="223">
        <f>SUM($AB131+$AQ131)</f>
        <v>0</v>
      </c>
      <c r="J131" s="223">
        <f>SUM($AC131+$AR131)</f>
        <v>0</v>
      </c>
      <c r="K131" s="223">
        <f>SUM($AD131+$AS131)</f>
        <v>0</v>
      </c>
      <c r="L131" s="223">
        <f>SUM($AE131+$AT131)</f>
        <v>0</v>
      </c>
      <c r="M131" s="223">
        <f>SUM($AF131+$AU131)</f>
        <v>0</v>
      </c>
      <c r="N131" s="351">
        <f>SUM(AG$131+AV$131)</f>
        <v>0</v>
      </c>
      <c r="O131" s="263">
        <f t="shared" si="40"/>
        <v>0</v>
      </c>
      <c r="P131" s="198">
        <f t="shared" si="41"/>
        <v>0</v>
      </c>
      <c r="Q131" s="198">
        <f t="shared" si="42"/>
        <v>0</v>
      </c>
      <c r="R131" s="199">
        <f t="shared" si="43"/>
        <v>0</v>
      </c>
      <c r="T131" s="522" t="s">
        <v>336</v>
      </c>
      <c r="U131" s="523"/>
      <c r="V131" s="250"/>
      <c r="W131" s="197"/>
      <c r="X131" s="197"/>
      <c r="Y131" s="197"/>
      <c r="Z131" s="197"/>
      <c r="AA131" s="197"/>
      <c r="AB131" s="197"/>
      <c r="AC131" s="197"/>
      <c r="AD131" s="197"/>
      <c r="AE131" s="197"/>
      <c r="AF131" s="197"/>
      <c r="AG131" s="225"/>
      <c r="AI131" s="522" t="s">
        <v>325</v>
      </c>
      <c r="AJ131" s="523"/>
      <c r="AK131" s="250"/>
      <c r="AL131" s="197"/>
      <c r="AM131" s="197"/>
      <c r="AN131" s="197"/>
      <c r="AO131" s="197"/>
      <c r="AP131" s="197"/>
      <c r="AQ131" s="197"/>
      <c r="AR131" s="197"/>
      <c r="AS131" s="197"/>
      <c r="AT131" s="197"/>
      <c r="AU131" s="197"/>
      <c r="AV131" s="225"/>
    </row>
    <row r="132" spans="1:48" ht="19.899999999999999" customHeight="1" thickBot="1"/>
    <row r="133" spans="1:48" ht="16.149999999999999" customHeight="1" thickBot="1">
      <c r="A133" s="767" t="s">
        <v>100</v>
      </c>
      <c r="B133" s="768"/>
      <c r="C133" s="788" t="s">
        <v>101</v>
      </c>
      <c r="D133" s="789"/>
      <c r="E133" s="789"/>
      <c r="F133" s="783"/>
      <c r="G133" s="790" t="s">
        <v>51</v>
      </c>
      <c r="H133" s="784"/>
      <c r="I133" s="784"/>
      <c r="J133" s="785"/>
      <c r="T133" s="216" t="s">
        <v>328</v>
      </c>
      <c r="U133" s="341"/>
      <c r="V133" s="782" t="s">
        <v>101</v>
      </c>
      <c r="W133" s="783"/>
      <c r="X133" s="784" t="s">
        <v>51</v>
      </c>
      <c r="Y133" s="785"/>
    </row>
    <row r="134" spans="1:48" s="23" customFormat="1" ht="15" customHeight="1" thickBot="1">
      <c r="A134" s="237"/>
      <c r="B134" s="524" t="s">
        <v>284</v>
      </c>
      <c r="C134" s="357">
        <v>2013</v>
      </c>
      <c r="D134" s="346">
        <v>2014</v>
      </c>
      <c r="E134" s="347" t="s">
        <v>303</v>
      </c>
      <c r="F134" s="342" t="s">
        <v>304</v>
      </c>
      <c r="G134" s="356">
        <v>2013</v>
      </c>
      <c r="H134" s="348">
        <v>2014</v>
      </c>
      <c r="I134" s="349" t="s">
        <v>303</v>
      </c>
      <c r="J134" s="343" t="s">
        <v>304</v>
      </c>
      <c r="T134" s="237"/>
      <c r="U134" s="524" t="s">
        <v>284</v>
      </c>
      <c r="V134" s="360" t="s">
        <v>317</v>
      </c>
      <c r="W134" s="342" t="s">
        <v>329</v>
      </c>
      <c r="X134" s="359" t="s">
        <v>317</v>
      </c>
      <c r="Y134" s="343" t="s">
        <v>329</v>
      </c>
    </row>
    <row r="135" spans="1:48" s="23" customFormat="1">
      <c r="A135" s="525" t="s">
        <v>110</v>
      </c>
      <c r="B135" s="528" t="s">
        <v>363</v>
      </c>
      <c r="C135" s="235"/>
      <c r="D135" s="236"/>
      <c r="E135" s="236"/>
      <c r="F135" s="358">
        <f>SUM($V135+$W135)</f>
        <v>0</v>
      </c>
      <c r="G135" s="251"/>
      <c r="H135" s="236"/>
      <c r="I135" s="236"/>
      <c r="J135" s="527">
        <f>SUM($X135+$Y135)</f>
        <v>0</v>
      </c>
      <c r="M135" s="22"/>
      <c r="N135" s="22"/>
      <c r="O135" s="22"/>
      <c r="P135" s="22"/>
      <c r="Q135" s="22"/>
      <c r="T135" s="525" t="s">
        <v>110</v>
      </c>
      <c r="U135" s="526" t="s">
        <v>281</v>
      </c>
      <c r="V135" s="235"/>
      <c r="W135" s="234"/>
      <c r="X135" s="251"/>
      <c r="Y135" s="234"/>
    </row>
    <row r="136" spans="1:48" s="23" customFormat="1">
      <c r="A136" s="520" t="s">
        <v>241</v>
      </c>
      <c r="B136" s="528" t="s">
        <v>280</v>
      </c>
      <c r="C136" s="230"/>
      <c r="D136" s="26"/>
      <c r="E136" s="26"/>
      <c r="F136" s="226">
        <f t="shared" ref="F136:F147" si="56">SUM($V136+$W136)</f>
        <v>0</v>
      </c>
      <c r="G136" s="249"/>
      <c r="H136" s="26"/>
      <c r="I136" s="26"/>
      <c r="J136" s="226">
        <f t="shared" ref="J136:J147" si="57">SUM($X136+$Y136)</f>
        <v>0</v>
      </c>
      <c r="M136" s="22"/>
      <c r="N136" s="22"/>
      <c r="O136" s="22"/>
      <c r="P136" s="22"/>
      <c r="Q136" s="22"/>
      <c r="T136" s="520" t="s">
        <v>241</v>
      </c>
      <c r="U136" s="528" t="s">
        <v>280</v>
      </c>
      <c r="V136" s="230"/>
      <c r="W136" s="40"/>
      <c r="X136" s="249"/>
      <c r="Y136" s="40"/>
    </row>
    <row r="137" spans="1:48" s="23" customFormat="1">
      <c r="A137" s="520" t="s">
        <v>111</v>
      </c>
      <c r="B137" s="528">
        <v>205</v>
      </c>
      <c r="C137" s="230"/>
      <c r="D137" s="26"/>
      <c r="E137" s="26"/>
      <c r="F137" s="226">
        <f t="shared" si="56"/>
        <v>0</v>
      </c>
      <c r="G137" s="249"/>
      <c r="H137" s="26"/>
      <c r="I137" s="26"/>
      <c r="J137" s="226">
        <f t="shared" si="57"/>
        <v>0</v>
      </c>
      <c r="M137" s="22"/>
      <c r="N137" s="22"/>
      <c r="O137" s="22"/>
      <c r="P137" s="22"/>
      <c r="Q137" s="22"/>
      <c r="T137" s="520" t="s">
        <v>111</v>
      </c>
      <c r="U137" s="528">
        <v>205</v>
      </c>
      <c r="V137" s="230"/>
      <c r="W137" s="40"/>
      <c r="X137" s="249"/>
      <c r="Y137" s="40"/>
    </row>
    <row r="138" spans="1:48" s="23" customFormat="1">
      <c r="A138" s="520" t="s">
        <v>112</v>
      </c>
      <c r="B138" s="528">
        <v>301</v>
      </c>
      <c r="C138" s="230"/>
      <c r="D138" s="26"/>
      <c r="E138" s="26"/>
      <c r="F138" s="226">
        <f t="shared" si="56"/>
        <v>0</v>
      </c>
      <c r="G138" s="249"/>
      <c r="H138" s="26"/>
      <c r="I138" s="26"/>
      <c r="J138" s="226">
        <f t="shared" si="57"/>
        <v>0</v>
      </c>
      <c r="M138" s="22"/>
      <c r="N138" s="22"/>
      <c r="O138" s="22"/>
      <c r="P138" s="22"/>
      <c r="Q138" s="22"/>
      <c r="T138" s="520" t="s">
        <v>112</v>
      </c>
      <c r="U138" s="528">
        <v>301</v>
      </c>
      <c r="V138" s="230"/>
      <c r="W138" s="40"/>
      <c r="X138" s="249"/>
      <c r="Y138" s="40"/>
    </row>
    <row r="139" spans="1:48" s="23" customFormat="1">
      <c r="A139" s="520" t="s">
        <v>242</v>
      </c>
      <c r="B139" s="528">
        <v>302</v>
      </c>
      <c r="C139" s="230"/>
      <c r="D139" s="26"/>
      <c r="E139" s="26"/>
      <c r="F139" s="226">
        <f t="shared" si="56"/>
        <v>0</v>
      </c>
      <c r="G139" s="249"/>
      <c r="H139" s="26"/>
      <c r="I139" s="26"/>
      <c r="J139" s="226">
        <f t="shared" si="57"/>
        <v>0</v>
      </c>
      <c r="M139" s="22"/>
      <c r="N139" s="22"/>
      <c r="O139" s="22"/>
      <c r="P139" s="22"/>
      <c r="Q139" s="22"/>
      <c r="T139" s="520" t="s">
        <v>242</v>
      </c>
      <c r="U139" s="528">
        <v>302</v>
      </c>
      <c r="V139" s="230"/>
      <c r="W139" s="40"/>
      <c r="X139" s="249"/>
      <c r="Y139" s="40"/>
    </row>
    <row r="140" spans="1:48" s="23" customFormat="1">
      <c r="A140" s="520" t="s">
        <v>113</v>
      </c>
      <c r="B140" s="528">
        <v>303</v>
      </c>
      <c r="C140" s="230"/>
      <c r="D140" s="26"/>
      <c r="E140" s="26"/>
      <c r="F140" s="226">
        <f t="shared" si="56"/>
        <v>0</v>
      </c>
      <c r="G140" s="249"/>
      <c r="H140" s="26"/>
      <c r="I140" s="26"/>
      <c r="J140" s="226">
        <f t="shared" si="57"/>
        <v>0</v>
      </c>
      <c r="M140" s="22"/>
      <c r="N140" s="22"/>
      <c r="O140" s="22"/>
      <c r="P140" s="22"/>
      <c r="Q140" s="22"/>
      <c r="T140" s="520" t="s">
        <v>113</v>
      </c>
      <c r="U140" s="528">
        <v>303</v>
      </c>
      <c r="V140" s="230"/>
      <c r="W140" s="40"/>
      <c r="X140" s="249"/>
      <c r="Y140" s="40"/>
    </row>
    <row r="141" spans="1:48" s="23" customFormat="1">
      <c r="A141" s="520" t="s">
        <v>114</v>
      </c>
      <c r="B141" s="528">
        <v>304</v>
      </c>
      <c r="C141" s="230"/>
      <c r="D141" s="26"/>
      <c r="E141" s="26"/>
      <c r="F141" s="226">
        <f t="shared" si="56"/>
        <v>0</v>
      </c>
      <c r="G141" s="249"/>
      <c r="H141" s="26"/>
      <c r="I141" s="26"/>
      <c r="J141" s="226">
        <f t="shared" si="57"/>
        <v>0</v>
      </c>
      <c r="M141" s="22"/>
      <c r="N141" s="22"/>
      <c r="O141" s="22"/>
      <c r="P141" s="22"/>
      <c r="Q141" s="22"/>
      <c r="T141" s="520" t="s">
        <v>114</v>
      </c>
      <c r="U141" s="528">
        <v>304</v>
      </c>
      <c r="V141" s="230"/>
      <c r="W141" s="40"/>
      <c r="X141" s="249"/>
      <c r="Y141" s="40"/>
    </row>
    <row r="142" spans="1:48" s="23" customFormat="1" ht="12.75" customHeight="1">
      <c r="A142" s="520" t="s">
        <v>243</v>
      </c>
      <c r="B142" s="528">
        <v>305</v>
      </c>
      <c r="C142" s="230"/>
      <c r="D142" s="26"/>
      <c r="E142" s="26"/>
      <c r="F142" s="226">
        <f t="shared" si="56"/>
        <v>0</v>
      </c>
      <c r="G142" s="249"/>
      <c r="H142" s="26"/>
      <c r="I142" s="26"/>
      <c r="J142" s="226">
        <f t="shared" si="57"/>
        <v>0</v>
      </c>
      <c r="M142" s="22"/>
      <c r="N142" s="22"/>
      <c r="O142" s="22"/>
      <c r="P142" s="22"/>
      <c r="Q142" s="22"/>
      <c r="T142" s="520" t="s">
        <v>243</v>
      </c>
      <c r="U142" s="528">
        <v>305</v>
      </c>
      <c r="V142" s="230"/>
      <c r="W142" s="40"/>
      <c r="X142" s="249"/>
      <c r="Y142" s="40"/>
    </row>
    <row r="143" spans="1:48" s="23" customFormat="1" ht="12.75" customHeight="1">
      <c r="A143" s="520" t="s">
        <v>115</v>
      </c>
      <c r="B143" s="528">
        <v>306</v>
      </c>
      <c r="C143" s="230"/>
      <c r="D143" s="26"/>
      <c r="E143" s="26"/>
      <c r="F143" s="226">
        <f t="shared" si="56"/>
        <v>0</v>
      </c>
      <c r="G143" s="249"/>
      <c r="H143" s="26"/>
      <c r="I143" s="26"/>
      <c r="J143" s="226">
        <f t="shared" si="57"/>
        <v>0</v>
      </c>
      <c r="M143" s="22"/>
      <c r="N143" s="22"/>
      <c r="O143" s="22"/>
      <c r="P143" s="22"/>
      <c r="Q143" s="22"/>
      <c r="T143" s="520" t="s">
        <v>115</v>
      </c>
      <c r="U143" s="528">
        <v>306</v>
      </c>
      <c r="V143" s="230"/>
      <c r="W143" s="40"/>
      <c r="X143" s="249"/>
      <c r="Y143" s="40"/>
    </row>
    <row r="144" spans="1:48" s="23" customFormat="1" ht="12.75" customHeight="1">
      <c r="A144" s="520" t="s">
        <v>52</v>
      </c>
      <c r="B144" s="528">
        <v>307</v>
      </c>
      <c r="C144" s="230"/>
      <c r="D144" s="26"/>
      <c r="E144" s="26"/>
      <c r="F144" s="226">
        <f t="shared" si="56"/>
        <v>0</v>
      </c>
      <c r="G144" s="249"/>
      <c r="H144" s="26"/>
      <c r="I144" s="26"/>
      <c r="J144" s="226">
        <f t="shared" si="57"/>
        <v>0</v>
      </c>
      <c r="M144" s="22"/>
      <c r="N144" s="22"/>
      <c r="O144" s="22"/>
      <c r="P144" s="22"/>
      <c r="Q144" s="22"/>
      <c r="T144" s="520" t="s">
        <v>52</v>
      </c>
      <c r="U144" s="528">
        <v>307</v>
      </c>
      <c r="V144" s="230"/>
      <c r="W144" s="40"/>
      <c r="X144" s="249"/>
      <c r="Y144" s="40"/>
    </row>
    <row r="145" spans="1:25" s="23" customFormat="1" ht="12.75" customHeight="1">
      <c r="A145" s="520" t="s">
        <v>117</v>
      </c>
      <c r="B145" s="528" t="s">
        <v>282</v>
      </c>
      <c r="C145" s="230"/>
      <c r="D145" s="26"/>
      <c r="E145" s="26"/>
      <c r="F145" s="226">
        <f t="shared" si="56"/>
        <v>0</v>
      </c>
      <c r="G145" s="249"/>
      <c r="H145" s="26"/>
      <c r="I145" s="26"/>
      <c r="J145" s="226">
        <f t="shared" si="57"/>
        <v>0</v>
      </c>
      <c r="M145" s="22"/>
      <c r="N145" s="22"/>
      <c r="O145" s="22"/>
      <c r="P145" s="22"/>
      <c r="Q145" s="22"/>
      <c r="T145" s="520" t="s">
        <v>117</v>
      </c>
      <c r="U145" s="528" t="s">
        <v>282</v>
      </c>
      <c r="V145" s="230"/>
      <c r="W145" s="40"/>
      <c r="X145" s="249"/>
      <c r="Y145" s="40"/>
    </row>
    <row r="146" spans="1:25" s="35" customFormat="1" ht="12.75" customHeight="1">
      <c r="A146" s="520" t="s">
        <v>116</v>
      </c>
      <c r="B146" s="528" t="s">
        <v>283</v>
      </c>
      <c r="C146" s="230"/>
      <c r="D146" s="26"/>
      <c r="E146" s="26"/>
      <c r="F146" s="226">
        <f t="shared" si="56"/>
        <v>0</v>
      </c>
      <c r="G146" s="249"/>
      <c r="H146" s="26"/>
      <c r="I146" s="26"/>
      <c r="J146" s="226">
        <f t="shared" si="57"/>
        <v>0</v>
      </c>
      <c r="M146" s="22"/>
      <c r="N146" s="22"/>
      <c r="O146" s="22"/>
      <c r="P146" s="22"/>
      <c r="Q146" s="22"/>
      <c r="T146" s="520" t="s">
        <v>116</v>
      </c>
      <c r="U146" s="528" t="s">
        <v>283</v>
      </c>
      <c r="V146" s="230"/>
      <c r="W146" s="40"/>
      <c r="X146" s="249"/>
      <c r="Y146" s="40"/>
    </row>
    <row r="147" spans="1:25" s="35" customFormat="1" ht="12.75" customHeight="1" thickBot="1">
      <c r="A147" s="529" t="s">
        <v>330</v>
      </c>
      <c r="B147" s="530"/>
      <c r="C147" s="231"/>
      <c r="D147" s="41"/>
      <c r="E147" s="41"/>
      <c r="F147" s="345">
        <f t="shared" si="56"/>
        <v>0</v>
      </c>
      <c r="G147" s="275"/>
      <c r="H147" s="41"/>
      <c r="I147" s="41"/>
      <c r="J147" s="345">
        <f t="shared" si="57"/>
        <v>0</v>
      </c>
      <c r="M147" s="22"/>
      <c r="N147" s="22"/>
      <c r="O147" s="22"/>
      <c r="P147" s="22"/>
      <c r="Q147" s="22"/>
      <c r="T147" s="529" t="s">
        <v>331</v>
      </c>
      <c r="U147" s="530"/>
      <c r="V147" s="231"/>
      <c r="W147" s="42"/>
      <c r="X147" s="275"/>
      <c r="Y147" s="42"/>
    </row>
    <row r="148" spans="1:25" s="35" customFormat="1" ht="12.75" customHeight="1" thickBot="1">
      <c r="A148" s="786" t="s">
        <v>102</v>
      </c>
      <c r="B148" s="787"/>
      <c r="C148" s="246">
        <f>SUM($C$135:$C$147)</f>
        <v>0</v>
      </c>
      <c r="D148" s="247">
        <f>SUM($D$135:$D$147)</f>
        <v>0</v>
      </c>
      <c r="E148" s="247">
        <f>SUM($E$135:$E$147)</f>
        <v>0</v>
      </c>
      <c r="F148" s="248">
        <f>SUM($F$135:$F$147)</f>
        <v>0</v>
      </c>
      <c r="G148" s="344">
        <f>SUM($G$135:$G$147)</f>
        <v>0</v>
      </c>
      <c r="H148" s="247">
        <f>SUM($H$135:$H$147)</f>
        <v>0</v>
      </c>
      <c r="I148" s="247">
        <f>SUM($I$135:$I$147)</f>
        <v>0</v>
      </c>
      <c r="J148" s="248">
        <f>SUM($J$135:$J$147)</f>
        <v>0</v>
      </c>
      <c r="M148" s="22"/>
      <c r="N148" s="22"/>
      <c r="O148" s="22"/>
      <c r="P148" s="22"/>
      <c r="Q148" s="22"/>
      <c r="T148" s="786" t="s">
        <v>102</v>
      </c>
      <c r="U148" s="787"/>
      <c r="V148" s="498">
        <f>SUM($V$135:$V$147)</f>
        <v>0</v>
      </c>
      <c r="W148" s="499">
        <f>SUM($W$135:$W$147)</f>
        <v>0</v>
      </c>
      <c r="X148" s="531">
        <f>SUM($X$135:$X$147)</f>
        <v>0</v>
      </c>
      <c r="Y148" s="499">
        <f>SUM($Y$135:$Y$147)</f>
        <v>0</v>
      </c>
    </row>
    <row r="149" spans="1:25" ht="12.75" customHeight="1"/>
    <row r="150" spans="1:25" ht="12.75" customHeight="1"/>
    <row r="151" spans="1:25" hidden="1">
      <c r="C151" s="22" t="s">
        <v>332</v>
      </c>
      <c r="D151" s="22" t="s">
        <v>333</v>
      </c>
      <c r="E151" s="22" t="s">
        <v>319</v>
      </c>
      <c r="F151" s="22" t="s">
        <v>334</v>
      </c>
      <c r="G151" s="22" t="s">
        <v>335</v>
      </c>
      <c r="H151" s="22" t="s">
        <v>321</v>
      </c>
    </row>
    <row r="152" spans="1:25" hidden="1">
      <c r="C152" s="213">
        <v>12208.11</v>
      </c>
      <c r="E152" s="222">
        <f>C152+D152</f>
        <v>12208.11</v>
      </c>
      <c r="F152" s="213">
        <v>8277.11</v>
      </c>
      <c r="H152" s="222">
        <f>F152+G152</f>
        <v>8277.11</v>
      </c>
    </row>
    <row r="153" spans="1:25" hidden="1">
      <c r="C153" s="213">
        <v>9553.1200000000008</v>
      </c>
      <c r="D153" s="213">
        <v>15558.9</v>
      </c>
      <c r="E153" s="222">
        <f t="shared" ref="E153:E163" si="58">C153+D153</f>
        <v>25112.02</v>
      </c>
      <c r="F153" s="213">
        <v>11514.69</v>
      </c>
      <c r="G153" s="213">
        <v>15558.9</v>
      </c>
      <c r="H153" s="222">
        <f t="shared" ref="H153:H163" si="59">F153+G153</f>
        <v>27073.59</v>
      </c>
    </row>
    <row r="154" spans="1:25" hidden="1">
      <c r="C154" s="213">
        <v>29863.02</v>
      </c>
      <c r="D154" s="213">
        <v>19410.11</v>
      </c>
      <c r="E154" s="222">
        <f t="shared" si="58"/>
        <v>49273.130000000005</v>
      </c>
      <c r="F154" s="213">
        <v>22004.95</v>
      </c>
      <c r="G154" s="213">
        <v>19410.11</v>
      </c>
      <c r="H154" s="222">
        <f t="shared" si="59"/>
        <v>41415.06</v>
      </c>
    </row>
    <row r="155" spans="1:25" hidden="1">
      <c r="C155" s="213">
        <v>44912.84</v>
      </c>
      <c r="D155" s="213">
        <v>4186.5200000000004</v>
      </c>
      <c r="E155" s="222">
        <f t="shared" si="58"/>
        <v>49099.360000000001</v>
      </c>
      <c r="F155" s="213">
        <v>12854.37</v>
      </c>
      <c r="G155" s="213">
        <v>4186.5200000000004</v>
      </c>
      <c r="H155" s="222">
        <f t="shared" si="59"/>
        <v>17040.89</v>
      </c>
    </row>
    <row r="156" spans="1:25" hidden="1">
      <c r="C156" s="213">
        <v>123850.09</v>
      </c>
      <c r="D156" s="213">
        <v>3081.9</v>
      </c>
      <c r="E156" s="222">
        <f t="shared" si="58"/>
        <v>126931.98999999999</v>
      </c>
      <c r="F156" s="213">
        <v>15692.55</v>
      </c>
      <c r="G156" s="213">
        <v>3081.9</v>
      </c>
      <c r="H156" s="222">
        <f t="shared" si="59"/>
        <v>18774.45</v>
      </c>
    </row>
    <row r="157" spans="1:25" hidden="1">
      <c r="C157" s="213">
        <v>420751.44</v>
      </c>
      <c r="D157" s="213">
        <v>16640.71</v>
      </c>
      <c r="E157" s="222">
        <f t="shared" si="58"/>
        <v>437392.15</v>
      </c>
      <c r="F157" s="213">
        <v>13994.36</v>
      </c>
      <c r="G157" s="213">
        <v>16640.71</v>
      </c>
      <c r="H157" s="222">
        <f t="shared" si="59"/>
        <v>30635.07</v>
      </c>
    </row>
    <row r="158" spans="1:25" hidden="1">
      <c r="C158" s="213">
        <v>64634.23</v>
      </c>
      <c r="D158" s="213">
        <v>15248.84</v>
      </c>
      <c r="E158" s="222">
        <f t="shared" si="58"/>
        <v>79883.070000000007</v>
      </c>
      <c r="F158" s="213">
        <v>45410.41</v>
      </c>
      <c r="G158" s="213">
        <v>15248.84</v>
      </c>
      <c r="H158" s="222">
        <f t="shared" si="59"/>
        <v>60659.25</v>
      </c>
    </row>
    <row r="159" spans="1:25" hidden="1">
      <c r="C159" s="213">
        <v>84714.94</v>
      </c>
      <c r="D159" s="213">
        <v>32707.49</v>
      </c>
      <c r="E159" s="222">
        <f t="shared" si="58"/>
        <v>117422.43000000001</v>
      </c>
      <c r="F159" s="213">
        <v>107466.78</v>
      </c>
      <c r="G159" s="213">
        <v>32707.49</v>
      </c>
      <c r="H159" s="222">
        <f t="shared" si="59"/>
        <v>140174.26999999999</v>
      </c>
    </row>
    <row r="160" spans="1:25" hidden="1">
      <c r="C160" s="213">
        <v>16274.7</v>
      </c>
      <c r="D160" s="213">
        <v>35712.35</v>
      </c>
      <c r="E160" s="222">
        <f t="shared" si="58"/>
        <v>51987.05</v>
      </c>
      <c r="F160" s="213">
        <v>21020.68</v>
      </c>
      <c r="G160" s="213">
        <v>35354.629999999997</v>
      </c>
      <c r="H160" s="222">
        <f t="shared" si="59"/>
        <v>56375.31</v>
      </c>
    </row>
    <row r="161" spans="3:8" hidden="1">
      <c r="C161" s="213">
        <v>29317.4</v>
      </c>
      <c r="D161" s="213">
        <v>3129.08</v>
      </c>
      <c r="E161" s="222">
        <f t="shared" si="58"/>
        <v>32446.480000000003</v>
      </c>
      <c r="F161" s="213">
        <v>270728.40999999997</v>
      </c>
      <c r="G161" s="213">
        <v>3486.8</v>
      </c>
      <c r="H161" s="222">
        <f t="shared" si="59"/>
        <v>274215.20999999996</v>
      </c>
    </row>
    <row r="162" spans="3:8" hidden="1">
      <c r="C162" s="213">
        <v>7856.5</v>
      </c>
      <c r="D162" s="213">
        <v>6568.7</v>
      </c>
      <c r="E162" s="222">
        <f t="shared" si="58"/>
        <v>14425.2</v>
      </c>
      <c r="F162" s="213">
        <v>282748.96999999997</v>
      </c>
      <c r="G162" s="213">
        <v>6568.7</v>
      </c>
      <c r="H162" s="222">
        <f t="shared" si="59"/>
        <v>289317.67</v>
      </c>
    </row>
    <row r="163" spans="3:8" hidden="1">
      <c r="C163" s="213">
        <v>23888.69</v>
      </c>
      <c r="D163" s="213">
        <v>1588.12</v>
      </c>
      <c r="E163" s="222">
        <f t="shared" si="58"/>
        <v>25476.809999999998</v>
      </c>
      <c r="F163" s="213">
        <v>34103.78</v>
      </c>
      <c r="G163" s="213">
        <v>1588.12</v>
      </c>
      <c r="H163" s="222">
        <f t="shared" si="59"/>
        <v>35691.9</v>
      </c>
    </row>
  </sheetData>
  <sheetProtection password="CC33" sheet="1" objects="1" scenarios="1" formatCells="0" formatColumns="0" formatRows="0" insertColumns="0" insertRows="0" insertHyperlinks="0" sort="0" autoFilter="0" pivotTables="0"/>
  <mergeCells count="31">
    <mergeCell ref="AK101:AV101"/>
    <mergeCell ref="O117:R117"/>
    <mergeCell ref="AI117:AJ117"/>
    <mergeCell ref="AK117:AV117"/>
    <mergeCell ref="A118:B118"/>
    <mergeCell ref="AI118:AJ118"/>
    <mergeCell ref="A102:B102"/>
    <mergeCell ref="AI102:AJ102"/>
    <mergeCell ref="AI101:AJ101"/>
    <mergeCell ref="V117:AG117"/>
    <mergeCell ref="V101:AG101"/>
    <mergeCell ref="A117:B117"/>
    <mergeCell ref="C117:N117"/>
    <mergeCell ref="A3:B3"/>
    <mergeCell ref="D3:E3"/>
    <mergeCell ref="A5:B5"/>
    <mergeCell ref="C5:N5"/>
    <mergeCell ref="O5:R5"/>
    <mergeCell ref="V133:W133"/>
    <mergeCell ref="X133:Y133"/>
    <mergeCell ref="T148:U148"/>
    <mergeCell ref="A53:B53"/>
    <mergeCell ref="C53:N53"/>
    <mergeCell ref="O53:R53"/>
    <mergeCell ref="A101:B101"/>
    <mergeCell ref="C101:N101"/>
    <mergeCell ref="O101:R101"/>
    <mergeCell ref="A133:B133"/>
    <mergeCell ref="C133:F133"/>
    <mergeCell ref="G133:J133"/>
    <mergeCell ref="A148:B148"/>
  </mergeCells>
  <pageMargins left="7.874015748031496E-2" right="7.874015748031496E-2" top="7.874015748031496E-2" bottom="7.874015748031496E-2" header="0" footer="0"/>
  <pageSetup scale="42" orientation="landscape" r:id="rId1"/>
  <headerFooter alignWithMargins="0"/>
  <colBreaks count="1" manualBreakCount="1">
    <brk id="19" max="1048575" man="1"/>
  </colBreaks>
  <ignoredErrors>
    <ignoredError sqref="O25:R25 O36:R36 O73:Q73 R73:R74 O84:R84" formula="1"/>
    <ignoredError sqref="C51:R51 C99:R9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showGridLines="0" zoomScale="80" zoomScaleNormal="80" zoomScaleSheetLayoutView="90" zoomScalePageLayoutView="75" workbookViewId="0">
      <selection activeCell="A17" sqref="A17:H17"/>
    </sheetView>
  </sheetViews>
  <sheetFormatPr defaultColWidth="2.7109375" defaultRowHeight="12.95" customHeight="1"/>
  <cols>
    <col min="1" max="1" width="13.7109375" style="168" customWidth="1"/>
    <col min="2" max="2" width="36.7109375" style="168" customWidth="1"/>
    <col min="3" max="6" width="3.140625" style="168" customWidth="1"/>
    <col min="7" max="7" width="24.7109375" style="168" customWidth="1"/>
    <col min="8" max="8" width="5.7109375" style="168" customWidth="1"/>
    <col min="9" max="9" width="3.140625" style="168" customWidth="1"/>
    <col min="10" max="10" width="23.42578125" style="168" customWidth="1"/>
    <col min="11" max="11" width="3.140625" style="168" customWidth="1"/>
    <col min="12" max="12" width="2.7109375" style="168"/>
    <col min="13" max="13" width="5.140625" style="168" hidden="1" customWidth="1"/>
    <col min="14" max="14" width="6.85546875" style="168" hidden="1" customWidth="1"/>
    <col min="15" max="15" width="4.7109375" style="168" hidden="1" customWidth="1"/>
    <col min="16" max="16384" width="2.7109375" style="168"/>
  </cols>
  <sheetData>
    <row r="1" spans="1:20" s="137" customFormat="1" ht="18">
      <c r="A1" s="133" t="s">
        <v>133</v>
      </c>
      <c r="B1" s="134"/>
      <c r="C1" s="134"/>
      <c r="D1" s="134"/>
      <c r="E1" s="134"/>
      <c r="F1" s="134"/>
      <c r="G1" s="134"/>
      <c r="H1" s="134"/>
      <c r="I1" s="134"/>
      <c r="J1" s="134"/>
      <c r="K1" s="136"/>
    </row>
    <row r="2" spans="1:20" s="167" customFormat="1" ht="18">
      <c r="A2" s="176" t="s">
        <v>134</v>
      </c>
      <c r="B2" s="165"/>
      <c r="C2" s="166"/>
      <c r="D2" s="166"/>
      <c r="E2" s="166"/>
      <c r="F2" s="166"/>
      <c r="G2" s="166"/>
      <c r="H2" s="166"/>
      <c r="I2" s="166"/>
      <c r="J2" s="166"/>
      <c r="K2" s="138">
        <v>1</v>
      </c>
    </row>
    <row r="4" spans="1:20" s="137" customFormat="1" ht="18" customHeight="1">
      <c r="A4" s="633" t="s">
        <v>132</v>
      </c>
      <c r="B4" s="633"/>
      <c r="C4" s="633"/>
      <c r="D4" s="633"/>
      <c r="E4" s="633"/>
      <c r="F4" s="633"/>
      <c r="G4" s="633"/>
      <c r="H4" s="633"/>
      <c r="I4" s="633"/>
      <c r="J4" s="633"/>
      <c r="K4" s="145"/>
    </row>
    <row r="5" spans="1:20" ht="25.15" customHeight="1">
      <c r="A5" s="410" t="s">
        <v>131</v>
      </c>
      <c r="B5" s="429" t="str">
        <f>'Cover Page'!$B$4</f>
        <v>European Q.H.</v>
      </c>
      <c r="C5" s="411"/>
      <c r="D5" s="411"/>
      <c r="E5" s="411"/>
      <c r="F5" s="410" t="s">
        <v>130</v>
      </c>
      <c r="G5" s="412"/>
      <c r="H5" s="411"/>
      <c r="I5" s="411"/>
      <c r="J5" s="411"/>
      <c r="M5" s="170" t="s">
        <v>343</v>
      </c>
      <c r="N5" s="170" t="s">
        <v>344</v>
      </c>
      <c r="O5" s="170" t="s">
        <v>345</v>
      </c>
    </row>
    <row r="6" spans="1:20" ht="59.25" customHeight="1">
      <c r="A6" s="413" t="s">
        <v>244</v>
      </c>
      <c r="B6" s="615" t="s">
        <v>457</v>
      </c>
      <c r="D6" s="411"/>
      <c r="E6" s="411"/>
      <c r="F6" s="410" t="s">
        <v>129</v>
      </c>
      <c r="G6" s="414" t="s">
        <v>458</v>
      </c>
      <c r="H6" s="411"/>
      <c r="I6" s="410" t="s">
        <v>128</v>
      </c>
      <c r="J6" s="430" t="str">
        <f>'Cover Page'!$B$5</f>
        <v>Edward To</v>
      </c>
      <c r="T6" s="431"/>
    </row>
    <row r="7" spans="1:20" ht="12.95" customHeight="1">
      <c r="B7" s="415"/>
      <c r="C7" s="416"/>
      <c r="D7" s="416"/>
      <c r="E7" s="416"/>
      <c r="F7" s="416"/>
      <c r="G7" s="416"/>
      <c r="H7" s="416"/>
      <c r="I7" s="416"/>
      <c r="J7" s="416"/>
    </row>
    <row r="8" spans="1:20" ht="25.15" customHeight="1">
      <c r="A8" s="413" t="s">
        <v>127</v>
      </c>
      <c r="B8" s="617">
        <v>400269</v>
      </c>
      <c r="C8" s="411"/>
      <c r="D8" s="411"/>
      <c r="E8" s="411"/>
      <c r="F8" s="411"/>
      <c r="G8" s="411"/>
      <c r="H8" s="411"/>
      <c r="I8" s="410" t="s">
        <v>287</v>
      </c>
      <c r="J8" s="430" t="str">
        <f>'Cover Page'!$B$6</f>
        <v>Steven Xi/BLVP-HL</v>
      </c>
    </row>
    <row r="9" spans="1:20" ht="19.899999999999999" customHeight="1">
      <c r="B9" s="415"/>
      <c r="C9" s="417"/>
      <c r="D9" s="417"/>
      <c r="E9" s="417"/>
      <c r="F9" s="417"/>
      <c r="G9" s="417"/>
      <c r="H9" s="417"/>
      <c r="I9" s="418"/>
      <c r="J9" s="418"/>
    </row>
    <row r="10" spans="1:20" s="137" customFormat="1" ht="18" customHeight="1">
      <c r="A10" s="633" t="s">
        <v>126</v>
      </c>
      <c r="B10" s="633"/>
      <c r="C10" s="633"/>
      <c r="D10" s="633"/>
      <c r="E10" s="633"/>
      <c r="F10" s="633"/>
      <c r="G10" s="633"/>
      <c r="H10" s="633"/>
      <c r="I10" s="633"/>
      <c r="J10" s="633"/>
      <c r="K10" s="145"/>
    </row>
    <row r="11" spans="1:20" s="420" customFormat="1" ht="18.600000000000001" customHeight="1">
      <c r="A11" s="640" t="s">
        <v>459</v>
      </c>
      <c r="B11" s="640"/>
      <c r="C11" s="419"/>
      <c r="D11" s="419"/>
      <c r="E11" s="419"/>
      <c r="F11" s="419"/>
      <c r="G11" s="419" t="s">
        <v>125</v>
      </c>
      <c r="H11" s="419"/>
      <c r="I11" s="419"/>
      <c r="J11" s="419"/>
    </row>
    <row r="12" spans="1:20" s="420" customFormat="1" ht="18.600000000000001" customHeight="1">
      <c r="A12" s="640" t="s">
        <v>486</v>
      </c>
      <c r="B12" s="640"/>
      <c r="C12" s="419"/>
      <c r="D12" s="419"/>
      <c r="E12" s="419"/>
      <c r="F12" s="419"/>
      <c r="G12" s="419" t="s">
        <v>124</v>
      </c>
      <c r="H12" s="419"/>
      <c r="I12" s="419"/>
      <c r="J12" s="419"/>
      <c r="L12" s="421"/>
      <c r="O12" s="421"/>
    </row>
    <row r="13" spans="1:20" s="420" customFormat="1" ht="18.600000000000001" customHeight="1">
      <c r="A13" s="640" t="s">
        <v>460</v>
      </c>
      <c r="B13" s="640"/>
      <c r="C13" s="419"/>
      <c r="D13" s="419"/>
      <c r="E13" s="419"/>
      <c r="F13" s="419"/>
      <c r="G13" s="419" t="s">
        <v>123</v>
      </c>
      <c r="H13" s="419"/>
      <c r="I13" s="419"/>
      <c r="J13" s="419"/>
      <c r="L13" s="421"/>
      <c r="O13" s="421"/>
    </row>
    <row r="14" spans="1:20" ht="19.899999999999999" customHeight="1">
      <c r="A14" s="156"/>
      <c r="B14" s="156"/>
      <c r="C14" s="156"/>
      <c r="D14" s="156"/>
      <c r="E14" s="156"/>
      <c r="F14" s="156"/>
      <c r="G14" s="156"/>
      <c r="H14" s="156"/>
      <c r="I14" s="156"/>
      <c r="J14" s="156"/>
    </row>
    <row r="15" spans="1:20" ht="18" customHeight="1">
      <c r="A15" s="422" t="s">
        <v>122</v>
      </c>
      <c r="B15" s="423"/>
      <c r="C15" s="424"/>
      <c r="D15" s="424"/>
      <c r="E15" s="424"/>
      <c r="F15" s="424"/>
      <c r="G15" s="424"/>
      <c r="H15" s="424"/>
      <c r="I15" s="424"/>
      <c r="J15" s="424"/>
      <c r="K15" s="141"/>
    </row>
    <row r="16" spans="1:20" ht="18.75" customHeight="1">
      <c r="A16" s="425" t="s">
        <v>121</v>
      </c>
    </row>
    <row r="17" spans="1:11" ht="70.900000000000006" customHeight="1">
      <c r="A17" s="630" t="s">
        <v>511</v>
      </c>
      <c r="B17" s="631"/>
      <c r="C17" s="631"/>
      <c r="D17" s="631"/>
      <c r="E17" s="631"/>
      <c r="F17" s="631"/>
      <c r="G17" s="631"/>
      <c r="H17" s="632"/>
      <c r="I17" s="425"/>
    </row>
    <row r="18" spans="1:11" ht="19.899999999999999" customHeight="1"/>
    <row r="19" spans="1:11" s="137" customFormat="1" ht="18" customHeight="1">
      <c r="A19" s="426" t="s">
        <v>120</v>
      </c>
      <c r="B19" s="426"/>
      <c r="C19" s="426"/>
      <c r="D19" s="426"/>
      <c r="E19" s="426"/>
      <c r="F19" s="426"/>
      <c r="G19" s="426"/>
      <c r="H19" s="426"/>
      <c r="I19" s="426"/>
      <c r="J19" s="426"/>
      <c r="K19" s="146"/>
    </row>
    <row r="20" spans="1:11" s="428" customFormat="1" ht="12.95" customHeight="1">
      <c r="A20" s="141"/>
      <c r="B20" s="427"/>
      <c r="C20" s="427"/>
      <c r="D20" s="427"/>
      <c r="E20" s="427"/>
      <c r="F20" s="427"/>
      <c r="G20" s="427"/>
      <c r="H20" s="427"/>
      <c r="I20" s="427"/>
      <c r="J20" s="427"/>
      <c r="K20" s="141"/>
    </row>
    <row r="21" spans="1:11" s="428" customFormat="1" ht="21" customHeight="1">
      <c r="A21" s="638" t="s">
        <v>136</v>
      </c>
      <c r="B21" s="638"/>
      <c r="C21" s="168"/>
      <c r="D21" s="639" t="s">
        <v>137</v>
      </c>
      <c r="E21" s="639"/>
      <c r="F21" s="639"/>
      <c r="G21" s="639"/>
      <c r="H21" s="639"/>
      <c r="I21" s="639"/>
      <c r="J21" s="146"/>
      <c r="K21" s="141"/>
    </row>
    <row r="22" spans="1:11" s="428" customFormat="1" ht="65.45" customHeight="1">
      <c r="A22" s="630" t="s">
        <v>461</v>
      </c>
      <c r="B22" s="632"/>
      <c r="C22" s="427"/>
      <c r="D22" s="634" t="s">
        <v>462</v>
      </c>
      <c r="E22" s="635"/>
      <c r="F22" s="635"/>
      <c r="G22" s="635"/>
      <c r="H22" s="635"/>
      <c r="I22" s="636"/>
      <c r="J22" s="427"/>
      <c r="K22" s="141"/>
    </row>
    <row r="23" spans="1:11" ht="20.45" customHeight="1">
      <c r="A23" s="638" t="s">
        <v>138</v>
      </c>
      <c r="B23" s="638"/>
      <c r="C23" s="141"/>
      <c r="D23" s="637" t="s">
        <v>139</v>
      </c>
      <c r="E23" s="637"/>
      <c r="F23" s="637"/>
      <c r="G23" s="637"/>
      <c r="H23" s="637"/>
      <c r="I23" s="637"/>
      <c r="J23" s="137"/>
      <c r="K23" s="141"/>
    </row>
    <row r="24" spans="1:11" s="428" customFormat="1" ht="65.45" customHeight="1">
      <c r="A24" s="630" t="s">
        <v>485</v>
      </c>
      <c r="B24" s="632"/>
      <c r="C24" s="427"/>
      <c r="D24" s="634" t="s">
        <v>463</v>
      </c>
      <c r="E24" s="635"/>
      <c r="F24" s="635"/>
      <c r="G24" s="635"/>
      <c r="H24" s="635"/>
      <c r="I24" s="636"/>
      <c r="J24" s="427"/>
      <c r="K24" s="141"/>
    </row>
    <row r="25" spans="1:11" ht="12.95" customHeight="1">
      <c r="A25" s="141"/>
      <c r="B25" s="141"/>
      <c r="C25" s="141"/>
      <c r="D25" s="141"/>
      <c r="E25" s="141"/>
      <c r="F25" s="141"/>
      <c r="G25" s="141"/>
      <c r="H25" s="141"/>
      <c r="I25" s="141"/>
      <c r="J25" s="141"/>
    </row>
    <row r="26" spans="1:11" ht="51.6" customHeight="1">
      <c r="A26" s="629"/>
      <c r="B26" s="629"/>
      <c r="D26" s="629"/>
      <c r="E26" s="629"/>
      <c r="F26" s="629"/>
      <c r="G26" s="629"/>
      <c r="H26" s="629"/>
      <c r="I26" s="629"/>
    </row>
    <row r="27" spans="1:11" ht="12.95" customHeight="1">
      <c r="A27" s="628" t="s">
        <v>119</v>
      </c>
      <c r="B27" s="628"/>
      <c r="G27" s="141" t="s">
        <v>118</v>
      </c>
    </row>
    <row r="29" spans="1:11" ht="12.95" customHeight="1">
      <c r="B29" s="141"/>
      <c r="C29" s="141"/>
      <c r="D29" s="141"/>
      <c r="E29" s="141"/>
      <c r="F29" s="141"/>
      <c r="G29" s="141"/>
      <c r="H29" s="141"/>
      <c r="I29" s="164" t="s">
        <v>135</v>
      </c>
      <c r="J29" s="141"/>
    </row>
  </sheetData>
  <sheetProtection password="CC03" sheet="1" scenarios="1" formatCells="0" formatColumns="0" formatRows="0" insertColumns="0" insertRows="0" insertHyperlinks="0" sort="0"/>
  <mergeCells count="17">
    <mergeCell ref="A4:J4"/>
    <mergeCell ref="D22:I22"/>
    <mergeCell ref="A24:B24"/>
    <mergeCell ref="D24:I24"/>
    <mergeCell ref="D23:I23"/>
    <mergeCell ref="A21:B21"/>
    <mergeCell ref="A23:B23"/>
    <mergeCell ref="A22:B22"/>
    <mergeCell ref="D21:I21"/>
    <mergeCell ref="A11:B11"/>
    <mergeCell ref="A12:B12"/>
    <mergeCell ref="A13:B13"/>
    <mergeCell ref="A27:B27"/>
    <mergeCell ref="D26:I26"/>
    <mergeCell ref="A17:H17"/>
    <mergeCell ref="A10:J10"/>
    <mergeCell ref="A26:B26"/>
  </mergeCells>
  <phoneticPr fontId="13" type="noConversion"/>
  <dataValidations count="1">
    <dataValidation type="list" allowBlank="1" showInputMessage="1" showErrorMessage="1" sqref="G5">
      <formula1>$M$5:$O$5</formula1>
    </dataValidation>
  </dataValidations>
  <pageMargins left="7.874015748031496E-2" right="7.874015748031496E-2" top="7.874015748031496E-2" bottom="7.874015748031496E-2" header="0" footer="0"/>
  <pageSetup paperSize="9" scale="87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B47"/>
  <sheetViews>
    <sheetView showGridLines="0" topLeftCell="A4" zoomScale="80" zoomScaleNormal="80" zoomScaleSheetLayoutView="90" zoomScalePageLayoutView="75" workbookViewId="0">
      <selection activeCell="B28" sqref="B28:G28"/>
    </sheetView>
  </sheetViews>
  <sheetFormatPr defaultColWidth="2.7109375" defaultRowHeight="12.95" customHeight="1"/>
  <cols>
    <col min="1" max="1" width="11.28515625" style="168" customWidth="1"/>
    <col min="2" max="2" width="13.28515625" style="168" customWidth="1"/>
    <col min="3" max="3" width="35.28515625" style="168" customWidth="1"/>
    <col min="4" max="4" width="11.28515625" style="168" customWidth="1"/>
    <col min="5" max="5" width="12.5703125" style="168" customWidth="1"/>
    <col min="6" max="9" width="11.28515625" style="168" customWidth="1"/>
    <col min="10" max="29" width="3.140625" style="168" customWidth="1"/>
    <col min="30" max="30" width="3.85546875" style="168" customWidth="1"/>
    <col min="31" max="43" width="3.140625" style="168" customWidth="1"/>
    <col min="44" max="16384" width="2.7109375" style="168"/>
  </cols>
  <sheetData>
    <row r="1" spans="1:54" s="137" customFormat="1" ht="18">
      <c r="A1" s="133" t="s">
        <v>133</v>
      </c>
      <c r="B1" s="134"/>
      <c r="C1" s="134"/>
      <c r="D1" s="134"/>
      <c r="E1" s="134"/>
      <c r="F1" s="134"/>
      <c r="G1" s="134"/>
      <c r="H1" s="134"/>
      <c r="I1" s="134"/>
      <c r="J1" s="136"/>
    </row>
    <row r="2" spans="1:54" s="167" customFormat="1" ht="18">
      <c r="A2" s="176" t="s">
        <v>263</v>
      </c>
      <c r="B2" s="165"/>
      <c r="C2" s="166"/>
      <c r="D2" s="166"/>
      <c r="E2" s="166"/>
      <c r="F2" s="166"/>
      <c r="G2" s="166"/>
      <c r="H2" s="166"/>
      <c r="I2" s="166"/>
      <c r="J2" s="138">
        <f>'Management Summary'!K2+1</f>
        <v>2</v>
      </c>
      <c r="W2" s="432"/>
      <c r="X2" s="432"/>
      <c r="Y2" s="432"/>
      <c r="Z2" s="432"/>
      <c r="AA2" s="432"/>
      <c r="AB2" s="432"/>
      <c r="AC2" s="432"/>
      <c r="AD2" s="432"/>
      <c r="AE2" s="432"/>
      <c r="AF2" s="432"/>
      <c r="AG2" s="432"/>
      <c r="AH2" s="432"/>
      <c r="AI2" s="432"/>
      <c r="AJ2" s="432"/>
      <c r="AK2" s="432"/>
      <c r="AL2" s="432"/>
      <c r="AM2" s="432"/>
      <c r="AN2" s="432"/>
      <c r="AO2" s="432"/>
      <c r="AP2" s="432"/>
      <c r="AQ2" s="432"/>
      <c r="AR2" s="432"/>
      <c r="AS2" s="432"/>
      <c r="AT2" s="432"/>
      <c r="AU2" s="432"/>
      <c r="AV2" s="432"/>
      <c r="AW2" s="432"/>
    </row>
    <row r="3" spans="1:54" ht="12.95" customHeight="1"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  <c r="AM3" s="156"/>
      <c r="AN3" s="156"/>
      <c r="AO3" s="156"/>
      <c r="AP3" s="156"/>
      <c r="AQ3" s="156"/>
      <c r="AR3" s="156"/>
      <c r="AS3" s="156"/>
      <c r="AT3" s="156"/>
      <c r="AU3" s="156"/>
      <c r="AV3" s="156"/>
      <c r="AW3" s="156"/>
    </row>
    <row r="4" spans="1:54" s="137" customFormat="1" ht="18" customHeight="1">
      <c r="A4" s="633" t="s">
        <v>132</v>
      </c>
      <c r="B4" s="633"/>
      <c r="C4" s="633"/>
      <c r="D4" s="633"/>
      <c r="E4" s="633"/>
      <c r="F4" s="633"/>
      <c r="G4" s="633"/>
      <c r="H4" s="633"/>
      <c r="I4" s="633"/>
      <c r="J4" s="145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  <c r="AE4" s="146"/>
      <c r="AF4" s="146"/>
      <c r="AG4" s="146"/>
      <c r="AH4" s="146"/>
      <c r="AI4" s="146"/>
      <c r="AJ4" s="146"/>
      <c r="AK4" s="146"/>
      <c r="AL4" s="146"/>
      <c r="AM4" s="146"/>
      <c r="AN4" s="146"/>
      <c r="AO4" s="146"/>
      <c r="AP4" s="146"/>
      <c r="AQ4" s="146"/>
      <c r="AR4" s="146"/>
      <c r="AS4" s="146"/>
      <c r="AT4" s="146"/>
      <c r="AU4" s="146"/>
      <c r="AV4" s="146"/>
      <c r="AW4" s="146"/>
    </row>
    <row r="5" spans="1:54" ht="25.15" customHeight="1">
      <c r="A5" s="645" t="s">
        <v>144</v>
      </c>
      <c r="B5" s="645"/>
      <c r="C5" s="446" t="str">
        <f>'Cover Page'!$B$4</f>
        <v>European Q.H.</v>
      </c>
      <c r="D5" s="410" t="s">
        <v>130</v>
      </c>
      <c r="E5" s="444">
        <f>'Management Summary'!G5</f>
        <v>0</v>
      </c>
      <c r="F5" s="156"/>
      <c r="G5" s="156"/>
      <c r="H5" s="156"/>
      <c r="I5" s="156"/>
      <c r="J5" s="156"/>
      <c r="K5" s="156"/>
      <c r="L5" s="156"/>
      <c r="M5" s="156"/>
      <c r="N5" s="156"/>
      <c r="O5" s="156"/>
      <c r="P5" s="156"/>
      <c r="Q5" s="156"/>
      <c r="R5" s="157"/>
      <c r="S5" s="157"/>
      <c r="T5" s="157"/>
      <c r="U5" s="157"/>
      <c r="V5" s="157"/>
      <c r="W5" s="157"/>
      <c r="X5" s="157"/>
      <c r="Y5" s="157"/>
      <c r="Z5" s="157"/>
      <c r="AA5" s="157"/>
      <c r="AB5" s="157"/>
      <c r="AC5" s="156"/>
      <c r="AD5" s="156"/>
      <c r="AE5" s="156"/>
      <c r="AF5" s="156"/>
      <c r="AG5" s="156"/>
      <c r="AH5" s="644"/>
      <c r="AI5" s="644"/>
      <c r="AJ5" s="644"/>
      <c r="AK5" s="644"/>
      <c r="AL5" s="644"/>
      <c r="AM5" s="644"/>
      <c r="AN5" s="644"/>
      <c r="AO5" s="644"/>
      <c r="AP5" s="644"/>
      <c r="AQ5" s="156"/>
      <c r="AR5" s="156"/>
      <c r="AS5" s="156"/>
      <c r="AT5" s="156"/>
      <c r="AU5" s="156"/>
      <c r="AV5" s="156"/>
      <c r="AW5" s="156"/>
    </row>
    <row r="6" spans="1:54" ht="25.15" customHeight="1">
      <c r="B6" s="413" t="s">
        <v>244</v>
      </c>
      <c r="C6" s="445" t="str">
        <f>'Management Summary'!$B$6</f>
        <v>Room 601-602, 6/F, Kai Tak Commercial 
Building, 317-321 Des Voeux Road, Central, Hong Kong</v>
      </c>
      <c r="D6" s="410" t="s">
        <v>145</v>
      </c>
      <c r="E6" s="445" t="str">
        <f>'Management Summary'!$G$6</f>
        <v>China</v>
      </c>
      <c r="F6" s="410" t="s">
        <v>128</v>
      </c>
      <c r="G6" s="444" t="str">
        <f>'Cover Page'!$B$5</f>
        <v>Edward To</v>
      </c>
      <c r="I6" s="411"/>
      <c r="J6" s="411"/>
      <c r="K6" s="411"/>
      <c r="L6" s="411"/>
      <c r="M6" s="411"/>
      <c r="N6" s="411"/>
      <c r="O6" s="411"/>
      <c r="P6" s="650"/>
      <c r="Q6" s="650"/>
      <c r="R6" s="433"/>
      <c r="S6" s="433"/>
      <c r="T6" s="433"/>
      <c r="U6" s="433"/>
      <c r="V6" s="156"/>
      <c r="W6" s="644"/>
      <c r="X6" s="644"/>
      <c r="Y6" s="644"/>
      <c r="Z6" s="644"/>
      <c r="AA6" s="644"/>
      <c r="AB6" s="644"/>
      <c r="AC6" s="644"/>
      <c r="AD6" s="644"/>
      <c r="AE6" s="644"/>
      <c r="AF6" s="156"/>
      <c r="AG6" s="156"/>
      <c r="AH6" s="156"/>
      <c r="AI6" s="156"/>
      <c r="AJ6" s="156"/>
      <c r="AK6" s="644"/>
      <c r="AL6" s="644"/>
      <c r="AM6" s="644"/>
      <c r="AN6" s="644"/>
      <c r="AO6" s="644"/>
      <c r="AP6" s="644"/>
      <c r="AQ6" s="156"/>
      <c r="AR6" s="156"/>
      <c r="AS6" s="156"/>
      <c r="AT6" s="156"/>
      <c r="AU6" s="156"/>
      <c r="AV6" s="156"/>
      <c r="AW6" s="156"/>
    </row>
    <row r="7" spans="1:54" ht="12.95" customHeight="1">
      <c r="E7" s="156"/>
      <c r="F7" s="156"/>
      <c r="G7" s="156"/>
      <c r="H7" s="156"/>
      <c r="I7" s="156"/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</row>
    <row r="8" spans="1:54" s="434" customFormat="1" ht="25.15" customHeight="1">
      <c r="A8" s="647" t="s">
        <v>143</v>
      </c>
      <c r="B8" s="647"/>
      <c r="D8" s="156" t="s">
        <v>142</v>
      </c>
      <c r="F8" s="156"/>
      <c r="H8" s="156" t="s">
        <v>141</v>
      </c>
      <c r="I8" s="156"/>
      <c r="J8" s="156"/>
      <c r="K8" s="427"/>
      <c r="L8" s="427"/>
      <c r="M8" s="427"/>
      <c r="N8" s="435"/>
      <c r="O8" s="427"/>
      <c r="P8" s="427"/>
      <c r="Q8" s="427"/>
      <c r="R8" s="427"/>
      <c r="S8" s="427"/>
      <c r="T8" s="427"/>
      <c r="U8" s="427"/>
      <c r="V8" s="427"/>
      <c r="W8" s="427"/>
      <c r="X8" s="427"/>
      <c r="Y8" s="427"/>
      <c r="Z8" s="427"/>
      <c r="AA8" s="427"/>
      <c r="AB8" s="427"/>
      <c r="AC8" s="427"/>
      <c r="AD8" s="435"/>
      <c r="AE8" s="427"/>
      <c r="AF8" s="427"/>
      <c r="AG8" s="427"/>
      <c r="AH8" s="427"/>
      <c r="AI8" s="427"/>
      <c r="AJ8" s="427"/>
      <c r="AK8" s="427"/>
      <c r="AL8" s="427"/>
      <c r="AM8" s="427"/>
      <c r="AN8" s="427"/>
      <c r="AO8" s="427"/>
      <c r="AP8" s="427"/>
      <c r="AQ8" s="427"/>
      <c r="AR8" s="427"/>
      <c r="AS8" s="427"/>
      <c r="AT8" s="427"/>
      <c r="AU8" s="427"/>
      <c r="AV8" s="427"/>
      <c r="AW8" s="427"/>
      <c r="AX8" s="427"/>
      <c r="AY8" s="435"/>
      <c r="AZ8" s="435"/>
      <c r="BA8" s="435"/>
      <c r="BB8" s="435"/>
    </row>
    <row r="9" spans="1:54" s="157" customFormat="1" ht="25.15" customHeight="1">
      <c r="A9" s="648" t="s">
        <v>464</v>
      </c>
      <c r="B9" s="648"/>
      <c r="C9" s="156"/>
      <c r="D9" s="648" t="s">
        <v>465</v>
      </c>
      <c r="E9" s="648"/>
      <c r="F9" s="156"/>
      <c r="H9" s="648" t="s">
        <v>466</v>
      </c>
      <c r="I9" s="648"/>
      <c r="J9" s="156"/>
      <c r="K9" s="156"/>
      <c r="L9" s="156"/>
      <c r="N9" s="156"/>
      <c r="O9" s="156"/>
      <c r="P9" s="156"/>
      <c r="Q9" s="156"/>
      <c r="R9" s="156"/>
      <c r="S9" s="156"/>
      <c r="T9" s="156"/>
      <c r="U9" s="156"/>
      <c r="V9" s="156"/>
      <c r="W9" s="156"/>
      <c r="X9" s="156"/>
      <c r="Y9" s="152"/>
      <c r="Z9" s="152"/>
      <c r="AA9" s="152"/>
      <c r="AB9" s="156"/>
      <c r="AC9" s="156"/>
      <c r="AD9" s="436"/>
      <c r="AE9" s="437"/>
      <c r="AF9" s="437"/>
      <c r="AG9" s="437"/>
      <c r="AH9" s="437"/>
      <c r="AI9" s="437"/>
      <c r="AJ9" s="437"/>
      <c r="AK9" s="437"/>
      <c r="AL9" s="437"/>
      <c r="AM9" s="437"/>
      <c r="AN9" s="437"/>
      <c r="AO9" s="156"/>
      <c r="AP9" s="156"/>
    </row>
    <row r="10" spans="1:54" ht="12.95" customHeight="1">
      <c r="N10" s="156"/>
      <c r="O10" s="156"/>
      <c r="P10" s="156"/>
      <c r="Q10" s="156"/>
      <c r="R10" s="156"/>
      <c r="S10" s="156"/>
      <c r="T10" s="156"/>
      <c r="U10" s="156"/>
      <c r="V10" s="156"/>
      <c r="W10" s="156"/>
      <c r="X10" s="156"/>
      <c r="Y10" s="156"/>
      <c r="Z10" s="156"/>
      <c r="AA10" s="156"/>
      <c r="AB10" s="156"/>
      <c r="AC10" s="156"/>
      <c r="AD10" s="156"/>
      <c r="AE10" s="156"/>
    </row>
    <row r="11" spans="1:54" ht="33.6" customHeight="1">
      <c r="A11" s="651" t="s">
        <v>248</v>
      </c>
      <c r="B11" s="651"/>
      <c r="D11" s="651" t="s">
        <v>247</v>
      </c>
      <c r="E11" s="651"/>
      <c r="F11" s="141"/>
      <c r="G11" s="141"/>
      <c r="H11" s="141"/>
      <c r="I11" s="141"/>
      <c r="J11" s="141"/>
      <c r="K11" s="141"/>
      <c r="L11" s="141"/>
      <c r="M11" s="141"/>
      <c r="N11" s="156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6"/>
      <c r="AC11" s="156"/>
      <c r="AD11" s="156"/>
      <c r="AE11" s="156"/>
    </row>
    <row r="12" spans="1:54" ht="25.15" customHeight="1">
      <c r="A12" s="649"/>
      <c r="B12" s="649"/>
      <c r="C12" s="438"/>
      <c r="D12" s="649"/>
      <c r="E12" s="649"/>
      <c r="F12" s="156"/>
      <c r="G12" s="156"/>
      <c r="H12" s="156"/>
      <c r="I12" s="157"/>
      <c r="J12" s="141"/>
      <c r="K12" s="141"/>
      <c r="L12" s="141"/>
      <c r="M12" s="141"/>
      <c r="N12" s="643"/>
      <c r="O12" s="644"/>
      <c r="P12" s="643"/>
      <c r="Q12" s="644"/>
      <c r="R12" s="643"/>
      <c r="S12" s="644"/>
      <c r="T12" s="644"/>
      <c r="U12" s="157"/>
      <c r="V12" s="157"/>
      <c r="W12" s="157"/>
      <c r="X12" s="157"/>
      <c r="Y12" s="157"/>
      <c r="Z12" s="157"/>
      <c r="AA12" s="157"/>
      <c r="AB12" s="156"/>
      <c r="AC12" s="156"/>
      <c r="AD12" s="156"/>
      <c r="AE12" s="156"/>
    </row>
    <row r="13" spans="1:54" ht="17.45" customHeight="1">
      <c r="A13" s="646" t="s">
        <v>146</v>
      </c>
      <c r="B13" s="646"/>
      <c r="C13" s="439"/>
      <c r="D13" s="646" t="s">
        <v>146</v>
      </c>
      <c r="E13" s="646"/>
      <c r="F13" s="156"/>
      <c r="G13" s="440"/>
      <c r="H13" s="440"/>
      <c r="I13" s="440"/>
      <c r="J13" s="141"/>
      <c r="K13" s="141"/>
      <c r="L13" s="141"/>
      <c r="M13" s="141"/>
      <c r="N13" s="642"/>
      <c r="O13" s="642"/>
      <c r="P13" s="642"/>
      <c r="Q13" s="642"/>
      <c r="R13" s="642"/>
      <c r="S13" s="642"/>
      <c r="T13" s="642"/>
      <c r="U13" s="440"/>
      <c r="V13" s="157"/>
      <c r="W13" s="157"/>
      <c r="X13" s="157"/>
      <c r="Y13" s="157"/>
      <c r="Z13" s="157"/>
      <c r="AA13" s="157"/>
      <c r="AB13" s="156"/>
      <c r="AC13" s="156"/>
      <c r="AD13" s="156"/>
      <c r="AE13" s="156"/>
    </row>
    <row r="14" spans="1:54" ht="17.45" customHeight="1">
      <c r="A14" s="439"/>
      <c r="B14" s="439"/>
      <c r="C14" s="439"/>
      <c r="D14" s="439"/>
      <c r="E14" s="439"/>
      <c r="F14" s="156"/>
      <c r="G14" s="440"/>
      <c r="H14" s="440"/>
      <c r="I14" s="440"/>
      <c r="J14" s="141"/>
      <c r="K14" s="141"/>
      <c r="L14" s="141"/>
      <c r="M14" s="141"/>
      <c r="N14" s="439"/>
      <c r="O14" s="439"/>
      <c r="P14" s="439"/>
      <c r="Q14" s="439"/>
      <c r="R14" s="439"/>
      <c r="S14" s="439"/>
      <c r="T14" s="439"/>
      <c r="U14" s="440"/>
      <c r="V14" s="157"/>
      <c r="W14" s="157"/>
      <c r="X14" s="157"/>
      <c r="Y14" s="157"/>
      <c r="Z14" s="157"/>
      <c r="AA14" s="157"/>
      <c r="AB14" s="156"/>
      <c r="AC14" s="156"/>
      <c r="AD14" s="156"/>
      <c r="AE14" s="156"/>
    </row>
    <row r="15" spans="1:54" s="153" customFormat="1" ht="12.95" customHeight="1">
      <c r="B15" s="405" t="s">
        <v>147</v>
      </c>
      <c r="C15" s="405" t="s">
        <v>245</v>
      </c>
      <c r="D15" s="653" t="s">
        <v>148</v>
      </c>
      <c r="E15" s="653"/>
      <c r="F15" s="653" t="s">
        <v>285</v>
      </c>
      <c r="G15" s="653"/>
      <c r="H15" s="152"/>
      <c r="I15" s="152"/>
      <c r="J15" s="152"/>
      <c r="K15" s="152"/>
      <c r="L15" s="152"/>
      <c r="M15" s="152"/>
      <c r="N15" s="152"/>
      <c r="O15" s="152"/>
      <c r="V15" s="641"/>
      <c r="W15" s="641"/>
      <c r="X15" s="641"/>
      <c r="Y15" s="641"/>
      <c r="Z15" s="641"/>
      <c r="AA15" s="641"/>
      <c r="AB15" s="641"/>
      <c r="AG15" s="641"/>
      <c r="AH15" s="641"/>
      <c r="AI15" s="641"/>
      <c r="AJ15" s="641"/>
      <c r="AK15" s="641"/>
      <c r="AL15" s="641"/>
      <c r="AM15" s="641"/>
      <c r="AN15" s="641"/>
    </row>
    <row r="16" spans="1:54" s="441" customFormat="1" ht="12.95" customHeight="1">
      <c r="B16" s="442">
        <v>400269</v>
      </c>
      <c r="C16" s="442" t="s">
        <v>440</v>
      </c>
      <c r="D16" s="654" t="s">
        <v>439</v>
      </c>
      <c r="E16" s="655"/>
      <c r="F16" s="652"/>
      <c r="G16" s="652"/>
      <c r="H16" s="443"/>
      <c r="I16" s="443"/>
      <c r="J16" s="443"/>
      <c r="K16" s="443"/>
      <c r="L16" s="443"/>
      <c r="M16" s="443"/>
      <c r="N16" s="443"/>
      <c r="O16" s="443"/>
    </row>
    <row r="17" spans="1:28" s="441" customFormat="1" ht="12.95" customHeight="1">
      <c r="B17" s="442"/>
      <c r="C17" s="442"/>
      <c r="D17" s="652"/>
      <c r="E17" s="652"/>
      <c r="F17" s="652"/>
      <c r="G17" s="652"/>
      <c r="H17" s="443"/>
      <c r="I17" s="443"/>
      <c r="J17" s="443"/>
      <c r="K17" s="443"/>
      <c r="L17" s="443"/>
      <c r="M17" s="443"/>
      <c r="N17" s="443"/>
      <c r="O17" s="443"/>
    </row>
    <row r="18" spans="1:28" s="441" customFormat="1" ht="12.95" customHeight="1">
      <c r="B18" s="442"/>
      <c r="C18" s="442"/>
      <c r="D18" s="652"/>
      <c r="E18" s="652"/>
      <c r="F18" s="652"/>
      <c r="G18" s="652"/>
      <c r="H18" s="443"/>
      <c r="I18" s="443"/>
      <c r="J18" s="443"/>
      <c r="K18" s="443"/>
      <c r="L18" s="443"/>
      <c r="M18" s="443"/>
      <c r="N18" s="443"/>
      <c r="O18" s="443"/>
    </row>
    <row r="19" spans="1:28" s="441" customFormat="1" ht="12.95" customHeight="1">
      <c r="B19" s="442"/>
      <c r="C19" s="442"/>
      <c r="D19" s="652"/>
      <c r="E19" s="652"/>
      <c r="F19" s="652"/>
      <c r="G19" s="652"/>
      <c r="H19" s="443"/>
      <c r="I19" s="443"/>
      <c r="J19" s="443"/>
      <c r="K19" s="443"/>
      <c r="L19" s="443"/>
      <c r="M19" s="443"/>
      <c r="N19" s="443"/>
      <c r="O19" s="443"/>
    </row>
    <row r="20" spans="1:28" s="441" customFormat="1" ht="12.95" customHeight="1">
      <c r="B20" s="442"/>
      <c r="C20" s="442"/>
      <c r="D20" s="652"/>
      <c r="E20" s="652"/>
      <c r="F20" s="652"/>
      <c r="G20" s="652"/>
      <c r="H20" s="443"/>
      <c r="I20" s="443"/>
      <c r="J20" s="443"/>
      <c r="K20" s="443"/>
      <c r="L20" s="443"/>
      <c r="M20" s="443"/>
      <c r="N20" s="443"/>
      <c r="O20" s="443"/>
    </row>
    <row r="21" spans="1:28" s="441" customFormat="1" ht="12.95" customHeight="1">
      <c r="B21" s="442"/>
      <c r="C21" s="442"/>
      <c r="D21" s="652"/>
      <c r="E21" s="652"/>
      <c r="F21" s="652"/>
      <c r="G21" s="652"/>
      <c r="H21" s="443"/>
      <c r="I21" s="443"/>
      <c r="J21" s="443"/>
      <c r="K21" s="443"/>
      <c r="L21" s="443"/>
      <c r="M21" s="443"/>
      <c r="N21" s="443"/>
      <c r="O21" s="443"/>
    </row>
    <row r="22" spans="1:28" s="441" customFormat="1" ht="12.95" customHeight="1">
      <c r="B22" s="442"/>
      <c r="C22" s="442"/>
      <c r="D22" s="652"/>
      <c r="E22" s="652"/>
      <c r="F22" s="652"/>
      <c r="G22" s="652"/>
      <c r="H22" s="443"/>
      <c r="I22" s="443"/>
      <c r="J22" s="443"/>
      <c r="K22" s="443"/>
      <c r="L22" s="443"/>
      <c r="M22" s="443"/>
      <c r="N22" s="443"/>
      <c r="O22" s="443"/>
    </row>
    <row r="23" spans="1:28" s="441" customFormat="1" ht="12.95" customHeight="1">
      <c r="B23" s="442"/>
      <c r="C23" s="442"/>
      <c r="D23" s="652"/>
      <c r="E23" s="652"/>
      <c r="F23" s="652"/>
      <c r="G23" s="652"/>
      <c r="H23" s="443"/>
      <c r="I23" s="443"/>
      <c r="J23" s="443"/>
      <c r="K23" s="443"/>
      <c r="L23" s="443"/>
      <c r="M23" s="443"/>
      <c r="N23" s="443"/>
      <c r="O23" s="443"/>
    </row>
    <row r="24" spans="1:28" s="441" customFormat="1" ht="12.95" customHeight="1">
      <c r="B24" s="442"/>
      <c r="C24" s="442"/>
      <c r="D24" s="652"/>
      <c r="E24" s="652"/>
      <c r="F24" s="652"/>
      <c r="G24" s="652"/>
      <c r="H24" s="443"/>
      <c r="I24" s="443"/>
      <c r="J24" s="443"/>
      <c r="K24" s="443"/>
      <c r="L24" s="443"/>
      <c r="M24" s="443"/>
      <c r="N24" s="443"/>
      <c r="O24" s="443"/>
    </row>
    <row r="25" spans="1:28" s="441" customFormat="1" ht="12.95" customHeight="1">
      <c r="B25" s="442"/>
      <c r="C25" s="442"/>
      <c r="D25" s="652"/>
      <c r="E25" s="652"/>
      <c r="F25" s="652"/>
      <c r="G25" s="652"/>
      <c r="H25" s="443"/>
      <c r="I25" s="443"/>
      <c r="J25" s="443"/>
      <c r="K25" s="443"/>
      <c r="L25" s="443"/>
      <c r="M25" s="443"/>
      <c r="N25" s="443"/>
      <c r="O25" s="443"/>
    </row>
    <row r="26" spans="1:28" ht="12.95" customHeight="1">
      <c r="A26" s="141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</row>
    <row r="27" spans="1:28" ht="12.95" customHeight="1">
      <c r="B27" s="168" t="s">
        <v>140</v>
      </c>
    </row>
    <row r="28" spans="1:28" ht="12.95" customHeight="1">
      <c r="B28" s="648" t="s">
        <v>502</v>
      </c>
      <c r="C28" s="648"/>
      <c r="D28" s="648"/>
      <c r="E28" s="648"/>
      <c r="F28" s="648"/>
      <c r="G28" s="648"/>
    </row>
    <row r="29" spans="1:28" ht="12.95" customHeight="1">
      <c r="B29" s="648" t="s">
        <v>501</v>
      </c>
      <c r="C29" s="648"/>
      <c r="D29" s="648"/>
      <c r="E29" s="648"/>
      <c r="F29" s="648"/>
      <c r="G29" s="648"/>
    </row>
    <row r="30" spans="1:28" ht="12.95" customHeight="1">
      <c r="B30" s="648" t="s">
        <v>499</v>
      </c>
      <c r="C30" s="648"/>
      <c r="D30" s="648"/>
      <c r="E30" s="648"/>
      <c r="F30" s="648"/>
      <c r="G30" s="648"/>
    </row>
    <row r="31" spans="1:28" ht="12.95" customHeight="1">
      <c r="B31" s="648" t="s">
        <v>500</v>
      </c>
      <c r="C31" s="648"/>
      <c r="D31" s="648"/>
      <c r="E31" s="648"/>
      <c r="F31" s="648"/>
      <c r="G31" s="648"/>
    </row>
    <row r="32" spans="1:28" ht="12.95" customHeight="1">
      <c r="B32" s="648"/>
      <c r="C32" s="648"/>
      <c r="D32" s="648"/>
      <c r="E32" s="648"/>
      <c r="F32" s="648"/>
      <c r="G32" s="648"/>
    </row>
    <row r="33" spans="1:9" ht="12.95" customHeight="1">
      <c r="B33" s="648"/>
      <c r="C33" s="648"/>
      <c r="D33" s="648"/>
      <c r="E33" s="648"/>
      <c r="F33" s="648"/>
      <c r="G33" s="648"/>
    </row>
    <row r="35" spans="1:9" ht="12.95" customHeight="1">
      <c r="A35" s="543"/>
      <c r="B35" s="543" t="s">
        <v>288</v>
      </c>
      <c r="C35" s="543"/>
      <c r="D35" s="543"/>
      <c r="E35" s="543"/>
      <c r="F35" s="543"/>
      <c r="G35" s="543"/>
      <c r="H35" s="543"/>
    </row>
    <row r="36" spans="1:9" ht="12.95" customHeight="1">
      <c r="A36" s="543"/>
      <c r="B36" s="543"/>
      <c r="C36" s="543"/>
      <c r="D36" s="543"/>
      <c r="E36" s="543"/>
      <c r="F36" s="543"/>
      <c r="G36" s="543"/>
      <c r="H36" s="543"/>
    </row>
    <row r="37" spans="1:9" ht="12.95" customHeight="1">
      <c r="A37" s="543"/>
      <c r="B37" s="543"/>
      <c r="C37" s="543"/>
      <c r="D37" s="543"/>
      <c r="E37" s="543"/>
      <c r="F37" s="543"/>
      <c r="G37" s="543"/>
      <c r="H37" s="543"/>
    </row>
    <row r="38" spans="1:9" ht="12.95" customHeight="1">
      <c r="A38" s="543"/>
      <c r="B38" s="543"/>
      <c r="C38" s="543"/>
      <c r="D38" s="543"/>
      <c r="E38" s="543"/>
      <c r="F38" s="543"/>
      <c r="G38" s="543"/>
      <c r="H38" s="543"/>
    </row>
    <row r="39" spans="1:9" ht="12.95" customHeight="1">
      <c r="A39" s="543"/>
      <c r="B39" s="543"/>
      <c r="C39" s="543"/>
      <c r="D39" s="543"/>
      <c r="E39" s="543"/>
      <c r="F39" s="543"/>
      <c r="G39" s="543"/>
      <c r="H39" s="543"/>
    </row>
    <row r="40" spans="1:9" ht="12.95" customHeight="1">
      <c r="A40" s="543"/>
      <c r="B40" s="543"/>
      <c r="C40" s="543"/>
      <c r="D40" s="543"/>
      <c r="E40" s="543"/>
      <c r="F40" s="543"/>
      <c r="G40" s="543"/>
      <c r="H40" s="543"/>
    </row>
    <row r="41" spans="1:9" ht="12.95" customHeight="1">
      <c r="A41" s="543"/>
      <c r="B41" s="543"/>
      <c r="C41" s="543"/>
      <c r="D41" s="543"/>
      <c r="E41" s="543"/>
      <c r="F41" s="543"/>
      <c r="G41" s="543"/>
      <c r="H41" s="543"/>
    </row>
    <row r="42" spans="1:9" ht="12.95" customHeight="1">
      <c r="A42" s="543"/>
      <c r="B42" s="543"/>
      <c r="C42" s="543"/>
      <c r="D42" s="543"/>
      <c r="E42" s="543"/>
      <c r="F42" s="543"/>
      <c r="G42" s="543"/>
      <c r="H42" s="543"/>
    </row>
    <row r="43" spans="1:9" ht="12.95" customHeight="1">
      <c r="A43" s="543"/>
      <c r="B43" s="543"/>
      <c r="C43" s="543"/>
      <c r="D43" s="543"/>
      <c r="E43" s="543"/>
      <c r="F43" s="543"/>
      <c r="G43" s="543"/>
      <c r="H43" s="543"/>
    </row>
    <row r="44" spans="1:9" ht="33" customHeight="1">
      <c r="A44" s="656"/>
      <c r="B44" s="656"/>
      <c r="C44" s="656"/>
      <c r="D44" s="437"/>
      <c r="E44" s="656"/>
      <c r="F44" s="656"/>
      <c r="G44" s="656"/>
      <c r="H44" s="656"/>
      <c r="I44" s="156"/>
    </row>
    <row r="45" spans="1:9" ht="12.95" customHeight="1">
      <c r="A45" s="644" t="s">
        <v>119</v>
      </c>
      <c r="B45" s="644"/>
      <c r="C45" s="644"/>
      <c r="E45" s="628" t="s">
        <v>118</v>
      </c>
      <c r="F45" s="628"/>
      <c r="G45" s="628"/>
      <c r="H45" s="628"/>
    </row>
    <row r="47" spans="1:9" ht="12.95" customHeight="1">
      <c r="B47" s="141"/>
      <c r="C47" s="141"/>
      <c r="D47" s="141"/>
      <c r="E47" s="141"/>
      <c r="F47" s="141"/>
      <c r="G47" s="141"/>
      <c r="H47" s="164" t="s">
        <v>135</v>
      </c>
    </row>
  </sheetData>
  <sheetProtection password="CC03" sheet="1" formatCells="0" formatColumns="0" formatRows="0" insertColumns="0" insertRows="0" insertHyperlinks="0" sort="0"/>
  <mergeCells count="56">
    <mergeCell ref="A45:C45"/>
    <mergeCell ref="A44:C44"/>
    <mergeCell ref="E44:H44"/>
    <mergeCell ref="E45:H45"/>
    <mergeCell ref="D24:E24"/>
    <mergeCell ref="F24:G24"/>
    <mergeCell ref="D25:E25"/>
    <mergeCell ref="F25:G25"/>
    <mergeCell ref="B28:G28"/>
    <mergeCell ref="B29:G29"/>
    <mergeCell ref="B30:G30"/>
    <mergeCell ref="B31:G31"/>
    <mergeCell ref="B32:G32"/>
    <mergeCell ref="B33:G33"/>
    <mergeCell ref="D21:E21"/>
    <mergeCell ref="F21:G21"/>
    <mergeCell ref="D22:E22"/>
    <mergeCell ref="F22:G22"/>
    <mergeCell ref="D23:E23"/>
    <mergeCell ref="F23:G23"/>
    <mergeCell ref="D18:E18"/>
    <mergeCell ref="D19:E19"/>
    <mergeCell ref="D20:E20"/>
    <mergeCell ref="F15:G15"/>
    <mergeCell ref="F16:G16"/>
    <mergeCell ref="F17:G17"/>
    <mergeCell ref="F18:G18"/>
    <mergeCell ref="F19:G19"/>
    <mergeCell ref="F20:G20"/>
    <mergeCell ref="D15:E15"/>
    <mergeCell ref="D16:E16"/>
    <mergeCell ref="D17:E17"/>
    <mergeCell ref="AH5:AP5"/>
    <mergeCell ref="P6:Q6"/>
    <mergeCell ref="W6:AE6"/>
    <mergeCell ref="AK6:AP6"/>
    <mergeCell ref="A11:B11"/>
    <mergeCell ref="D11:E11"/>
    <mergeCell ref="A4:I4"/>
    <mergeCell ref="A5:B5"/>
    <mergeCell ref="D13:E13"/>
    <mergeCell ref="N13:O13"/>
    <mergeCell ref="A8:B8"/>
    <mergeCell ref="H9:I9"/>
    <mergeCell ref="D9:E9"/>
    <mergeCell ref="A9:B9"/>
    <mergeCell ref="A12:B12"/>
    <mergeCell ref="A13:B13"/>
    <mergeCell ref="D12:E12"/>
    <mergeCell ref="V15:AB15"/>
    <mergeCell ref="AG15:AN15"/>
    <mergeCell ref="R13:T13"/>
    <mergeCell ref="N12:O12"/>
    <mergeCell ref="P12:Q12"/>
    <mergeCell ref="R12:T12"/>
    <mergeCell ref="P13:Q13"/>
  </mergeCells>
  <phoneticPr fontId="13" type="noConversion"/>
  <pageMargins left="7.874015748031496E-2" right="7.874015748031496E-2" top="7.874015748031496E-2" bottom="7.874015748031496E-2" header="0" footer="0"/>
  <pageSetup paperSize="9" scale="82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EO54"/>
  <sheetViews>
    <sheetView showGridLines="0" topLeftCell="A25" zoomScale="80" zoomScaleNormal="80" zoomScaleSheetLayoutView="90" zoomScalePageLayoutView="75" workbookViewId="0">
      <selection activeCell="A24" sqref="A24:J24"/>
    </sheetView>
  </sheetViews>
  <sheetFormatPr defaultColWidth="2.7109375" defaultRowHeight="12.95" customHeight="1"/>
  <cols>
    <col min="1" max="1" width="12.7109375" style="168" customWidth="1"/>
    <col min="2" max="7" width="9.85546875" style="168" customWidth="1"/>
    <col min="8" max="8" width="12" style="168" customWidth="1"/>
    <col min="9" max="10" width="10.85546875" style="168" customWidth="1"/>
    <col min="11" max="11" width="3.28515625" style="168" customWidth="1"/>
    <col min="12" max="12" width="16.7109375" style="137" customWidth="1"/>
    <col min="13" max="21" width="11" style="137" customWidth="1"/>
    <col min="22" max="24" width="8.7109375" style="137" customWidth="1"/>
    <col min="25" max="26" width="3.140625" style="137" customWidth="1"/>
    <col min="27" max="30" width="2.7109375" style="137"/>
    <col min="31" max="16384" width="2.7109375" style="168"/>
  </cols>
  <sheetData>
    <row r="1" spans="1:16369" s="137" customFormat="1" ht="18">
      <c r="A1" s="133" t="s">
        <v>133</v>
      </c>
      <c r="B1" s="134"/>
      <c r="C1" s="134"/>
      <c r="D1" s="134"/>
      <c r="E1" s="134"/>
      <c r="F1" s="134"/>
      <c r="G1" s="134"/>
      <c r="H1" s="134"/>
      <c r="I1" s="134"/>
      <c r="J1" s="134"/>
      <c r="K1" s="136"/>
    </row>
    <row r="2" spans="1:16369" s="167" customFormat="1" ht="18">
      <c r="A2" s="165" t="s">
        <v>264</v>
      </c>
      <c r="B2" s="165"/>
      <c r="C2" s="166"/>
      <c r="D2" s="166"/>
      <c r="E2" s="166"/>
      <c r="F2" s="166"/>
      <c r="G2" s="166"/>
      <c r="H2" s="166"/>
      <c r="I2" s="166"/>
      <c r="J2" s="166"/>
      <c r="K2" s="138">
        <f>'Management Summary'!K2+2</f>
        <v>3</v>
      </c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  <c r="AB2" s="137"/>
      <c r="AC2" s="137"/>
      <c r="AD2" s="137"/>
      <c r="AE2" s="432"/>
      <c r="AF2" s="432"/>
      <c r="AG2" s="432"/>
      <c r="AH2" s="432"/>
    </row>
    <row r="3" spans="1:16369" ht="19.899999999999999" customHeight="1"/>
    <row r="4" spans="1:16369" s="137" customFormat="1" ht="18" customHeight="1">
      <c r="A4" s="633" t="s">
        <v>158</v>
      </c>
      <c r="B4" s="633"/>
      <c r="C4" s="633"/>
      <c r="D4" s="633"/>
      <c r="E4" s="633"/>
      <c r="F4" s="633"/>
      <c r="G4" s="633"/>
      <c r="H4" s="633"/>
      <c r="I4" s="633"/>
      <c r="J4" s="633"/>
      <c r="K4" s="145"/>
      <c r="AE4" s="146"/>
      <c r="AF4" s="146"/>
      <c r="AG4" s="146"/>
      <c r="AH4" s="146"/>
    </row>
    <row r="5" spans="1:16369" ht="17.45" customHeight="1">
      <c r="A5" s="168" t="s">
        <v>234</v>
      </c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6369" ht="17.45" customHeight="1">
      <c r="A6" s="168" t="s">
        <v>235</v>
      </c>
      <c r="B6" s="141" t="s">
        <v>467</v>
      </c>
      <c r="C6" s="141"/>
      <c r="D6" s="141"/>
      <c r="E6" s="141"/>
      <c r="F6" s="141"/>
      <c r="G6" s="141"/>
      <c r="H6" s="141"/>
      <c r="I6" s="141"/>
      <c r="J6" s="141"/>
      <c r="K6" s="141"/>
    </row>
    <row r="7" spans="1:16369" ht="30" customHeight="1">
      <c r="A7" s="630"/>
      <c r="B7" s="658"/>
      <c r="C7" s="658"/>
      <c r="D7" s="658"/>
      <c r="E7" s="658"/>
      <c r="F7" s="658"/>
      <c r="G7" s="658"/>
      <c r="H7" s="658"/>
      <c r="I7" s="658"/>
      <c r="J7" s="659"/>
      <c r="K7" s="141"/>
    </row>
    <row r="8" spans="1:16369" ht="17.45" customHeight="1">
      <c r="A8" s="168" t="s">
        <v>236</v>
      </c>
      <c r="B8" s="141" t="s">
        <v>468</v>
      </c>
      <c r="C8" s="141"/>
      <c r="D8" s="141"/>
      <c r="E8" s="141"/>
      <c r="F8" s="141"/>
      <c r="G8" s="141"/>
      <c r="H8" s="141"/>
      <c r="I8" s="141"/>
      <c r="J8" s="141"/>
      <c r="K8" s="141"/>
    </row>
    <row r="9" spans="1:16369" ht="30" customHeight="1">
      <c r="A9" s="630"/>
      <c r="B9" s="658"/>
      <c r="C9" s="658"/>
      <c r="D9" s="658"/>
      <c r="E9" s="658"/>
      <c r="F9" s="658"/>
      <c r="G9" s="658"/>
      <c r="H9" s="658"/>
      <c r="I9" s="658"/>
      <c r="J9" s="659"/>
      <c r="K9" s="141"/>
    </row>
    <row r="10" spans="1:16369" ht="17.45" customHeight="1">
      <c r="A10" s="168" t="s">
        <v>237</v>
      </c>
      <c r="B10" s="141"/>
      <c r="C10" s="141"/>
      <c r="D10" s="141"/>
      <c r="E10" s="141"/>
      <c r="F10" s="141"/>
      <c r="G10" s="141"/>
      <c r="H10" s="141"/>
      <c r="I10" s="141"/>
      <c r="J10" s="141"/>
      <c r="K10" s="141"/>
    </row>
    <row r="11" spans="1:16369" ht="30" customHeight="1">
      <c r="A11" s="630"/>
      <c r="B11" s="658"/>
      <c r="C11" s="658"/>
      <c r="D11" s="658"/>
      <c r="E11" s="658"/>
      <c r="F11" s="658"/>
      <c r="G11" s="658"/>
      <c r="H11" s="658"/>
      <c r="I11" s="658"/>
      <c r="J11" s="659"/>
      <c r="K11" s="141"/>
    </row>
    <row r="12" spans="1:16369" ht="17.45" customHeight="1"/>
    <row r="13" spans="1:16369" ht="18" customHeight="1">
      <c r="A13" s="633" t="s">
        <v>157</v>
      </c>
      <c r="B13" s="633"/>
      <c r="C13" s="633"/>
      <c r="D13" s="633"/>
      <c r="E13" s="633"/>
      <c r="F13" s="633"/>
      <c r="G13" s="633"/>
      <c r="H13" s="633"/>
      <c r="I13" s="633"/>
      <c r="J13" s="633"/>
      <c r="K13" s="146"/>
      <c r="AE13" s="657"/>
      <c r="AF13" s="657"/>
      <c r="AG13" s="657"/>
      <c r="AH13" s="657"/>
      <c r="AI13" s="657"/>
      <c r="AJ13" s="657"/>
      <c r="AK13" s="657"/>
      <c r="AL13" s="657"/>
      <c r="AM13" s="657"/>
      <c r="AN13" s="657"/>
      <c r="AO13" s="657"/>
      <c r="AP13" s="657"/>
      <c r="AQ13" s="657"/>
      <c r="AR13" s="657"/>
      <c r="AS13" s="657"/>
      <c r="AT13" s="657"/>
      <c r="AU13" s="657"/>
      <c r="AV13" s="657"/>
      <c r="AW13" s="657"/>
      <c r="AX13" s="657"/>
      <c r="AY13" s="657"/>
      <c r="AZ13" s="657"/>
      <c r="BA13" s="657"/>
      <c r="BB13" s="657"/>
      <c r="BC13" s="657"/>
      <c r="BD13" s="657"/>
      <c r="BE13" s="657"/>
      <c r="BF13" s="657"/>
      <c r="BG13" s="657"/>
      <c r="BH13" s="657"/>
      <c r="BI13" s="657"/>
      <c r="BJ13" s="657"/>
      <c r="BK13" s="657"/>
      <c r="BL13" s="657"/>
      <c r="BM13" s="657"/>
      <c r="BN13" s="657"/>
      <c r="BO13" s="657"/>
      <c r="BP13" s="657"/>
      <c r="BQ13" s="657"/>
      <c r="BR13" s="657"/>
      <c r="BS13" s="657"/>
      <c r="BT13" s="657"/>
      <c r="BU13" s="657"/>
      <c r="BV13" s="657"/>
      <c r="BW13" s="657"/>
      <c r="BX13" s="657"/>
      <c r="BY13" s="657"/>
      <c r="BZ13" s="657"/>
      <c r="CA13" s="657"/>
      <c r="CB13" s="657"/>
      <c r="CC13" s="657"/>
      <c r="CD13" s="657"/>
      <c r="CE13" s="657"/>
      <c r="CF13" s="657"/>
      <c r="CG13" s="657"/>
      <c r="CH13" s="657"/>
      <c r="CI13" s="657"/>
      <c r="CJ13" s="657"/>
      <c r="CK13" s="657"/>
      <c r="CL13" s="657"/>
      <c r="CM13" s="657"/>
      <c r="CN13" s="657"/>
      <c r="CO13" s="657"/>
      <c r="CP13" s="657"/>
      <c r="CQ13" s="657"/>
      <c r="CR13" s="657"/>
      <c r="CS13" s="657"/>
      <c r="CT13" s="657"/>
      <c r="CU13" s="657"/>
      <c r="CV13" s="657"/>
      <c r="CW13" s="657"/>
      <c r="CX13" s="657"/>
      <c r="CY13" s="657"/>
      <c r="CZ13" s="657"/>
      <c r="DA13" s="657"/>
      <c r="DB13" s="657"/>
      <c r="DC13" s="657"/>
      <c r="DD13" s="657"/>
      <c r="DE13" s="657"/>
      <c r="DF13" s="657"/>
      <c r="DG13" s="657"/>
      <c r="DH13" s="657"/>
      <c r="DI13" s="657"/>
      <c r="DJ13" s="657"/>
      <c r="DK13" s="657"/>
      <c r="DL13" s="657"/>
      <c r="DM13" s="657"/>
      <c r="DN13" s="657"/>
      <c r="DO13" s="657"/>
      <c r="DP13" s="657"/>
      <c r="DQ13" s="657"/>
      <c r="DR13" s="657"/>
      <c r="DS13" s="657"/>
      <c r="DT13" s="657"/>
      <c r="DU13" s="657"/>
      <c r="DV13" s="657"/>
      <c r="DW13" s="657"/>
      <c r="DX13" s="657"/>
      <c r="DY13" s="657"/>
      <c r="DZ13" s="657"/>
      <c r="EA13" s="657"/>
      <c r="EB13" s="657"/>
      <c r="EC13" s="657"/>
      <c r="ED13" s="657"/>
      <c r="EE13" s="657"/>
      <c r="EF13" s="657"/>
      <c r="EG13" s="657"/>
      <c r="EH13" s="657"/>
      <c r="EI13" s="657"/>
      <c r="EJ13" s="657"/>
      <c r="EK13" s="657"/>
      <c r="EL13" s="657"/>
      <c r="EM13" s="657"/>
      <c r="EN13" s="657"/>
      <c r="EO13" s="657"/>
      <c r="EP13" s="657"/>
      <c r="EQ13" s="657"/>
      <c r="ER13" s="657"/>
      <c r="ES13" s="657"/>
      <c r="ET13" s="657"/>
      <c r="EU13" s="657"/>
      <c r="EV13" s="657"/>
      <c r="EW13" s="657"/>
      <c r="EX13" s="657"/>
      <c r="EY13" s="657"/>
      <c r="EZ13" s="657"/>
      <c r="FA13" s="657"/>
      <c r="FB13" s="657"/>
      <c r="FC13" s="657"/>
      <c r="FD13" s="657"/>
      <c r="FE13" s="657"/>
      <c r="FF13" s="657"/>
      <c r="FG13" s="657"/>
      <c r="FH13" s="657"/>
      <c r="FI13" s="657"/>
      <c r="FJ13" s="657"/>
      <c r="FK13" s="657"/>
      <c r="FL13" s="657"/>
      <c r="FM13" s="657"/>
      <c r="FN13" s="657"/>
      <c r="FO13" s="657"/>
      <c r="FP13" s="657"/>
      <c r="FQ13" s="657"/>
      <c r="FR13" s="657"/>
      <c r="FS13" s="657"/>
      <c r="FT13" s="657"/>
      <c r="FU13" s="657"/>
      <c r="FV13" s="657"/>
      <c r="FW13" s="657"/>
      <c r="FX13" s="657"/>
      <c r="FY13" s="657"/>
      <c r="FZ13" s="657"/>
      <c r="GA13" s="657"/>
      <c r="GB13" s="657"/>
      <c r="GC13" s="657"/>
      <c r="GD13" s="657"/>
      <c r="GE13" s="657"/>
      <c r="GF13" s="657"/>
      <c r="GG13" s="657"/>
      <c r="GH13" s="657"/>
      <c r="GI13" s="657"/>
      <c r="GJ13" s="657"/>
      <c r="GK13" s="657"/>
      <c r="GL13" s="657"/>
      <c r="GM13" s="657"/>
      <c r="GN13" s="657"/>
      <c r="GO13" s="657"/>
      <c r="GP13" s="657"/>
      <c r="GQ13" s="657"/>
      <c r="GR13" s="657"/>
      <c r="GS13" s="657"/>
      <c r="GT13" s="657"/>
      <c r="GU13" s="657"/>
      <c r="GV13" s="657"/>
      <c r="GW13" s="657"/>
      <c r="GX13" s="657"/>
      <c r="GY13" s="657"/>
      <c r="GZ13" s="657"/>
      <c r="HA13" s="657"/>
      <c r="HB13" s="657"/>
      <c r="HC13" s="657"/>
      <c r="HD13" s="657"/>
      <c r="HE13" s="657"/>
      <c r="HF13" s="657"/>
      <c r="HG13" s="657"/>
      <c r="HH13" s="657"/>
      <c r="HI13" s="657"/>
      <c r="HJ13" s="657"/>
      <c r="HK13" s="657"/>
      <c r="HL13" s="657"/>
      <c r="HM13" s="657"/>
      <c r="HN13" s="657"/>
      <c r="HO13" s="657"/>
      <c r="HP13" s="657"/>
      <c r="HQ13" s="657"/>
      <c r="HR13" s="657"/>
      <c r="HS13" s="657"/>
      <c r="HT13" s="657"/>
      <c r="HU13" s="657"/>
      <c r="HV13" s="657"/>
      <c r="HW13" s="657"/>
      <c r="HX13" s="657"/>
      <c r="HY13" s="657"/>
      <c r="HZ13" s="657"/>
      <c r="IA13" s="657"/>
      <c r="IB13" s="657"/>
      <c r="IC13" s="657"/>
      <c r="ID13" s="657"/>
      <c r="IE13" s="657"/>
      <c r="IF13" s="657"/>
      <c r="IG13" s="657"/>
      <c r="IH13" s="657"/>
      <c r="II13" s="657"/>
      <c r="IJ13" s="657"/>
      <c r="IK13" s="657"/>
      <c r="IL13" s="657"/>
      <c r="IM13" s="657"/>
      <c r="IN13" s="657"/>
      <c r="IO13" s="657"/>
      <c r="IP13" s="657"/>
      <c r="IQ13" s="657"/>
      <c r="IR13" s="657"/>
      <c r="IS13" s="657"/>
      <c r="IT13" s="657"/>
      <c r="IU13" s="657"/>
      <c r="IV13" s="657"/>
      <c r="IW13" s="657"/>
      <c r="IX13" s="657"/>
      <c r="IY13" s="657"/>
      <c r="IZ13" s="657"/>
      <c r="JA13" s="657"/>
      <c r="JB13" s="657"/>
      <c r="JC13" s="657"/>
      <c r="JD13" s="657"/>
      <c r="JE13" s="657"/>
      <c r="JF13" s="657"/>
      <c r="JG13" s="657"/>
      <c r="JH13" s="657"/>
      <c r="JI13" s="657"/>
      <c r="JJ13" s="657"/>
      <c r="JK13" s="657"/>
      <c r="JL13" s="657"/>
      <c r="JM13" s="657"/>
      <c r="JN13" s="657"/>
      <c r="JO13" s="657"/>
      <c r="JP13" s="657"/>
      <c r="JQ13" s="657"/>
      <c r="JR13" s="657"/>
      <c r="JS13" s="657"/>
      <c r="JT13" s="657"/>
      <c r="JU13" s="657"/>
      <c r="JV13" s="657"/>
      <c r="JW13" s="657"/>
      <c r="JX13" s="657"/>
      <c r="JY13" s="657"/>
      <c r="JZ13" s="657"/>
      <c r="KA13" s="657"/>
      <c r="KB13" s="657"/>
      <c r="KC13" s="657"/>
      <c r="KD13" s="657"/>
      <c r="KE13" s="657"/>
      <c r="KF13" s="657"/>
      <c r="KG13" s="657"/>
      <c r="KH13" s="657"/>
      <c r="KI13" s="657"/>
      <c r="KJ13" s="657"/>
      <c r="KK13" s="657"/>
      <c r="KL13" s="657"/>
      <c r="KM13" s="657"/>
      <c r="KN13" s="657"/>
      <c r="KO13" s="657"/>
      <c r="KP13" s="657"/>
      <c r="KQ13" s="657"/>
      <c r="KR13" s="657"/>
      <c r="KS13" s="657"/>
      <c r="KT13" s="657"/>
      <c r="KU13" s="657"/>
      <c r="KV13" s="657"/>
      <c r="KW13" s="657"/>
      <c r="KX13" s="657"/>
      <c r="KY13" s="657"/>
      <c r="KZ13" s="657"/>
      <c r="LA13" s="657"/>
      <c r="LB13" s="657"/>
      <c r="LC13" s="657"/>
      <c r="LD13" s="657"/>
      <c r="LE13" s="657"/>
      <c r="LF13" s="657"/>
      <c r="LG13" s="657"/>
      <c r="LH13" s="657"/>
      <c r="LI13" s="657"/>
      <c r="LJ13" s="657"/>
      <c r="LK13" s="657"/>
      <c r="LL13" s="657"/>
      <c r="LM13" s="657"/>
      <c r="LN13" s="657"/>
      <c r="LO13" s="657"/>
      <c r="LP13" s="657"/>
      <c r="LQ13" s="657"/>
      <c r="LR13" s="657"/>
      <c r="LS13" s="657"/>
      <c r="LT13" s="657"/>
      <c r="LU13" s="657"/>
      <c r="LV13" s="657"/>
      <c r="LW13" s="657"/>
      <c r="LX13" s="657"/>
      <c r="LY13" s="657"/>
      <c r="LZ13" s="657"/>
      <c r="MA13" s="657"/>
      <c r="MB13" s="657"/>
      <c r="MC13" s="657"/>
      <c r="MD13" s="657"/>
      <c r="ME13" s="657"/>
      <c r="MF13" s="657"/>
      <c r="MG13" s="657"/>
      <c r="MH13" s="657"/>
      <c r="MI13" s="657"/>
      <c r="MJ13" s="657"/>
      <c r="MK13" s="657"/>
      <c r="ML13" s="657"/>
      <c r="MM13" s="657"/>
      <c r="MN13" s="657"/>
      <c r="MO13" s="657"/>
      <c r="MP13" s="657"/>
      <c r="MQ13" s="657"/>
      <c r="MR13" s="657"/>
      <c r="MS13" s="657"/>
      <c r="MT13" s="657"/>
      <c r="MU13" s="657"/>
      <c r="MV13" s="657"/>
      <c r="MW13" s="657"/>
      <c r="MX13" s="657"/>
      <c r="MY13" s="657"/>
      <c r="MZ13" s="657"/>
      <c r="NA13" s="657"/>
      <c r="NB13" s="657"/>
      <c r="NC13" s="657"/>
      <c r="ND13" s="657"/>
      <c r="NE13" s="657"/>
      <c r="NF13" s="657"/>
      <c r="NG13" s="657"/>
      <c r="NH13" s="657"/>
      <c r="NI13" s="657"/>
      <c r="NJ13" s="657"/>
      <c r="NK13" s="657"/>
      <c r="NL13" s="657"/>
      <c r="NM13" s="657"/>
      <c r="NN13" s="657"/>
      <c r="NO13" s="657"/>
      <c r="NP13" s="657"/>
      <c r="NQ13" s="657"/>
      <c r="NR13" s="657"/>
      <c r="NS13" s="657"/>
      <c r="NT13" s="657"/>
      <c r="NU13" s="657"/>
      <c r="NV13" s="657"/>
      <c r="NW13" s="657"/>
      <c r="NX13" s="657"/>
      <c r="NY13" s="657"/>
      <c r="NZ13" s="657"/>
      <c r="OA13" s="657"/>
      <c r="OB13" s="657"/>
      <c r="OC13" s="657"/>
      <c r="OD13" s="657"/>
      <c r="OE13" s="657"/>
      <c r="OF13" s="657"/>
      <c r="OG13" s="657"/>
      <c r="OH13" s="657"/>
      <c r="OI13" s="657"/>
      <c r="OJ13" s="657"/>
      <c r="OK13" s="657"/>
      <c r="OL13" s="657"/>
      <c r="OM13" s="657"/>
      <c r="ON13" s="657"/>
      <c r="OO13" s="657"/>
      <c r="OP13" s="657"/>
      <c r="OQ13" s="657"/>
      <c r="OR13" s="657"/>
      <c r="OS13" s="657"/>
      <c r="OT13" s="657"/>
      <c r="OU13" s="657"/>
      <c r="OV13" s="657"/>
      <c r="OW13" s="657"/>
      <c r="OX13" s="657"/>
      <c r="OY13" s="657"/>
      <c r="OZ13" s="657"/>
      <c r="PA13" s="657"/>
      <c r="PB13" s="657"/>
      <c r="PC13" s="657"/>
      <c r="PD13" s="657"/>
      <c r="PE13" s="657"/>
      <c r="PF13" s="657"/>
      <c r="PG13" s="657"/>
      <c r="PH13" s="657"/>
      <c r="PI13" s="657"/>
      <c r="PJ13" s="657"/>
      <c r="PK13" s="657"/>
      <c r="PL13" s="657"/>
      <c r="PM13" s="657"/>
      <c r="PN13" s="657"/>
      <c r="PO13" s="657"/>
      <c r="PP13" s="657"/>
      <c r="PQ13" s="657"/>
      <c r="PR13" s="657"/>
      <c r="PS13" s="657"/>
      <c r="PT13" s="657"/>
      <c r="PU13" s="657"/>
      <c r="PV13" s="657"/>
      <c r="PW13" s="657"/>
      <c r="PX13" s="657"/>
      <c r="PY13" s="657"/>
      <c r="PZ13" s="657"/>
      <c r="QA13" s="657"/>
      <c r="QB13" s="657"/>
      <c r="QC13" s="657"/>
      <c r="QD13" s="657"/>
      <c r="QE13" s="657"/>
      <c r="QF13" s="657"/>
      <c r="QG13" s="657"/>
      <c r="QH13" s="657"/>
      <c r="QI13" s="657"/>
      <c r="QJ13" s="657"/>
      <c r="QK13" s="657"/>
      <c r="QL13" s="657"/>
      <c r="QM13" s="657"/>
      <c r="QN13" s="657"/>
      <c r="QO13" s="657"/>
      <c r="QP13" s="657"/>
      <c r="QQ13" s="657"/>
      <c r="QR13" s="657"/>
      <c r="QS13" s="657"/>
      <c r="QT13" s="657"/>
      <c r="QU13" s="657"/>
      <c r="QV13" s="657"/>
      <c r="QW13" s="657"/>
      <c r="QX13" s="657"/>
      <c r="QY13" s="657"/>
      <c r="QZ13" s="657"/>
      <c r="RA13" s="657"/>
      <c r="RB13" s="657"/>
      <c r="RC13" s="657"/>
      <c r="RD13" s="657"/>
      <c r="RE13" s="657"/>
      <c r="RF13" s="657"/>
      <c r="RG13" s="657"/>
      <c r="RH13" s="657"/>
      <c r="RI13" s="657"/>
      <c r="RJ13" s="657"/>
      <c r="RK13" s="657"/>
      <c r="RL13" s="657"/>
      <c r="RM13" s="657"/>
      <c r="RN13" s="657"/>
      <c r="RO13" s="657"/>
      <c r="RP13" s="657"/>
      <c r="RQ13" s="657"/>
      <c r="RR13" s="657"/>
      <c r="RS13" s="657"/>
      <c r="RT13" s="657"/>
      <c r="RU13" s="657"/>
      <c r="RV13" s="657"/>
      <c r="RW13" s="657"/>
      <c r="RX13" s="657"/>
      <c r="RY13" s="657"/>
      <c r="RZ13" s="657"/>
      <c r="SA13" s="657"/>
      <c r="SB13" s="657"/>
      <c r="SC13" s="657"/>
      <c r="SD13" s="657"/>
      <c r="SE13" s="657"/>
      <c r="SF13" s="657"/>
      <c r="SG13" s="657"/>
      <c r="SH13" s="657"/>
      <c r="SI13" s="657"/>
      <c r="SJ13" s="657"/>
      <c r="SK13" s="657"/>
      <c r="SL13" s="657"/>
      <c r="SM13" s="657"/>
      <c r="SN13" s="657"/>
      <c r="SO13" s="657"/>
      <c r="SP13" s="657"/>
      <c r="SQ13" s="657"/>
      <c r="SR13" s="657"/>
      <c r="SS13" s="657"/>
      <c r="ST13" s="657"/>
      <c r="SU13" s="657"/>
      <c r="SV13" s="657"/>
      <c r="SW13" s="657"/>
      <c r="SX13" s="657"/>
      <c r="SY13" s="657"/>
      <c r="SZ13" s="657"/>
      <c r="TA13" s="657"/>
      <c r="TB13" s="657"/>
      <c r="TC13" s="657"/>
      <c r="TD13" s="657"/>
      <c r="TE13" s="657"/>
      <c r="TF13" s="657"/>
      <c r="TG13" s="657"/>
      <c r="TH13" s="657"/>
      <c r="TI13" s="657"/>
      <c r="TJ13" s="657"/>
      <c r="TK13" s="657"/>
      <c r="TL13" s="657"/>
      <c r="TM13" s="657"/>
      <c r="TN13" s="657"/>
      <c r="TO13" s="657"/>
      <c r="TP13" s="657"/>
      <c r="TQ13" s="657"/>
      <c r="TR13" s="657"/>
      <c r="TS13" s="657"/>
      <c r="TT13" s="657"/>
      <c r="TU13" s="657"/>
      <c r="TV13" s="657"/>
      <c r="TW13" s="657"/>
      <c r="TX13" s="657"/>
      <c r="TY13" s="657"/>
      <c r="TZ13" s="657"/>
      <c r="UA13" s="657"/>
      <c r="UB13" s="657"/>
      <c r="UC13" s="657"/>
      <c r="UD13" s="657"/>
      <c r="UE13" s="657"/>
      <c r="UF13" s="657"/>
      <c r="UG13" s="657"/>
      <c r="UH13" s="657"/>
      <c r="UI13" s="657"/>
      <c r="UJ13" s="657"/>
      <c r="UK13" s="657"/>
      <c r="UL13" s="657"/>
      <c r="UM13" s="657"/>
      <c r="UN13" s="657"/>
      <c r="UO13" s="657"/>
      <c r="UP13" s="657"/>
      <c r="UQ13" s="657"/>
      <c r="UR13" s="657"/>
      <c r="US13" s="657"/>
      <c r="UT13" s="657"/>
      <c r="UU13" s="657"/>
      <c r="UV13" s="657"/>
      <c r="UW13" s="657"/>
      <c r="UX13" s="657"/>
      <c r="UY13" s="657"/>
      <c r="UZ13" s="657"/>
      <c r="VA13" s="657"/>
      <c r="VB13" s="657"/>
      <c r="VC13" s="657"/>
      <c r="VD13" s="657"/>
      <c r="VE13" s="657"/>
      <c r="VF13" s="657"/>
      <c r="VG13" s="657"/>
      <c r="VH13" s="657"/>
      <c r="VI13" s="657"/>
      <c r="VJ13" s="657"/>
      <c r="VK13" s="657"/>
      <c r="VL13" s="657"/>
      <c r="VM13" s="657"/>
      <c r="VN13" s="657"/>
      <c r="VO13" s="657"/>
      <c r="VP13" s="657"/>
      <c r="VQ13" s="657"/>
      <c r="VR13" s="657"/>
      <c r="VS13" s="657"/>
      <c r="VT13" s="657"/>
      <c r="VU13" s="657"/>
      <c r="VV13" s="657"/>
      <c r="VW13" s="657"/>
      <c r="VX13" s="657"/>
      <c r="VY13" s="657"/>
      <c r="VZ13" s="657"/>
      <c r="WA13" s="657"/>
      <c r="WB13" s="657"/>
      <c r="WC13" s="657"/>
      <c r="WD13" s="657"/>
      <c r="WE13" s="657"/>
      <c r="WF13" s="657"/>
      <c r="WG13" s="657"/>
      <c r="WH13" s="657"/>
      <c r="WI13" s="657"/>
      <c r="WJ13" s="657"/>
      <c r="WK13" s="657"/>
      <c r="WL13" s="657"/>
      <c r="WM13" s="657"/>
      <c r="WN13" s="657"/>
      <c r="WO13" s="657"/>
      <c r="WP13" s="657"/>
      <c r="WQ13" s="657"/>
      <c r="WR13" s="657"/>
      <c r="WS13" s="657"/>
      <c r="WT13" s="657"/>
      <c r="WU13" s="657"/>
      <c r="WV13" s="657"/>
      <c r="WW13" s="657"/>
      <c r="WX13" s="657"/>
      <c r="WY13" s="657"/>
      <c r="WZ13" s="657"/>
      <c r="XA13" s="657"/>
      <c r="XB13" s="657"/>
      <c r="XC13" s="657"/>
      <c r="XD13" s="657"/>
      <c r="XE13" s="657"/>
      <c r="XF13" s="657"/>
      <c r="XG13" s="657"/>
      <c r="XH13" s="657"/>
      <c r="XI13" s="657"/>
      <c r="XJ13" s="657"/>
      <c r="XK13" s="657"/>
      <c r="XL13" s="657"/>
      <c r="XM13" s="657"/>
      <c r="XN13" s="657"/>
      <c r="XO13" s="657"/>
      <c r="XP13" s="657"/>
      <c r="XQ13" s="657"/>
      <c r="XR13" s="657"/>
      <c r="XS13" s="657"/>
      <c r="XT13" s="657"/>
      <c r="XU13" s="657"/>
      <c r="XV13" s="657"/>
      <c r="XW13" s="657"/>
      <c r="XX13" s="657"/>
      <c r="XY13" s="657"/>
      <c r="XZ13" s="657"/>
      <c r="YA13" s="657"/>
      <c r="YB13" s="657"/>
      <c r="YC13" s="657"/>
      <c r="YD13" s="657"/>
      <c r="YE13" s="657"/>
      <c r="YF13" s="657"/>
      <c r="YG13" s="657"/>
      <c r="YH13" s="657"/>
      <c r="YI13" s="657"/>
      <c r="YJ13" s="657"/>
      <c r="YK13" s="657"/>
      <c r="YL13" s="657"/>
      <c r="YM13" s="657"/>
      <c r="YN13" s="657"/>
      <c r="YO13" s="657"/>
      <c r="YP13" s="657"/>
      <c r="YQ13" s="657"/>
      <c r="YR13" s="657"/>
      <c r="YS13" s="657"/>
      <c r="YT13" s="657"/>
      <c r="YU13" s="657"/>
      <c r="YV13" s="657"/>
      <c r="YW13" s="657"/>
      <c r="YX13" s="657"/>
      <c r="YY13" s="657"/>
      <c r="YZ13" s="657"/>
      <c r="ZA13" s="657"/>
      <c r="ZB13" s="657"/>
      <c r="ZC13" s="657"/>
      <c r="ZD13" s="657"/>
      <c r="ZE13" s="657"/>
      <c r="ZF13" s="657"/>
      <c r="ZG13" s="657"/>
      <c r="ZH13" s="657"/>
      <c r="ZI13" s="657"/>
      <c r="ZJ13" s="657"/>
      <c r="ZK13" s="657"/>
      <c r="ZL13" s="657"/>
      <c r="ZM13" s="657"/>
      <c r="ZN13" s="657"/>
      <c r="ZO13" s="657"/>
      <c r="ZP13" s="657"/>
      <c r="ZQ13" s="657"/>
      <c r="ZR13" s="657"/>
      <c r="ZS13" s="657"/>
      <c r="ZT13" s="657"/>
      <c r="ZU13" s="657"/>
      <c r="ZV13" s="657"/>
      <c r="ZW13" s="657"/>
      <c r="ZX13" s="657"/>
      <c r="ZY13" s="657"/>
      <c r="ZZ13" s="657"/>
      <c r="AAA13" s="657"/>
      <c r="AAB13" s="657"/>
      <c r="AAC13" s="657"/>
      <c r="AAD13" s="657"/>
      <c r="AAE13" s="657"/>
      <c r="AAF13" s="657"/>
      <c r="AAG13" s="657"/>
      <c r="AAH13" s="657"/>
      <c r="AAI13" s="657"/>
      <c r="AAJ13" s="657"/>
      <c r="AAK13" s="657"/>
      <c r="AAL13" s="657"/>
      <c r="AAM13" s="657"/>
      <c r="AAN13" s="657"/>
      <c r="AAO13" s="657"/>
      <c r="AAP13" s="657"/>
      <c r="AAQ13" s="657"/>
      <c r="AAR13" s="657"/>
      <c r="AAS13" s="657"/>
      <c r="AAT13" s="657"/>
      <c r="AAU13" s="657"/>
      <c r="AAV13" s="657"/>
      <c r="AAW13" s="657"/>
      <c r="AAX13" s="657"/>
      <c r="AAY13" s="657"/>
      <c r="AAZ13" s="657"/>
      <c r="ABA13" s="657"/>
      <c r="ABB13" s="657"/>
      <c r="ABC13" s="657"/>
      <c r="ABD13" s="657"/>
      <c r="ABE13" s="657"/>
      <c r="ABF13" s="657"/>
      <c r="ABG13" s="657"/>
      <c r="ABH13" s="657"/>
      <c r="ABI13" s="657"/>
      <c r="ABJ13" s="657"/>
      <c r="ABK13" s="657"/>
      <c r="ABL13" s="657"/>
      <c r="ABM13" s="657"/>
      <c r="ABN13" s="657"/>
      <c r="ABO13" s="657"/>
      <c r="ABP13" s="657"/>
      <c r="ABQ13" s="657"/>
      <c r="ABR13" s="657"/>
      <c r="ABS13" s="657"/>
      <c r="ABT13" s="657"/>
      <c r="ABU13" s="657"/>
      <c r="ABV13" s="657"/>
      <c r="ABW13" s="657"/>
      <c r="ABX13" s="657"/>
      <c r="ABY13" s="657"/>
      <c r="ABZ13" s="657"/>
      <c r="ACA13" s="657"/>
      <c r="ACB13" s="657"/>
      <c r="ACC13" s="657"/>
      <c r="ACD13" s="657"/>
      <c r="ACE13" s="657"/>
      <c r="ACF13" s="657"/>
      <c r="ACG13" s="657"/>
      <c r="ACH13" s="657"/>
      <c r="ACI13" s="657"/>
      <c r="ACJ13" s="657"/>
      <c r="ACK13" s="657"/>
      <c r="ACL13" s="657"/>
      <c r="ACM13" s="657"/>
      <c r="ACN13" s="657"/>
      <c r="ACO13" s="657"/>
      <c r="ACP13" s="657"/>
      <c r="ACQ13" s="657"/>
      <c r="ACR13" s="657"/>
      <c r="ACS13" s="657"/>
      <c r="ACT13" s="657"/>
      <c r="ACU13" s="657"/>
      <c r="ACV13" s="657"/>
      <c r="ACW13" s="657"/>
      <c r="ACX13" s="657"/>
      <c r="ACY13" s="657"/>
      <c r="ACZ13" s="657"/>
      <c r="ADA13" s="657"/>
      <c r="ADB13" s="657"/>
      <c r="ADC13" s="657"/>
      <c r="ADD13" s="657"/>
      <c r="ADE13" s="657"/>
      <c r="ADF13" s="657"/>
      <c r="ADG13" s="657"/>
      <c r="ADH13" s="657"/>
      <c r="ADI13" s="657"/>
      <c r="ADJ13" s="657"/>
      <c r="ADK13" s="657"/>
      <c r="ADL13" s="657"/>
      <c r="ADM13" s="657"/>
      <c r="ADN13" s="657"/>
      <c r="ADO13" s="657"/>
      <c r="ADP13" s="657"/>
      <c r="ADQ13" s="657"/>
      <c r="ADR13" s="657"/>
      <c r="ADS13" s="657"/>
      <c r="ADT13" s="657"/>
      <c r="ADU13" s="657"/>
      <c r="ADV13" s="657"/>
      <c r="ADW13" s="657"/>
      <c r="ADX13" s="657"/>
      <c r="ADY13" s="657"/>
      <c r="ADZ13" s="657"/>
      <c r="AEA13" s="657"/>
      <c r="AEB13" s="657"/>
      <c r="AEC13" s="657"/>
      <c r="AED13" s="657"/>
      <c r="AEE13" s="657"/>
      <c r="AEF13" s="657"/>
      <c r="AEG13" s="657"/>
      <c r="AEH13" s="657"/>
      <c r="AEI13" s="657"/>
      <c r="AEJ13" s="657"/>
      <c r="AEK13" s="657"/>
      <c r="AEL13" s="657"/>
      <c r="AEM13" s="657"/>
      <c r="AEN13" s="657"/>
      <c r="AEO13" s="657"/>
      <c r="AEP13" s="657"/>
      <c r="AEQ13" s="657"/>
      <c r="AER13" s="657"/>
      <c r="AES13" s="657"/>
      <c r="AET13" s="657"/>
      <c r="AEU13" s="657"/>
      <c r="AEV13" s="657"/>
      <c r="AEW13" s="657"/>
      <c r="AEX13" s="657"/>
      <c r="AEY13" s="657"/>
      <c r="AEZ13" s="657"/>
      <c r="AFA13" s="657"/>
      <c r="AFB13" s="657"/>
      <c r="AFC13" s="657"/>
      <c r="AFD13" s="657"/>
      <c r="AFE13" s="657"/>
      <c r="AFF13" s="657"/>
      <c r="AFG13" s="657"/>
      <c r="AFH13" s="657"/>
      <c r="AFI13" s="657"/>
      <c r="AFJ13" s="657"/>
      <c r="AFK13" s="657"/>
      <c r="AFL13" s="657"/>
      <c r="AFM13" s="657"/>
      <c r="AFN13" s="657"/>
      <c r="AFO13" s="657"/>
      <c r="AFP13" s="657"/>
      <c r="AFQ13" s="657"/>
      <c r="AFR13" s="657"/>
      <c r="AFS13" s="657"/>
      <c r="AFT13" s="657"/>
      <c r="AFU13" s="657"/>
      <c r="AFV13" s="657"/>
      <c r="AFW13" s="657"/>
      <c r="AFX13" s="657"/>
      <c r="AFY13" s="657"/>
      <c r="AFZ13" s="657"/>
      <c r="AGA13" s="657"/>
      <c r="AGB13" s="657"/>
      <c r="AGC13" s="657"/>
      <c r="AGD13" s="657"/>
      <c r="AGE13" s="657"/>
      <c r="AGF13" s="657"/>
      <c r="AGG13" s="657"/>
      <c r="AGH13" s="657"/>
      <c r="AGI13" s="657"/>
      <c r="AGJ13" s="657"/>
      <c r="AGK13" s="657"/>
      <c r="AGL13" s="657"/>
      <c r="AGM13" s="657"/>
      <c r="AGN13" s="657"/>
      <c r="AGO13" s="657"/>
      <c r="AGP13" s="657"/>
      <c r="AGQ13" s="657"/>
      <c r="AGR13" s="657"/>
      <c r="AGS13" s="657"/>
      <c r="AGT13" s="657"/>
      <c r="AGU13" s="657"/>
      <c r="AGV13" s="657"/>
      <c r="AGW13" s="657"/>
      <c r="AGX13" s="657"/>
      <c r="AGY13" s="657"/>
      <c r="AGZ13" s="657"/>
      <c r="AHA13" s="657"/>
      <c r="AHB13" s="657"/>
      <c r="AHC13" s="657"/>
      <c r="AHD13" s="657"/>
      <c r="AHE13" s="657"/>
      <c r="AHF13" s="657"/>
      <c r="AHG13" s="657"/>
      <c r="AHH13" s="657"/>
      <c r="AHI13" s="657"/>
      <c r="AHJ13" s="657"/>
      <c r="AHK13" s="657"/>
      <c r="AHL13" s="657"/>
      <c r="AHM13" s="657"/>
      <c r="AHN13" s="657"/>
      <c r="AHO13" s="657"/>
      <c r="AHP13" s="657"/>
      <c r="AHQ13" s="657"/>
      <c r="AHR13" s="657"/>
      <c r="AHS13" s="657"/>
      <c r="AHT13" s="657"/>
      <c r="AHU13" s="657"/>
      <c r="AHV13" s="657"/>
      <c r="AHW13" s="657"/>
      <c r="AHX13" s="657"/>
      <c r="AHY13" s="657"/>
      <c r="AHZ13" s="657"/>
      <c r="AIA13" s="657"/>
      <c r="AIB13" s="657"/>
      <c r="AIC13" s="657"/>
      <c r="AID13" s="657"/>
      <c r="AIE13" s="657"/>
      <c r="AIF13" s="657"/>
      <c r="AIG13" s="657"/>
      <c r="AIH13" s="657"/>
      <c r="AII13" s="657"/>
      <c r="AIJ13" s="657"/>
      <c r="AIK13" s="657"/>
      <c r="AIL13" s="657"/>
      <c r="AIM13" s="657"/>
      <c r="AIN13" s="657"/>
      <c r="AIO13" s="657"/>
      <c r="AIP13" s="657"/>
      <c r="AIQ13" s="657"/>
      <c r="AIR13" s="657"/>
      <c r="AIS13" s="657"/>
      <c r="AIT13" s="657"/>
      <c r="AIU13" s="657"/>
      <c r="AIV13" s="657"/>
      <c r="AIW13" s="657"/>
      <c r="AIX13" s="657"/>
      <c r="AIY13" s="657"/>
      <c r="AIZ13" s="657"/>
      <c r="AJA13" s="657"/>
      <c r="AJB13" s="657"/>
      <c r="AJC13" s="657"/>
      <c r="AJD13" s="657"/>
      <c r="AJE13" s="657"/>
      <c r="AJF13" s="657"/>
      <c r="AJG13" s="657"/>
      <c r="AJH13" s="657"/>
      <c r="AJI13" s="657"/>
      <c r="AJJ13" s="657"/>
      <c r="AJK13" s="657"/>
      <c r="AJL13" s="657"/>
      <c r="AJM13" s="657"/>
      <c r="AJN13" s="657"/>
      <c r="AJO13" s="657"/>
      <c r="AJP13" s="657"/>
      <c r="AJQ13" s="657"/>
      <c r="AJR13" s="657"/>
      <c r="AJS13" s="657"/>
      <c r="AJT13" s="657"/>
      <c r="AJU13" s="657"/>
      <c r="AJV13" s="657"/>
      <c r="AJW13" s="657"/>
      <c r="AJX13" s="657"/>
      <c r="AJY13" s="657"/>
      <c r="AJZ13" s="657"/>
      <c r="AKA13" s="657"/>
      <c r="AKB13" s="657"/>
      <c r="AKC13" s="657"/>
      <c r="AKD13" s="657"/>
      <c r="AKE13" s="657"/>
      <c r="AKF13" s="657"/>
      <c r="AKG13" s="657"/>
      <c r="AKH13" s="657"/>
      <c r="AKI13" s="657"/>
      <c r="AKJ13" s="657"/>
      <c r="AKK13" s="657"/>
      <c r="AKL13" s="657"/>
      <c r="AKM13" s="657"/>
      <c r="AKN13" s="657"/>
      <c r="AKO13" s="657"/>
      <c r="AKP13" s="657"/>
      <c r="AKQ13" s="657"/>
      <c r="AKR13" s="657"/>
      <c r="AKS13" s="657"/>
      <c r="AKT13" s="657"/>
      <c r="AKU13" s="657"/>
      <c r="AKV13" s="657"/>
      <c r="AKW13" s="657"/>
      <c r="AKX13" s="657"/>
      <c r="AKY13" s="657"/>
      <c r="AKZ13" s="657"/>
      <c r="ALA13" s="657"/>
      <c r="ALB13" s="657"/>
      <c r="ALC13" s="657"/>
      <c r="ALD13" s="657"/>
      <c r="ALE13" s="657"/>
      <c r="ALF13" s="657"/>
      <c r="ALG13" s="657"/>
      <c r="ALH13" s="657"/>
      <c r="ALI13" s="657"/>
      <c r="ALJ13" s="657"/>
      <c r="ALK13" s="657"/>
      <c r="ALL13" s="657"/>
      <c r="ALM13" s="657"/>
      <c r="ALN13" s="657"/>
      <c r="ALO13" s="657"/>
      <c r="ALP13" s="657"/>
      <c r="ALQ13" s="657"/>
      <c r="ALR13" s="657"/>
      <c r="ALS13" s="657"/>
      <c r="ALT13" s="657"/>
      <c r="ALU13" s="657"/>
      <c r="ALV13" s="657"/>
      <c r="ALW13" s="657"/>
      <c r="ALX13" s="657"/>
      <c r="ALY13" s="657"/>
      <c r="ALZ13" s="657"/>
      <c r="AMA13" s="657"/>
      <c r="AMB13" s="657"/>
      <c r="AMC13" s="657"/>
      <c r="AMD13" s="657"/>
      <c r="AME13" s="657"/>
      <c r="AMF13" s="657"/>
      <c r="AMG13" s="657"/>
      <c r="AMH13" s="657"/>
      <c r="AMI13" s="657"/>
      <c r="AMJ13" s="657"/>
      <c r="AMK13" s="657"/>
      <c r="AML13" s="657"/>
      <c r="AMM13" s="657"/>
      <c r="AMN13" s="657"/>
      <c r="AMO13" s="657"/>
      <c r="AMP13" s="657"/>
      <c r="AMQ13" s="657"/>
      <c r="AMR13" s="657"/>
      <c r="AMS13" s="657"/>
      <c r="AMT13" s="657"/>
      <c r="AMU13" s="657"/>
      <c r="AMV13" s="657"/>
      <c r="AMW13" s="657"/>
      <c r="AMX13" s="657"/>
      <c r="AMY13" s="657"/>
      <c r="AMZ13" s="657"/>
      <c r="ANA13" s="657"/>
      <c r="ANB13" s="657"/>
      <c r="ANC13" s="657"/>
      <c r="AND13" s="657"/>
      <c r="ANE13" s="657"/>
      <c r="ANF13" s="657"/>
      <c r="ANG13" s="657"/>
      <c r="ANH13" s="657"/>
      <c r="ANI13" s="657"/>
      <c r="ANJ13" s="657"/>
      <c r="ANK13" s="657"/>
      <c r="ANL13" s="657"/>
      <c r="ANM13" s="657"/>
      <c r="ANN13" s="657"/>
      <c r="ANO13" s="657"/>
      <c r="ANP13" s="657"/>
      <c r="ANQ13" s="657"/>
      <c r="ANR13" s="657"/>
      <c r="ANS13" s="657"/>
      <c r="ANT13" s="657"/>
      <c r="ANU13" s="657"/>
      <c r="ANV13" s="657"/>
      <c r="ANW13" s="657"/>
      <c r="ANX13" s="657"/>
      <c r="ANY13" s="657"/>
      <c r="ANZ13" s="657"/>
      <c r="AOA13" s="657"/>
      <c r="AOB13" s="657"/>
      <c r="AOC13" s="657"/>
      <c r="AOD13" s="657"/>
      <c r="AOE13" s="657"/>
      <c r="AOF13" s="657"/>
      <c r="AOG13" s="657"/>
      <c r="AOH13" s="657"/>
      <c r="AOI13" s="657"/>
      <c r="AOJ13" s="657"/>
      <c r="AOK13" s="657"/>
      <c r="AOL13" s="657"/>
      <c r="AOM13" s="657"/>
      <c r="AON13" s="657"/>
      <c r="AOO13" s="657"/>
      <c r="AOP13" s="657"/>
      <c r="AOQ13" s="657"/>
      <c r="AOR13" s="657"/>
      <c r="AOS13" s="657"/>
      <c r="AOT13" s="657"/>
      <c r="AOU13" s="657"/>
      <c r="AOV13" s="657"/>
      <c r="AOW13" s="657"/>
      <c r="AOX13" s="657"/>
      <c r="AOY13" s="657"/>
      <c r="AOZ13" s="657"/>
      <c r="APA13" s="657"/>
      <c r="APB13" s="657"/>
      <c r="APC13" s="657"/>
      <c r="APD13" s="657"/>
      <c r="APE13" s="657"/>
      <c r="APF13" s="657"/>
      <c r="APG13" s="657"/>
      <c r="APH13" s="657"/>
      <c r="API13" s="657"/>
      <c r="APJ13" s="657"/>
      <c r="APK13" s="657"/>
      <c r="APL13" s="657"/>
      <c r="APM13" s="657"/>
      <c r="APN13" s="657"/>
      <c r="APO13" s="657"/>
      <c r="APP13" s="657"/>
      <c r="APQ13" s="657"/>
      <c r="APR13" s="657"/>
      <c r="APS13" s="657"/>
      <c r="APT13" s="657"/>
      <c r="APU13" s="657"/>
      <c r="APV13" s="657"/>
      <c r="APW13" s="657"/>
      <c r="APX13" s="657"/>
      <c r="APY13" s="657"/>
      <c r="APZ13" s="657"/>
      <c r="AQA13" s="657"/>
      <c r="AQB13" s="657"/>
      <c r="AQC13" s="657"/>
      <c r="AQD13" s="657"/>
      <c r="AQE13" s="657"/>
      <c r="AQF13" s="657"/>
      <c r="AQG13" s="657"/>
      <c r="AQH13" s="657"/>
      <c r="AQI13" s="657"/>
      <c r="AQJ13" s="657"/>
      <c r="AQK13" s="657"/>
      <c r="AQL13" s="657"/>
      <c r="AQM13" s="657"/>
      <c r="AQN13" s="657"/>
      <c r="AQO13" s="657"/>
      <c r="AQP13" s="657"/>
      <c r="AQQ13" s="657"/>
      <c r="AQR13" s="657"/>
      <c r="AQS13" s="657"/>
      <c r="AQT13" s="657"/>
      <c r="AQU13" s="657"/>
      <c r="AQV13" s="657"/>
      <c r="AQW13" s="657"/>
      <c r="AQX13" s="657"/>
      <c r="AQY13" s="657"/>
      <c r="AQZ13" s="657"/>
      <c r="ARA13" s="657"/>
      <c r="ARB13" s="657"/>
      <c r="ARC13" s="657"/>
      <c r="ARD13" s="657"/>
      <c r="ARE13" s="657"/>
      <c r="ARF13" s="657"/>
      <c r="ARG13" s="657"/>
      <c r="ARH13" s="657"/>
      <c r="ARI13" s="657"/>
      <c r="ARJ13" s="657"/>
      <c r="ARK13" s="657"/>
      <c r="ARL13" s="657"/>
      <c r="ARM13" s="657"/>
      <c r="ARN13" s="657"/>
      <c r="ARO13" s="657"/>
      <c r="ARP13" s="657"/>
      <c r="ARQ13" s="657"/>
      <c r="ARR13" s="657"/>
      <c r="ARS13" s="657"/>
      <c r="ART13" s="657"/>
      <c r="ARU13" s="657"/>
      <c r="ARV13" s="657"/>
      <c r="ARW13" s="657"/>
      <c r="ARX13" s="657"/>
      <c r="ARY13" s="657"/>
      <c r="ARZ13" s="657"/>
      <c r="ASA13" s="657"/>
      <c r="ASB13" s="657"/>
      <c r="ASC13" s="657"/>
      <c r="ASD13" s="657"/>
      <c r="ASE13" s="657"/>
      <c r="ASF13" s="657"/>
      <c r="ASG13" s="657"/>
      <c r="ASH13" s="657"/>
      <c r="ASI13" s="657"/>
      <c r="ASJ13" s="657"/>
      <c r="ASK13" s="657"/>
      <c r="ASL13" s="657"/>
      <c r="ASM13" s="657"/>
      <c r="ASN13" s="657"/>
      <c r="ASO13" s="657"/>
      <c r="ASP13" s="657"/>
      <c r="ASQ13" s="657"/>
      <c r="ASR13" s="657"/>
      <c r="ASS13" s="657"/>
      <c r="AST13" s="657"/>
      <c r="ASU13" s="657"/>
      <c r="ASV13" s="657"/>
      <c r="ASW13" s="657"/>
      <c r="ASX13" s="657"/>
      <c r="ASY13" s="657"/>
      <c r="ASZ13" s="657"/>
      <c r="ATA13" s="657"/>
      <c r="ATB13" s="657"/>
      <c r="ATC13" s="657"/>
      <c r="ATD13" s="657"/>
      <c r="ATE13" s="657"/>
      <c r="ATF13" s="657"/>
      <c r="ATG13" s="657"/>
      <c r="ATH13" s="657"/>
      <c r="ATI13" s="657"/>
      <c r="ATJ13" s="657"/>
      <c r="ATK13" s="657"/>
      <c r="ATL13" s="657"/>
      <c r="ATM13" s="657"/>
      <c r="ATN13" s="657"/>
      <c r="ATO13" s="657"/>
      <c r="ATP13" s="657"/>
      <c r="ATQ13" s="657"/>
      <c r="ATR13" s="657"/>
      <c r="ATS13" s="657"/>
      <c r="ATT13" s="657"/>
      <c r="ATU13" s="657"/>
      <c r="ATV13" s="657"/>
      <c r="ATW13" s="657"/>
      <c r="ATX13" s="657"/>
      <c r="ATY13" s="657"/>
      <c r="ATZ13" s="657"/>
      <c r="AUA13" s="657"/>
      <c r="AUB13" s="657"/>
      <c r="AUC13" s="657"/>
      <c r="AUD13" s="657"/>
      <c r="AUE13" s="657"/>
      <c r="AUF13" s="657"/>
      <c r="AUG13" s="657"/>
      <c r="AUH13" s="657"/>
      <c r="AUI13" s="657"/>
      <c r="AUJ13" s="657"/>
      <c r="AUK13" s="657"/>
      <c r="AUL13" s="657"/>
      <c r="AUM13" s="657"/>
      <c r="AUN13" s="657"/>
      <c r="AUO13" s="657"/>
      <c r="AUP13" s="657"/>
      <c r="AUQ13" s="657"/>
      <c r="AUR13" s="657"/>
      <c r="AUS13" s="657"/>
      <c r="AUT13" s="657"/>
      <c r="AUU13" s="657"/>
      <c r="AUV13" s="657"/>
      <c r="AUW13" s="657"/>
      <c r="AUX13" s="657"/>
      <c r="AUY13" s="657"/>
      <c r="AUZ13" s="657"/>
      <c r="AVA13" s="657"/>
      <c r="AVB13" s="657"/>
      <c r="AVC13" s="657"/>
      <c r="AVD13" s="657"/>
      <c r="AVE13" s="657"/>
      <c r="AVF13" s="657"/>
      <c r="AVG13" s="657"/>
      <c r="AVH13" s="657"/>
      <c r="AVI13" s="657"/>
      <c r="AVJ13" s="657"/>
      <c r="AVK13" s="657"/>
      <c r="AVL13" s="657"/>
      <c r="AVM13" s="657"/>
      <c r="AVN13" s="657"/>
      <c r="AVO13" s="657"/>
      <c r="AVP13" s="657"/>
      <c r="AVQ13" s="657"/>
      <c r="AVR13" s="657"/>
      <c r="AVS13" s="657"/>
      <c r="AVT13" s="657"/>
      <c r="AVU13" s="657"/>
      <c r="AVV13" s="657"/>
      <c r="AVW13" s="657"/>
      <c r="AVX13" s="657"/>
      <c r="AVY13" s="657"/>
      <c r="AVZ13" s="657"/>
      <c r="AWA13" s="657"/>
      <c r="AWB13" s="657"/>
      <c r="AWC13" s="657"/>
      <c r="AWD13" s="657"/>
      <c r="AWE13" s="657"/>
      <c r="AWF13" s="657"/>
      <c r="AWG13" s="657"/>
      <c r="AWH13" s="657"/>
      <c r="AWI13" s="657"/>
      <c r="AWJ13" s="657"/>
      <c r="AWK13" s="657"/>
      <c r="AWL13" s="657"/>
      <c r="AWM13" s="657"/>
      <c r="AWN13" s="657"/>
      <c r="AWO13" s="657"/>
      <c r="AWP13" s="657"/>
      <c r="AWQ13" s="657"/>
      <c r="AWR13" s="657"/>
      <c r="AWS13" s="657"/>
      <c r="AWT13" s="657"/>
      <c r="AWU13" s="657"/>
      <c r="AWV13" s="657"/>
      <c r="AWW13" s="657"/>
      <c r="AWX13" s="657"/>
      <c r="AWY13" s="657"/>
      <c r="AWZ13" s="657"/>
      <c r="AXA13" s="657"/>
      <c r="AXB13" s="657"/>
      <c r="AXC13" s="657"/>
      <c r="AXD13" s="657"/>
      <c r="AXE13" s="657"/>
      <c r="AXF13" s="657"/>
      <c r="AXG13" s="657"/>
      <c r="AXH13" s="657"/>
      <c r="AXI13" s="657"/>
      <c r="AXJ13" s="657"/>
      <c r="AXK13" s="657"/>
      <c r="AXL13" s="657"/>
      <c r="AXM13" s="657"/>
      <c r="AXN13" s="657"/>
      <c r="AXO13" s="657"/>
      <c r="AXP13" s="657"/>
      <c r="AXQ13" s="657"/>
      <c r="AXR13" s="657"/>
      <c r="AXS13" s="657"/>
      <c r="AXT13" s="657"/>
      <c r="AXU13" s="657"/>
      <c r="AXV13" s="657"/>
      <c r="AXW13" s="657"/>
      <c r="AXX13" s="657"/>
      <c r="AXY13" s="657"/>
      <c r="AXZ13" s="657"/>
      <c r="AYA13" s="657"/>
      <c r="AYB13" s="657"/>
      <c r="AYC13" s="657"/>
      <c r="AYD13" s="657"/>
      <c r="AYE13" s="657"/>
      <c r="AYF13" s="657"/>
      <c r="AYG13" s="657"/>
      <c r="AYH13" s="657"/>
      <c r="AYI13" s="657"/>
      <c r="AYJ13" s="657"/>
      <c r="AYK13" s="657"/>
      <c r="AYL13" s="657"/>
      <c r="AYM13" s="657"/>
      <c r="AYN13" s="657"/>
      <c r="AYO13" s="657"/>
      <c r="AYP13" s="657"/>
      <c r="AYQ13" s="657"/>
      <c r="AYR13" s="657"/>
      <c r="AYS13" s="657"/>
      <c r="AYT13" s="657"/>
      <c r="AYU13" s="657"/>
      <c r="AYV13" s="657"/>
      <c r="AYW13" s="657"/>
      <c r="AYX13" s="657"/>
      <c r="AYY13" s="657"/>
      <c r="AYZ13" s="657"/>
      <c r="AZA13" s="657"/>
      <c r="AZB13" s="657"/>
      <c r="AZC13" s="657"/>
      <c r="AZD13" s="657"/>
      <c r="AZE13" s="657"/>
      <c r="AZF13" s="657"/>
      <c r="AZG13" s="657"/>
      <c r="AZH13" s="657"/>
      <c r="AZI13" s="657"/>
      <c r="AZJ13" s="657"/>
      <c r="AZK13" s="657"/>
      <c r="AZL13" s="657"/>
      <c r="AZM13" s="657"/>
      <c r="AZN13" s="657"/>
      <c r="AZO13" s="657"/>
      <c r="AZP13" s="657"/>
      <c r="AZQ13" s="657"/>
      <c r="AZR13" s="657"/>
      <c r="AZS13" s="657"/>
      <c r="AZT13" s="657"/>
      <c r="AZU13" s="657"/>
      <c r="AZV13" s="657"/>
      <c r="AZW13" s="657"/>
      <c r="AZX13" s="657"/>
      <c r="AZY13" s="657"/>
      <c r="AZZ13" s="657"/>
      <c r="BAA13" s="657"/>
      <c r="BAB13" s="657"/>
      <c r="BAC13" s="657"/>
      <c r="BAD13" s="657"/>
      <c r="BAE13" s="657"/>
      <c r="BAF13" s="657"/>
      <c r="BAG13" s="657"/>
      <c r="BAH13" s="657"/>
      <c r="BAI13" s="657"/>
      <c r="BAJ13" s="657"/>
      <c r="BAK13" s="657"/>
      <c r="BAL13" s="657"/>
      <c r="BAM13" s="657"/>
      <c r="BAN13" s="657"/>
      <c r="BAO13" s="657"/>
      <c r="BAP13" s="657"/>
      <c r="BAQ13" s="657"/>
      <c r="BAR13" s="657"/>
      <c r="BAS13" s="657"/>
      <c r="BAT13" s="657"/>
      <c r="BAU13" s="657"/>
      <c r="BAV13" s="657"/>
      <c r="BAW13" s="657"/>
      <c r="BAX13" s="657"/>
      <c r="BAY13" s="657"/>
      <c r="BAZ13" s="657"/>
      <c r="BBA13" s="657"/>
      <c r="BBB13" s="657"/>
      <c r="BBC13" s="657"/>
      <c r="BBD13" s="657"/>
      <c r="BBE13" s="657"/>
      <c r="BBF13" s="657"/>
      <c r="BBG13" s="657"/>
      <c r="BBH13" s="657"/>
      <c r="BBI13" s="657"/>
      <c r="BBJ13" s="657"/>
      <c r="BBK13" s="657"/>
      <c r="BBL13" s="657"/>
      <c r="BBM13" s="657"/>
      <c r="BBN13" s="657"/>
      <c r="BBO13" s="657"/>
      <c r="BBP13" s="657"/>
      <c r="BBQ13" s="657"/>
      <c r="BBR13" s="657"/>
      <c r="BBS13" s="657"/>
      <c r="BBT13" s="657"/>
      <c r="BBU13" s="657"/>
      <c r="BBV13" s="657"/>
      <c r="BBW13" s="657"/>
      <c r="BBX13" s="657"/>
      <c r="BBY13" s="657"/>
      <c r="BBZ13" s="657"/>
      <c r="BCA13" s="657"/>
      <c r="BCB13" s="657"/>
      <c r="BCC13" s="657"/>
      <c r="BCD13" s="657"/>
      <c r="BCE13" s="657"/>
      <c r="BCF13" s="657"/>
      <c r="BCG13" s="657"/>
      <c r="BCH13" s="657"/>
      <c r="BCI13" s="657"/>
      <c r="BCJ13" s="657"/>
      <c r="BCK13" s="657"/>
      <c r="BCL13" s="657"/>
      <c r="BCM13" s="657"/>
      <c r="BCN13" s="657"/>
      <c r="BCO13" s="657"/>
      <c r="BCP13" s="657"/>
      <c r="BCQ13" s="657"/>
      <c r="BCR13" s="657"/>
      <c r="BCS13" s="657"/>
      <c r="BCT13" s="657"/>
      <c r="BCU13" s="657"/>
      <c r="BCV13" s="657"/>
      <c r="BCW13" s="657"/>
      <c r="BCX13" s="657"/>
      <c r="BCY13" s="657"/>
      <c r="BCZ13" s="657"/>
      <c r="BDA13" s="657"/>
      <c r="BDB13" s="657"/>
      <c r="BDC13" s="657"/>
      <c r="BDD13" s="657"/>
      <c r="BDE13" s="657"/>
      <c r="BDF13" s="657"/>
      <c r="BDG13" s="657"/>
      <c r="BDH13" s="657"/>
      <c r="BDI13" s="657"/>
      <c r="BDJ13" s="657"/>
      <c r="BDK13" s="657"/>
      <c r="BDL13" s="657"/>
      <c r="BDM13" s="657"/>
      <c r="BDN13" s="657"/>
      <c r="BDO13" s="657"/>
      <c r="BDP13" s="657"/>
      <c r="BDQ13" s="657"/>
      <c r="BDR13" s="657"/>
      <c r="BDS13" s="657"/>
      <c r="BDT13" s="657"/>
      <c r="BDU13" s="657"/>
      <c r="BDV13" s="657"/>
      <c r="BDW13" s="657"/>
      <c r="BDX13" s="657"/>
      <c r="BDY13" s="657"/>
      <c r="BDZ13" s="657"/>
      <c r="BEA13" s="657"/>
      <c r="BEB13" s="657"/>
      <c r="BEC13" s="657"/>
      <c r="BED13" s="657"/>
      <c r="BEE13" s="657"/>
      <c r="BEF13" s="657"/>
      <c r="BEG13" s="657"/>
      <c r="BEH13" s="657"/>
      <c r="BEI13" s="657"/>
      <c r="BEJ13" s="657"/>
      <c r="BEK13" s="657"/>
      <c r="BEL13" s="657"/>
      <c r="BEM13" s="657"/>
      <c r="BEN13" s="657"/>
      <c r="BEO13" s="657"/>
      <c r="BEP13" s="657"/>
      <c r="BEQ13" s="657"/>
      <c r="BER13" s="657"/>
      <c r="BES13" s="657"/>
      <c r="BET13" s="657"/>
      <c r="BEU13" s="657"/>
      <c r="BEV13" s="657"/>
      <c r="BEW13" s="657"/>
      <c r="BEX13" s="657"/>
      <c r="BEY13" s="657"/>
      <c r="BEZ13" s="657"/>
      <c r="BFA13" s="657"/>
      <c r="BFB13" s="657"/>
      <c r="BFC13" s="657"/>
      <c r="BFD13" s="657"/>
      <c r="BFE13" s="657"/>
      <c r="BFF13" s="657"/>
      <c r="BFG13" s="657"/>
      <c r="BFH13" s="657"/>
      <c r="BFI13" s="657"/>
      <c r="BFJ13" s="657"/>
      <c r="BFK13" s="657"/>
      <c r="BFL13" s="657"/>
      <c r="BFM13" s="657"/>
      <c r="BFN13" s="657"/>
      <c r="BFO13" s="657"/>
      <c r="BFP13" s="657"/>
      <c r="BFQ13" s="657"/>
      <c r="BFR13" s="657"/>
      <c r="BFS13" s="657"/>
      <c r="BFT13" s="657"/>
      <c r="BFU13" s="657"/>
      <c r="BFV13" s="657"/>
      <c r="BFW13" s="657"/>
      <c r="BFX13" s="657"/>
      <c r="BFY13" s="657"/>
      <c r="BFZ13" s="657"/>
      <c r="BGA13" s="657"/>
      <c r="BGB13" s="657"/>
      <c r="BGC13" s="657"/>
      <c r="BGD13" s="657"/>
      <c r="BGE13" s="657"/>
      <c r="BGF13" s="657"/>
      <c r="BGG13" s="657"/>
      <c r="BGH13" s="657"/>
      <c r="BGI13" s="657"/>
      <c r="BGJ13" s="657"/>
      <c r="BGK13" s="657"/>
      <c r="BGL13" s="657"/>
      <c r="BGM13" s="657"/>
      <c r="BGN13" s="657"/>
      <c r="BGO13" s="657"/>
      <c r="BGP13" s="657"/>
      <c r="BGQ13" s="657"/>
      <c r="BGR13" s="657"/>
      <c r="BGS13" s="657"/>
      <c r="BGT13" s="657"/>
      <c r="BGU13" s="657"/>
      <c r="BGV13" s="657"/>
      <c r="BGW13" s="657"/>
      <c r="BGX13" s="657"/>
      <c r="BGY13" s="657"/>
      <c r="BGZ13" s="657"/>
      <c r="BHA13" s="657"/>
      <c r="BHB13" s="657"/>
      <c r="BHC13" s="657"/>
      <c r="BHD13" s="657"/>
      <c r="BHE13" s="657"/>
      <c r="BHF13" s="657"/>
      <c r="BHG13" s="657"/>
      <c r="BHH13" s="657"/>
      <c r="BHI13" s="657"/>
      <c r="BHJ13" s="657"/>
      <c r="BHK13" s="657"/>
      <c r="BHL13" s="657"/>
      <c r="BHM13" s="657"/>
      <c r="BHN13" s="657"/>
      <c r="BHO13" s="657"/>
      <c r="BHP13" s="657"/>
      <c r="BHQ13" s="657"/>
      <c r="BHR13" s="657"/>
      <c r="BHS13" s="657"/>
      <c r="BHT13" s="657"/>
      <c r="BHU13" s="657"/>
      <c r="BHV13" s="657"/>
      <c r="BHW13" s="657"/>
      <c r="BHX13" s="657"/>
      <c r="BHY13" s="657"/>
      <c r="BHZ13" s="657"/>
      <c r="BIA13" s="657"/>
      <c r="BIB13" s="657"/>
      <c r="BIC13" s="657"/>
      <c r="BID13" s="657"/>
      <c r="BIE13" s="657"/>
      <c r="BIF13" s="657"/>
      <c r="BIG13" s="657"/>
      <c r="BIH13" s="657"/>
      <c r="BII13" s="657"/>
      <c r="BIJ13" s="657"/>
      <c r="BIK13" s="657"/>
      <c r="BIL13" s="657"/>
      <c r="BIM13" s="657"/>
      <c r="BIN13" s="657"/>
      <c r="BIO13" s="657"/>
      <c r="BIP13" s="657"/>
      <c r="BIQ13" s="657"/>
      <c r="BIR13" s="657"/>
      <c r="BIS13" s="657"/>
      <c r="BIT13" s="657"/>
      <c r="BIU13" s="657"/>
      <c r="BIV13" s="657"/>
      <c r="BIW13" s="657"/>
      <c r="BIX13" s="657"/>
      <c r="BIY13" s="657"/>
      <c r="BIZ13" s="657"/>
      <c r="BJA13" s="657"/>
      <c r="BJB13" s="657"/>
      <c r="BJC13" s="657"/>
      <c r="BJD13" s="657"/>
      <c r="BJE13" s="657"/>
      <c r="BJF13" s="657"/>
      <c r="BJG13" s="657"/>
      <c r="BJH13" s="657"/>
      <c r="BJI13" s="657"/>
      <c r="BJJ13" s="657"/>
      <c r="BJK13" s="657"/>
      <c r="BJL13" s="657"/>
      <c r="BJM13" s="657"/>
      <c r="BJN13" s="657"/>
      <c r="BJO13" s="657"/>
      <c r="BJP13" s="657"/>
      <c r="BJQ13" s="657"/>
      <c r="BJR13" s="657"/>
      <c r="BJS13" s="657"/>
      <c r="BJT13" s="657"/>
      <c r="BJU13" s="657"/>
      <c r="BJV13" s="657"/>
      <c r="BJW13" s="657"/>
      <c r="BJX13" s="657"/>
      <c r="BJY13" s="657"/>
      <c r="BJZ13" s="657"/>
      <c r="BKA13" s="657"/>
      <c r="BKB13" s="657"/>
      <c r="BKC13" s="657"/>
      <c r="BKD13" s="657"/>
      <c r="BKE13" s="657"/>
      <c r="BKF13" s="657"/>
      <c r="BKG13" s="657"/>
      <c r="BKH13" s="657"/>
      <c r="BKI13" s="657"/>
      <c r="BKJ13" s="657"/>
      <c r="BKK13" s="657"/>
      <c r="BKL13" s="657"/>
      <c r="BKM13" s="657"/>
      <c r="BKN13" s="657"/>
      <c r="BKO13" s="657"/>
      <c r="BKP13" s="657"/>
      <c r="BKQ13" s="657"/>
      <c r="BKR13" s="657"/>
      <c r="BKS13" s="657"/>
      <c r="BKT13" s="657"/>
      <c r="BKU13" s="657"/>
      <c r="BKV13" s="657"/>
      <c r="BKW13" s="657"/>
      <c r="BKX13" s="657"/>
      <c r="BKY13" s="657"/>
      <c r="BKZ13" s="657"/>
      <c r="BLA13" s="657"/>
      <c r="BLB13" s="657"/>
      <c r="BLC13" s="657"/>
      <c r="BLD13" s="657"/>
      <c r="BLE13" s="657"/>
      <c r="BLF13" s="657"/>
      <c r="BLG13" s="657"/>
      <c r="BLH13" s="657"/>
      <c r="BLI13" s="657"/>
      <c r="BLJ13" s="657"/>
      <c r="BLK13" s="657"/>
      <c r="BLL13" s="657"/>
      <c r="BLM13" s="657"/>
      <c r="BLN13" s="657"/>
      <c r="BLO13" s="657"/>
      <c r="BLP13" s="657"/>
      <c r="BLQ13" s="657"/>
      <c r="BLR13" s="657"/>
      <c r="BLS13" s="657"/>
      <c r="BLT13" s="657"/>
      <c r="BLU13" s="657"/>
      <c r="BLV13" s="657"/>
      <c r="BLW13" s="657"/>
      <c r="BLX13" s="657"/>
      <c r="BLY13" s="657"/>
      <c r="BLZ13" s="657"/>
      <c r="BMA13" s="657"/>
      <c r="BMB13" s="657"/>
      <c r="BMC13" s="657"/>
      <c r="BMD13" s="657"/>
      <c r="BME13" s="657"/>
      <c r="BMF13" s="657"/>
      <c r="BMG13" s="657"/>
      <c r="BMH13" s="657"/>
      <c r="BMI13" s="657"/>
      <c r="BMJ13" s="657"/>
      <c r="BMK13" s="657"/>
      <c r="BML13" s="657"/>
      <c r="BMM13" s="657"/>
      <c r="BMN13" s="657"/>
      <c r="BMO13" s="657"/>
      <c r="BMP13" s="657"/>
      <c r="BMQ13" s="657"/>
      <c r="BMR13" s="657"/>
      <c r="BMS13" s="657"/>
      <c r="BMT13" s="657"/>
      <c r="BMU13" s="657"/>
      <c r="BMV13" s="657"/>
      <c r="BMW13" s="657"/>
      <c r="BMX13" s="657"/>
      <c r="BMY13" s="657"/>
      <c r="BMZ13" s="657"/>
      <c r="BNA13" s="657"/>
      <c r="BNB13" s="657"/>
      <c r="BNC13" s="657"/>
      <c r="BND13" s="657"/>
      <c r="BNE13" s="657"/>
      <c r="BNF13" s="657"/>
      <c r="BNG13" s="657"/>
      <c r="BNH13" s="657"/>
      <c r="BNI13" s="657"/>
      <c r="BNJ13" s="657"/>
      <c r="BNK13" s="657"/>
      <c r="BNL13" s="657"/>
      <c r="BNM13" s="657"/>
      <c r="BNN13" s="657"/>
      <c r="BNO13" s="657"/>
      <c r="BNP13" s="657"/>
      <c r="BNQ13" s="657"/>
      <c r="BNR13" s="657"/>
      <c r="BNS13" s="657"/>
      <c r="BNT13" s="657"/>
      <c r="BNU13" s="657"/>
      <c r="BNV13" s="657"/>
      <c r="BNW13" s="657"/>
      <c r="BNX13" s="657"/>
      <c r="BNY13" s="657"/>
      <c r="BNZ13" s="657"/>
      <c r="BOA13" s="657"/>
      <c r="BOB13" s="657"/>
      <c r="BOC13" s="657"/>
      <c r="BOD13" s="657"/>
      <c r="BOE13" s="657"/>
      <c r="BOF13" s="657"/>
      <c r="BOG13" s="657"/>
      <c r="BOH13" s="657"/>
      <c r="BOI13" s="657"/>
      <c r="BOJ13" s="657"/>
      <c r="BOK13" s="657"/>
      <c r="BOL13" s="657"/>
      <c r="BOM13" s="657"/>
      <c r="BON13" s="657"/>
      <c r="BOO13" s="657"/>
      <c r="BOP13" s="657"/>
      <c r="BOQ13" s="657"/>
      <c r="BOR13" s="657"/>
      <c r="BOS13" s="657"/>
      <c r="BOT13" s="657"/>
      <c r="BOU13" s="657"/>
      <c r="BOV13" s="657"/>
      <c r="BOW13" s="657"/>
      <c r="BOX13" s="657"/>
      <c r="BOY13" s="657"/>
      <c r="BOZ13" s="657"/>
      <c r="BPA13" s="657"/>
      <c r="BPB13" s="657"/>
      <c r="BPC13" s="657"/>
      <c r="BPD13" s="657"/>
      <c r="BPE13" s="657"/>
      <c r="BPF13" s="657"/>
      <c r="BPG13" s="657"/>
      <c r="BPH13" s="657"/>
      <c r="BPI13" s="657"/>
      <c r="BPJ13" s="657"/>
      <c r="BPK13" s="657"/>
      <c r="BPL13" s="657"/>
      <c r="BPM13" s="657"/>
      <c r="BPN13" s="657"/>
      <c r="BPO13" s="657"/>
      <c r="BPP13" s="657"/>
      <c r="BPQ13" s="657"/>
      <c r="BPR13" s="657"/>
      <c r="BPS13" s="657"/>
      <c r="BPT13" s="657"/>
      <c r="BPU13" s="657"/>
      <c r="BPV13" s="657"/>
      <c r="BPW13" s="657"/>
      <c r="BPX13" s="657"/>
      <c r="BPY13" s="657"/>
      <c r="BPZ13" s="657"/>
      <c r="BQA13" s="657"/>
      <c r="BQB13" s="657"/>
      <c r="BQC13" s="657"/>
      <c r="BQD13" s="657"/>
      <c r="BQE13" s="657"/>
      <c r="BQF13" s="657"/>
      <c r="BQG13" s="657"/>
      <c r="BQH13" s="657"/>
      <c r="BQI13" s="657"/>
      <c r="BQJ13" s="657"/>
      <c r="BQK13" s="657"/>
      <c r="BQL13" s="657"/>
      <c r="BQM13" s="657"/>
      <c r="BQN13" s="657"/>
      <c r="BQO13" s="657"/>
      <c r="BQP13" s="657"/>
      <c r="BQQ13" s="657"/>
      <c r="BQR13" s="657"/>
      <c r="BQS13" s="657"/>
      <c r="BQT13" s="657"/>
      <c r="BQU13" s="657"/>
      <c r="BQV13" s="657"/>
      <c r="BQW13" s="657"/>
      <c r="BQX13" s="657"/>
      <c r="BQY13" s="657"/>
      <c r="BQZ13" s="657"/>
      <c r="BRA13" s="657"/>
      <c r="BRB13" s="657"/>
      <c r="BRC13" s="657"/>
      <c r="BRD13" s="657"/>
      <c r="BRE13" s="657"/>
      <c r="BRF13" s="657"/>
      <c r="BRG13" s="657"/>
      <c r="BRH13" s="657"/>
      <c r="BRI13" s="657"/>
      <c r="BRJ13" s="657"/>
      <c r="BRK13" s="657"/>
      <c r="BRL13" s="657"/>
      <c r="BRM13" s="657"/>
      <c r="BRN13" s="657"/>
      <c r="BRO13" s="657"/>
      <c r="BRP13" s="657"/>
      <c r="BRQ13" s="657"/>
      <c r="BRR13" s="657"/>
      <c r="BRS13" s="657"/>
      <c r="BRT13" s="657"/>
      <c r="BRU13" s="657"/>
      <c r="BRV13" s="657"/>
      <c r="BRW13" s="657"/>
      <c r="BRX13" s="657"/>
      <c r="BRY13" s="657"/>
      <c r="BRZ13" s="657"/>
      <c r="BSA13" s="657"/>
      <c r="BSB13" s="657"/>
      <c r="BSC13" s="657"/>
      <c r="BSD13" s="657"/>
      <c r="BSE13" s="657"/>
      <c r="BSF13" s="657"/>
      <c r="BSG13" s="657"/>
      <c r="BSH13" s="657"/>
      <c r="BSI13" s="657"/>
      <c r="BSJ13" s="657"/>
      <c r="BSK13" s="657"/>
      <c r="BSL13" s="657"/>
      <c r="BSM13" s="657"/>
      <c r="BSN13" s="657"/>
      <c r="BSO13" s="657"/>
      <c r="BSP13" s="657"/>
      <c r="BSQ13" s="657"/>
      <c r="BSR13" s="657"/>
      <c r="BSS13" s="657"/>
      <c r="BST13" s="657"/>
      <c r="BSU13" s="657"/>
      <c r="BSV13" s="657"/>
      <c r="BSW13" s="657"/>
      <c r="BSX13" s="657"/>
      <c r="BSY13" s="657"/>
      <c r="BSZ13" s="657"/>
      <c r="BTA13" s="657"/>
      <c r="BTB13" s="657"/>
      <c r="BTC13" s="657"/>
      <c r="BTD13" s="657"/>
      <c r="BTE13" s="657"/>
      <c r="BTF13" s="657"/>
      <c r="BTG13" s="657"/>
      <c r="BTH13" s="657"/>
      <c r="BTI13" s="657"/>
      <c r="BTJ13" s="657"/>
      <c r="BTK13" s="657"/>
      <c r="BTL13" s="657"/>
      <c r="BTM13" s="657"/>
      <c r="BTN13" s="657"/>
      <c r="BTO13" s="657"/>
      <c r="BTP13" s="657"/>
      <c r="BTQ13" s="657"/>
      <c r="BTR13" s="657"/>
      <c r="BTS13" s="657"/>
      <c r="BTT13" s="657"/>
      <c r="BTU13" s="657"/>
      <c r="BTV13" s="657"/>
      <c r="BTW13" s="657"/>
      <c r="BTX13" s="657"/>
      <c r="BTY13" s="657"/>
      <c r="BTZ13" s="657"/>
      <c r="BUA13" s="657"/>
      <c r="BUB13" s="657"/>
      <c r="BUC13" s="657"/>
      <c r="BUD13" s="657"/>
      <c r="BUE13" s="657"/>
      <c r="BUF13" s="657"/>
      <c r="BUG13" s="657"/>
      <c r="BUH13" s="657"/>
      <c r="BUI13" s="657"/>
      <c r="BUJ13" s="657"/>
      <c r="BUK13" s="657"/>
      <c r="BUL13" s="657"/>
      <c r="BUM13" s="657"/>
      <c r="BUN13" s="657"/>
      <c r="BUO13" s="657"/>
      <c r="BUP13" s="657"/>
      <c r="BUQ13" s="657"/>
      <c r="BUR13" s="657"/>
      <c r="BUS13" s="657"/>
      <c r="BUT13" s="657"/>
      <c r="BUU13" s="657"/>
      <c r="BUV13" s="657"/>
      <c r="BUW13" s="657"/>
      <c r="BUX13" s="657"/>
      <c r="BUY13" s="657"/>
      <c r="BUZ13" s="657"/>
      <c r="BVA13" s="657"/>
      <c r="BVB13" s="657"/>
      <c r="BVC13" s="657"/>
      <c r="BVD13" s="657"/>
      <c r="BVE13" s="657"/>
      <c r="BVF13" s="657"/>
      <c r="BVG13" s="657"/>
      <c r="BVH13" s="657"/>
      <c r="BVI13" s="657"/>
      <c r="BVJ13" s="657"/>
      <c r="BVK13" s="657"/>
      <c r="BVL13" s="657"/>
      <c r="BVM13" s="657"/>
      <c r="BVN13" s="657"/>
      <c r="BVO13" s="657"/>
      <c r="BVP13" s="657"/>
      <c r="BVQ13" s="657"/>
      <c r="BVR13" s="657"/>
      <c r="BVS13" s="657"/>
      <c r="BVT13" s="657"/>
      <c r="BVU13" s="657"/>
      <c r="BVV13" s="657"/>
      <c r="BVW13" s="657"/>
      <c r="BVX13" s="657"/>
      <c r="BVY13" s="657"/>
      <c r="BVZ13" s="657"/>
      <c r="BWA13" s="657"/>
      <c r="BWB13" s="657"/>
      <c r="BWC13" s="657"/>
      <c r="BWD13" s="657"/>
      <c r="BWE13" s="657"/>
      <c r="BWF13" s="657"/>
      <c r="BWG13" s="657"/>
      <c r="BWH13" s="657"/>
      <c r="BWI13" s="657"/>
      <c r="BWJ13" s="657"/>
      <c r="BWK13" s="657"/>
      <c r="BWL13" s="657"/>
      <c r="BWM13" s="657"/>
      <c r="BWN13" s="657"/>
      <c r="BWO13" s="657"/>
      <c r="BWP13" s="657"/>
      <c r="BWQ13" s="657"/>
      <c r="BWR13" s="657"/>
      <c r="BWS13" s="657"/>
      <c r="BWT13" s="657"/>
      <c r="BWU13" s="657"/>
      <c r="BWV13" s="657"/>
      <c r="BWW13" s="657"/>
      <c r="BWX13" s="657"/>
      <c r="BWY13" s="657"/>
      <c r="BWZ13" s="657"/>
      <c r="BXA13" s="657"/>
      <c r="BXB13" s="657"/>
      <c r="BXC13" s="657"/>
      <c r="BXD13" s="657"/>
      <c r="BXE13" s="657"/>
      <c r="BXF13" s="657"/>
      <c r="BXG13" s="657"/>
      <c r="BXH13" s="657"/>
      <c r="BXI13" s="657"/>
      <c r="BXJ13" s="657"/>
      <c r="BXK13" s="657"/>
      <c r="BXL13" s="657"/>
      <c r="BXM13" s="657"/>
      <c r="BXN13" s="657"/>
      <c r="BXO13" s="657"/>
      <c r="BXP13" s="657"/>
      <c r="BXQ13" s="657"/>
      <c r="BXR13" s="657"/>
      <c r="BXS13" s="657"/>
      <c r="BXT13" s="657"/>
      <c r="BXU13" s="657"/>
      <c r="BXV13" s="657"/>
      <c r="BXW13" s="657"/>
      <c r="BXX13" s="657"/>
      <c r="BXY13" s="657"/>
      <c r="BXZ13" s="657"/>
      <c r="BYA13" s="657"/>
      <c r="BYB13" s="657"/>
      <c r="BYC13" s="657"/>
      <c r="BYD13" s="657"/>
      <c r="BYE13" s="657"/>
      <c r="BYF13" s="657"/>
      <c r="BYG13" s="657"/>
      <c r="BYH13" s="657"/>
      <c r="BYI13" s="657"/>
      <c r="BYJ13" s="657"/>
      <c r="BYK13" s="657"/>
      <c r="BYL13" s="657"/>
      <c r="BYM13" s="657"/>
      <c r="BYN13" s="657"/>
      <c r="BYO13" s="657"/>
      <c r="BYP13" s="657"/>
      <c r="BYQ13" s="657"/>
      <c r="BYR13" s="657"/>
      <c r="BYS13" s="657"/>
      <c r="BYT13" s="657"/>
      <c r="BYU13" s="657"/>
      <c r="BYV13" s="657"/>
      <c r="BYW13" s="657"/>
      <c r="BYX13" s="657"/>
      <c r="BYY13" s="657"/>
      <c r="BYZ13" s="657"/>
      <c r="BZA13" s="657"/>
      <c r="BZB13" s="657"/>
      <c r="BZC13" s="657"/>
      <c r="BZD13" s="657"/>
      <c r="BZE13" s="657"/>
      <c r="BZF13" s="657"/>
      <c r="BZG13" s="657"/>
      <c r="BZH13" s="657"/>
      <c r="BZI13" s="657"/>
      <c r="BZJ13" s="657"/>
      <c r="BZK13" s="657"/>
      <c r="BZL13" s="657"/>
      <c r="BZM13" s="657"/>
      <c r="BZN13" s="657"/>
      <c r="BZO13" s="657"/>
      <c r="BZP13" s="657"/>
      <c r="BZQ13" s="657"/>
      <c r="BZR13" s="657"/>
      <c r="BZS13" s="657"/>
      <c r="BZT13" s="657"/>
      <c r="BZU13" s="657"/>
      <c r="BZV13" s="657"/>
      <c r="BZW13" s="657"/>
      <c r="BZX13" s="657"/>
      <c r="BZY13" s="657"/>
      <c r="BZZ13" s="657"/>
      <c r="CAA13" s="657"/>
      <c r="CAB13" s="657"/>
      <c r="CAC13" s="657"/>
      <c r="CAD13" s="657"/>
      <c r="CAE13" s="657"/>
      <c r="CAF13" s="657"/>
      <c r="CAG13" s="657"/>
      <c r="CAH13" s="657"/>
      <c r="CAI13" s="657"/>
      <c r="CAJ13" s="657"/>
      <c r="CAK13" s="657"/>
      <c r="CAL13" s="657"/>
      <c r="CAM13" s="657"/>
      <c r="CAN13" s="657"/>
      <c r="CAO13" s="657"/>
      <c r="CAP13" s="657"/>
      <c r="CAQ13" s="657"/>
      <c r="CAR13" s="657"/>
      <c r="CAS13" s="657"/>
      <c r="CAT13" s="657"/>
      <c r="CAU13" s="657"/>
      <c r="CAV13" s="657"/>
      <c r="CAW13" s="657"/>
      <c r="CAX13" s="657"/>
      <c r="CAY13" s="657"/>
      <c r="CAZ13" s="657"/>
      <c r="CBA13" s="657"/>
      <c r="CBB13" s="657"/>
      <c r="CBC13" s="657"/>
      <c r="CBD13" s="657"/>
      <c r="CBE13" s="657"/>
      <c r="CBF13" s="657"/>
      <c r="CBG13" s="657"/>
      <c r="CBH13" s="657"/>
      <c r="CBI13" s="657"/>
      <c r="CBJ13" s="657"/>
      <c r="CBK13" s="657"/>
      <c r="CBL13" s="657"/>
      <c r="CBM13" s="657"/>
      <c r="CBN13" s="657"/>
      <c r="CBO13" s="657"/>
      <c r="CBP13" s="657"/>
      <c r="CBQ13" s="657"/>
      <c r="CBR13" s="657"/>
      <c r="CBS13" s="657"/>
      <c r="CBT13" s="657"/>
      <c r="CBU13" s="657"/>
      <c r="CBV13" s="657"/>
      <c r="CBW13" s="657"/>
      <c r="CBX13" s="657"/>
      <c r="CBY13" s="657"/>
      <c r="CBZ13" s="657"/>
      <c r="CCA13" s="657"/>
      <c r="CCB13" s="657"/>
      <c r="CCC13" s="657"/>
      <c r="CCD13" s="657"/>
      <c r="CCE13" s="657"/>
      <c r="CCF13" s="657"/>
      <c r="CCG13" s="657"/>
      <c r="CCH13" s="657"/>
      <c r="CCI13" s="657"/>
      <c r="CCJ13" s="657"/>
      <c r="CCK13" s="657"/>
      <c r="CCL13" s="657"/>
      <c r="CCM13" s="657"/>
      <c r="CCN13" s="657"/>
      <c r="CCO13" s="657"/>
      <c r="CCP13" s="657"/>
      <c r="CCQ13" s="657"/>
      <c r="CCR13" s="657"/>
      <c r="CCS13" s="657"/>
      <c r="CCT13" s="657"/>
      <c r="CCU13" s="657"/>
      <c r="CCV13" s="657"/>
      <c r="CCW13" s="657"/>
      <c r="CCX13" s="657"/>
      <c r="CCY13" s="657"/>
      <c r="CCZ13" s="657"/>
      <c r="CDA13" s="657"/>
      <c r="CDB13" s="657"/>
      <c r="CDC13" s="657"/>
      <c r="CDD13" s="657"/>
      <c r="CDE13" s="657"/>
      <c r="CDF13" s="657"/>
      <c r="CDG13" s="657"/>
      <c r="CDH13" s="657"/>
      <c r="CDI13" s="657"/>
      <c r="CDJ13" s="657"/>
      <c r="CDK13" s="657"/>
      <c r="CDL13" s="657"/>
      <c r="CDM13" s="657"/>
      <c r="CDN13" s="657"/>
      <c r="CDO13" s="657"/>
      <c r="CDP13" s="657"/>
      <c r="CDQ13" s="657"/>
      <c r="CDR13" s="657"/>
      <c r="CDS13" s="657"/>
      <c r="CDT13" s="657"/>
      <c r="CDU13" s="657"/>
      <c r="CDV13" s="657"/>
      <c r="CDW13" s="657"/>
      <c r="CDX13" s="657"/>
      <c r="CDY13" s="657"/>
      <c r="CDZ13" s="657"/>
      <c r="CEA13" s="657"/>
      <c r="CEB13" s="657"/>
      <c r="CEC13" s="657"/>
      <c r="CED13" s="657"/>
      <c r="CEE13" s="657"/>
      <c r="CEF13" s="657"/>
      <c r="CEG13" s="657"/>
      <c r="CEH13" s="657"/>
      <c r="CEI13" s="657"/>
      <c r="CEJ13" s="657"/>
      <c r="CEK13" s="657"/>
      <c r="CEL13" s="657"/>
      <c r="CEM13" s="657"/>
      <c r="CEN13" s="657"/>
      <c r="CEO13" s="657"/>
      <c r="CEP13" s="657"/>
      <c r="CEQ13" s="657"/>
      <c r="CER13" s="657"/>
      <c r="CES13" s="657"/>
      <c r="CET13" s="657"/>
      <c r="CEU13" s="657"/>
      <c r="CEV13" s="657"/>
      <c r="CEW13" s="657"/>
      <c r="CEX13" s="657"/>
      <c r="CEY13" s="657"/>
      <c r="CEZ13" s="657"/>
      <c r="CFA13" s="657"/>
      <c r="CFB13" s="657"/>
      <c r="CFC13" s="657"/>
      <c r="CFD13" s="657"/>
      <c r="CFE13" s="657"/>
      <c r="CFF13" s="657"/>
      <c r="CFG13" s="657"/>
      <c r="CFH13" s="657"/>
      <c r="CFI13" s="657"/>
      <c r="CFJ13" s="657"/>
      <c r="CFK13" s="657"/>
      <c r="CFL13" s="657"/>
      <c r="CFM13" s="657"/>
      <c r="CFN13" s="657"/>
      <c r="CFO13" s="657"/>
      <c r="CFP13" s="657"/>
      <c r="CFQ13" s="657"/>
      <c r="CFR13" s="657"/>
      <c r="CFS13" s="657"/>
      <c r="CFT13" s="657"/>
      <c r="CFU13" s="657"/>
      <c r="CFV13" s="657"/>
      <c r="CFW13" s="657"/>
      <c r="CFX13" s="657"/>
      <c r="CFY13" s="657"/>
      <c r="CFZ13" s="657"/>
      <c r="CGA13" s="657"/>
      <c r="CGB13" s="657"/>
      <c r="CGC13" s="657"/>
      <c r="CGD13" s="657"/>
      <c r="CGE13" s="657"/>
      <c r="CGF13" s="657"/>
      <c r="CGG13" s="657"/>
      <c r="CGH13" s="657"/>
      <c r="CGI13" s="657"/>
      <c r="CGJ13" s="657"/>
      <c r="CGK13" s="657"/>
      <c r="CGL13" s="657"/>
      <c r="CGM13" s="657"/>
      <c r="CGN13" s="657"/>
      <c r="CGO13" s="657"/>
      <c r="CGP13" s="657"/>
      <c r="CGQ13" s="657"/>
      <c r="CGR13" s="657"/>
      <c r="CGS13" s="657"/>
      <c r="CGT13" s="657"/>
      <c r="CGU13" s="657"/>
      <c r="CGV13" s="657"/>
      <c r="CGW13" s="657"/>
      <c r="CGX13" s="657"/>
      <c r="CGY13" s="657"/>
      <c r="CGZ13" s="657"/>
      <c r="CHA13" s="657"/>
      <c r="CHB13" s="657"/>
      <c r="CHC13" s="657"/>
      <c r="CHD13" s="657"/>
      <c r="CHE13" s="657"/>
      <c r="CHF13" s="657"/>
      <c r="CHG13" s="657"/>
      <c r="CHH13" s="657"/>
      <c r="CHI13" s="657"/>
      <c r="CHJ13" s="657"/>
      <c r="CHK13" s="657"/>
      <c r="CHL13" s="657"/>
      <c r="CHM13" s="657"/>
      <c r="CHN13" s="657"/>
      <c r="CHO13" s="657"/>
      <c r="CHP13" s="657"/>
      <c r="CHQ13" s="657"/>
      <c r="CHR13" s="657"/>
      <c r="CHS13" s="657"/>
      <c r="CHT13" s="657"/>
      <c r="CHU13" s="657"/>
      <c r="CHV13" s="657"/>
      <c r="CHW13" s="657"/>
      <c r="CHX13" s="657"/>
      <c r="CHY13" s="657"/>
      <c r="CHZ13" s="657"/>
      <c r="CIA13" s="657"/>
      <c r="CIB13" s="657"/>
      <c r="CIC13" s="657"/>
      <c r="CID13" s="657"/>
      <c r="CIE13" s="657"/>
      <c r="CIF13" s="657"/>
      <c r="CIG13" s="657"/>
      <c r="CIH13" s="657"/>
      <c r="CII13" s="657"/>
      <c r="CIJ13" s="657"/>
      <c r="CIK13" s="657"/>
      <c r="CIL13" s="657"/>
      <c r="CIM13" s="657"/>
      <c r="CIN13" s="657"/>
      <c r="CIO13" s="657"/>
      <c r="CIP13" s="657"/>
      <c r="CIQ13" s="657"/>
      <c r="CIR13" s="657"/>
      <c r="CIS13" s="657"/>
      <c r="CIT13" s="657"/>
      <c r="CIU13" s="657"/>
      <c r="CIV13" s="657"/>
      <c r="CIW13" s="657"/>
      <c r="CIX13" s="657"/>
      <c r="CIY13" s="657"/>
      <c r="CIZ13" s="657"/>
      <c r="CJA13" s="657"/>
      <c r="CJB13" s="657"/>
      <c r="CJC13" s="657"/>
      <c r="CJD13" s="657"/>
      <c r="CJE13" s="657"/>
      <c r="CJF13" s="657"/>
      <c r="CJG13" s="657"/>
      <c r="CJH13" s="657"/>
      <c r="CJI13" s="657"/>
      <c r="CJJ13" s="657"/>
      <c r="CJK13" s="657"/>
      <c r="CJL13" s="657"/>
      <c r="CJM13" s="657"/>
      <c r="CJN13" s="657"/>
      <c r="CJO13" s="657"/>
      <c r="CJP13" s="657"/>
      <c r="CJQ13" s="657"/>
      <c r="CJR13" s="657"/>
      <c r="CJS13" s="657"/>
      <c r="CJT13" s="657"/>
      <c r="CJU13" s="657"/>
      <c r="CJV13" s="657"/>
      <c r="CJW13" s="657"/>
      <c r="CJX13" s="657"/>
      <c r="CJY13" s="657"/>
      <c r="CJZ13" s="657"/>
      <c r="CKA13" s="657"/>
      <c r="CKB13" s="657"/>
      <c r="CKC13" s="657"/>
      <c r="CKD13" s="657"/>
      <c r="CKE13" s="657"/>
      <c r="CKF13" s="657"/>
      <c r="CKG13" s="657"/>
      <c r="CKH13" s="657"/>
      <c r="CKI13" s="657"/>
      <c r="CKJ13" s="657"/>
      <c r="CKK13" s="657"/>
      <c r="CKL13" s="657"/>
      <c r="CKM13" s="657"/>
      <c r="CKN13" s="657"/>
      <c r="CKO13" s="657"/>
      <c r="CKP13" s="657"/>
      <c r="CKQ13" s="657"/>
      <c r="CKR13" s="657"/>
      <c r="CKS13" s="657"/>
      <c r="CKT13" s="657"/>
      <c r="CKU13" s="657"/>
      <c r="CKV13" s="657"/>
      <c r="CKW13" s="657"/>
      <c r="CKX13" s="657"/>
      <c r="CKY13" s="657"/>
      <c r="CKZ13" s="657"/>
      <c r="CLA13" s="657"/>
      <c r="CLB13" s="657"/>
      <c r="CLC13" s="657"/>
      <c r="CLD13" s="657"/>
      <c r="CLE13" s="657"/>
      <c r="CLF13" s="657"/>
      <c r="CLG13" s="657"/>
      <c r="CLH13" s="657"/>
      <c r="CLI13" s="657"/>
      <c r="CLJ13" s="657"/>
      <c r="CLK13" s="657"/>
      <c r="CLL13" s="657"/>
      <c r="CLM13" s="657"/>
      <c r="CLN13" s="657"/>
      <c r="CLO13" s="657"/>
      <c r="CLP13" s="657"/>
      <c r="CLQ13" s="657"/>
      <c r="CLR13" s="657"/>
      <c r="CLS13" s="657"/>
      <c r="CLT13" s="657"/>
      <c r="CLU13" s="657"/>
      <c r="CLV13" s="657"/>
      <c r="CLW13" s="657"/>
      <c r="CLX13" s="657"/>
      <c r="CLY13" s="657"/>
      <c r="CLZ13" s="657"/>
      <c r="CMA13" s="657"/>
      <c r="CMB13" s="657"/>
      <c r="CMC13" s="657"/>
      <c r="CMD13" s="657"/>
      <c r="CME13" s="657"/>
      <c r="CMF13" s="657"/>
      <c r="CMG13" s="657"/>
      <c r="CMH13" s="657"/>
      <c r="CMI13" s="657"/>
      <c r="CMJ13" s="657"/>
      <c r="CMK13" s="657"/>
      <c r="CML13" s="657"/>
      <c r="CMM13" s="657"/>
      <c r="CMN13" s="657"/>
      <c r="CMO13" s="657"/>
      <c r="CMP13" s="657"/>
      <c r="CMQ13" s="657"/>
      <c r="CMR13" s="657"/>
      <c r="CMS13" s="657"/>
      <c r="CMT13" s="657"/>
      <c r="CMU13" s="657"/>
      <c r="CMV13" s="657"/>
      <c r="CMW13" s="657"/>
      <c r="CMX13" s="657"/>
      <c r="CMY13" s="657"/>
      <c r="CMZ13" s="657"/>
      <c r="CNA13" s="657"/>
      <c r="CNB13" s="657"/>
      <c r="CNC13" s="657"/>
      <c r="CND13" s="657"/>
      <c r="CNE13" s="657"/>
      <c r="CNF13" s="657"/>
      <c r="CNG13" s="657"/>
      <c r="CNH13" s="657"/>
      <c r="CNI13" s="657"/>
      <c r="CNJ13" s="657"/>
      <c r="CNK13" s="657"/>
      <c r="CNL13" s="657"/>
      <c r="CNM13" s="657"/>
      <c r="CNN13" s="657"/>
      <c r="CNO13" s="657"/>
      <c r="CNP13" s="657"/>
      <c r="CNQ13" s="657"/>
      <c r="CNR13" s="657"/>
      <c r="CNS13" s="657"/>
      <c r="CNT13" s="657"/>
      <c r="CNU13" s="657"/>
      <c r="CNV13" s="657"/>
      <c r="CNW13" s="657"/>
      <c r="CNX13" s="657"/>
      <c r="CNY13" s="657"/>
      <c r="CNZ13" s="657"/>
      <c r="COA13" s="657"/>
      <c r="COB13" s="657"/>
      <c r="COC13" s="657"/>
      <c r="COD13" s="657"/>
      <c r="COE13" s="657"/>
      <c r="COF13" s="657"/>
      <c r="COG13" s="657"/>
      <c r="COH13" s="657"/>
      <c r="COI13" s="657"/>
      <c r="COJ13" s="657"/>
      <c r="COK13" s="657"/>
      <c r="COL13" s="657"/>
      <c r="COM13" s="657"/>
      <c r="CON13" s="657"/>
      <c r="COO13" s="657"/>
      <c r="COP13" s="657"/>
      <c r="COQ13" s="657"/>
      <c r="COR13" s="657"/>
      <c r="COS13" s="657"/>
      <c r="COT13" s="657"/>
      <c r="COU13" s="657"/>
      <c r="COV13" s="657"/>
      <c r="COW13" s="657"/>
      <c r="COX13" s="657"/>
      <c r="COY13" s="657"/>
      <c r="COZ13" s="657"/>
      <c r="CPA13" s="657"/>
      <c r="CPB13" s="657"/>
      <c r="CPC13" s="657"/>
      <c r="CPD13" s="657"/>
      <c r="CPE13" s="657"/>
      <c r="CPF13" s="657"/>
      <c r="CPG13" s="657"/>
      <c r="CPH13" s="657"/>
      <c r="CPI13" s="657"/>
      <c r="CPJ13" s="657"/>
      <c r="CPK13" s="657"/>
      <c r="CPL13" s="657"/>
      <c r="CPM13" s="657"/>
      <c r="CPN13" s="657"/>
      <c r="CPO13" s="657"/>
      <c r="CPP13" s="657"/>
      <c r="CPQ13" s="657"/>
      <c r="CPR13" s="657"/>
      <c r="CPS13" s="657"/>
      <c r="CPT13" s="657"/>
      <c r="CPU13" s="657"/>
      <c r="CPV13" s="657"/>
      <c r="CPW13" s="657"/>
      <c r="CPX13" s="657"/>
      <c r="CPY13" s="657"/>
      <c r="CPZ13" s="657"/>
      <c r="CQA13" s="657"/>
      <c r="CQB13" s="657"/>
      <c r="CQC13" s="657"/>
      <c r="CQD13" s="657"/>
      <c r="CQE13" s="657"/>
      <c r="CQF13" s="657"/>
      <c r="CQG13" s="657"/>
      <c r="CQH13" s="657"/>
      <c r="CQI13" s="657"/>
      <c r="CQJ13" s="657"/>
      <c r="CQK13" s="657"/>
      <c r="CQL13" s="657"/>
      <c r="CQM13" s="657"/>
      <c r="CQN13" s="657"/>
      <c r="CQO13" s="657"/>
      <c r="CQP13" s="657"/>
      <c r="CQQ13" s="657"/>
      <c r="CQR13" s="657"/>
      <c r="CQS13" s="657"/>
      <c r="CQT13" s="657"/>
      <c r="CQU13" s="657"/>
      <c r="CQV13" s="657"/>
      <c r="CQW13" s="657"/>
      <c r="CQX13" s="657"/>
      <c r="CQY13" s="657"/>
      <c r="CQZ13" s="657"/>
      <c r="CRA13" s="657"/>
      <c r="CRB13" s="657"/>
      <c r="CRC13" s="657"/>
      <c r="CRD13" s="657"/>
      <c r="CRE13" s="657"/>
      <c r="CRF13" s="657"/>
      <c r="CRG13" s="657"/>
      <c r="CRH13" s="657"/>
      <c r="CRI13" s="657"/>
      <c r="CRJ13" s="657"/>
      <c r="CRK13" s="657"/>
      <c r="CRL13" s="657"/>
      <c r="CRM13" s="657"/>
      <c r="CRN13" s="657"/>
      <c r="CRO13" s="657"/>
      <c r="CRP13" s="657"/>
      <c r="CRQ13" s="657"/>
      <c r="CRR13" s="657"/>
      <c r="CRS13" s="657"/>
      <c r="CRT13" s="657"/>
      <c r="CRU13" s="657"/>
      <c r="CRV13" s="657"/>
      <c r="CRW13" s="657"/>
      <c r="CRX13" s="657"/>
      <c r="CRY13" s="657"/>
      <c r="CRZ13" s="657"/>
      <c r="CSA13" s="657"/>
      <c r="CSB13" s="657"/>
      <c r="CSC13" s="657"/>
      <c r="CSD13" s="657"/>
      <c r="CSE13" s="657"/>
      <c r="CSF13" s="657"/>
      <c r="CSG13" s="657"/>
      <c r="CSH13" s="657"/>
      <c r="CSI13" s="657"/>
      <c r="CSJ13" s="657"/>
      <c r="CSK13" s="657"/>
      <c r="CSL13" s="657"/>
      <c r="CSM13" s="657"/>
      <c r="CSN13" s="657"/>
      <c r="CSO13" s="657"/>
      <c r="CSP13" s="657"/>
      <c r="CSQ13" s="657"/>
      <c r="CSR13" s="657"/>
      <c r="CSS13" s="657"/>
      <c r="CST13" s="657"/>
      <c r="CSU13" s="657"/>
      <c r="CSV13" s="657"/>
      <c r="CSW13" s="657"/>
      <c r="CSX13" s="657"/>
      <c r="CSY13" s="657"/>
      <c r="CSZ13" s="657"/>
      <c r="CTA13" s="657"/>
      <c r="CTB13" s="657"/>
      <c r="CTC13" s="657"/>
      <c r="CTD13" s="657"/>
      <c r="CTE13" s="657"/>
      <c r="CTF13" s="657"/>
      <c r="CTG13" s="657"/>
      <c r="CTH13" s="657"/>
      <c r="CTI13" s="657"/>
      <c r="CTJ13" s="657"/>
      <c r="CTK13" s="657"/>
      <c r="CTL13" s="657"/>
      <c r="CTM13" s="657"/>
      <c r="CTN13" s="657"/>
      <c r="CTO13" s="657"/>
      <c r="CTP13" s="657"/>
      <c r="CTQ13" s="657"/>
      <c r="CTR13" s="657"/>
      <c r="CTS13" s="657"/>
      <c r="CTT13" s="657"/>
      <c r="CTU13" s="657"/>
      <c r="CTV13" s="657"/>
      <c r="CTW13" s="657"/>
      <c r="CTX13" s="657"/>
      <c r="CTY13" s="657"/>
      <c r="CTZ13" s="657"/>
      <c r="CUA13" s="657"/>
      <c r="CUB13" s="657"/>
      <c r="CUC13" s="657"/>
      <c r="CUD13" s="657"/>
      <c r="CUE13" s="657"/>
      <c r="CUF13" s="657"/>
      <c r="CUG13" s="657"/>
      <c r="CUH13" s="657"/>
      <c r="CUI13" s="657"/>
      <c r="CUJ13" s="657"/>
      <c r="CUK13" s="657"/>
      <c r="CUL13" s="657"/>
      <c r="CUM13" s="657"/>
      <c r="CUN13" s="657"/>
      <c r="CUO13" s="657"/>
      <c r="CUP13" s="657"/>
      <c r="CUQ13" s="657"/>
      <c r="CUR13" s="657"/>
      <c r="CUS13" s="657"/>
      <c r="CUT13" s="657"/>
      <c r="CUU13" s="657"/>
      <c r="CUV13" s="657"/>
      <c r="CUW13" s="657"/>
      <c r="CUX13" s="657"/>
      <c r="CUY13" s="657"/>
      <c r="CUZ13" s="657"/>
      <c r="CVA13" s="657"/>
      <c r="CVB13" s="657"/>
      <c r="CVC13" s="657"/>
      <c r="CVD13" s="657"/>
      <c r="CVE13" s="657"/>
      <c r="CVF13" s="657"/>
      <c r="CVG13" s="657"/>
      <c r="CVH13" s="657"/>
      <c r="CVI13" s="657"/>
      <c r="CVJ13" s="657"/>
      <c r="CVK13" s="657"/>
      <c r="CVL13" s="657"/>
      <c r="CVM13" s="657"/>
      <c r="CVN13" s="657"/>
      <c r="CVO13" s="657"/>
      <c r="CVP13" s="657"/>
      <c r="CVQ13" s="657"/>
      <c r="CVR13" s="657"/>
      <c r="CVS13" s="657"/>
      <c r="CVT13" s="657"/>
      <c r="CVU13" s="657"/>
      <c r="CVV13" s="657"/>
      <c r="CVW13" s="657"/>
      <c r="CVX13" s="657"/>
      <c r="CVY13" s="657"/>
      <c r="CVZ13" s="657"/>
      <c r="CWA13" s="657"/>
      <c r="CWB13" s="657"/>
      <c r="CWC13" s="657"/>
      <c r="CWD13" s="657"/>
      <c r="CWE13" s="657"/>
      <c r="CWF13" s="657"/>
      <c r="CWG13" s="657"/>
      <c r="CWH13" s="657"/>
      <c r="CWI13" s="657"/>
      <c r="CWJ13" s="657"/>
      <c r="CWK13" s="657"/>
      <c r="CWL13" s="657"/>
      <c r="CWM13" s="657"/>
      <c r="CWN13" s="657"/>
      <c r="CWO13" s="657"/>
      <c r="CWP13" s="657"/>
      <c r="CWQ13" s="657"/>
      <c r="CWR13" s="657"/>
      <c r="CWS13" s="657"/>
      <c r="CWT13" s="657"/>
      <c r="CWU13" s="657"/>
      <c r="CWV13" s="657"/>
      <c r="CWW13" s="657"/>
      <c r="CWX13" s="657"/>
      <c r="CWY13" s="657"/>
      <c r="CWZ13" s="657"/>
      <c r="CXA13" s="657"/>
      <c r="CXB13" s="657"/>
      <c r="CXC13" s="657"/>
      <c r="CXD13" s="657"/>
      <c r="CXE13" s="657"/>
      <c r="CXF13" s="657"/>
      <c r="CXG13" s="657"/>
      <c r="CXH13" s="657"/>
      <c r="CXI13" s="657"/>
      <c r="CXJ13" s="657"/>
      <c r="CXK13" s="657"/>
      <c r="CXL13" s="657"/>
      <c r="CXM13" s="657"/>
      <c r="CXN13" s="657"/>
      <c r="CXO13" s="657"/>
      <c r="CXP13" s="657"/>
      <c r="CXQ13" s="657"/>
      <c r="CXR13" s="657"/>
      <c r="CXS13" s="657"/>
      <c r="CXT13" s="657"/>
      <c r="CXU13" s="657"/>
      <c r="CXV13" s="657"/>
      <c r="CXW13" s="657"/>
      <c r="CXX13" s="657"/>
      <c r="CXY13" s="657"/>
      <c r="CXZ13" s="657"/>
      <c r="CYA13" s="657"/>
      <c r="CYB13" s="657"/>
      <c r="CYC13" s="657"/>
      <c r="CYD13" s="657"/>
      <c r="CYE13" s="657"/>
      <c r="CYF13" s="657"/>
      <c r="CYG13" s="657"/>
      <c r="CYH13" s="657"/>
      <c r="CYI13" s="657"/>
      <c r="CYJ13" s="657"/>
      <c r="CYK13" s="657"/>
      <c r="CYL13" s="657"/>
      <c r="CYM13" s="657"/>
      <c r="CYN13" s="657"/>
      <c r="CYO13" s="657"/>
      <c r="CYP13" s="657"/>
      <c r="CYQ13" s="657"/>
      <c r="CYR13" s="657"/>
      <c r="CYS13" s="657"/>
      <c r="CYT13" s="657"/>
      <c r="CYU13" s="657"/>
      <c r="CYV13" s="657"/>
      <c r="CYW13" s="657"/>
      <c r="CYX13" s="657"/>
      <c r="CYY13" s="657"/>
      <c r="CYZ13" s="657"/>
      <c r="CZA13" s="657"/>
      <c r="CZB13" s="657"/>
      <c r="CZC13" s="657"/>
      <c r="CZD13" s="657"/>
      <c r="CZE13" s="657"/>
      <c r="CZF13" s="657"/>
      <c r="CZG13" s="657"/>
      <c r="CZH13" s="657"/>
      <c r="CZI13" s="657"/>
      <c r="CZJ13" s="657"/>
      <c r="CZK13" s="657"/>
      <c r="CZL13" s="657"/>
      <c r="CZM13" s="657"/>
      <c r="CZN13" s="657"/>
      <c r="CZO13" s="657"/>
      <c r="CZP13" s="657"/>
      <c r="CZQ13" s="657"/>
      <c r="CZR13" s="657"/>
      <c r="CZS13" s="657"/>
      <c r="CZT13" s="657"/>
      <c r="CZU13" s="657"/>
      <c r="CZV13" s="657"/>
      <c r="CZW13" s="657"/>
      <c r="CZX13" s="657"/>
      <c r="CZY13" s="657"/>
      <c r="CZZ13" s="657"/>
      <c r="DAA13" s="657"/>
      <c r="DAB13" s="657"/>
      <c r="DAC13" s="657"/>
      <c r="DAD13" s="657"/>
      <c r="DAE13" s="657"/>
      <c r="DAF13" s="657"/>
      <c r="DAG13" s="657"/>
      <c r="DAH13" s="657"/>
      <c r="DAI13" s="657"/>
      <c r="DAJ13" s="657"/>
      <c r="DAK13" s="657"/>
      <c r="DAL13" s="657"/>
      <c r="DAM13" s="657"/>
      <c r="DAN13" s="657"/>
      <c r="DAO13" s="657"/>
      <c r="DAP13" s="657"/>
      <c r="DAQ13" s="657"/>
      <c r="DAR13" s="657"/>
      <c r="DAS13" s="657"/>
      <c r="DAT13" s="657"/>
      <c r="DAU13" s="657"/>
      <c r="DAV13" s="657"/>
      <c r="DAW13" s="657"/>
      <c r="DAX13" s="657"/>
      <c r="DAY13" s="657"/>
      <c r="DAZ13" s="657"/>
      <c r="DBA13" s="657"/>
      <c r="DBB13" s="657"/>
      <c r="DBC13" s="657"/>
      <c r="DBD13" s="657"/>
      <c r="DBE13" s="657"/>
      <c r="DBF13" s="657"/>
      <c r="DBG13" s="657"/>
      <c r="DBH13" s="657"/>
      <c r="DBI13" s="657"/>
      <c r="DBJ13" s="657"/>
      <c r="DBK13" s="657"/>
      <c r="DBL13" s="657"/>
      <c r="DBM13" s="657"/>
      <c r="DBN13" s="657"/>
      <c r="DBO13" s="657"/>
      <c r="DBP13" s="657"/>
      <c r="DBQ13" s="657"/>
      <c r="DBR13" s="657"/>
      <c r="DBS13" s="657"/>
      <c r="DBT13" s="657"/>
      <c r="DBU13" s="657"/>
      <c r="DBV13" s="657"/>
      <c r="DBW13" s="657"/>
      <c r="DBX13" s="657"/>
      <c r="DBY13" s="657"/>
      <c r="DBZ13" s="657"/>
      <c r="DCA13" s="657"/>
      <c r="DCB13" s="657"/>
      <c r="DCC13" s="657"/>
      <c r="DCD13" s="657"/>
      <c r="DCE13" s="657"/>
      <c r="DCF13" s="657"/>
      <c r="DCG13" s="657"/>
      <c r="DCH13" s="657"/>
      <c r="DCI13" s="657"/>
      <c r="DCJ13" s="657"/>
      <c r="DCK13" s="657"/>
      <c r="DCL13" s="657"/>
      <c r="DCM13" s="657"/>
      <c r="DCN13" s="657"/>
      <c r="DCO13" s="657"/>
      <c r="DCP13" s="657"/>
      <c r="DCQ13" s="657"/>
      <c r="DCR13" s="657"/>
      <c r="DCS13" s="657"/>
      <c r="DCT13" s="657"/>
      <c r="DCU13" s="657"/>
      <c r="DCV13" s="657"/>
      <c r="DCW13" s="657"/>
      <c r="DCX13" s="657"/>
      <c r="DCY13" s="657"/>
      <c r="DCZ13" s="657"/>
      <c r="DDA13" s="657"/>
      <c r="DDB13" s="657"/>
      <c r="DDC13" s="657"/>
      <c r="DDD13" s="657"/>
      <c r="DDE13" s="657"/>
      <c r="DDF13" s="657"/>
      <c r="DDG13" s="657"/>
      <c r="DDH13" s="657"/>
      <c r="DDI13" s="657"/>
      <c r="DDJ13" s="657"/>
      <c r="DDK13" s="657"/>
      <c r="DDL13" s="657"/>
      <c r="DDM13" s="657"/>
      <c r="DDN13" s="657"/>
      <c r="DDO13" s="657"/>
      <c r="DDP13" s="657"/>
      <c r="DDQ13" s="657"/>
      <c r="DDR13" s="657"/>
      <c r="DDS13" s="657"/>
      <c r="DDT13" s="657"/>
      <c r="DDU13" s="657"/>
      <c r="DDV13" s="657"/>
      <c r="DDW13" s="657"/>
      <c r="DDX13" s="657"/>
      <c r="DDY13" s="657"/>
      <c r="DDZ13" s="657"/>
      <c r="DEA13" s="657"/>
      <c r="DEB13" s="657"/>
      <c r="DEC13" s="657"/>
      <c r="DED13" s="657"/>
      <c r="DEE13" s="657"/>
      <c r="DEF13" s="657"/>
      <c r="DEG13" s="657"/>
      <c r="DEH13" s="657"/>
      <c r="DEI13" s="657"/>
      <c r="DEJ13" s="657"/>
      <c r="DEK13" s="657"/>
      <c r="DEL13" s="657"/>
      <c r="DEM13" s="657"/>
      <c r="DEN13" s="657"/>
      <c r="DEO13" s="657"/>
      <c r="DEP13" s="657"/>
      <c r="DEQ13" s="657"/>
      <c r="DER13" s="657"/>
      <c r="DES13" s="657"/>
      <c r="DET13" s="657"/>
      <c r="DEU13" s="657"/>
      <c r="DEV13" s="657"/>
      <c r="DEW13" s="657"/>
      <c r="DEX13" s="657"/>
      <c r="DEY13" s="657"/>
      <c r="DEZ13" s="657"/>
      <c r="DFA13" s="657"/>
      <c r="DFB13" s="657"/>
      <c r="DFC13" s="657"/>
      <c r="DFD13" s="657"/>
      <c r="DFE13" s="657"/>
      <c r="DFF13" s="657"/>
      <c r="DFG13" s="657"/>
      <c r="DFH13" s="657"/>
      <c r="DFI13" s="657"/>
      <c r="DFJ13" s="657"/>
      <c r="DFK13" s="657"/>
      <c r="DFL13" s="657"/>
      <c r="DFM13" s="657"/>
      <c r="DFN13" s="657"/>
      <c r="DFO13" s="657"/>
      <c r="DFP13" s="657"/>
      <c r="DFQ13" s="657"/>
      <c r="DFR13" s="657"/>
      <c r="DFS13" s="657"/>
      <c r="DFT13" s="657"/>
      <c r="DFU13" s="657"/>
      <c r="DFV13" s="657"/>
      <c r="DFW13" s="657"/>
      <c r="DFX13" s="657"/>
      <c r="DFY13" s="657"/>
      <c r="DFZ13" s="657"/>
      <c r="DGA13" s="657"/>
      <c r="DGB13" s="657"/>
      <c r="DGC13" s="657"/>
      <c r="DGD13" s="657"/>
      <c r="DGE13" s="657"/>
      <c r="DGF13" s="657"/>
      <c r="DGG13" s="657"/>
      <c r="DGH13" s="657"/>
      <c r="DGI13" s="657"/>
      <c r="DGJ13" s="657"/>
      <c r="DGK13" s="657"/>
      <c r="DGL13" s="657"/>
      <c r="DGM13" s="657"/>
      <c r="DGN13" s="657"/>
      <c r="DGO13" s="657"/>
      <c r="DGP13" s="657"/>
      <c r="DGQ13" s="657"/>
      <c r="DGR13" s="657"/>
      <c r="DGS13" s="657"/>
      <c r="DGT13" s="657"/>
      <c r="DGU13" s="657"/>
      <c r="DGV13" s="657"/>
      <c r="DGW13" s="657"/>
      <c r="DGX13" s="657"/>
      <c r="DGY13" s="657"/>
      <c r="DGZ13" s="657"/>
      <c r="DHA13" s="657"/>
      <c r="DHB13" s="657"/>
      <c r="DHC13" s="657"/>
      <c r="DHD13" s="657"/>
      <c r="DHE13" s="657"/>
      <c r="DHF13" s="657"/>
      <c r="DHG13" s="657"/>
      <c r="DHH13" s="657"/>
      <c r="DHI13" s="657"/>
      <c r="DHJ13" s="657"/>
      <c r="DHK13" s="657"/>
      <c r="DHL13" s="657"/>
      <c r="DHM13" s="657"/>
      <c r="DHN13" s="657"/>
      <c r="DHO13" s="657"/>
      <c r="DHP13" s="657"/>
      <c r="DHQ13" s="657"/>
      <c r="DHR13" s="657"/>
      <c r="DHS13" s="657"/>
      <c r="DHT13" s="657"/>
      <c r="DHU13" s="657"/>
      <c r="DHV13" s="657"/>
      <c r="DHW13" s="657"/>
      <c r="DHX13" s="657"/>
      <c r="DHY13" s="657"/>
      <c r="DHZ13" s="657"/>
      <c r="DIA13" s="657"/>
      <c r="DIB13" s="657"/>
      <c r="DIC13" s="657"/>
      <c r="DID13" s="657"/>
      <c r="DIE13" s="657"/>
      <c r="DIF13" s="657"/>
      <c r="DIG13" s="657"/>
      <c r="DIH13" s="657"/>
      <c r="DII13" s="657"/>
      <c r="DIJ13" s="657"/>
      <c r="DIK13" s="657"/>
      <c r="DIL13" s="657"/>
      <c r="DIM13" s="657"/>
      <c r="DIN13" s="657"/>
      <c r="DIO13" s="657"/>
      <c r="DIP13" s="657"/>
      <c r="DIQ13" s="657"/>
      <c r="DIR13" s="657"/>
      <c r="DIS13" s="657"/>
      <c r="DIT13" s="657"/>
      <c r="DIU13" s="657"/>
      <c r="DIV13" s="657"/>
      <c r="DIW13" s="657"/>
      <c r="DIX13" s="657"/>
      <c r="DIY13" s="657"/>
      <c r="DIZ13" s="657"/>
      <c r="DJA13" s="657"/>
      <c r="DJB13" s="657"/>
      <c r="DJC13" s="657"/>
      <c r="DJD13" s="657"/>
      <c r="DJE13" s="657"/>
      <c r="DJF13" s="657"/>
      <c r="DJG13" s="657"/>
      <c r="DJH13" s="657"/>
      <c r="DJI13" s="657"/>
      <c r="DJJ13" s="657"/>
      <c r="DJK13" s="657"/>
      <c r="DJL13" s="657"/>
      <c r="DJM13" s="657"/>
      <c r="DJN13" s="657"/>
      <c r="DJO13" s="657"/>
      <c r="DJP13" s="657"/>
      <c r="DJQ13" s="657"/>
      <c r="DJR13" s="657"/>
      <c r="DJS13" s="657"/>
      <c r="DJT13" s="657"/>
      <c r="DJU13" s="657"/>
      <c r="DJV13" s="657"/>
      <c r="DJW13" s="657"/>
      <c r="DJX13" s="657"/>
      <c r="DJY13" s="657"/>
      <c r="DJZ13" s="657"/>
      <c r="DKA13" s="657"/>
      <c r="DKB13" s="657"/>
      <c r="DKC13" s="657"/>
      <c r="DKD13" s="657"/>
      <c r="DKE13" s="657"/>
      <c r="DKF13" s="657"/>
      <c r="DKG13" s="657"/>
      <c r="DKH13" s="657"/>
      <c r="DKI13" s="657"/>
      <c r="DKJ13" s="657"/>
      <c r="DKK13" s="657"/>
      <c r="DKL13" s="657"/>
      <c r="DKM13" s="657"/>
      <c r="DKN13" s="657"/>
      <c r="DKO13" s="657"/>
      <c r="DKP13" s="657"/>
      <c r="DKQ13" s="657"/>
      <c r="DKR13" s="657"/>
      <c r="DKS13" s="657"/>
      <c r="DKT13" s="657"/>
      <c r="DKU13" s="657"/>
      <c r="DKV13" s="657"/>
      <c r="DKW13" s="657"/>
      <c r="DKX13" s="657"/>
      <c r="DKY13" s="657"/>
      <c r="DKZ13" s="657"/>
      <c r="DLA13" s="657"/>
      <c r="DLB13" s="657"/>
      <c r="DLC13" s="657"/>
      <c r="DLD13" s="657"/>
      <c r="DLE13" s="657"/>
      <c r="DLF13" s="657"/>
      <c r="DLG13" s="657"/>
      <c r="DLH13" s="657"/>
      <c r="DLI13" s="657"/>
      <c r="DLJ13" s="657"/>
      <c r="DLK13" s="657"/>
      <c r="DLL13" s="657"/>
      <c r="DLM13" s="657"/>
      <c r="DLN13" s="657"/>
      <c r="DLO13" s="657"/>
      <c r="DLP13" s="657"/>
      <c r="DLQ13" s="657"/>
      <c r="DLR13" s="657"/>
      <c r="DLS13" s="657"/>
      <c r="DLT13" s="657"/>
      <c r="DLU13" s="657"/>
      <c r="DLV13" s="657"/>
      <c r="DLW13" s="657"/>
      <c r="DLX13" s="657"/>
      <c r="DLY13" s="657"/>
      <c r="DLZ13" s="657"/>
      <c r="DMA13" s="657"/>
      <c r="DMB13" s="657"/>
      <c r="DMC13" s="657"/>
      <c r="DMD13" s="657"/>
      <c r="DME13" s="657"/>
      <c r="DMF13" s="657"/>
      <c r="DMG13" s="657"/>
      <c r="DMH13" s="657"/>
      <c r="DMI13" s="657"/>
      <c r="DMJ13" s="657"/>
      <c r="DMK13" s="657"/>
      <c r="DML13" s="657"/>
      <c r="DMM13" s="657"/>
      <c r="DMN13" s="657"/>
      <c r="DMO13" s="657"/>
      <c r="DMP13" s="657"/>
      <c r="DMQ13" s="657"/>
      <c r="DMR13" s="657"/>
      <c r="DMS13" s="657"/>
      <c r="DMT13" s="657"/>
      <c r="DMU13" s="657"/>
      <c r="DMV13" s="657"/>
      <c r="DMW13" s="657"/>
      <c r="DMX13" s="657"/>
      <c r="DMY13" s="657"/>
      <c r="DMZ13" s="657"/>
      <c r="DNA13" s="657"/>
      <c r="DNB13" s="657"/>
      <c r="DNC13" s="657"/>
      <c r="DND13" s="657"/>
      <c r="DNE13" s="657"/>
      <c r="DNF13" s="657"/>
      <c r="DNG13" s="657"/>
      <c r="DNH13" s="657"/>
      <c r="DNI13" s="657"/>
      <c r="DNJ13" s="657"/>
      <c r="DNK13" s="657"/>
      <c r="DNL13" s="657"/>
      <c r="DNM13" s="657"/>
      <c r="DNN13" s="657"/>
      <c r="DNO13" s="657"/>
      <c r="DNP13" s="657"/>
      <c r="DNQ13" s="657"/>
      <c r="DNR13" s="657"/>
      <c r="DNS13" s="657"/>
      <c r="DNT13" s="657"/>
      <c r="DNU13" s="657"/>
      <c r="DNV13" s="657"/>
      <c r="DNW13" s="657"/>
      <c r="DNX13" s="657"/>
      <c r="DNY13" s="657"/>
      <c r="DNZ13" s="657"/>
      <c r="DOA13" s="657"/>
      <c r="DOB13" s="657"/>
      <c r="DOC13" s="657"/>
      <c r="DOD13" s="657"/>
      <c r="DOE13" s="657"/>
      <c r="DOF13" s="657"/>
      <c r="DOG13" s="657"/>
      <c r="DOH13" s="657"/>
      <c r="DOI13" s="657"/>
      <c r="DOJ13" s="657"/>
      <c r="DOK13" s="657"/>
      <c r="DOL13" s="657"/>
      <c r="DOM13" s="657"/>
      <c r="DON13" s="657"/>
      <c r="DOO13" s="657"/>
      <c r="DOP13" s="657"/>
      <c r="DOQ13" s="657"/>
      <c r="DOR13" s="657"/>
      <c r="DOS13" s="657"/>
      <c r="DOT13" s="657"/>
      <c r="DOU13" s="657"/>
      <c r="DOV13" s="657"/>
      <c r="DOW13" s="657"/>
      <c r="DOX13" s="657"/>
      <c r="DOY13" s="657"/>
      <c r="DOZ13" s="657"/>
      <c r="DPA13" s="657"/>
      <c r="DPB13" s="657"/>
      <c r="DPC13" s="657"/>
      <c r="DPD13" s="657"/>
      <c r="DPE13" s="657"/>
      <c r="DPF13" s="657"/>
      <c r="DPG13" s="657"/>
      <c r="DPH13" s="657"/>
      <c r="DPI13" s="657"/>
      <c r="DPJ13" s="657"/>
      <c r="DPK13" s="657"/>
      <c r="DPL13" s="657"/>
      <c r="DPM13" s="657"/>
      <c r="DPN13" s="657"/>
      <c r="DPO13" s="657"/>
      <c r="DPP13" s="657"/>
      <c r="DPQ13" s="657"/>
      <c r="DPR13" s="657"/>
      <c r="DPS13" s="657"/>
      <c r="DPT13" s="657"/>
      <c r="DPU13" s="657"/>
      <c r="DPV13" s="657"/>
      <c r="DPW13" s="657"/>
      <c r="DPX13" s="657"/>
      <c r="DPY13" s="657"/>
      <c r="DPZ13" s="657"/>
      <c r="DQA13" s="657"/>
      <c r="DQB13" s="657"/>
      <c r="DQC13" s="657"/>
      <c r="DQD13" s="657"/>
      <c r="DQE13" s="657"/>
      <c r="DQF13" s="657"/>
      <c r="DQG13" s="657"/>
      <c r="DQH13" s="657"/>
      <c r="DQI13" s="657"/>
      <c r="DQJ13" s="657"/>
      <c r="DQK13" s="657"/>
      <c r="DQL13" s="657"/>
      <c r="DQM13" s="657"/>
      <c r="DQN13" s="657"/>
      <c r="DQO13" s="657"/>
      <c r="DQP13" s="657"/>
      <c r="DQQ13" s="657"/>
      <c r="DQR13" s="657"/>
      <c r="DQS13" s="657"/>
      <c r="DQT13" s="657"/>
      <c r="DQU13" s="657"/>
      <c r="DQV13" s="657"/>
      <c r="DQW13" s="657"/>
      <c r="DQX13" s="657"/>
      <c r="DQY13" s="657"/>
      <c r="DQZ13" s="657"/>
      <c r="DRA13" s="657"/>
      <c r="DRB13" s="657"/>
      <c r="DRC13" s="657"/>
      <c r="DRD13" s="657"/>
      <c r="DRE13" s="657"/>
      <c r="DRF13" s="657"/>
      <c r="DRG13" s="657"/>
      <c r="DRH13" s="657"/>
      <c r="DRI13" s="657"/>
      <c r="DRJ13" s="657"/>
      <c r="DRK13" s="657"/>
      <c r="DRL13" s="657"/>
      <c r="DRM13" s="657"/>
      <c r="DRN13" s="657"/>
      <c r="DRO13" s="657"/>
      <c r="DRP13" s="657"/>
      <c r="DRQ13" s="657"/>
      <c r="DRR13" s="657"/>
      <c r="DRS13" s="657"/>
      <c r="DRT13" s="657"/>
      <c r="DRU13" s="657"/>
      <c r="DRV13" s="657"/>
      <c r="DRW13" s="657"/>
      <c r="DRX13" s="657"/>
      <c r="DRY13" s="657"/>
      <c r="DRZ13" s="657"/>
      <c r="DSA13" s="657"/>
      <c r="DSB13" s="657"/>
      <c r="DSC13" s="657"/>
      <c r="DSD13" s="657"/>
      <c r="DSE13" s="657"/>
      <c r="DSF13" s="657"/>
      <c r="DSG13" s="657"/>
      <c r="DSH13" s="657"/>
      <c r="DSI13" s="657"/>
      <c r="DSJ13" s="657"/>
      <c r="DSK13" s="657"/>
      <c r="DSL13" s="657"/>
      <c r="DSM13" s="657"/>
      <c r="DSN13" s="657"/>
      <c r="DSO13" s="657"/>
      <c r="DSP13" s="657"/>
      <c r="DSQ13" s="657"/>
      <c r="DSR13" s="657"/>
      <c r="DSS13" s="657"/>
      <c r="DST13" s="657"/>
      <c r="DSU13" s="657"/>
      <c r="DSV13" s="657"/>
      <c r="DSW13" s="657"/>
      <c r="DSX13" s="657"/>
      <c r="DSY13" s="657"/>
      <c r="DSZ13" s="657"/>
      <c r="DTA13" s="657"/>
      <c r="DTB13" s="657"/>
      <c r="DTC13" s="657"/>
      <c r="DTD13" s="657"/>
      <c r="DTE13" s="657"/>
      <c r="DTF13" s="657"/>
      <c r="DTG13" s="657"/>
      <c r="DTH13" s="657"/>
      <c r="DTI13" s="657"/>
      <c r="DTJ13" s="657"/>
      <c r="DTK13" s="657"/>
      <c r="DTL13" s="657"/>
      <c r="DTM13" s="657"/>
      <c r="DTN13" s="657"/>
      <c r="DTO13" s="657"/>
      <c r="DTP13" s="657"/>
      <c r="DTQ13" s="657"/>
      <c r="DTR13" s="657"/>
      <c r="DTS13" s="657"/>
      <c r="DTT13" s="657"/>
      <c r="DTU13" s="657"/>
      <c r="DTV13" s="657"/>
      <c r="DTW13" s="657"/>
      <c r="DTX13" s="657"/>
      <c r="DTY13" s="657"/>
      <c r="DTZ13" s="657"/>
      <c r="DUA13" s="657"/>
      <c r="DUB13" s="657"/>
      <c r="DUC13" s="657"/>
      <c r="DUD13" s="657"/>
      <c r="DUE13" s="657"/>
      <c r="DUF13" s="657"/>
      <c r="DUG13" s="657"/>
      <c r="DUH13" s="657"/>
      <c r="DUI13" s="657"/>
      <c r="DUJ13" s="657"/>
      <c r="DUK13" s="657"/>
      <c r="DUL13" s="657"/>
      <c r="DUM13" s="657"/>
      <c r="DUN13" s="657"/>
      <c r="DUO13" s="657"/>
      <c r="DUP13" s="657"/>
      <c r="DUQ13" s="657"/>
      <c r="DUR13" s="657"/>
      <c r="DUS13" s="657"/>
      <c r="DUT13" s="657"/>
      <c r="DUU13" s="657"/>
      <c r="DUV13" s="657"/>
      <c r="DUW13" s="657"/>
      <c r="DUX13" s="657"/>
      <c r="DUY13" s="657"/>
      <c r="DUZ13" s="657"/>
      <c r="DVA13" s="657"/>
      <c r="DVB13" s="657"/>
      <c r="DVC13" s="657"/>
      <c r="DVD13" s="657"/>
      <c r="DVE13" s="657"/>
      <c r="DVF13" s="657"/>
      <c r="DVG13" s="657"/>
      <c r="DVH13" s="657"/>
      <c r="DVI13" s="657"/>
      <c r="DVJ13" s="657"/>
      <c r="DVK13" s="657"/>
      <c r="DVL13" s="657"/>
      <c r="DVM13" s="657"/>
      <c r="DVN13" s="657"/>
      <c r="DVO13" s="657"/>
      <c r="DVP13" s="657"/>
      <c r="DVQ13" s="657"/>
      <c r="DVR13" s="657"/>
      <c r="DVS13" s="657"/>
      <c r="DVT13" s="657"/>
      <c r="DVU13" s="657"/>
      <c r="DVV13" s="657"/>
      <c r="DVW13" s="657"/>
      <c r="DVX13" s="657"/>
      <c r="DVY13" s="657"/>
      <c r="DVZ13" s="657"/>
      <c r="DWA13" s="657"/>
      <c r="DWB13" s="657"/>
      <c r="DWC13" s="657"/>
      <c r="DWD13" s="657"/>
      <c r="DWE13" s="657"/>
      <c r="DWF13" s="657"/>
      <c r="DWG13" s="657"/>
      <c r="DWH13" s="657"/>
      <c r="DWI13" s="657"/>
      <c r="DWJ13" s="657"/>
      <c r="DWK13" s="657"/>
      <c r="DWL13" s="657"/>
      <c r="DWM13" s="657"/>
      <c r="DWN13" s="657"/>
      <c r="DWO13" s="657"/>
      <c r="DWP13" s="657"/>
      <c r="DWQ13" s="657"/>
      <c r="DWR13" s="657"/>
      <c r="DWS13" s="657"/>
      <c r="DWT13" s="657"/>
      <c r="DWU13" s="657"/>
      <c r="DWV13" s="657"/>
      <c r="DWW13" s="657"/>
      <c r="DWX13" s="657"/>
      <c r="DWY13" s="657"/>
      <c r="DWZ13" s="657"/>
      <c r="DXA13" s="657"/>
      <c r="DXB13" s="657"/>
      <c r="DXC13" s="657"/>
      <c r="DXD13" s="657"/>
      <c r="DXE13" s="657"/>
      <c r="DXF13" s="657"/>
      <c r="DXG13" s="657"/>
      <c r="DXH13" s="657"/>
      <c r="DXI13" s="657"/>
      <c r="DXJ13" s="657"/>
      <c r="DXK13" s="657"/>
      <c r="DXL13" s="657"/>
      <c r="DXM13" s="657"/>
      <c r="DXN13" s="657"/>
      <c r="DXO13" s="657"/>
      <c r="DXP13" s="657"/>
      <c r="DXQ13" s="657"/>
      <c r="DXR13" s="657"/>
      <c r="DXS13" s="657"/>
      <c r="DXT13" s="657"/>
      <c r="DXU13" s="657"/>
      <c r="DXV13" s="657"/>
      <c r="DXW13" s="657"/>
      <c r="DXX13" s="657"/>
      <c r="DXY13" s="657"/>
      <c r="DXZ13" s="657"/>
      <c r="DYA13" s="657"/>
      <c r="DYB13" s="657"/>
      <c r="DYC13" s="657"/>
      <c r="DYD13" s="657"/>
      <c r="DYE13" s="657"/>
      <c r="DYF13" s="657"/>
      <c r="DYG13" s="657"/>
      <c r="DYH13" s="657"/>
      <c r="DYI13" s="657"/>
      <c r="DYJ13" s="657"/>
      <c r="DYK13" s="657"/>
      <c r="DYL13" s="657"/>
      <c r="DYM13" s="657"/>
      <c r="DYN13" s="657"/>
      <c r="DYO13" s="657"/>
      <c r="DYP13" s="657"/>
      <c r="DYQ13" s="657"/>
      <c r="DYR13" s="657"/>
      <c r="DYS13" s="657"/>
      <c r="DYT13" s="657"/>
      <c r="DYU13" s="657"/>
      <c r="DYV13" s="657"/>
      <c r="DYW13" s="657"/>
      <c r="DYX13" s="657"/>
      <c r="DYY13" s="657"/>
      <c r="DYZ13" s="657"/>
      <c r="DZA13" s="657"/>
      <c r="DZB13" s="657"/>
      <c r="DZC13" s="657"/>
      <c r="DZD13" s="657"/>
      <c r="DZE13" s="657"/>
      <c r="DZF13" s="657"/>
      <c r="DZG13" s="657"/>
      <c r="DZH13" s="657"/>
      <c r="DZI13" s="657"/>
      <c r="DZJ13" s="657"/>
      <c r="DZK13" s="657"/>
      <c r="DZL13" s="657"/>
      <c r="DZM13" s="657"/>
      <c r="DZN13" s="657"/>
      <c r="DZO13" s="657"/>
      <c r="DZP13" s="657"/>
      <c r="DZQ13" s="657"/>
      <c r="DZR13" s="657"/>
      <c r="DZS13" s="657"/>
      <c r="DZT13" s="657"/>
      <c r="DZU13" s="657"/>
      <c r="DZV13" s="657"/>
      <c r="DZW13" s="657"/>
      <c r="DZX13" s="657"/>
      <c r="DZY13" s="657"/>
      <c r="DZZ13" s="657"/>
      <c r="EAA13" s="657"/>
      <c r="EAB13" s="657"/>
      <c r="EAC13" s="657"/>
      <c r="EAD13" s="657"/>
      <c r="EAE13" s="657"/>
      <c r="EAF13" s="657"/>
      <c r="EAG13" s="657"/>
      <c r="EAH13" s="657"/>
      <c r="EAI13" s="657"/>
      <c r="EAJ13" s="657"/>
      <c r="EAK13" s="657"/>
      <c r="EAL13" s="657"/>
      <c r="EAM13" s="657"/>
      <c r="EAN13" s="657"/>
      <c r="EAO13" s="657"/>
      <c r="EAP13" s="657"/>
      <c r="EAQ13" s="657"/>
      <c r="EAR13" s="657"/>
      <c r="EAS13" s="657"/>
      <c r="EAT13" s="657"/>
      <c r="EAU13" s="657"/>
      <c r="EAV13" s="657"/>
      <c r="EAW13" s="657"/>
      <c r="EAX13" s="657"/>
      <c r="EAY13" s="657"/>
      <c r="EAZ13" s="657"/>
      <c r="EBA13" s="657"/>
      <c r="EBB13" s="657"/>
      <c r="EBC13" s="657"/>
      <c r="EBD13" s="657"/>
      <c r="EBE13" s="657"/>
      <c r="EBF13" s="657"/>
      <c r="EBG13" s="657"/>
      <c r="EBH13" s="657"/>
      <c r="EBI13" s="657"/>
      <c r="EBJ13" s="657"/>
      <c r="EBK13" s="657"/>
      <c r="EBL13" s="657"/>
      <c r="EBM13" s="657"/>
      <c r="EBN13" s="657"/>
      <c r="EBO13" s="657"/>
      <c r="EBP13" s="657"/>
      <c r="EBQ13" s="657"/>
      <c r="EBR13" s="657"/>
      <c r="EBS13" s="657"/>
      <c r="EBT13" s="657"/>
      <c r="EBU13" s="657"/>
      <c r="EBV13" s="657"/>
      <c r="EBW13" s="657"/>
      <c r="EBX13" s="657"/>
      <c r="EBY13" s="657"/>
      <c r="EBZ13" s="657"/>
      <c r="ECA13" s="657"/>
      <c r="ECB13" s="657"/>
      <c r="ECC13" s="657"/>
      <c r="ECD13" s="657"/>
      <c r="ECE13" s="657"/>
      <c r="ECF13" s="657"/>
      <c r="ECG13" s="657"/>
      <c r="ECH13" s="657"/>
      <c r="ECI13" s="657"/>
      <c r="ECJ13" s="657"/>
      <c r="ECK13" s="657"/>
      <c r="ECL13" s="657"/>
      <c r="ECM13" s="657"/>
      <c r="ECN13" s="657"/>
      <c r="ECO13" s="657"/>
      <c r="ECP13" s="657"/>
      <c r="ECQ13" s="657"/>
      <c r="ECR13" s="657"/>
      <c r="ECS13" s="657"/>
      <c r="ECT13" s="657"/>
      <c r="ECU13" s="657"/>
      <c r="ECV13" s="657"/>
      <c r="ECW13" s="657"/>
      <c r="ECX13" s="657"/>
      <c r="ECY13" s="657"/>
      <c r="ECZ13" s="657"/>
      <c r="EDA13" s="657"/>
      <c r="EDB13" s="657"/>
      <c r="EDC13" s="657"/>
      <c r="EDD13" s="657"/>
      <c r="EDE13" s="657"/>
      <c r="EDF13" s="657"/>
      <c r="EDG13" s="657"/>
      <c r="EDH13" s="657"/>
      <c r="EDI13" s="657"/>
      <c r="EDJ13" s="657"/>
      <c r="EDK13" s="657"/>
      <c r="EDL13" s="657"/>
      <c r="EDM13" s="657"/>
      <c r="EDN13" s="657"/>
      <c r="EDO13" s="657"/>
      <c r="EDP13" s="657"/>
      <c r="EDQ13" s="657"/>
      <c r="EDR13" s="657"/>
      <c r="EDS13" s="657"/>
      <c r="EDT13" s="657"/>
      <c r="EDU13" s="657"/>
      <c r="EDV13" s="657"/>
      <c r="EDW13" s="657"/>
      <c r="EDX13" s="657"/>
      <c r="EDY13" s="657"/>
      <c r="EDZ13" s="657"/>
      <c r="EEA13" s="657"/>
      <c r="EEB13" s="657"/>
      <c r="EEC13" s="657"/>
      <c r="EED13" s="657"/>
      <c r="EEE13" s="657"/>
      <c r="EEF13" s="657"/>
      <c r="EEG13" s="657"/>
      <c r="EEH13" s="657"/>
      <c r="EEI13" s="657"/>
      <c r="EEJ13" s="657"/>
      <c r="EEK13" s="657"/>
      <c r="EEL13" s="657"/>
      <c r="EEM13" s="657"/>
      <c r="EEN13" s="657"/>
      <c r="EEO13" s="657"/>
      <c r="EEP13" s="657"/>
      <c r="EEQ13" s="657"/>
      <c r="EER13" s="657"/>
      <c r="EES13" s="657"/>
      <c r="EET13" s="657"/>
      <c r="EEU13" s="657"/>
      <c r="EEV13" s="657"/>
      <c r="EEW13" s="657"/>
      <c r="EEX13" s="657"/>
      <c r="EEY13" s="657"/>
      <c r="EEZ13" s="657"/>
      <c r="EFA13" s="657"/>
      <c r="EFB13" s="657"/>
      <c r="EFC13" s="657"/>
      <c r="EFD13" s="657"/>
      <c r="EFE13" s="657"/>
      <c r="EFF13" s="657"/>
      <c r="EFG13" s="657"/>
      <c r="EFH13" s="657"/>
      <c r="EFI13" s="657"/>
      <c r="EFJ13" s="657"/>
      <c r="EFK13" s="657"/>
      <c r="EFL13" s="657"/>
      <c r="EFM13" s="657"/>
      <c r="EFN13" s="657"/>
      <c r="EFO13" s="657"/>
      <c r="EFP13" s="657"/>
      <c r="EFQ13" s="657"/>
      <c r="EFR13" s="657"/>
      <c r="EFS13" s="657"/>
      <c r="EFT13" s="657"/>
      <c r="EFU13" s="657"/>
      <c r="EFV13" s="657"/>
      <c r="EFW13" s="657"/>
      <c r="EFX13" s="657"/>
      <c r="EFY13" s="657"/>
      <c r="EFZ13" s="657"/>
      <c r="EGA13" s="657"/>
      <c r="EGB13" s="657"/>
      <c r="EGC13" s="657"/>
      <c r="EGD13" s="657"/>
      <c r="EGE13" s="657"/>
      <c r="EGF13" s="657"/>
      <c r="EGG13" s="657"/>
      <c r="EGH13" s="657"/>
      <c r="EGI13" s="657"/>
      <c r="EGJ13" s="657"/>
      <c r="EGK13" s="657"/>
      <c r="EGL13" s="657"/>
      <c r="EGM13" s="657"/>
      <c r="EGN13" s="657"/>
      <c r="EGO13" s="657"/>
      <c r="EGP13" s="657"/>
      <c r="EGQ13" s="657"/>
      <c r="EGR13" s="657"/>
      <c r="EGS13" s="657"/>
      <c r="EGT13" s="657"/>
      <c r="EGU13" s="657"/>
      <c r="EGV13" s="657"/>
      <c r="EGW13" s="657"/>
      <c r="EGX13" s="657"/>
      <c r="EGY13" s="657"/>
      <c r="EGZ13" s="657"/>
      <c r="EHA13" s="657"/>
      <c r="EHB13" s="657"/>
      <c r="EHC13" s="657"/>
      <c r="EHD13" s="657"/>
      <c r="EHE13" s="657"/>
      <c r="EHF13" s="657"/>
      <c r="EHG13" s="657"/>
      <c r="EHH13" s="657"/>
      <c r="EHI13" s="657"/>
      <c r="EHJ13" s="657"/>
      <c r="EHK13" s="657"/>
      <c r="EHL13" s="657"/>
      <c r="EHM13" s="657"/>
      <c r="EHN13" s="657"/>
      <c r="EHO13" s="657"/>
      <c r="EHP13" s="657"/>
      <c r="EHQ13" s="657"/>
      <c r="EHR13" s="657"/>
      <c r="EHS13" s="657"/>
      <c r="EHT13" s="657"/>
      <c r="EHU13" s="657"/>
      <c r="EHV13" s="657"/>
      <c r="EHW13" s="657"/>
      <c r="EHX13" s="657"/>
      <c r="EHY13" s="657"/>
      <c r="EHZ13" s="657"/>
      <c r="EIA13" s="657"/>
      <c r="EIB13" s="657"/>
      <c r="EIC13" s="657"/>
      <c r="EID13" s="657"/>
      <c r="EIE13" s="657"/>
      <c r="EIF13" s="657"/>
      <c r="EIG13" s="657"/>
      <c r="EIH13" s="657"/>
      <c r="EII13" s="657"/>
      <c r="EIJ13" s="657"/>
      <c r="EIK13" s="657"/>
      <c r="EIL13" s="657"/>
      <c r="EIM13" s="657"/>
      <c r="EIN13" s="657"/>
      <c r="EIO13" s="657"/>
      <c r="EIP13" s="657"/>
      <c r="EIQ13" s="657"/>
      <c r="EIR13" s="657"/>
      <c r="EIS13" s="657"/>
      <c r="EIT13" s="657"/>
      <c r="EIU13" s="657"/>
      <c r="EIV13" s="657"/>
      <c r="EIW13" s="657"/>
      <c r="EIX13" s="657"/>
      <c r="EIY13" s="657"/>
      <c r="EIZ13" s="657"/>
      <c r="EJA13" s="657"/>
      <c r="EJB13" s="657"/>
      <c r="EJC13" s="657"/>
      <c r="EJD13" s="657"/>
      <c r="EJE13" s="657"/>
      <c r="EJF13" s="657"/>
      <c r="EJG13" s="657"/>
      <c r="EJH13" s="657"/>
      <c r="EJI13" s="657"/>
      <c r="EJJ13" s="657"/>
      <c r="EJK13" s="657"/>
      <c r="EJL13" s="657"/>
      <c r="EJM13" s="657"/>
      <c r="EJN13" s="657"/>
      <c r="EJO13" s="657"/>
      <c r="EJP13" s="657"/>
      <c r="EJQ13" s="657"/>
      <c r="EJR13" s="657"/>
      <c r="EJS13" s="657"/>
      <c r="EJT13" s="657"/>
      <c r="EJU13" s="657"/>
      <c r="EJV13" s="657"/>
      <c r="EJW13" s="657"/>
      <c r="EJX13" s="657"/>
      <c r="EJY13" s="657"/>
      <c r="EJZ13" s="657"/>
      <c r="EKA13" s="657"/>
      <c r="EKB13" s="657"/>
      <c r="EKC13" s="657"/>
      <c r="EKD13" s="657"/>
      <c r="EKE13" s="657"/>
      <c r="EKF13" s="657"/>
      <c r="EKG13" s="657"/>
      <c r="EKH13" s="657"/>
      <c r="EKI13" s="657"/>
      <c r="EKJ13" s="657"/>
      <c r="EKK13" s="657"/>
      <c r="EKL13" s="657"/>
      <c r="EKM13" s="657"/>
      <c r="EKN13" s="657"/>
      <c r="EKO13" s="657"/>
      <c r="EKP13" s="657"/>
      <c r="EKQ13" s="657"/>
      <c r="EKR13" s="657"/>
      <c r="EKS13" s="657"/>
      <c r="EKT13" s="657"/>
      <c r="EKU13" s="657"/>
      <c r="EKV13" s="657"/>
      <c r="EKW13" s="657"/>
      <c r="EKX13" s="657"/>
      <c r="EKY13" s="657"/>
      <c r="EKZ13" s="657"/>
      <c r="ELA13" s="657"/>
      <c r="ELB13" s="657"/>
      <c r="ELC13" s="657"/>
      <c r="ELD13" s="657"/>
      <c r="ELE13" s="657"/>
      <c r="ELF13" s="657"/>
      <c r="ELG13" s="657"/>
      <c r="ELH13" s="657"/>
      <c r="ELI13" s="657"/>
      <c r="ELJ13" s="657"/>
      <c r="ELK13" s="657"/>
      <c r="ELL13" s="657"/>
      <c r="ELM13" s="657"/>
      <c r="ELN13" s="657"/>
      <c r="ELO13" s="657"/>
      <c r="ELP13" s="657"/>
      <c r="ELQ13" s="657"/>
      <c r="ELR13" s="657"/>
      <c r="ELS13" s="657"/>
      <c r="ELT13" s="657"/>
      <c r="ELU13" s="657"/>
      <c r="ELV13" s="657"/>
      <c r="ELW13" s="657"/>
      <c r="ELX13" s="657"/>
      <c r="ELY13" s="657"/>
      <c r="ELZ13" s="657"/>
      <c r="EMA13" s="657"/>
      <c r="EMB13" s="657"/>
      <c r="EMC13" s="657"/>
      <c r="EMD13" s="657"/>
      <c r="EME13" s="657"/>
      <c r="EMF13" s="657"/>
      <c r="EMG13" s="657"/>
      <c r="EMH13" s="657"/>
      <c r="EMI13" s="657"/>
      <c r="EMJ13" s="657"/>
      <c r="EMK13" s="657"/>
      <c r="EML13" s="657"/>
      <c r="EMM13" s="657"/>
      <c r="EMN13" s="657"/>
      <c r="EMO13" s="657"/>
      <c r="EMP13" s="657"/>
      <c r="EMQ13" s="657"/>
      <c r="EMR13" s="657"/>
      <c r="EMS13" s="657"/>
      <c r="EMT13" s="657"/>
      <c r="EMU13" s="657"/>
      <c r="EMV13" s="657"/>
      <c r="EMW13" s="657"/>
      <c r="EMX13" s="657"/>
      <c r="EMY13" s="657"/>
      <c r="EMZ13" s="657"/>
      <c r="ENA13" s="657"/>
      <c r="ENB13" s="657"/>
      <c r="ENC13" s="657"/>
      <c r="END13" s="657"/>
      <c r="ENE13" s="657"/>
      <c r="ENF13" s="657"/>
      <c r="ENG13" s="657"/>
      <c r="ENH13" s="657"/>
      <c r="ENI13" s="657"/>
      <c r="ENJ13" s="657"/>
      <c r="ENK13" s="657"/>
      <c r="ENL13" s="657"/>
      <c r="ENM13" s="657"/>
      <c r="ENN13" s="657"/>
      <c r="ENO13" s="657"/>
      <c r="ENP13" s="657"/>
      <c r="ENQ13" s="657"/>
      <c r="ENR13" s="657"/>
      <c r="ENS13" s="657"/>
      <c r="ENT13" s="657"/>
      <c r="ENU13" s="657"/>
      <c r="ENV13" s="657"/>
      <c r="ENW13" s="657"/>
      <c r="ENX13" s="657"/>
      <c r="ENY13" s="657"/>
      <c r="ENZ13" s="657"/>
      <c r="EOA13" s="657"/>
      <c r="EOB13" s="657"/>
      <c r="EOC13" s="657"/>
      <c r="EOD13" s="657"/>
      <c r="EOE13" s="657"/>
      <c r="EOF13" s="657"/>
      <c r="EOG13" s="657"/>
      <c r="EOH13" s="657"/>
      <c r="EOI13" s="657"/>
      <c r="EOJ13" s="657"/>
      <c r="EOK13" s="657"/>
      <c r="EOL13" s="657"/>
      <c r="EOM13" s="657"/>
      <c r="EON13" s="657"/>
      <c r="EOO13" s="657"/>
      <c r="EOP13" s="657"/>
      <c r="EOQ13" s="657"/>
      <c r="EOR13" s="657"/>
      <c r="EOS13" s="657"/>
      <c r="EOT13" s="657"/>
      <c r="EOU13" s="657"/>
      <c r="EOV13" s="657"/>
      <c r="EOW13" s="657"/>
      <c r="EOX13" s="657"/>
      <c r="EOY13" s="657"/>
      <c r="EOZ13" s="657"/>
      <c r="EPA13" s="657"/>
      <c r="EPB13" s="657"/>
      <c r="EPC13" s="657"/>
      <c r="EPD13" s="657"/>
      <c r="EPE13" s="657"/>
      <c r="EPF13" s="657"/>
      <c r="EPG13" s="657"/>
      <c r="EPH13" s="657"/>
      <c r="EPI13" s="657"/>
      <c r="EPJ13" s="657"/>
      <c r="EPK13" s="657"/>
      <c r="EPL13" s="657"/>
      <c r="EPM13" s="657"/>
      <c r="EPN13" s="657"/>
      <c r="EPO13" s="657"/>
      <c r="EPP13" s="657"/>
      <c r="EPQ13" s="657"/>
      <c r="EPR13" s="657"/>
      <c r="EPS13" s="657"/>
      <c r="EPT13" s="657"/>
      <c r="EPU13" s="657"/>
      <c r="EPV13" s="657"/>
      <c r="EPW13" s="657"/>
      <c r="EPX13" s="657"/>
      <c r="EPY13" s="657"/>
      <c r="EPZ13" s="657"/>
      <c r="EQA13" s="657"/>
      <c r="EQB13" s="657"/>
      <c r="EQC13" s="657"/>
      <c r="EQD13" s="657"/>
      <c r="EQE13" s="657"/>
      <c r="EQF13" s="657"/>
      <c r="EQG13" s="657"/>
      <c r="EQH13" s="657"/>
      <c r="EQI13" s="657"/>
      <c r="EQJ13" s="657"/>
      <c r="EQK13" s="657"/>
      <c r="EQL13" s="657"/>
      <c r="EQM13" s="657"/>
      <c r="EQN13" s="657"/>
      <c r="EQO13" s="657"/>
      <c r="EQP13" s="657"/>
      <c r="EQQ13" s="657"/>
      <c r="EQR13" s="657"/>
      <c r="EQS13" s="657"/>
      <c r="EQT13" s="657"/>
      <c r="EQU13" s="657"/>
      <c r="EQV13" s="657"/>
      <c r="EQW13" s="657"/>
      <c r="EQX13" s="657"/>
      <c r="EQY13" s="657"/>
      <c r="EQZ13" s="657"/>
      <c r="ERA13" s="657"/>
      <c r="ERB13" s="657"/>
      <c r="ERC13" s="657"/>
      <c r="ERD13" s="657"/>
      <c r="ERE13" s="657"/>
      <c r="ERF13" s="657"/>
      <c r="ERG13" s="657"/>
      <c r="ERH13" s="657"/>
      <c r="ERI13" s="657"/>
      <c r="ERJ13" s="657"/>
      <c r="ERK13" s="657"/>
      <c r="ERL13" s="657"/>
      <c r="ERM13" s="657"/>
      <c r="ERN13" s="657"/>
      <c r="ERO13" s="657"/>
      <c r="ERP13" s="657"/>
      <c r="ERQ13" s="657"/>
      <c r="ERR13" s="657"/>
      <c r="ERS13" s="657"/>
      <c r="ERT13" s="657"/>
      <c r="ERU13" s="657"/>
      <c r="ERV13" s="657"/>
      <c r="ERW13" s="657"/>
      <c r="ERX13" s="657"/>
      <c r="ERY13" s="657"/>
      <c r="ERZ13" s="657"/>
      <c r="ESA13" s="657"/>
      <c r="ESB13" s="657"/>
      <c r="ESC13" s="657"/>
      <c r="ESD13" s="657"/>
      <c r="ESE13" s="657"/>
      <c r="ESF13" s="657"/>
      <c r="ESG13" s="657"/>
      <c r="ESH13" s="657"/>
      <c r="ESI13" s="657"/>
      <c r="ESJ13" s="657"/>
      <c r="ESK13" s="657"/>
      <c r="ESL13" s="657"/>
      <c r="ESM13" s="657"/>
      <c r="ESN13" s="657"/>
      <c r="ESO13" s="657"/>
      <c r="ESP13" s="657"/>
      <c r="ESQ13" s="657"/>
      <c r="ESR13" s="657"/>
      <c r="ESS13" s="657"/>
      <c r="EST13" s="657"/>
      <c r="ESU13" s="657"/>
      <c r="ESV13" s="657"/>
      <c r="ESW13" s="657"/>
      <c r="ESX13" s="657"/>
      <c r="ESY13" s="657"/>
      <c r="ESZ13" s="657"/>
      <c r="ETA13" s="657"/>
      <c r="ETB13" s="657"/>
      <c r="ETC13" s="657"/>
      <c r="ETD13" s="657"/>
      <c r="ETE13" s="657"/>
      <c r="ETF13" s="657"/>
      <c r="ETG13" s="657"/>
      <c r="ETH13" s="657"/>
      <c r="ETI13" s="657"/>
      <c r="ETJ13" s="657"/>
      <c r="ETK13" s="657"/>
      <c r="ETL13" s="657"/>
      <c r="ETM13" s="657"/>
      <c r="ETN13" s="657"/>
      <c r="ETO13" s="657"/>
      <c r="ETP13" s="657"/>
      <c r="ETQ13" s="657"/>
      <c r="ETR13" s="657"/>
      <c r="ETS13" s="657"/>
      <c r="ETT13" s="657"/>
      <c r="ETU13" s="657"/>
      <c r="ETV13" s="657"/>
      <c r="ETW13" s="657"/>
      <c r="ETX13" s="657"/>
      <c r="ETY13" s="657"/>
      <c r="ETZ13" s="657"/>
      <c r="EUA13" s="657"/>
      <c r="EUB13" s="657"/>
      <c r="EUC13" s="657"/>
      <c r="EUD13" s="657"/>
      <c r="EUE13" s="657"/>
      <c r="EUF13" s="657"/>
      <c r="EUG13" s="657"/>
      <c r="EUH13" s="657"/>
      <c r="EUI13" s="657"/>
      <c r="EUJ13" s="657"/>
      <c r="EUK13" s="657"/>
      <c r="EUL13" s="657"/>
      <c r="EUM13" s="657"/>
      <c r="EUN13" s="657"/>
      <c r="EUO13" s="657"/>
      <c r="EUP13" s="657"/>
      <c r="EUQ13" s="657"/>
      <c r="EUR13" s="657"/>
      <c r="EUS13" s="657"/>
      <c r="EUT13" s="657"/>
      <c r="EUU13" s="657"/>
      <c r="EUV13" s="657"/>
      <c r="EUW13" s="657"/>
      <c r="EUX13" s="657"/>
      <c r="EUY13" s="657"/>
      <c r="EUZ13" s="657"/>
      <c r="EVA13" s="657"/>
      <c r="EVB13" s="657"/>
      <c r="EVC13" s="657"/>
      <c r="EVD13" s="657"/>
      <c r="EVE13" s="657"/>
      <c r="EVF13" s="657"/>
      <c r="EVG13" s="657"/>
      <c r="EVH13" s="657"/>
      <c r="EVI13" s="657"/>
      <c r="EVJ13" s="657"/>
      <c r="EVK13" s="657"/>
      <c r="EVL13" s="657"/>
      <c r="EVM13" s="657"/>
      <c r="EVN13" s="657"/>
      <c r="EVO13" s="657"/>
      <c r="EVP13" s="657"/>
      <c r="EVQ13" s="657"/>
      <c r="EVR13" s="657"/>
      <c r="EVS13" s="657"/>
      <c r="EVT13" s="657"/>
      <c r="EVU13" s="657"/>
      <c r="EVV13" s="657"/>
      <c r="EVW13" s="657"/>
      <c r="EVX13" s="657"/>
      <c r="EVY13" s="657"/>
      <c r="EVZ13" s="657"/>
      <c r="EWA13" s="657"/>
      <c r="EWB13" s="657"/>
      <c r="EWC13" s="657"/>
      <c r="EWD13" s="657"/>
      <c r="EWE13" s="657"/>
      <c r="EWF13" s="657"/>
      <c r="EWG13" s="657"/>
      <c r="EWH13" s="657"/>
      <c r="EWI13" s="657"/>
      <c r="EWJ13" s="657"/>
      <c r="EWK13" s="657"/>
      <c r="EWL13" s="657"/>
      <c r="EWM13" s="657"/>
      <c r="EWN13" s="657"/>
      <c r="EWO13" s="657"/>
      <c r="EWP13" s="657"/>
      <c r="EWQ13" s="657"/>
      <c r="EWR13" s="657"/>
      <c r="EWS13" s="657"/>
      <c r="EWT13" s="657"/>
      <c r="EWU13" s="657"/>
      <c r="EWV13" s="657"/>
      <c r="EWW13" s="657"/>
      <c r="EWX13" s="657"/>
      <c r="EWY13" s="657"/>
      <c r="EWZ13" s="657"/>
      <c r="EXA13" s="657"/>
      <c r="EXB13" s="657"/>
      <c r="EXC13" s="657"/>
      <c r="EXD13" s="657"/>
      <c r="EXE13" s="657"/>
      <c r="EXF13" s="657"/>
      <c r="EXG13" s="657"/>
      <c r="EXH13" s="657"/>
      <c r="EXI13" s="657"/>
      <c r="EXJ13" s="657"/>
      <c r="EXK13" s="657"/>
      <c r="EXL13" s="657"/>
      <c r="EXM13" s="657"/>
      <c r="EXN13" s="657"/>
      <c r="EXO13" s="657"/>
      <c r="EXP13" s="657"/>
      <c r="EXQ13" s="657"/>
      <c r="EXR13" s="657"/>
      <c r="EXS13" s="657"/>
      <c r="EXT13" s="657"/>
      <c r="EXU13" s="657"/>
      <c r="EXV13" s="657"/>
      <c r="EXW13" s="657"/>
      <c r="EXX13" s="657"/>
      <c r="EXY13" s="657"/>
      <c r="EXZ13" s="657"/>
      <c r="EYA13" s="657"/>
      <c r="EYB13" s="657"/>
      <c r="EYC13" s="657"/>
      <c r="EYD13" s="657"/>
      <c r="EYE13" s="657"/>
      <c r="EYF13" s="657"/>
      <c r="EYG13" s="657"/>
      <c r="EYH13" s="657"/>
      <c r="EYI13" s="657"/>
      <c r="EYJ13" s="657"/>
      <c r="EYK13" s="657"/>
      <c r="EYL13" s="657"/>
      <c r="EYM13" s="657"/>
      <c r="EYN13" s="657"/>
      <c r="EYO13" s="657"/>
      <c r="EYP13" s="657"/>
      <c r="EYQ13" s="657"/>
      <c r="EYR13" s="657"/>
      <c r="EYS13" s="657"/>
      <c r="EYT13" s="657"/>
      <c r="EYU13" s="657"/>
      <c r="EYV13" s="657"/>
      <c r="EYW13" s="657"/>
      <c r="EYX13" s="657"/>
      <c r="EYY13" s="657"/>
      <c r="EYZ13" s="657"/>
      <c r="EZA13" s="657"/>
      <c r="EZB13" s="657"/>
      <c r="EZC13" s="657"/>
      <c r="EZD13" s="657"/>
      <c r="EZE13" s="657"/>
      <c r="EZF13" s="657"/>
      <c r="EZG13" s="657"/>
      <c r="EZH13" s="657"/>
      <c r="EZI13" s="657"/>
      <c r="EZJ13" s="657"/>
      <c r="EZK13" s="657"/>
      <c r="EZL13" s="657"/>
      <c r="EZM13" s="657"/>
      <c r="EZN13" s="657"/>
      <c r="EZO13" s="657"/>
      <c r="EZP13" s="657"/>
      <c r="EZQ13" s="657"/>
      <c r="EZR13" s="657"/>
      <c r="EZS13" s="657"/>
      <c r="EZT13" s="657"/>
      <c r="EZU13" s="657"/>
      <c r="EZV13" s="657"/>
      <c r="EZW13" s="657"/>
      <c r="EZX13" s="657"/>
      <c r="EZY13" s="657"/>
      <c r="EZZ13" s="657"/>
      <c r="FAA13" s="657"/>
      <c r="FAB13" s="657"/>
      <c r="FAC13" s="657"/>
      <c r="FAD13" s="657"/>
      <c r="FAE13" s="657"/>
      <c r="FAF13" s="657"/>
      <c r="FAG13" s="657"/>
      <c r="FAH13" s="657"/>
      <c r="FAI13" s="657"/>
      <c r="FAJ13" s="657"/>
      <c r="FAK13" s="657"/>
      <c r="FAL13" s="657"/>
      <c r="FAM13" s="657"/>
      <c r="FAN13" s="657"/>
      <c r="FAO13" s="657"/>
      <c r="FAP13" s="657"/>
      <c r="FAQ13" s="657"/>
      <c r="FAR13" s="657"/>
      <c r="FAS13" s="657"/>
      <c r="FAT13" s="657"/>
      <c r="FAU13" s="657"/>
      <c r="FAV13" s="657"/>
      <c r="FAW13" s="657"/>
      <c r="FAX13" s="657"/>
      <c r="FAY13" s="657"/>
      <c r="FAZ13" s="657"/>
      <c r="FBA13" s="657"/>
      <c r="FBB13" s="657"/>
      <c r="FBC13" s="657"/>
      <c r="FBD13" s="657"/>
      <c r="FBE13" s="657"/>
      <c r="FBF13" s="657"/>
      <c r="FBG13" s="657"/>
      <c r="FBH13" s="657"/>
      <c r="FBI13" s="657"/>
      <c r="FBJ13" s="657"/>
      <c r="FBK13" s="657"/>
      <c r="FBL13" s="657"/>
      <c r="FBM13" s="657"/>
      <c r="FBN13" s="657"/>
      <c r="FBO13" s="657"/>
      <c r="FBP13" s="657"/>
      <c r="FBQ13" s="657"/>
      <c r="FBR13" s="657"/>
      <c r="FBS13" s="657"/>
      <c r="FBT13" s="657"/>
      <c r="FBU13" s="657"/>
      <c r="FBV13" s="657"/>
      <c r="FBW13" s="657"/>
      <c r="FBX13" s="657"/>
      <c r="FBY13" s="657"/>
      <c r="FBZ13" s="657"/>
      <c r="FCA13" s="657"/>
      <c r="FCB13" s="657"/>
      <c r="FCC13" s="657"/>
      <c r="FCD13" s="657"/>
      <c r="FCE13" s="657"/>
      <c r="FCF13" s="657"/>
      <c r="FCG13" s="657"/>
      <c r="FCH13" s="657"/>
      <c r="FCI13" s="657"/>
      <c r="FCJ13" s="657"/>
      <c r="FCK13" s="657"/>
      <c r="FCL13" s="657"/>
      <c r="FCM13" s="657"/>
      <c r="FCN13" s="657"/>
      <c r="FCO13" s="657"/>
      <c r="FCP13" s="657"/>
      <c r="FCQ13" s="657"/>
      <c r="FCR13" s="657"/>
      <c r="FCS13" s="657"/>
      <c r="FCT13" s="657"/>
      <c r="FCU13" s="657"/>
      <c r="FCV13" s="657"/>
      <c r="FCW13" s="657"/>
      <c r="FCX13" s="657"/>
      <c r="FCY13" s="657"/>
      <c r="FCZ13" s="657"/>
      <c r="FDA13" s="657"/>
      <c r="FDB13" s="657"/>
      <c r="FDC13" s="657"/>
      <c r="FDD13" s="657"/>
      <c r="FDE13" s="657"/>
      <c r="FDF13" s="657"/>
      <c r="FDG13" s="657"/>
      <c r="FDH13" s="657"/>
      <c r="FDI13" s="657"/>
      <c r="FDJ13" s="657"/>
      <c r="FDK13" s="657"/>
      <c r="FDL13" s="657"/>
      <c r="FDM13" s="657"/>
      <c r="FDN13" s="657"/>
      <c r="FDO13" s="657"/>
      <c r="FDP13" s="657"/>
      <c r="FDQ13" s="657"/>
      <c r="FDR13" s="657"/>
      <c r="FDS13" s="657"/>
      <c r="FDT13" s="657"/>
      <c r="FDU13" s="657"/>
      <c r="FDV13" s="657"/>
      <c r="FDW13" s="657"/>
      <c r="FDX13" s="657"/>
      <c r="FDY13" s="657"/>
      <c r="FDZ13" s="657"/>
      <c r="FEA13" s="657"/>
      <c r="FEB13" s="657"/>
      <c r="FEC13" s="657"/>
      <c r="FED13" s="657"/>
      <c r="FEE13" s="657"/>
      <c r="FEF13" s="657"/>
      <c r="FEG13" s="657"/>
      <c r="FEH13" s="657"/>
      <c r="FEI13" s="657"/>
      <c r="FEJ13" s="657"/>
      <c r="FEK13" s="657"/>
      <c r="FEL13" s="657"/>
      <c r="FEM13" s="657"/>
      <c r="FEN13" s="657"/>
      <c r="FEO13" s="657"/>
      <c r="FEP13" s="657"/>
      <c r="FEQ13" s="657"/>
      <c r="FER13" s="657"/>
      <c r="FES13" s="657"/>
      <c r="FET13" s="657"/>
      <c r="FEU13" s="657"/>
      <c r="FEV13" s="657"/>
      <c r="FEW13" s="657"/>
      <c r="FEX13" s="657"/>
      <c r="FEY13" s="657"/>
      <c r="FEZ13" s="657"/>
      <c r="FFA13" s="657"/>
      <c r="FFB13" s="657"/>
      <c r="FFC13" s="657"/>
      <c r="FFD13" s="657"/>
      <c r="FFE13" s="657"/>
      <c r="FFF13" s="657"/>
      <c r="FFG13" s="657"/>
      <c r="FFH13" s="657"/>
      <c r="FFI13" s="657"/>
      <c r="FFJ13" s="657"/>
      <c r="FFK13" s="657"/>
      <c r="FFL13" s="657"/>
      <c r="FFM13" s="657"/>
      <c r="FFN13" s="657"/>
      <c r="FFO13" s="657"/>
      <c r="FFP13" s="657"/>
      <c r="FFQ13" s="657"/>
      <c r="FFR13" s="657"/>
      <c r="FFS13" s="657"/>
      <c r="FFT13" s="657"/>
      <c r="FFU13" s="657"/>
      <c r="FFV13" s="657"/>
      <c r="FFW13" s="657"/>
      <c r="FFX13" s="657"/>
      <c r="FFY13" s="657"/>
      <c r="FFZ13" s="657"/>
      <c r="FGA13" s="657"/>
      <c r="FGB13" s="657"/>
      <c r="FGC13" s="657"/>
      <c r="FGD13" s="657"/>
      <c r="FGE13" s="657"/>
      <c r="FGF13" s="657"/>
      <c r="FGG13" s="657"/>
      <c r="FGH13" s="657"/>
      <c r="FGI13" s="657"/>
      <c r="FGJ13" s="657"/>
      <c r="FGK13" s="657"/>
      <c r="FGL13" s="657"/>
      <c r="FGM13" s="657"/>
      <c r="FGN13" s="657"/>
      <c r="FGO13" s="657"/>
      <c r="FGP13" s="657"/>
      <c r="FGQ13" s="657"/>
      <c r="FGR13" s="657"/>
      <c r="FGS13" s="657"/>
      <c r="FGT13" s="657"/>
      <c r="FGU13" s="657"/>
      <c r="FGV13" s="657"/>
      <c r="FGW13" s="657"/>
      <c r="FGX13" s="657"/>
      <c r="FGY13" s="657"/>
      <c r="FGZ13" s="657"/>
      <c r="FHA13" s="657"/>
      <c r="FHB13" s="657"/>
      <c r="FHC13" s="657"/>
      <c r="FHD13" s="657"/>
      <c r="FHE13" s="657"/>
      <c r="FHF13" s="657"/>
      <c r="FHG13" s="657"/>
      <c r="FHH13" s="657"/>
      <c r="FHI13" s="657"/>
      <c r="FHJ13" s="657"/>
      <c r="FHK13" s="657"/>
      <c r="FHL13" s="657"/>
      <c r="FHM13" s="657"/>
      <c r="FHN13" s="657"/>
      <c r="FHO13" s="657"/>
      <c r="FHP13" s="657"/>
      <c r="FHQ13" s="657"/>
      <c r="FHR13" s="657"/>
      <c r="FHS13" s="657"/>
      <c r="FHT13" s="657"/>
      <c r="FHU13" s="657"/>
      <c r="FHV13" s="657"/>
      <c r="FHW13" s="657"/>
      <c r="FHX13" s="657"/>
      <c r="FHY13" s="657"/>
      <c r="FHZ13" s="657"/>
      <c r="FIA13" s="657"/>
      <c r="FIB13" s="657"/>
      <c r="FIC13" s="657"/>
      <c r="FID13" s="657"/>
      <c r="FIE13" s="657"/>
      <c r="FIF13" s="657"/>
      <c r="FIG13" s="657"/>
      <c r="FIH13" s="657"/>
      <c r="FII13" s="657"/>
      <c r="FIJ13" s="657"/>
      <c r="FIK13" s="657"/>
      <c r="FIL13" s="657"/>
      <c r="FIM13" s="657"/>
      <c r="FIN13" s="657"/>
      <c r="FIO13" s="657"/>
      <c r="FIP13" s="657"/>
      <c r="FIQ13" s="657"/>
      <c r="FIR13" s="657"/>
      <c r="FIS13" s="657"/>
      <c r="FIT13" s="657"/>
      <c r="FIU13" s="657"/>
      <c r="FIV13" s="657"/>
      <c r="FIW13" s="657"/>
      <c r="FIX13" s="657"/>
      <c r="FIY13" s="657"/>
      <c r="FIZ13" s="657"/>
      <c r="FJA13" s="657"/>
      <c r="FJB13" s="657"/>
      <c r="FJC13" s="657"/>
      <c r="FJD13" s="657"/>
      <c r="FJE13" s="657"/>
      <c r="FJF13" s="657"/>
      <c r="FJG13" s="657"/>
      <c r="FJH13" s="657"/>
      <c r="FJI13" s="657"/>
      <c r="FJJ13" s="657"/>
      <c r="FJK13" s="657"/>
      <c r="FJL13" s="657"/>
      <c r="FJM13" s="657"/>
      <c r="FJN13" s="657"/>
      <c r="FJO13" s="657"/>
      <c r="FJP13" s="657"/>
      <c r="FJQ13" s="657"/>
      <c r="FJR13" s="657"/>
      <c r="FJS13" s="657"/>
      <c r="FJT13" s="657"/>
      <c r="FJU13" s="657"/>
      <c r="FJV13" s="657"/>
      <c r="FJW13" s="657"/>
      <c r="FJX13" s="657"/>
      <c r="FJY13" s="657"/>
      <c r="FJZ13" s="657"/>
      <c r="FKA13" s="657"/>
      <c r="FKB13" s="657"/>
      <c r="FKC13" s="657"/>
      <c r="FKD13" s="657"/>
      <c r="FKE13" s="657"/>
      <c r="FKF13" s="657"/>
      <c r="FKG13" s="657"/>
      <c r="FKH13" s="657"/>
      <c r="FKI13" s="657"/>
      <c r="FKJ13" s="657"/>
      <c r="FKK13" s="657"/>
      <c r="FKL13" s="657"/>
      <c r="FKM13" s="657"/>
      <c r="FKN13" s="657"/>
      <c r="FKO13" s="657"/>
      <c r="FKP13" s="657"/>
      <c r="FKQ13" s="657"/>
      <c r="FKR13" s="657"/>
      <c r="FKS13" s="657"/>
      <c r="FKT13" s="657"/>
      <c r="FKU13" s="657"/>
      <c r="FKV13" s="657"/>
      <c r="FKW13" s="657"/>
      <c r="FKX13" s="657"/>
      <c r="FKY13" s="657"/>
      <c r="FKZ13" s="657"/>
      <c r="FLA13" s="657"/>
      <c r="FLB13" s="657"/>
      <c r="FLC13" s="657"/>
      <c r="FLD13" s="657"/>
      <c r="FLE13" s="657"/>
      <c r="FLF13" s="657"/>
      <c r="FLG13" s="657"/>
      <c r="FLH13" s="657"/>
      <c r="FLI13" s="657"/>
      <c r="FLJ13" s="657"/>
      <c r="FLK13" s="657"/>
      <c r="FLL13" s="657"/>
      <c r="FLM13" s="657"/>
      <c r="FLN13" s="657"/>
      <c r="FLO13" s="657"/>
      <c r="FLP13" s="657"/>
      <c r="FLQ13" s="657"/>
      <c r="FLR13" s="657"/>
      <c r="FLS13" s="657"/>
      <c r="FLT13" s="657"/>
      <c r="FLU13" s="657"/>
      <c r="FLV13" s="657"/>
      <c r="FLW13" s="657"/>
      <c r="FLX13" s="657"/>
      <c r="FLY13" s="657"/>
      <c r="FLZ13" s="657"/>
      <c r="FMA13" s="657"/>
      <c r="FMB13" s="657"/>
      <c r="FMC13" s="657"/>
      <c r="FMD13" s="657"/>
      <c r="FME13" s="657"/>
      <c r="FMF13" s="657"/>
      <c r="FMG13" s="657"/>
      <c r="FMH13" s="657"/>
      <c r="FMI13" s="657"/>
      <c r="FMJ13" s="657"/>
      <c r="FMK13" s="657"/>
      <c r="FML13" s="657"/>
      <c r="FMM13" s="657"/>
      <c r="FMN13" s="657"/>
      <c r="FMO13" s="657"/>
      <c r="FMP13" s="657"/>
      <c r="FMQ13" s="657"/>
      <c r="FMR13" s="657"/>
      <c r="FMS13" s="657"/>
      <c r="FMT13" s="657"/>
      <c r="FMU13" s="657"/>
      <c r="FMV13" s="657"/>
      <c r="FMW13" s="657"/>
      <c r="FMX13" s="657"/>
      <c r="FMY13" s="657"/>
      <c r="FMZ13" s="657"/>
      <c r="FNA13" s="657"/>
      <c r="FNB13" s="657"/>
      <c r="FNC13" s="657"/>
      <c r="FND13" s="657"/>
      <c r="FNE13" s="657"/>
      <c r="FNF13" s="657"/>
      <c r="FNG13" s="657"/>
      <c r="FNH13" s="657"/>
      <c r="FNI13" s="657"/>
      <c r="FNJ13" s="657"/>
      <c r="FNK13" s="657"/>
      <c r="FNL13" s="657"/>
      <c r="FNM13" s="657"/>
      <c r="FNN13" s="657"/>
      <c r="FNO13" s="657"/>
      <c r="FNP13" s="657"/>
      <c r="FNQ13" s="657"/>
      <c r="FNR13" s="657"/>
      <c r="FNS13" s="657"/>
      <c r="FNT13" s="657"/>
      <c r="FNU13" s="657"/>
      <c r="FNV13" s="657"/>
      <c r="FNW13" s="657"/>
      <c r="FNX13" s="657"/>
      <c r="FNY13" s="657"/>
      <c r="FNZ13" s="657"/>
      <c r="FOA13" s="657"/>
      <c r="FOB13" s="657"/>
      <c r="FOC13" s="657"/>
      <c r="FOD13" s="657"/>
      <c r="FOE13" s="657"/>
      <c r="FOF13" s="657"/>
      <c r="FOG13" s="657"/>
      <c r="FOH13" s="657"/>
      <c r="FOI13" s="657"/>
      <c r="FOJ13" s="657"/>
      <c r="FOK13" s="657"/>
      <c r="FOL13" s="657"/>
      <c r="FOM13" s="657"/>
      <c r="FON13" s="657"/>
      <c r="FOO13" s="657"/>
      <c r="FOP13" s="657"/>
      <c r="FOQ13" s="657"/>
      <c r="FOR13" s="657"/>
      <c r="FOS13" s="657"/>
      <c r="FOT13" s="657"/>
      <c r="FOU13" s="657"/>
      <c r="FOV13" s="657"/>
      <c r="FOW13" s="657"/>
      <c r="FOX13" s="657"/>
      <c r="FOY13" s="657"/>
      <c r="FOZ13" s="657"/>
      <c r="FPA13" s="657"/>
      <c r="FPB13" s="657"/>
      <c r="FPC13" s="657"/>
      <c r="FPD13" s="657"/>
      <c r="FPE13" s="657"/>
      <c r="FPF13" s="657"/>
      <c r="FPG13" s="657"/>
      <c r="FPH13" s="657"/>
      <c r="FPI13" s="657"/>
      <c r="FPJ13" s="657"/>
      <c r="FPK13" s="657"/>
      <c r="FPL13" s="657"/>
      <c r="FPM13" s="657"/>
      <c r="FPN13" s="657"/>
      <c r="FPO13" s="657"/>
      <c r="FPP13" s="657"/>
      <c r="FPQ13" s="657"/>
      <c r="FPR13" s="657"/>
      <c r="FPS13" s="657"/>
      <c r="FPT13" s="657"/>
      <c r="FPU13" s="657"/>
      <c r="FPV13" s="657"/>
      <c r="FPW13" s="657"/>
      <c r="FPX13" s="657"/>
      <c r="FPY13" s="657"/>
      <c r="FPZ13" s="657"/>
      <c r="FQA13" s="657"/>
      <c r="FQB13" s="657"/>
      <c r="FQC13" s="657"/>
      <c r="FQD13" s="657"/>
      <c r="FQE13" s="657"/>
      <c r="FQF13" s="657"/>
      <c r="FQG13" s="657"/>
      <c r="FQH13" s="657"/>
      <c r="FQI13" s="657"/>
      <c r="FQJ13" s="657"/>
      <c r="FQK13" s="657"/>
      <c r="FQL13" s="657"/>
      <c r="FQM13" s="657"/>
      <c r="FQN13" s="657"/>
      <c r="FQO13" s="657"/>
      <c r="FQP13" s="657"/>
      <c r="FQQ13" s="657"/>
      <c r="FQR13" s="657"/>
      <c r="FQS13" s="657"/>
      <c r="FQT13" s="657"/>
      <c r="FQU13" s="657"/>
      <c r="FQV13" s="657"/>
      <c r="FQW13" s="657"/>
      <c r="FQX13" s="657"/>
      <c r="FQY13" s="657"/>
      <c r="FQZ13" s="657"/>
      <c r="FRA13" s="657"/>
      <c r="FRB13" s="657"/>
      <c r="FRC13" s="657"/>
      <c r="FRD13" s="657"/>
      <c r="FRE13" s="657"/>
      <c r="FRF13" s="657"/>
      <c r="FRG13" s="657"/>
      <c r="FRH13" s="657"/>
      <c r="FRI13" s="657"/>
      <c r="FRJ13" s="657"/>
      <c r="FRK13" s="657"/>
      <c r="FRL13" s="657"/>
      <c r="FRM13" s="657"/>
      <c r="FRN13" s="657"/>
      <c r="FRO13" s="657"/>
      <c r="FRP13" s="657"/>
      <c r="FRQ13" s="657"/>
      <c r="FRR13" s="657"/>
      <c r="FRS13" s="657"/>
      <c r="FRT13" s="657"/>
      <c r="FRU13" s="657"/>
      <c r="FRV13" s="657"/>
      <c r="FRW13" s="657"/>
      <c r="FRX13" s="657"/>
      <c r="FRY13" s="657"/>
      <c r="FRZ13" s="657"/>
      <c r="FSA13" s="657"/>
      <c r="FSB13" s="657"/>
      <c r="FSC13" s="657"/>
      <c r="FSD13" s="657"/>
      <c r="FSE13" s="657"/>
      <c r="FSF13" s="657"/>
      <c r="FSG13" s="657"/>
      <c r="FSH13" s="657"/>
      <c r="FSI13" s="657"/>
      <c r="FSJ13" s="657"/>
      <c r="FSK13" s="657"/>
      <c r="FSL13" s="657"/>
      <c r="FSM13" s="657"/>
      <c r="FSN13" s="657"/>
      <c r="FSO13" s="657"/>
      <c r="FSP13" s="657"/>
      <c r="FSQ13" s="657"/>
      <c r="FSR13" s="657"/>
      <c r="FSS13" s="657"/>
      <c r="FST13" s="657"/>
      <c r="FSU13" s="657"/>
      <c r="FSV13" s="657"/>
      <c r="FSW13" s="657"/>
      <c r="FSX13" s="657"/>
      <c r="FSY13" s="657"/>
      <c r="FSZ13" s="657"/>
      <c r="FTA13" s="657"/>
      <c r="FTB13" s="657"/>
      <c r="FTC13" s="657"/>
      <c r="FTD13" s="657"/>
      <c r="FTE13" s="657"/>
      <c r="FTF13" s="657"/>
      <c r="FTG13" s="657"/>
      <c r="FTH13" s="657"/>
      <c r="FTI13" s="657"/>
      <c r="FTJ13" s="657"/>
      <c r="FTK13" s="657"/>
      <c r="FTL13" s="657"/>
      <c r="FTM13" s="657"/>
      <c r="FTN13" s="657"/>
      <c r="FTO13" s="657"/>
      <c r="FTP13" s="657"/>
      <c r="FTQ13" s="657"/>
      <c r="FTR13" s="657"/>
      <c r="FTS13" s="657"/>
      <c r="FTT13" s="657"/>
      <c r="FTU13" s="657"/>
      <c r="FTV13" s="657"/>
      <c r="FTW13" s="657"/>
      <c r="FTX13" s="657"/>
      <c r="FTY13" s="657"/>
      <c r="FTZ13" s="657"/>
      <c r="FUA13" s="657"/>
      <c r="FUB13" s="657"/>
      <c r="FUC13" s="657"/>
      <c r="FUD13" s="657"/>
      <c r="FUE13" s="657"/>
      <c r="FUF13" s="657"/>
      <c r="FUG13" s="657"/>
      <c r="FUH13" s="657"/>
      <c r="FUI13" s="657"/>
      <c r="FUJ13" s="657"/>
      <c r="FUK13" s="657"/>
      <c r="FUL13" s="657"/>
      <c r="FUM13" s="657"/>
      <c r="FUN13" s="657"/>
      <c r="FUO13" s="657"/>
      <c r="FUP13" s="657"/>
      <c r="FUQ13" s="657"/>
      <c r="FUR13" s="657"/>
      <c r="FUS13" s="657"/>
      <c r="FUT13" s="657"/>
      <c r="FUU13" s="657"/>
      <c r="FUV13" s="657"/>
      <c r="FUW13" s="657"/>
      <c r="FUX13" s="657"/>
      <c r="FUY13" s="657"/>
      <c r="FUZ13" s="657"/>
      <c r="FVA13" s="657"/>
      <c r="FVB13" s="657"/>
      <c r="FVC13" s="657"/>
      <c r="FVD13" s="657"/>
      <c r="FVE13" s="657"/>
      <c r="FVF13" s="657"/>
      <c r="FVG13" s="657"/>
      <c r="FVH13" s="657"/>
      <c r="FVI13" s="657"/>
      <c r="FVJ13" s="657"/>
      <c r="FVK13" s="657"/>
      <c r="FVL13" s="657"/>
      <c r="FVM13" s="657"/>
      <c r="FVN13" s="657"/>
      <c r="FVO13" s="657"/>
      <c r="FVP13" s="657"/>
      <c r="FVQ13" s="657"/>
      <c r="FVR13" s="657"/>
      <c r="FVS13" s="657"/>
      <c r="FVT13" s="657"/>
      <c r="FVU13" s="657"/>
      <c r="FVV13" s="657"/>
      <c r="FVW13" s="657"/>
      <c r="FVX13" s="657"/>
      <c r="FVY13" s="657"/>
      <c r="FVZ13" s="657"/>
      <c r="FWA13" s="657"/>
      <c r="FWB13" s="657"/>
      <c r="FWC13" s="657"/>
      <c r="FWD13" s="657"/>
      <c r="FWE13" s="657"/>
      <c r="FWF13" s="657"/>
      <c r="FWG13" s="657"/>
      <c r="FWH13" s="657"/>
      <c r="FWI13" s="657"/>
      <c r="FWJ13" s="657"/>
      <c r="FWK13" s="657"/>
      <c r="FWL13" s="657"/>
      <c r="FWM13" s="657"/>
      <c r="FWN13" s="657"/>
      <c r="FWO13" s="657"/>
      <c r="FWP13" s="657"/>
      <c r="FWQ13" s="657"/>
      <c r="FWR13" s="657"/>
      <c r="FWS13" s="657"/>
      <c r="FWT13" s="657"/>
      <c r="FWU13" s="657"/>
      <c r="FWV13" s="657"/>
      <c r="FWW13" s="657"/>
      <c r="FWX13" s="657"/>
      <c r="FWY13" s="657"/>
      <c r="FWZ13" s="657"/>
      <c r="FXA13" s="657"/>
      <c r="FXB13" s="657"/>
      <c r="FXC13" s="657"/>
      <c r="FXD13" s="657"/>
      <c r="FXE13" s="657"/>
      <c r="FXF13" s="657"/>
      <c r="FXG13" s="657"/>
      <c r="FXH13" s="657"/>
      <c r="FXI13" s="657"/>
      <c r="FXJ13" s="657"/>
      <c r="FXK13" s="657"/>
      <c r="FXL13" s="657"/>
      <c r="FXM13" s="657"/>
      <c r="FXN13" s="657"/>
      <c r="FXO13" s="657"/>
      <c r="FXP13" s="657"/>
      <c r="FXQ13" s="657"/>
      <c r="FXR13" s="657"/>
      <c r="FXS13" s="657"/>
      <c r="FXT13" s="657"/>
      <c r="FXU13" s="657"/>
      <c r="FXV13" s="657"/>
      <c r="FXW13" s="657"/>
      <c r="FXX13" s="657"/>
      <c r="FXY13" s="657"/>
      <c r="FXZ13" s="657"/>
      <c r="FYA13" s="657"/>
      <c r="FYB13" s="657"/>
      <c r="FYC13" s="657"/>
      <c r="FYD13" s="657"/>
      <c r="FYE13" s="657"/>
      <c r="FYF13" s="657"/>
      <c r="FYG13" s="657"/>
      <c r="FYH13" s="657"/>
      <c r="FYI13" s="657"/>
      <c r="FYJ13" s="657"/>
      <c r="FYK13" s="657"/>
      <c r="FYL13" s="657"/>
      <c r="FYM13" s="657"/>
      <c r="FYN13" s="657"/>
      <c r="FYO13" s="657"/>
      <c r="FYP13" s="657"/>
      <c r="FYQ13" s="657"/>
      <c r="FYR13" s="657"/>
      <c r="FYS13" s="657"/>
      <c r="FYT13" s="657"/>
      <c r="FYU13" s="657"/>
      <c r="FYV13" s="657"/>
      <c r="FYW13" s="657"/>
      <c r="FYX13" s="657"/>
      <c r="FYY13" s="657"/>
      <c r="FYZ13" s="657"/>
      <c r="FZA13" s="657"/>
      <c r="FZB13" s="657"/>
      <c r="FZC13" s="657"/>
      <c r="FZD13" s="657"/>
      <c r="FZE13" s="657"/>
      <c r="FZF13" s="657"/>
      <c r="FZG13" s="657"/>
      <c r="FZH13" s="657"/>
      <c r="FZI13" s="657"/>
      <c r="FZJ13" s="657"/>
      <c r="FZK13" s="657"/>
      <c r="FZL13" s="657"/>
      <c r="FZM13" s="657"/>
      <c r="FZN13" s="657"/>
      <c r="FZO13" s="657"/>
      <c r="FZP13" s="657"/>
      <c r="FZQ13" s="657"/>
      <c r="FZR13" s="657"/>
      <c r="FZS13" s="657"/>
      <c r="FZT13" s="657"/>
      <c r="FZU13" s="657"/>
      <c r="FZV13" s="657"/>
      <c r="FZW13" s="657"/>
      <c r="FZX13" s="657"/>
      <c r="FZY13" s="657"/>
      <c r="FZZ13" s="657"/>
      <c r="GAA13" s="657"/>
      <c r="GAB13" s="657"/>
      <c r="GAC13" s="657"/>
      <c r="GAD13" s="657"/>
      <c r="GAE13" s="657"/>
      <c r="GAF13" s="657"/>
      <c r="GAG13" s="657"/>
      <c r="GAH13" s="657"/>
      <c r="GAI13" s="657"/>
      <c r="GAJ13" s="657"/>
      <c r="GAK13" s="657"/>
      <c r="GAL13" s="657"/>
      <c r="GAM13" s="657"/>
      <c r="GAN13" s="657"/>
      <c r="GAO13" s="657"/>
      <c r="GAP13" s="657"/>
      <c r="GAQ13" s="657"/>
      <c r="GAR13" s="657"/>
      <c r="GAS13" s="657"/>
      <c r="GAT13" s="657"/>
      <c r="GAU13" s="657"/>
      <c r="GAV13" s="657"/>
      <c r="GAW13" s="657"/>
      <c r="GAX13" s="657"/>
      <c r="GAY13" s="657"/>
      <c r="GAZ13" s="657"/>
      <c r="GBA13" s="657"/>
      <c r="GBB13" s="657"/>
      <c r="GBC13" s="657"/>
      <c r="GBD13" s="657"/>
      <c r="GBE13" s="657"/>
      <c r="GBF13" s="657"/>
      <c r="GBG13" s="657"/>
      <c r="GBH13" s="657"/>
      <c r="GBI13" s="657"/>
      <c r="GBJ13" s="657"/>
      <c r="GBK13" s="657"/>
      <c r="GBL13" s="657"/>
      <c r="GBM13" s="657"/>
      <c r="GBN13" s="657"/>
      <c r="GBO13" s="657"/>
      <c r="GBP13" s="657"/>
      <c r="GBQ13" s="657"/>
      <c r="GBR13" s="657"/>
      <c r="GBS13" s="657"/>
      <c r="GBT13" s="657"/>
      <c r="GBU13" s="657"/>
      <c r="GBV13" s="657"/>
      <c r="GBW13" s="657"/>
      <c r="GBX13" s="657"/>
      <c r="GBY13" s="657"/>
      <c r="GBZ13" s="657"/>
      <c r="GCA13" s="657"/>
      <c r="GCB13" s="657"/>
      <c r="GCC13" s="657"/>
      <c r="GCD13" s="657"/>
      <c r="GCE13" s="657"/>
      <c r="GCF13" s="657"/>
      <c r="GCG13" s="657"/>
      <c r="GCH13" s="657"/>
      <c r="GCI13" s="657"/>
      <c r="GCJ13" s="657"/>
      <c r="GCK13" s="657"/>
      <c r="GCL13" s="657"/>
      <c r="GCM13" s="657"/>
      <c r="GCN13" s="657"/>
      <c r="GCO13" s="657"/>
      <c r="GCP13" s="657"/>
      <c r="GCQ13" s="657"/>
      <c r="GCR13" s="657"/>
      <c r="GCS13" s="657"/>
      <c r="GCT13" s="657"/>
      <c r="GCU13" s="657"/>
      <c r="GCV13" s="657"/>
      <c r="GCW13" s="657"/>
      <c r="GCX13" s="657"/>
      <c r="GCY13" s="657"/>
      <c r="GCZ13" s="657"/>
      <c r="GDA13" s="657"/>
      <c r="GDB13" s="657"/>
      <c r="GDC13" s="657"/>
      <c r="GDD13" s="657"/>
      <c r="GDE13" s="657"/>
      <c r="GDF13" s="657"/>
      <c r="GDG13" s="657"/>
      <c r="GDH13" s="657"/>
      <c r="GDI13" s="657"/>
      <c r="GDJ13" s="657"/>
      <c r="GDK13" s="657"/>
      <c r="GDL13" s="657"/>
      <c r="GDM13" s="657"/>
      <c r="GDN13" s="657"/>
      <c r="GDO13" s="657"/>
      <c r="GDP13" s="657"/>
      <c r="GDQ13" s="657"/>
      <c r="GDR13" s="657"/>
      <c r="GDS13" s="657"/>
      <c r="GDT13" s="657"/>
      <c r="GDU13" s="657"/>
      <c r="GDV13" s="657"/>
      <c r="GDW13" s="657"/>
      <c r="GDX13" s="657"/>
      <c r="GDY13" s="657"/>
      <c r="GDZ13" s="657"/>
      <c r="GEA13" s="657"/>
      <c r="GEB13" s="657"/>
      <c r="GEC13" s="657"/>
      <c r="GED13" s="657"/>
      <c r="GEE13" s="657"/>
      <c r="GEF13" s="657"/>
      <c r="GEG13" s="657"/>
      <c r="GEH13" s="657"/>
      <c r="GEI13" s="657"/>
      <c r="GEJ13" s="657"/>
      <c r="GEK13" s="657"/>
      <c r="GEL13" s="657"/>
      <c r="GEM13" s="657"/>
      <c r="GEN13" s="657"/>
      <c r="GEO13" s="657"/>
      <c r="GEP13" s="657"/>
      <c r="GEQ13" s="657"/>
      <c r="GER13" s="657"/>
      <c r="GES13" s="657"/>
      <c r="GET13" s="657"/>
      <c r="GEU13" s="657"/>
      <c r="GEV13" s="657"/>
      <c r="GEW13" s="657"/>
      <c r="GEX13" s="657"/>
      <c r="GEY13" s="657"/>
      <c r="GEZ13" s="657"/>
      <c r="GFA13" s="657"/>
      <c r="GFB13" s="657"/>
      <c r="GFC13" s="657"/>
      <c r="GFD13" s="657"/>
      <c r="GFE13" s="657"/>
      <c r="GFF13" s="657"/>
      <c r="GFG13" s="657"/>
      <c r="GFH13" s="657"/>
      <c r="GFI13" s="657"/>
      <c r="GFJ13" s="657"/>
      <c r="GFK13" s="657"/>
      <c r="GFL13" s="657"/>
      <c r="GFM13" s="657"/>
      <c r="GFN13" s="657"/>
      <c r="GFO13" s="657"/>
      <c r="GFP13" s="657"/>
      <c r="GFQ13" s="657"/>
      <c r="GFR13" s="657"/>
      <c r="GFS13" s="657"/>
      <c r="GFT13" s="657"/>
      <c r="GFU13" s="657"/>
      <c r="GFV13" s="657"/>
      <c r="GFW13" s="657"/>
      <c r="GFX13" s="657"/>
      <c r="GFY13" s="657"/>
      <c r="GFZ13" s="657"/>
      <c r="GGA13" s="657"/>
      <c r="GGB13" s="657"/>
      <c r="GGC13" s="657"/>
      <c r="GGD13" s="657"/>
      <c r="GGE13" s="657"/>
      <c r="GGF13" s="657"/>
      <c r="GGG13" s="657"/>
      <c r="GGH13" s="657"/>
      <c r="GGI13" s="657"/>
      <c r="GGJ13" s="657"/>
      <c r="GGK13" s="657"/>
      <c r="GGL13" s="657"/>
      <c r="GGM13" s="657"/>
      <c r="GGN13" s="657"/>
      <c r="GGO13" s="657"/>
      <c r="GGP13" s="657"/>
      <c r="GGQ13" s="657"/>
      <c r="GGR13" s="657"/>
      <c r="GGS13" s="657"/>
      <c r="GGT13" s="657"/>
      <c r="GGU13" s="657"/>
      <c r="GGV13" s="657"/>
      <c r="GGW13" s="657"/>
      <c r="GGX13" s="657"/>
      <c r="GGY13" s="657"/>
      <c r="GGZ13" s="657"/>
      <c r="GHA13" s="657"/>
      <c r="GHB13" s="657"/>
      <c r="GHC13" s="657"/>
      <c r="GHD13" s="657"/>
      <c r="GHE13" s="657"/>
      <c r="GHF13" s="657"/>
      <c r="GHG13" s="657"/>
      <c r="GHH13" s="657"/>
      <c r="GHI13" s="657"/>
      <c r="GHJ13" s="657"/>
      <c r="GHK13" s="657"/>
      <c r="GHL13" s="657"/>
      <c r="GHM13" s="657"/>
      <c r="GHN13" s="657"/>
      <c r="GHO13" s="657"/>
      <c r="GHP13" s="657"/>
      <c r="GHQ13" s="657"/>
      <c r="GHR13" s="657"/>
      <c r="GHS13" s="657"/>
      <c r="GHT13" s="657"/>
      <c r="GHU13" s="657"/>
      <c r="GHV13" s="657"/>
      <c r="GHW13" s="657"/>
      <c r="GHX13" s="657"/>
      <c r="GHY13" s="657"/>
      <c r="GHZ13" s="657"/>
      <c r="GIA13" s="657"/>
      <c r="GIB13" s="657"/>
      <c r="GIC13" s="657"/>
      <c r="GID13" s="657"/>
      <c r="GIE13" s="657"/>
      <c r="GIF13" s="657"/>
      <c r="GIG13" s="657"/>
      <c r="GIH13" s="657"/>
      <c r="GII13" s="657"/>
      <c r="GIJ13" s="657"/>
      <c r="GIK13" s="657"/>
      <c r="GIL13" s="657"/>
      <c r="GIM13" s="657"/>
      <c r="GIN13" s="657"/>
      <c r="GIO13" s="657"/>
      <c r="GIP13" s="657"/>
      <c r="GIQ13" s="657"/>
      <c r="GIR13" s="657"/>
      <c r="GIS13" s="657"/>
      <c r="GIT13" s="657"/>
      <c r="GIU13" s="657"/>
      <c r="GIV13" s="657"/>
      <c r="GIW13" s="657"/>
      <c r="GIX13" s="657"/>
      <c r="GIY13" s="657"/>
      <c r="GIZ13" s="657"/>
      <c r="GJA13" s="657"/>
      <c r="GJB13" s="657"/>
      <c r="GJC13" s="657"/>
      <c r="GJD13" s="657"/>
      <c r="GJE13" s="657"/>
      <c r="GJF13" s="657"/>
      <c r="GJG13" s="657"/>
      <c r="GJH13" s="657"/>
      <c r="GJI13" s="657"/>
      <c r="GJJ13" s="657"/>
      <c r="GJK13" s="657"/>
      <c r="GJL13" s="657"/>
      <c r="GJM13" s="657"/>
      <c r="GJN13" s="657"/>
      <c r="GJO13" s="657"/>
      <c r="GJP13" s="657"/>
      <c r="GJQ13" s="657"/>
      <c r="GJR13" s="657"/>
      <c r="GJS13" s="657"/>
      <c r="GJT13" s="657"/>
      <c r="GJU13" s="657"/>
      <c r="GJV13" s="657"/>
      <c r="GJW13" s="657"/>
      <c r="GJX13" s="657"/>
      <c r="GJY13" s="657"/>
      <c r="GJZ13" s="657"/>
      <c r="GKA13" s="657"/>
      <c r="GKB13" s="657"/>
      <c r="GKC13" s="657"/>
      <c r="GKD13" s="657"/>
      <c r="GKE13" s="657"/>
      <c r="GKF13" s="657"/>
      <c r="GKG13" s="657"/>
      <c r="GKH13" s="657"/>
      <c r="GKI13" s="657"/>
      <c r="GKJ13" s="657"/>
      <c r="GKK13" s="657"/>
      <c r="GKL13" s="657"/>
      <c r="GKM13" s="657"/>
      <c r="GKN13" s="657"/>
      <c r="GKO13" s="657"/>
      <c r="GKP13" s="657"/>
      <c r="GKQ13" s="657"/>
      <c r="GKR13" s="657"/>
      <c r="GKS13" s="657"/>
      <c r="GKT13" s="657"/>
      <c r="GKU13" s="657"/>
      <c r="GKV13" s="657"/>
      <c r="GKW13" s="657"/>
      <c r="GKX13" s="657"/>
      <c r="GKY13" s="657"/>
      <c r="GKZ13" s="657"/>
      <c r="GLA13" s="657"/>
      <c r="GLB13" s="657"/>
      <c r="GLC13" s="657"/>
      <c r="GLD13" s="657"/>
      <c r="GLE13" s="657"/>
      <c r="GLF13" s="657"/>
      <c r="GLG13" s="657"/>
      <c r="GLH13" s="657"/>
      <c r="GLI13" s="657"/>
      <c r="GLJ13" s="657"/>
      <c r="GLK13" s="657"/>
      <c r="GLL13" s="657"/>
      <c r="GLM13" s="657"/>
      <c r="GLN13" s="657"/>
      <c r="GLO13" s="657"/>
      <c r="GLP13" s="657"/>
      <c r="GLQ13" s="657"/>
      <c r="GLR13" s="657"/>
      <c r="GLS13" s="657"/>
      <c r="GLT13" s="657"/>
      <c r="GLU13" s="657"/>
      <c r="GLV13" s="657"/>
      <c r="GLW13" s="657"/>
      <c r="GLX13" s="657"/>
      <c r="GLY13" s="657"/>
      <c r="GLZ13" s="657"/>
      <c r="GMA13" s="657"/>
      <c r="GMB13" s="657"/>
      <c r="GMC13" s="657"/>
      <c r="GMD13" s="657"/>
      <c r="GME13" s="657"/>
      <c r="GMF13" s="657"/>
      <c r="GMG13" s="657"/>
      <c r="GMH13" s="657"/>
      <c r="GMI13" s="657"/>
      <c r="GMJ13" s="657"/>
      <c r="GMK13" s="657"/>
      <c r="GML13" s="657"/>
      <c r="GMM13" s="657"/>
      <c r="GMN13" s="657"/>
      <c r="GMO13" s="657"/>
      <c r="GMP13" s="657"/>
      <c r="GMQ13" s="657"/>
      <c r="GMR13" s="657"/>
      <c r="GMS13" s="657"/>
      <c r="GMT13" s="657"/>
      <c r="GMU13" s="657"/>
      <c r="GMV13" s="657"/>
      <c r="GMW13" s="657"/>
      <c r="GMX13" s="657"/>
      <c r="GMY13" s="657"/>
      <c r="GMZ13" s="657"/>
      <c r="GNA13" s="657"/>
      <c r="GNB13" s="657"/>
      <c r="GNC13" s="657"/>
      <c r="GND13" s="657"/>
      <c r="GNE13" s="657"/>
      <c r="GNF13" s="657"/>
      <c r="GNG13" s="657"/>
      <c r="GNH13" s="657"/>
      <c r="GNI13" s="657"/>
      <c r="GNJ13" s="657"/>
      <c r="GNK13" s="657"/>
      <c r="GNL13" s="657"/>
      <c r="GNM13" s="657"/>
      <c r="GNN13" s="657"/>
      <c r="GNO13" s="657"/>
      <c r="GNP13" s="657"/>
      <c r="GNQ13" s="657"/>
      <c r="GNR13" s="657"/>
      <c r="GNS13" s="657"/>
      <c r="GNT13" s="657"/>
      <c r="GNU13" s="657"/>
      <c r="GNV13" s="657"/>
      <c r="GNW13" s="657"/>
      <c r="GNX13" s="657"/>
      <c r="GNY13" s="657"/>
      <c r="GNZ13" s="657"/>
      <c r="GOA13" s="657"/>
      <c r="GOB13" s="657"/>
      <c r="GOC13" s="657"/>
      <c r="GOD13" s="657"/>
      <c r="GOE13" s="657"/>
      <c r="GOF13" s="657"/>
      <c r="GOG13" s="657"/>
      <c r="GOH13" s="657"/>
      <c r="GOI13" s="657"/>
      <c r="GOJ13" s="657"/>
      <c r="GOK13" s="657"/>
      <c r="GOL13" s="657"/>
      <c r="GOM13" s="657"/>
      <c r="GON13" s="657"/>
      <c r="GOO13" s="657"/>
      <c r="GOP13" s="657"/>
      <c r="GOQ13" s="657"/>
      <c r="GOR13" s="657"/>
      <c r="GOS13" s="657"/>
      <c r="GOT13" s="657"/>
      <c r="GOU13" s="657"/>
      <c r="GOV13" s="657"/>
      <c r="GOW13" s="657"/>
      <c r="GOX13" s="657"/>
      <c r="GOY13" s="657"/>
      <c r="GOZ13" s="657"/>
      <c r="GPA13" s="657"/>
      <c r="GPB13" s="657"/>
      <c r="GPC13" s="657"/>
      <c r="GPD13" s="657"/>
      <c r="GPE13" s="657"/>
      <c r="GPF13" s="657"/>
      <c r="GPG13" s="657"/>
      <c r="GPH13" s="657"/>
      <c r="GPI13" s="657"/>
      <c r="GPJ13" s="657"/>
      <c r="GPK13" s="657"/>
      <c r="GPL13" s="657"/>
      <c r="GPM13" s="657"/>
      <c r="GPN13" s="657"/>
      <c r="GPO13" s="657"/>
      <c r="GPP13" s="657"/>
      <c r="GPQ13" s="657"/>
      <c r="GPR13" s="657"/>
      <c r="GPS13" s="657"/>
      <c r="GPT13" s="657"/>
      <c r="GPU13" s="657"/>
      <c r="GPV13" s="657"/>
      <c r="GPW13" s="657"/>
      <c r="GPX13" s="657"/>
      <c r="GPY13" s="657"/>
      <c r="GPZ13" s="657"/>
      <c r="GQA13" s="657"/>
      <c r="GQB13" s="657"/>
      <c r="GQC13" s="657"/>
      <c r="GQD13" s="657"/>
      <c r="GQE13" s="657"/>
      <c r="GQF13" s="657"/>
      <c r="GQG13" s="657"/>
      <c r="GQH13" s="657"/>
      <c r="GQI13" s="657"/>
      <c r="GQJ13" s="657"/>
      <c r="GQK13" s="657"/>
      <c r="GQL13" s="657"/>
      <c r="GQM13" s="657"/>
      <c r="GQN13" s="657"/>
      <c r="GQO13" s="657"/>
      <c r="GQP13" s="657"/>
      <c r="GQQ13" s="657"/>
      <c r="GQR13" s="657"/>
      <c r="GQS13" s="657"/>
      <c r="GQT13" s="657"/>
      <c r="GQU13" s="657"/>
      <c r="GQV13" s="657"/>
      <c r="GQW13" s="657"/>
      <c r="GQX13" s="657"/>
      <c r="GQY13" s="657"/>
      <c r="GQZ13" s="657"/>
      <c r="GRA13" s="657"/>
      <c r="GRB13" s="657"/>
      <c r="GRC13" s="657"/>
      <c r="GRD13" s="657"/>
      <c r="GRE13" s="657"/>
      <c r="GRF13" s="657"/>
      <c r="GRG13" s="657"/>
      <c r="GRH13" s="657"/>
      <c r="GRI13" s="657"/>
      <c r="GRJ13" s="657"/>
      <c r="GRK13" s="657"/>
      <c r="GRL13" s="657"/>
      <c r="GRM13" s="657"/>
      <c r="GRN13" s="657"/>
      <c r="GRO13" s="657"/>
      <c r="GRP13" s="657"/>
      <c r="GRQ13" s="657"/>
      <c r="GRR13" s="657"/>
      <c r="GRS13" s="657"/>
      <c r="GRT13" s="657"/>
      <c r="GRU13" s="657"/>
      <c r="GRV13" s="657"/>
      <c r="GRW13" s="657"/>
      <c r="GRX13" s="657"/>
      <c r="GRY13" s="657"/>
      <c r="GRZ13" s="657"/>
      <c r="GSA13" s="657"/>
      <c r="GSB13" s="657"/>
      <c r="GSC13" s="657"/>
      <c r="GSD13" s="657"/>
      <c r="GSE13" s="657"/>
      <c r="GSF13" s="657"/>
      <c r="GSG13" s="657"/>
      <c r="GSH13" s="657"/>
      <c r="GSI13" s="657"/>
      <c r="GSJ13" s="657"/>
      <c r="GSK13" s="657"/>
      <c r="GSL13" s="657"/>
      <c r="GSM13" s="657"/>
      <c r="GSN13" s="657"/>
      <c r="GSO13" s="657"/>
      <c r="GSP13" s="657"/>
      <c r="GSQ13" s="657"/>
      <c r="GSR13" s="657"/>
      <c r="GSS13" s="657"/>
      <c r="GST13" s="657"/>
      <c r="GSU13" s="657"/>
      <c r="GSV13" s="657"/>
      <c r="GSW13" s="657"/>
      <c r="GSX13" s="657"/>
      <c r="GSY13" s="657"/>
      <c r="GSZ13" s="657"/>
      <c r="GTA13" s="657"/>
      <c r="GTB13" s="657"/>
      <c r="GTC13" s="657"/>
      <c r="GTD13" s="657"/>
      <c r="GTE13" s="657"/>
      <c r="GTF13" s="657"/>
      <c r="GTG13" s="657"/>
      <c r="GTH13" s="657"/>
      <c r="GTI13" s="657"/>
      <c r="GTJ13" s="657"/>
      <c r="GTK13" s="657"/>
      <c r="GTL13" s="657"/>
      <c r="GTM13" s="657"/>
      <c r="GTN13" s="657"/>
      <c r="GTO13" s="657"/>
      <c r="GTP13" s="657"/>
      <c r="GTQ13" s="657"/>
      <c r="GTR13" s="657"/>
      <c r="GTS13" s="657"/>
      <c r="GTT13" s="657"/>
      <c r="GTU13" s="657"/>
      <c r="GTV13" s="657"/>
      <c r="GTW13" s="657"/>
      <c r="GTX13" s="657"/>
      <c r="GTY13" s="657"/>
      <c r="GTZ13" s="657"/>
      <c r="GUA13" s="657"/>
      <c r="GUB13" s="657"/>
      <c r="GUC13" s="657"/>
      <c r="GUD13" s="657"/>
      <c r="GUE13" s="657"/>
      <c r="GUF13" s="657"/>
      <c r="GUG13" s="657"/>
      <c r="GUH13" s="657"/>
      <c r="GUI13" s="657"/>
      <c r="GUJ13" s="657"/>
      <c r="GUK13" s="657"/>
      <c r="GUL13" s="657"/>
      <c r="GUM13" s="657"/>
      <c r="GUN13" s="657"/>
      <c r="GUO13" s="657"/>
      <c r="GUP13" s="657"/>
      <c r="GUQ13" s="657"/>
      <c r="GUR13" s="657"/>
      <c r="GUS13" s="657"/>
      <c r="GUT13" s="657"/>
      <c r="GUU13" s="657"/>
      <c r="GUV13" s="657"/>
      <c r="GUW13" s="657"/>
      <c r="GUX13" s="657"/>
      <c r="GUY13" s="657"/>
      <c r="GUZ13" s="657"/>
      <c r="GVA13" s="657"/>
      <c r="GVB13" s="657"/>
      <c r="GVC13" s="657"/>
      <c r="GVD13" s="657"/>
      <c r="GVE13" s="657"/>
      <c r="GVF13" s="657"/>
      <c r="GVG13" s="657"/>
      <c r="GVH13" s="657"/>
      <c r="GVI13" s="657"/>
      <c r="GVJ13" s="657"/>
      <c r="GVK13" s="657"/>
      <c r="GVL13" s="657"/>
      <c r="GVM13" s="657"/>
      <c r="GVN13" s="657"/>
      <c r="GVO13" s="657"/>
      <c r="GVP13" s="657"/>
      <c r="GVQ13" s="657"/>
      <c r="GVR13" s="657"/>
      <c r="GVS13" s="657"/>
      <c r="GVT13" s="657"/>
      <c r="GVU13" s="657"/>
      <c r="GVV13" s="657"/>
      <c r="GVW13" s="657"/>
      <c r="GVX13" s="657"/>
      <c r="GVY13" s="657"/>
      <c r="GVZ13" s="657"/>
      <c r="GWA13" s="657"/>
      <c r="GWB13" s="657"/>
      <c r="GWC13" s="657"/>
      <c r="GWD13" s="657"/>
      <c r="GWE13" s="657"/>
      <c r="GWF13" s="657"/>
      <c r="GWG13" s="657"/>
      <c r="GWH13" s="657"/>
      <c r="GWI13" s="657"/>
      <c r="GWJ13" s="657"/>
      <c r="GWK13" s="657"/>
      <c r="GWL13" s="657"/>
      <c r="GWM13" s="657"/>
      <c r="GWN13" s="657"/>
      <c r="GWO13" s="657"/>
      <c r="GWP13" s="657"/>
      <c r="GWQ13" s="657"/>
      <c r="GWR13" s="657"/>
      <c r="GWS13" s="657"/>
      <c r="GWT13" s="657"/>
      <c r="GWU13" s="657"/>
      <c r="GWV13" s="657"/>
      <c r="GWW13" s="657"/>
      <c r="GWX13" s="657"/>
      <c r="GWY13" s="657"/>
      <c r="GWZ13" s="657"/>
      <c r="GXA13" s="657"/>
      <c r="GXB13" s="657"/>
      <c r="GXC13" s="657"/>
      <c r="GXD13" s="657"/>
      <c r="GXE13" s="657"/>
      <c r="GXF13" s="657"/>
      <c r="GXG13" s="657"/>
      <c r="GXH13" s="657"/>
      <c r="GXI13" s="657"/>
      <c r="GXJ13" s="657"/>
      <c r="GXK13" s="657"/>
      <c r="GXL13" s="657"/>
      <c r="GXM13" s="657"/>
      <c r="GXN13" s="657"/>
      <c r="GXO13" s="657"/>
      <c r="GXP13" s="657"/>
      <c r="GXQ13" s="657"/>
      <c r="GXR13" s="657"/>
      <c r="GXS13" s="657"/>
      <c r="GXT13" s="657"/>
      <c r="GXU13" s="657"/>
      <c r="GXV13" s="657"/>
      <c r="GXW13" s="657"/>
      <c r="GXX13" s="657"/>
      <c r="GXY13" s="657"/>
      <c r="GXZ13" s="657"/>
      <c r="GYA13" s="657"/>
      <c r="GYB13" s="657"/>
      <c r="GYC13" s="657"/>
      <c r="GYD13" s="657"/>
      <c r="GYE13" s="657"/>
      <c r="GYF13" s="657"/>
      <c r="GYG13" s="657"/>
      <c r="GYH13" s="657"/>
      <c r="GYI13" s="657"/>
      <c r="GYJ13" s="657"/>
      <c r="GYK13" s="657"/>
      <c r="GYL13" s="657"/>
      <c r="GYM13" s="657"/>
      <c r="GYN13" s="657"/>
      <c r="GYO13" s="657"/>
      <c r="GYP13" s="657"/>
      <c r="GYQ13" s="657"/>
      <c r="GYR13" s="657"/>
      <c r="GYS13" s="657"/>
      <c r="GYT13" s="657"/>
      <c r="GYU13" s="657"/>
      <c r="GYV13" s="657"/>
      <c r="GYW13" s="657"/>
      <c r="GYX13" s="657"/>
      <c r="GYY13" s="657"/>
      <c r="GYZ13" s="657"/>
      <c r="GZA13" s="657"/>
      <c r="GZB13" s="657"/>
      <c r="GZC13" s="657"/>
      <c r="GZD13" s="657"/>
      <c r="GZE13" s="657"/>
      <c r="GZF13" s="657"/>
      <c r="GZG13" s="657"/>
      <c r="GZH13" s="657"/>
      <c r="GZI13" s="657"/>
      <c r="GZJ13" s="657"/>
      <c r="GZK13" s="657"/>
      <c r="GZL13" s="657"/>
      <c r="GZM13" s="657"/>
      <c r="GZN13" s="657"/>
      <c r="GZO13" s="657"/>
      <c r="GZP13" s="657"/>
      <c r="GZQ13" s="657"/>
      <c r="GZR13" s="657"/>
      <c r="GZS13" s="657"/>
      <c r="GZT13" s="657"/>
      <c r="GZU13" s="657"/>
      <c r="GZV13" s="657"/>
      <c r="GZW13" s="657"/>
      <c r="GZX13" s="657"/>
      <c r="GZY13" s="657"/>
      <c r="GZZ13" s="657"/>
      <c r="HAA13" s="657"/>
      <c r="HAB13" s="657"/>
      <c r="HAC13" s="657"/>
      <c r="HAD13" s="657"/>
      <c r="HAE13" s="657"/>
      <c r="HAF13" s="657"/>
      <c r="HAG13" s="657"/>
      <c r="HAH13" s="657"/>
      <c r="HAI13" s="657"/>
      <c r="HAJ13" s="657"/>
      <c r="HAK13" s="657"/>
      <c r="HAL13" s="657"/>
      <c r="HAM13" s="657"/>
      <c r="HAN13" s="657"/>
      <c r="HAO13" s="657"/>
      <c r="HAP13" s="657"/>
      <c r="HAQ13" s="657"/>
      <c r="HAR13" s="657"/>
      <c r="HAS13" s="657"/>
      <c r="HAT13" s="657"/>
      <c r="HAU13" s="657"/>
      <c r="HAV13" s="657"/>
      <c r="HAW13" s="657"/>
      <c r="HAX13" s="657"/>
      <c r="HAY13" s="657"/>
      <c r="HAZ13" s="657"/>
      <c r="HBA13" s="657"/>
      <c r="HBB13" s="657"/>
      <c r="HBC13" s="657"/>
      <c r="HBD13" s="657"/>
      <c r="HBE13" s="657"/>
      <c r="HBF13" s="657"/>
      <c r="HBG13" s="657"/>
      <c r="HBH13" s="657"/>
      <c r="HBI13" s="657"/>
      <c r="HBJ13" s="657"/>
      <c r="HBK13" s="657"/>
      <c r="HBL13" s="657"/>
      <c r="HBM13" s="657"/>
      <c r="HBN13" s="657"/>
      <c r="HBO13" s="657"/>
      <c r="HBP13" s="657"/>
      <c r="HBQ13" s="657"/>
      <c r="HBR13" s="657"/>
      <c r="HBS13" s="657"/>
      <c r="HBT13" s="657"/>
      <c r="HBU13" s="657"/>
      <c r="HBV13" s="657"/>
      <c r="HBW13" s="657"/>
      <c r="HBX13" s="657"/>
      <c r="HBY13" s="657"/>
      <c r="HBZ13" s="657"/>
      <c r="HCA13" s="657"/>
      <c r="HCB13" s="657"/>
      <c r="HCC13" s="657"/>
      <c r="HCD13" s="657"/>
      <c r="HCE13" s="657"/>
      <c r="HCF13" s="657"/>
      <c r="HCG13" s="657"/>
      <c r="HCH13" s="657"/>
      <c r="HCI13" s="657"/>
      <c r="HCJ13" s="657"/>
      <c r="HCK13" s="657"/>
      <c r="HCL13" s="657"/>
      <c r="HCM13" s="657"/>
      <c r="HCN13" s="657"/>
      <c r="HCO13" s="657"/>
      <c r="HCP13" s="657"/>
      <c r="HCQ13" s="657"/>
      <c r="HCR13" s="657"/>
      <c r="HCS13" s="657"/>
      <c r="HCT13" s="657"/>
      <c r="HCU13" s="657"/>
      <c r="HCV13" s="657"/>
      <c r="HCW13" s="657"/>
      <c r="HCX13" s="657"/>
      <c r="HCY13" s="657"/>
      <c r="HCZ13" s="657"/>
      <c r="HDA13" s="657"/>
      <c r="HDB13" s="657"/>
      <c r="HDC13" s="657"/>
      <c r="HDD13" s="657"/>
      <c r="HDE13" s="657"/>
      <c r="HDF13" s="657"/>
      <c r="HDG13" s="657"/>
      <c r="HDH13" s="657"/>
      <c r="HDI13" s="657"/>
      <c r="HDJ13" s="657"/>
      <c r="HDK13" s="657"/>
      <c r="HDL13" s="657"/>
      <c r="HDM13" s="657"/>
      <c r="HDN13" s="657"/>
      <c r="HDO13" s="657"/>
      <c r="HDP13" s="657"/>
      <c r="HDQ13" s="657"/>
      <c r="HDR13" s="657"/>
      <c r="HDS13" s="657"/>
      <c r="HDT13" s="657"/>
      <c r="HDU13" s="657"/>
      <c r="HDV13" s="657"/>
      <c r="HDW13" s="657"/>
      <c r="HDX13" s="657"/>
      <c r="HDY13" s="657"/>
      <c r="HDZ13" s="657"/>
      <c r="HEA13" s="657"/>
      <c r="HEB13" s="657"/>
      <c r="HEC13" s="657"/>
      <c r="HED13" s="657"/>
      <c r="HEE13" s="657"/>
      <c r="HEF13" s="657"/>
      <c r="HEG13" s="657"/>
      <c r="HEH13" s="657"/>
      <c r="HEI13" s="657"/>
      <c r="HEJ13" s="657"/>
      <c r="HEK13" s="657"/>
      <c r="HEL13" s="657"/>
      <c r="HEM13" s="657"/>
      <c r="HEN13" s="657"/>
      <c r="HEO13" s="657"/>
      <c r="HEP13" s="657"/>
      <c r="HEQ13" s="657"/>
      <c r="HER13" s="657"/>
      <c r="HES13" s="657"/>
      <c r="HET13" s="657"/>
      <c r="HEU13" s="657"/>
      <c r="HEV13" s="657"/>
      <c r="HEW13" s="657"/>
      <c r="HEX13" s="657"/>
      <c r="HEY13" s="657"/>
      <c r="HEZ13" s="657"/>
      <c r="HFA13" s="657"/>
      <c r="HFB13" s="657"/>
      <c r="HFC13" s="657"/>
      <c r="HFD13" s="657"/>
      <c r="HFE13" s="657"/>
      <c r="HFF13" s="657"/>
      <c r="HFG13" s="657"/>
      <c r="HFH13" s="657"/>
      <c r="HFI13" s="657"/>
      <c r="HFJ13" s="657"/>
      <c r="HFK13" s="657"/>
      <c r="HFL13" s="657"/>
      <c r="HFM13" s="657"/>
      <c r="HFN13" s="657"/>
      <c r="HFO13" s="657"/>
      <c r="HFP13" s="657"/>
      <c r="HFQ13" s="657"/>
      <c r="HFR13" s="657"/>
      <c r="HFS13" s="657"/>
      <c r="HFT13" s="657"/>
      <c r="HFU13" s="657"/>
      <c r="HFV13" s="657"/>
      <c r="HFW13" s="657"/>
      <c r="HFX13" s="657"/>
      <c r="HFY13" s="657"/>
      <c r="HFZ13" s="657"/>
      <c r="HGA13" s="657"/>
      <c r="HGB13" s="657"/>
      <c r="HGC13" s="657"/>
      <c r="HGD13" s="657"/>
      <c r="HGE13" s="657"/>
      <c r="HGF13" s="657"/>
      <c r="HGG13" s="657"/>
      <c r="HGH13" s="657"/>
      <c r="HGI13" s="657"/>
      <c r="HGJ13" s="657"/>
      <c r="HGK13" s="657"/>
      <c r="HGL13" s="657"/>
      <c r="HGM13" s="657"/>
      <c r="HGN13" s="657"/>
      <c r="HGO13" s="657"/>
      <c r="HGP13" s="657"/>
      <c r="HGQ13" s="657"/>
      <c r="HGR13" s="657"/>
      <c r="HGS13" s="657"/>
      <c r="HGT13" s="657"/>
      <c r="HGU13" s="657"/>
      <c r="HGV13" s="657"/>
      <c r="HGW13" s="657"/>
      <c r="HGX13" s="657"/>
      <c r="HGY13" s="657"/>
      <c r="HGZ13" s="657"/>
      <c r="HHA13" s="657"/>
      <c r="HHB13" s="657"/>
      <c r="HHC13" s="657"/>
      <c r="HHD13" s="657"/>
      <c r="HHE13" s="657"/>
      <c r="HHF13" s="657"/>
      <c r="HHG13" s="657"/>
      <c r="HHH13" s="657"/>
      <c r="HHI13" s="657"/>
      <c r="HHJ13" s="657"/>
      <c r="HHK13" s="657"/>
      <c r="HHL13" s="657"/>
      <c r="HHM13" s="657"/>
      <c r="HHN13" s="657"/>
      <c r="HHO13" s="657"/>
      <c r="HHP13" s="657"/>
      <c r="HHQ13" s="657"/>
      <c r="HHR13" s="657"/>
      <c r="HHS13" s="657"/>
      <c r="HHT13" s="657"/>
      <c r="HHU13" s="657"/>
      <c r="HHV13" s="657"/>
      <c r="HHW13" s="657"/>
      <c r="HHX13" s="657"/>
      <c r="HHY13" s="657"/>
      <c r="HHZ13" s="657"/>
      <c r="HIA13" s="657"/>
      <c r="HIB13" s="657"/>
      <c r="HIC13" s="657"/>
      <c r="HID13" s="657"/>
      <c r="HIE13" s="657"/>
      <c r="HIF13" s="657"/>
      <c r="HIG13" s="657"/>
      <c r="HIH13" s="657"/>
      <c r="HII13" s="657"/>
      <c r="HIJ13" s="657"/>
      <c r="HIK13" s="657"/>
      <c r="HIL13" s="657"/>
      <c r="HIM13" s="657"/>
      <c r="HIN13" s="657"/>
      <c r="HIO13" s="657"/>
      <c r="HIP13" s="657"/>
      <c r="HIQ13" s="657"/>
      <c r="HIR13" s="657"/>
      <c r="HIS13" s="657"/>
      <c r="HIT13" s="657"/>
      <c r="HIU13" s="657"/>
      <c r="HIV13" s="657"/>
      <c r="HIW13" s="657"/>
      <c r="HIX13" s="657"/>
      <c r="HIY13" s="657"/>
      <c r="HIZ13" s="657"/>
      <c r="HJA13" s="657"/>
      <c r="HJB13" s="657"/>
      <c r="HJC13" s="657"/>
      <c r="HJD13" s="657"/>
      <c r="HJE13" s="657"/>
      <c r="HJF13" s="657"/>
      <c r="HJG13" s="657"/>
      <c r="HJH13" s="657"/>
      <c r="HJI13" s="657"/>
      <c r="HJJ13" s="657"/>
      <c r="HJK13" s="657"/>
      <c r="HJL13" s="657"/>
      <c r="HJM13" s="657"/>
      <c r="HJN13" s="657"/>
      <c r="HJO13" s="657"/>
      <c r="HJP13" s="657"/>
      <c r="HJQ13" s="657"/>
      <c r="HJR13" s="657"/>
      <c r="HJS13" s="657"/>
      <c r="HJT13" s="657"/>
      <c r="HJU13" s="657"/>
      <c r="HJV13" s="657"/>
      <c r="HJW13" s="657"/>
      <c r="HJX13" s="657"/>
      <c r="HJY13" s="657"/>
      <c r="HJZ13" s="657"/>
      <c r="HKA13" s="657"/>
      <c r="HKB13" s="657"/>
      <c r="HKC13" s="657"/>
      <c r="HKD13" s="657"/>
      <c r="HKE13" s="657"/>
      <c r="HKF13" s="657"/>
      <c r="HKG13" s="657"/>
      <c r="HKH13" s="657"/>
      <c r="HKI13" s="657"/>
      <c r="HKJ13" s="657"/>
      <c r="HKK13" s="657"/>
      <c r="HKL13" s="657"/>
      <c r="HKM13" s="657"/>
      <c r="HKN13" s="657"/>
      <c r="HKO13" s="657"/>
      <c r="HKP13" s="657"/>
      <c r="HKQ13" s="657"/>
      <c r="HKR13" s="657"/>
      <c r="HKS13" s="657"/>
      <c r="HKT13" s="657"/>
      <c r="HKU13" s="657"/>
      <c r="HKV13" s="657"/>
      <c r="HKW13" s="657"/>
      <c r="HKX13" s="657"/>
      <c r="HKY13" s="657"/>
      <c r="HKZ13" s="657"/>
      <c r="HLA13" s="657"/>
      <c r="HLB13" s="657"/>
      <c r="HLC13" s="657"/>
      <c r="HLD13" s="657"/>
      <c r="HLE13" s="657"/>
      <c r="HLF13" s="657"/>
      <c r="HLG13" s="657"/>
      <c r="HLH13" s="657"/>
      <c r="HLI13" s="657"/>
      <c r="HLJ13" s="657"/>
      <c r="HLK13" s="657"/>
      <c r="HLL13" s="657"/>
      <c r="HLM13" s="657"/>
      <c r="HLN13" s="657"/>
      <c r="HLO13" s="657"/>
      <c r="HLP13" s="657"/>
      <c r="HLQ13" s="657"/>
      <c r="HLR13" s="657"/>
      <c r="HLS13" s="657"/>
      <c r="HLT13" s="657"/>
      <c r="HLU13" s="657"/>
      <c r="HLV13" s="657"/>
      <c r="HLW13" s="657"/>
      <c r="HLX13" s="657"/>
      <c r="HLY13" s="657"/>
      <c r="HLZ13" s="657"/>
      <c r="HMA13" s="657"/>
      <c r="HMB13" s="657"/>
      <c r="HMC13" s="657"/>
      <c r="HMD13" s="657"/>
      <c r="HME13" s="657"/>
      <c r="HMF13" s="657"/>
      <c r="HMG13" s="657"/>
      <c r="HMH13" s="657"/>
      <c r="HMI13" s="657"/>
      <c r="HMJ13" s="657"/>
      <c r="HMK13" s="657"/>
      <c r="HML13" s="657"/>
      <c r="HMM13" s="657"/>
      <c r="HMN13" s="657"/>
      <c r="HMO13" s="657"/>
      <c r="HMP13" s="657"/>
      <c r="HMQ13" s="657"/>
      <c r="HMR13" s="657"/>
      <c r="HMS13" s="657"/>
      <c r="HMT13" s="657"/>
      <c r="HMU13" s="657"/>
      <c r="HMV13" s="657"/>
      <c r="HMW13" s="657"/>
      <c r="HMX13" s="657"/>
      <c r="HMY13" s="657"/>
      <c r="HMZ13" s="657"/>
      <c r="HNA13" s="657"/>
      <c r="HNB13" s="657"/>
      <c r="HNC13" s="657"/>
      <c r="HND13" s="657"/>
      <c r="HNE13" s="657"/>
      <c r="HNF13" s="657"/>
      <c r="HNG13" s="657"/>
      <c r="HNH13" s="657"/>
      <c r="HNI13" s="657"/>
      <c r="HNJ13" s="657"/>
      <c r="HNK13" s="657"/>
      <c r="HNL13" s="657"/>
      <c r="HNM13" s="657"/>
      <c r="HNN13" s="657"/>
      <c r="HNO13" s="657"/>
      <c r="HNP13" s="657"/>
      <c r="HNQ13" s="657"/>
      <c r="HNR13" s="657"/>
      <c r="HNS13" s="657"/>
      <c r="HNT13" s="657"/>
      <c r="HNU13" s="657"/>
      <c r="HNV13" s="657"/>
      <c r="HNW13" s="657"/>
      <c r="HNX13" s="657"/>
      <c r="HNY13" s="657"/>
      <c r="HNZ13" s="657"/>
      <c r="HOA13" s="657"/>
      <c r="HOB13" s="657"/>
      <c r="HOC13" s="657"/>
      <c r="HOD13" s="657"/>
      <c r="HOE13" s="657"/>
      <c r="HOF13" s="657"/>
      <c r="HOG13" s="657"/>
      <c r="HOH13" s="657"/>
      <c r="HOI13" s="657"/>
      <c r="HOJ13" s="657"/>
      <c r="HOK13" s="657"/>
      <c r="HOL13" s="657"/>
      <c r="HOM13" s="657"/>
      <c r="HON13" s="657"/>
      <c r="HOO13" s="657"/>
      <c r="HOP13" s="657"/>
      <c r="HOQ13" s="657"/>
      <c r="HOR13" s="657"/>
      <c r="HOS13" s="657"/>
      <c r="HOT13" s="657"/>
      <c r="HOU13" s="657"/>
      <c r="HOV13" s="657"/>
      <c r="HOW13" s="657"/>
      <c r="HOX13" s="657"/>
      <c r="HOY13" s="657"/>
      <c r="HOZ13" s="657"/>
      <c r="HPA13" s="657"/>
      <c r="HPB13" s="657"/>
      <c r="HPC13" s="657"/>
      <c r="HPD13" s="657"/>
      <c r="HPE13" s="657"/>
      <c r="HPF13" s="657"/>
      <c r="HPG13" s="657"/>
      <c r="HPH13" s="657"/>
      <c r="HPI13" s="657"/>
      <c r="HPJ13" s="657"/>
      <c r="HPK13" s="657"/>
      <c r="HPL13" s="657"/>
      <c r="HPM13" s="657"/>
      <c r="HPN13" s="657"/>
      <c r="HPO13" s="657"/>
      <c r="HPP13" s="657"/>
      <c r="HPQ13" s="657"/>
      <c r="HPR13" s="657"/>
      <c r="HPS13" s="657"/>
      <c r="HPT13" s="657"/>
      <c r="HPU13" s="657"/>
      <c r="HPV13" s="657"/>
      <c r="HPW13" s="657"/>
      <c r="HPX13" s="657"/>
      <c r="HPY13" s="657"/>
      <c r="HPZ13" s="657"/>
      <c r="HQA13" s="657"/>
      <c r="HQB13" s="657"/>
      <c r="HQC13" s="657"/>
      <c r="HQD13" s="657"/>
      <c r="HQE13" s="657"/>
      <c r="HQF13" s="657"/>
      <c r="HQG13" s="657"/>
      <c r="HQH13" s="657"/>
      <c r="HQI13" s="657"/>
      <c r="HQJ13" s="657"/>
      <c r="HQK13" s="657"/>
      <c r="HQL13" s="657"/>
      <c r="HQM13" s="657"/>
      <c r="HQN13" s="657"/>
      <c r="HQO13" s="657"/>
      <c r="HQP13" s="657"/>
      <c r="HQQ13" s="657"/>
      <c r="HQR13" s="657"/>
      <c r="HQS13" s="657"/>
      <c r="HQT13" s="657"/>
      <c r="HQU13" s="657"/>
      <c r="HQV13" s="657"/>
      <c r="HQW13" s="657"/>
      <c r="HQX13" s="657"/>
      <c r="HQY13" s="657"/>
      <c r="HQZ13" s="657"/>
      <c r="HRA13" s="657"/>
      <c r="HRB13" s="657"/>
      <c r="HRC13" s="657"/>
      <c r="HRD13" s="657"/>
      <c r="HRE13" s="657"/>
      <c r="HRF13" s="657"/>
      <c r="HRG13" s="657"/>
      <c r="HRH13" s="657"/>
      <c r="HRI13" s="657"/>
      <c r="HRJ13" s="657"/>
      <c r="HRK13" s="657"/>
      <c r="HRL13" s="657"/>
      <c r="HRM13" s="657"/>
      <c r="HRN13" s="657"/>
      <c r="HRO13" s="657"/>
      <c r="HRP13" s="657"/>
      <c r="HRQ13" s="657"/>
      <c r="HRR13" s="657"/>
      <c r="HRS13" s="657"/>
      <c r="HRT13" s="657"/>
      <c r="HRU13" s="657"/>
      <c r="HRV13" s="657"/>
      <c r="HRW13" s="657"/>
      <c r="HRX13" s="657"/>
      <c r="HRY13" s="657"/>
      <c r="HRZ13" s="657"/>
      <c r="HSA13" s="657"/>
      <c r="HSB13" s="657"/>
      <c r="HSC13" s="657"/>
      <c r="HSD13" s="657"/>
      <c r="HSE13" s="657"/>
      <c r="HSF13" s="657"/>
      <c r="HSG13" s="657"/>
      <c r="HSH13" s="657"/>
      <c r="HSI13" s="657"/>
      <c r="HSJ13" s="657"/>
      <c r="HSK13" s="657"/>
      <c r="HSL13" s="657"/>
      <c r="HSM13" s="657"/>
      <c r="HSN13" s="657"/>
      <c r="HSO13" s="657"/>
      <c r="HSP13" s="657"/>
      <c r="HSQ13" s="657"/>
      <c r="HSR13" s="657"/>
      <c r="HSS13" s="657"/>
      <c r="HST13" s="657"/>
      <c r="HSU13" s="657"/>
      <c r="HSV13" s="657"/>
      <c r="HSW13" s="657"/>
      <c r="HSX13" s="657"/>
      <c r="HSY13" s="657"/>
      <c r="HSZ13" s="657"/>
      <c r="HTA13" s="657"/>
      <c r="HTB13" s="657"/>
      <c r="HTC13" s="657"/>
      <c r="HTD13" s="657"/>
      <c r="HTE13" s="657"/>
      <c r="HTF13" s="657"/>
      <c r="HTG13" s="657"/>
      <c r="HTH13" s="657"/>
      <c r="HTI13" s="657"/>
      <c r="HTJ13" s="657"/>
      <c r="HTK13" s="657"/>
      <c r="HTL13" s="657"/>
      <c r="HTM13" s="657"/>
      <c r="HTN13" s="657"/>
      <c r="HTO13" s="657"/>
      <c r="HTP13" s="657"/>
      <c r="HTQ13" s="657"/>
      <c r="HTR13" s="657"/>
      <c r="HTS13" s="657"/>
      <c r="HTT13" s="657"/>
      <c r="HTU13" s="657"/>
      <c r="HTV13" s="657"/>
      <c r="HTW13" s="657"/>
      <c r="HTX13" s="657"/>
      <c r="HTY13" s="657"/>
      <c r="HTZ13" s="657"/>
      <c r="HUA13" s="657"/>
      <c r="HUB13" s="657"/>
      <c r="HUC13" s="657"/>
      <c r="HUD13" s="657"/>
      <c r="HUE13" s="657"/>
      <c r="HUF13" s="657"/>
      <c r="HUG13" s="657"/>
      <c r="HUH13" s="657"/>
      <c r="HUI13" s="657"/>
      <c r="HUJ13" s="657"/>
      <c r="HUK13" s="657"/>
      <c r="HUL13" s="657"/>
      <c r="HUM13" s="657"/>
      <c r="HUN13" s="657"/>
      <c r="HUO13" s="657"/>
      <c r="HUP13" s="657"/>
      <c r="HUQ13" s="657"/>
      <c r="HUR13" s="657"/>
      <c r="HUS13" s="657"/>
      <c r="HUT13" s="657"/>
      <c r="HUU13" s="657"/>
      <c r="HUV13" s="657"/>
      <c r="HUW13" s="657"/>
      <c r="HUX13" s="657"/>
      <c r="HUY13" s="657"/>
      <c r="HUZ13" s="657"/>
      <c r="HVA13" s="657"/>
      <c r="HVB13" s="657"/>
      <c r="HVC13" s="657"/>
      <c r="HVD13" s="657"/>
      <c r="HVE13" s="657"/>
      <c r="HVF13" s="657"/>
      <c r="HVG13" s="657"/>
      <c r="HVH13" s="657"/>
      <c r="HVI13" s="657"/>
      <c r="HVJ13" s="657"/>
      <c r="HVK13" s="657"/>
      <c r="HVL13" s="657"/>
      <c r="HVM13" s="657"/>
      <c r="HVN13" s="657"/>
      <c r="HVO13" s="657"/>
      <c r="HVP13" s="657"/>
      <c r="HVQ13" s="657"/>
      <c r="HVR13" s="657"/>
      <c r="HVS13" s="657"/>
      <c r="HVT13" s="657"/>
      <c r="HVU13" s="657"/>
      <c r="HVV13" s="657"/>
      <c r="HVW13" s="657"/>
      <c r="HVX13" s="657"/>
      <c r="HVY13" s="657"/>
      <c r="HVZ13" s="657"/>
      <c r="HWA13" s="657"/>
      <c r="HWB13" s="657"/>
      <c r="HWC13" s="657"/>
      <c r="HWD13" s="657"/>
      <c r="HWE13" s="657"/>
      <c r="HWF13" s="657"/>
      <c r="HWG13" s="657"/>
      <c r="HWH13" s="657"/>
      <c r="HWI13" s="657"/>
      <c r="HWJ13" s="657"/>
      <c r="HWK13" s="657"/>
      <c r="HWL13" s="657"/>
      <c r="HWM13" s="657"/>
      <c r="HWN13" s="657"/>
      <c r="HWO13" s="657"/>
      <c r="HWP13" s="657"/>
      <c r="HWQ13" s="657"/>
      <c r="HWR13" s="657"/>
      <c r="HWS13" s="657"/>
      <c r="HWT13" s="657"/>
      <c r="HWU13" s="657"/>
      <c r="HWV13" s="657"/>
      <c r="HWW13" s="657"/>
      <c r="HWX13" s="657"/>
      <c r="HWY13" s="657"/>
      <c r="HWZ13" s="657"/>
      <c r="HXA13" s="657"/>
      <c r="HXB13" s="657"/>
      <c r="HXC13" s="657"/>
      <c r="HXD13" s="657"/>
      <c r="HXE13" s="657"/>
      <c r="HXF13" s="657"/>
      <c r="HXG13" s="657"/>
      <c r="HXH13" s="657"/>
      <c r="HXI13" s="657"/>
      <c r="HXJ13" s="657"/>
      <c r="HXK13" s="657"/>
      <c r="HXL13" s="657"/>
      <c r="HXM13" s="657"/>
      <c r="HXN13" s="657"/>
      <c r="HXO13" s="657"/>
      <c r="HXP13" s="657"/>
      <c r="HXQ13" s="657"/>
      <c r="HXR13" s="657"/>
      <c r="HXS13" s="657"/>
      <c r="HXT13" s="657"/>
      <c r="HXU13" s="657"/>
      <c r="HXV13" s="657"/>
      <c r="HXW13" s="657"/>
      <c r="HXX13" s="657"/>
      <c r="HXY13" s="657"/>
      <c r="HXZ13" s="657"/>
      <c r="HYA13" s="657"/>
      <c r="HYB13" s="657"/>
      <c r="HYC13" s="657"/>
      <c r="HYD13" s="657"/>
      <c r="HYE13" s="657"/>
      <c r="HYF13" s="657"/>
      <c r="HYG13" s="657"/>
      <c r="HYH13" s="657"/>
      <c r="HYI13" s="657"/>
      <c r="HYJ13" s="657"/>
      <c r="HYK13" s="657"/>
      <c r="HYL13" s="657"/>
      <c r="HYM13" s="657"/>
      <c r="HYN13" s="657"/>
      <c r="HYO13" s="657"/>
      <c r="HYP13" s="657"/>
      <c r="HYQ13" s="657"/>
      <c r="HYR13" s="657"/>
      <c r="HYS13" s="657"/>
      <c r="HYT13" s="657"/>
      <c r="HYU13" s="657"/>
      <c r="HYV13" s="657"/>
      <c r="HYW13" s="657"/>
      <c r="HYX13" s="657"/>
      <c r="HYY13" s="657"/>
      <c r="HYZ13" s="657"/>
      <c r="HZA13" s="657"/>
      <c r="HZB13" s="657"/>
      <c r="HZC13" s="657"/>
      <c r="HZD13" s="657"/>
      <c r="HZE13" s="657"/>
      <c r="HZF13" s="657"/>
      <c r="HZG13" s="657"/>
      <c r="HZH13" s="657"/>
      <c r="HZI13" s="657"/>
      <c r="HZJ13" s="657"/>
      <c r="HZK13" s="657"/>
      <c r="HZL13" s="657"/>
      <c r="HZM13" s="657"/>
      <c r="HZN13" s="657"/>
      <c r="HZO13" s="657"/>
      <c r="HZP13" s="657"/>
      <c r="HZQ13" s="657"/>
      <c r="HZR13" s="657"/>
      <c r="HZS13" s="657"/>
      <c r="HZT13" s="657"/>
      <c r="HZU13" s="657"/>
      <c r="HZV13" s="657"/>
      <c r="HZW13" s="657"/>
      <c r="HZX13" s="657"/>
      <c r="HZY13" s="657"/>
      <c r="HZZ13" s="657"/>
      <c r="IAA13" s="657"/>
      <c r="IAB13" s="657"/>
      <c r="IAC13" s="657"/>
      <c r="IAD13" s="657"/>
      <c r="IAE13" s="657"/>
      <c r="IAF13" s="657"/>
      <c r="IAG13" s="657"/>
      <c r="IAH13" s="657"/>
      <c r="IAI13" s="657"/>
      <c r="IAJ13" s="657"/>
      <c r="IAK13" s="657"/>
      <c r="IAL13" s="657"/>
      <c r="IAM13" s="657"/>
      <c r="IAN13" s="657"/>
      <c r="IAO13" s="657"/>
      <c r="IAP13" s="657"/>
      <c r="IAQ13" s="657"/>
      <c r="IAR13" s="657"/>
      <c r="IAS13" s="657"/>
      <c r="IAT13" s="657"/>
      <c r="IAU13" s="657"/>
      <c r="IAV13" s="657"/>
      <c r="IAW13" s="657"/>
      <c r="IAX13" s="657"/>
      <c r="IAY13" s="657"/>
      <c r="IAZ13" s="657"/>
      <c r="IBA13" s="657"/>
      <c r="IBB13" s="657"/>
      <c r="IBC13" s="657"/>
      <c r="IBD13" s="657"/>
      <c r="IBE13" s="657"/>
      <c r="IBF13" s="657"/>
      <c r="IBG13" s="657"/>
      <c r="IBH13" s="657"/>
      <c r="IBI13" s="657"/>
      <c r="IBJ13" s="657"/>
      <c r="IBK13" s="657"/>
      <c r="IBL13" s="657"/>
      <c r="IBM13" s="657"/>
      <c r="IBN13" s="657"/>
      <c r="IBO13" s="657"/>
      <c r="IBP13" s="657"/>
      <c r="IBQ13" s="657"/>
      <c r="IBR13" s="657"/>
      <c r="IBS13" s="657"/>
      <c r="IBT13" s="657"/>
      <c r="IBU13" s="657"/>
      <c r="IBV13" s="657"/>
      <c r="IBW13" s="657"/>
      <c r="IBX13" s="657"/>
      <c r="IBY13" s="657"/>
      <c r="IBZ13" s="657"/>
      <c r="ICA13" s="657"/>
      <c r="ICB13" s="657"/>
      <c r="ICC13" s="657"/>
      <c r="ICD13" s="657"/>
      <c r="ICE13" s="657"/>
      <c r="ICF13" s="657"/>
      <c r="ICG13" s="657"/>
      <c r="ICH13" s="657"/>
      <c r="ICI13" s="657"/>
      <c r="ICJ13" s="657"/>
      <c r="ICK13" s="657"/>
      <c r="ICL13" s="657"/>
      <c r="ICM13" s="657"/>
      <c r="ICN13" s="657"/>
      <c r="ICO13" s="657"/>
      <c r="ICP13" s="657"/>
      <c r="ICQ13" s="657"/>
      <c r="ICR13" s="657"/>
      <c r="ICS13" s="657"/>
      <c r="ICT13" s="657"/>
      <c r="ICU13" s="657"/>
      <c r="ICV13" s="657"/>
      <c r="ICW13" s="657"/>
      <c r="ICX13" s="657"/>
      <c r="ICY13" s="657"/>
      <c r="ICZ13" s="657"/>
      <c r="IDA13" s="657"/>
      <c r="IDB13" s="657"/>
      <c r="IDC13" s="657"/>
      <c r="IDD13" s="657"/>
      <c r="IDE13" s="657"/>
      <c r="IDF13" s="657"/>
      <c r="IDG13" s="657"/>
      <c r="IDH13" s="657"/>
      <c r="IDI13" s="657"/>
      <c r="IDJ13" s="657"/>
      <c r="IDK13" s="657"/>
      <c r="IDL13" s="657"/>
      <c r="IDM13" s="657"/>
      <c r="IDN13" s="657"/>
      <c r="IDO13" s="657"/>
      <c r="IDP13" s="657"/>
      <c r="IDQ13" s="657"/>
      <c r="IDR13" s="657"/>
      <c r="IDS13" s="657"/>
      <c r="IDT13" s="657"/>
      <c r="IDU13" s="657"/>
      <c r="IDV13" s="657"/>
      <c r="IDW13" s="657"/>
      <c r="IDX13" s="657"/>
      <c r="IDY13" s="657"/>
      <c r="IDZ13" s="657"/>
      <c r="IEA13" s="657"/>
      <c r="IEB13" s="657"/>
      <c r="IEC13" s="657"/>
      <c r="IED13" s="657"/>
      <c r="IEE13" s="657"/>
      <c r="IEF13" s="657"/>
      <c r="IEG13" s="657"/>
      <c r="IEH13" s="657"/>
      <c r="IEI13" s="657"/>
      <c r="IEJ13" s="657"/>
      <c r="IEK13" s="657"/>
      <c r="IEL13" s="657"/>
      <c r="IEM13" s="657"/>
      <c r="IEN13" s="657"/>
      <c r="IEO13" s="657"/>
      <c r="IEP13" s="657"/>
      <c r="IEQ13" s="657"/>
      <c r="IER13" s="657"/>
      <c r="IES13" s="657"/>
      <c r="IET13" s="657"/>
      <c r="IEU13" s="657"/>
      <c r="IEV13" s="657"/>
      <c r="IEW13" s="657"/>
      <c r="IEX13" s="657"/>
      <c r="IEY13" s="657"/>
      <c r="IEZ13" s="657"/>
      <c r="IFA13" s="657"/>
      <c r="IFB13" s="657"/>
      <c r="IFC13" s="657"/>
      <c r="IFD13" s="657"/>
      <c r="IFE13" s="657"/>
      <c r="IFF13" s="657"/>
      <c r="IFG13" s="657"/>
      <c r="IFH13" s="657"/>
      <c r="IFI13" s="657"/>
      <c r="IFJ13" s="657"/>
      <c r="IFK13" s="657"/>
      <c r="IFL13" s="657"/>
      <c r="IFM13" s="657"/>
      <c r="IFN13" s="657"/>
      <c r="IFO13" s="657"/>
      <c r="IFP13" s="657"/>
      <c r="IFQ13" s="657"/>
      <c r="IFR13" s="657"/>
      <c r="IFS13" s="657"/>
      <c r="IFT13" s="657"/>
      <c r="IFU13" s="657"/>
      <c r="IFV13" s="657"/>
      <c r="IFW13" s="657"/>
      <c r="IFX13" s="657"/>
      <c r="IFY13" s="657"/>
      <c r="IFZ13" s="657"/>
      <c r="IGA13" s="657"/>
      <c r="IGB13" s="657"/>
      <c r="IGC13" s="657"/>
      <c r="IGD13" s="657"/>
      <c r="IGE13" s="657"/>
      <c r="IGF13" s="657"/>
      <c r="IGG13" s="657"/>
      <c r="IGH13" s="657"/>
      <c r="IGI13" s="657"/>
      <c r="IGJ13" s="657"/>
      <c r="IGK13" s="657"/>
      <c r="IGL13" s="657"/>
      <c r="IGM13" s="657"/>
      <c r="IGN13" s="657"/>
      <c r="IGO13" s="657"/>
      <c r="IGP13" s="657"/>
      <c r="IGQ13" s="657"/>
      <c r="IGR13" s="657"/>
      <c r="IGS13" s="657"/>
      <c r="IGT13" s="657"/>
      <c r="IGU13" s="657"/>
      <c r="IGV13" s="657"/>
      <c r="IGW13" s="657"/>
      <c r="IGX13" s="657"/>
      <c r="IGY13" s="657"/>
      <c r="IGZ13" s="657"/>
      <c r="IHA13" s="657"/>
      <c r="IHB13" s="657"/>
      <c r="IHC13" s="657"/>
      <c r="IHD13" s="657"/>
      <c r="IHE13" s="657"/>
      <c r="IHF13" s="657"/>
      <c r="IHG13" s="657"/>
      <c r="IHH13" s="657"/>
      <c r="IHI13" s="657"/>
      <c r="IHJ13" s="657"/>
      <c r="IHK13" s="657"/>
      <c r="IHL13" s="657"/>
      <c r="IHM13" s="657"/>
      <c r="IHN13" s="657"/>
      <c r="IHO13" s="657"/>
      <c r="IHP13" s="657"/>
      <c r="IHQ13" s="657"/>
      <c r="IHR13" s="657"/>
      <c r="IHS13" s="657"/>
      <c r="IHT13" s="657"/>
      <c r="IHU13" s="657"/>
      <c r="IHV13" s="657"/>
      <c r="IHW13" s="657"/>
      <c r="IHX13" s="657"/>
      <c r="IHY13" s="657"/>
      <c r="IHZ13" s="657"/>
      <c r="IIA13" s="657"/>
      <c r="IIB13" s="657"/>
      <c r="IIC13" s="657"/>
      <c r="IID13" s="657"/>
      <c r="IIE13" s="657"/>
      <c r="IIF13" s="657"/>
      <c r="IIG13" s="657"/>
      <c r="IIH13" s="657"/>
      <c r="III13" s="657"/>
      <c r="IIJ13" s="657"/>
      <c r="IIK13" s="657"/>
      <c r="IIL13" s="657"/>
      <c r="IIM13" s="657"/>
      <c r="IIN13" s="657"/>
      <c r="IIO13" s="657"/>
      <c r="IIP13" s="657"/>
      <c r="IIQ13" s="657"/>
      <c r="IIR13" s="657"/>
      <c r="IIS13" s="657"/>
      <c r="IIT13" s="657"/>
      <c r="IIU13" s="657"/>
      <c r="IIV13" s="657"/>
      <c r="IIW13" s="657"/>
      <c r="IIX13" s="657"/>
      <c r="IIY13" s="657"/>
      <c r="IIZ13" s="657"/>
      <c r="IJA13" s="657"/>
      <c r="IJB13" s="657"/>
      <c r="IJC13" s="657"/>
      <c r="IJD13" s="657"/>
      <c r="IJE13" s="657"/>
      <c r="IJF13" s="657"/>
      <c r="IJG13" s="657"/>
      <c r="IJH13" s="657"/>
      <c r="IJI13" s="657"/>
      <c r="IJJ13" s="657"/>
      <c r="IJK13" s="657"/>
      <c r="IJL13" s="657"/>
      <c r="IJM13" s="657"/>
      <c r="IJN13" s="657"/>
      <c r="IJO13" s="657"/>
      <c r="IJP13" s="657"/>
      <c r="IJQ13" s="657"/>
      <c r="IJR13" s="657"/>
      <c r="IJS13" s="657"/>
      <c r="IJT13" s="657"/>
      <c r="IJU13" s="657"/>
      <c r="IJV13" s="657"/>
      <c r="IJW13" s="657"/>
      <c r="IJX13" s="657"/>
      <c r="IJY13" s="657"/>
      <c r="IJZ13" s="657"/>
      <c r="IKA13" s="657"/>
      <c r="IKB13" s="657"/>
      <c r="IKC13" s="657"/>
      <c r="IKD13" s="657"/>
      <c r="IKE13" s="657"/>
      <c r="IKF13" s="657"/>
      <c r="IKG13" s="657"/>
      <c r="IKH13" s="657"/>
      <c r="IKI13" s="657"/>
      <c r="IKJ13" s="657"/>
      <c r="IKK13" s="657"/>
      <c r="IKL13" s="657"/>
      <c r="IKM13" s="657"/>
      <c r="IKN13" s="657"/>
      <c r="IKO13" s="657"/>
      <c r="IKP13" s="657"/>
      <c r="IKQ13" s="657"/>
      <c r="IKR13" s="657"/>
      <c r="IKS13" s="657"/>
      <c r="IKT13" s="657"/>
      <c r="IKU13" s="657"/>
      <c r="IKV13" s="657"/>
      <c r="IKW13" s="657"/>
      <c r="IKX13" s="657"/>
      <c r="IKY13" s="657"/>
      <c r="IKZ13" s="657"/>
      <c r="ILA13" s="657"/>
      <c r="ILB13" s="657"/>
      <c r="ILC13" s="657"/>
      <c r="ILD13" s="657"/>
      <c r="ILE13" s="657"/>
      <c r="ILF13" s="657"/>
      <c r="ILG13" s="657"/>
      <c r="ILH13" s="657"/>
      <c r="ILI13" s="657"/>
      <c r="ILJ13" s="657"/>
      <c r="ILK13" s="657"/>
      <c r="ILL13" s="657"/>
      <c r="ILM13" s="657"/>
      <c r="ILN13" s="657"/>
      <c r="ILO13" s="657"/>
      <c r="ILP13" s="657"/>
      <c r="ILQ13" s="657"/>
      <c r="ILR13" s="657"/>
      <c r="ILS13" s="657"/>
      <c r="ILT13" s="657"/>
      <c r="ILU13" s="657"/>
      <c r="ILV13" s="657"/>
      <c r="ILW13" s="657"/>
      <c r="ILX13" s="657"/>
      <c r="ILY13" s="657"/>
      <c r="ILZ13" s="657"/>
      <c r="IMA13" s="657"/>
      <c r="IMB13" s="657"/>
      <c r="IMC13" s="657"/>
      <c r="IMD13" s="657"/>
      <c r="IME13" s="657"/>
      <c r="IMF13" s="657"/>
      <c r="IMG13" s="657"/>
      <c r="IMH13" s="657"/>
      <c r="IMI13" s="657"/>
      <c r="IMJ13" s="657"/>
      <c r="IMK13" s="657"/>
      <c r="IML13" s="657"/>
      <c r="IMM13" s="657"/>
      <c r="IMN13" s="657"/>
      <c r="IMO13" s="657"/>
      <c r="IMP13" s="657"/>
      <c r="IMQ13" s="657"/>
      <c r="IMR13" s="657"/>
      <c r="IMS13" s="657"/>
      <c r="IMT13" s="657"/>
      <c r="IMU13" s="657"/>
      <c r="IMV13" s="657"/>
      <c r="IMW13" s="657"/>
      <c r="IMX13" s="657"/>
      <c r="IMY13" s="657"/>
      <c r="IMZ13" s="657"/>
      <c r="INA13" s="657"/>
      <c r="INB13" s="657"/>
      <c r="INC13" s="657"/>
      <c r="IND13" s="657"/>
      <c r="INE13" s="657"/>
      <c r="INF13" s="657"/>
      <c r="ING13" s="657"/>
      <c r="INH13" s="657"/>
      <c r="INI13" s="657"/>
      <c r="INJ13" s="657"/>
      <c r="INK13" s="657"/>
      <c r="INL13" s="657"/>
      <c r="INM13" s="657"/>
      <c r="INN13" s="657"/>
      <c r="INO13" s="657"/>
      <c r="INP13" s="657"/>
      <c r="INQ13" s="657"/>
      <c r="INR13" s="657"/>
      <c r="INS13" s="657"/>
      <c r="INT13" s="657"/>
      <c r="INU13" s="657"/>
      <c r="INV13" s="657"/>
      <c r="INW13" s="657"/>
      <c r="INX13" s="657"/>
      <c r="INY13" s="657"/>
      <c r="INZ13" s="657"/>
      <c r="IOA13" s="657"/>
      <c r="IOB13" s="657"/>
      <c r="IOC13" s="657"/>
      <c r="IOD13" s="657"/>
      <c r="IOE13" s="657"/>
      <c r="IOF13" s="657"/>
      <c r="IOG13" s="657"/>
      <c r="IOH13" s="657"/>
      <c r="IOI13" s="657"/>
      <c r="IOJ13" s="657"/>
      <c r="IOK13" s="657"/>
      <c r="IOL13" s="657"/>
      <c r="IOM13" s="657"/>
      <c r="ION13" s="657"/>
      <c r="IOO13" s="657"/>
      <c r="IOP13" s="657"/>
      <c r="IOQ13" s="657"/>
      <c r="IOR13" s="657"/>
      <c r="IOS13" s="657"/>
      <c r="IOT13" s="657"/>
      <c r="IOU13" s="657"/>
      <c r="IOV13" s="657"/>
      <c r="IOW13" s="657"/>
      <c r="IOX13" s="657"/>
      <c r="IOY13" s="657"/>
      <c r="IOZ13" s="657"/>
      <c r="IPA13" s="657"/>
      <c r="IPB13" s="657"/>
      <c r="IPC13" s="657"/>
      <c r="IPD13" s="657"/>
      <c r="IPE13" s="657"/>
      <c r="IPF13" s="657"/>
      <c r="IPG13" s="657"/>
      <c r="IPH13" s="657"/>
      <c r="IPI13" s="657"/>
      <c r="IPJ13" s="657"/>
      <c r="IPK13" s="657"/>
      <c r="IPL13" s="657"/>
      <c r="IPM13" s="657"/>
      <c r="IPN13" s="657"/>
      <c r="IPO13" s="657"/>
      <c r="IPP13" s="657"/>
      <c r="IPQ13" s="657"/>
      <c r="IPR13" s="657"/>
      <c r="IPS13" s="657"/>
      <c r="IPT13" s="657"/>
      <c r="IPU13" s="657"/>
      <c r="IPV13" s="657"/>
      <c r="IPW13" s="657"/>
      <c r="IPX13" s="657"/>
      <c r="IPY13" s="657"/>
      <c r="IPZ13" s="657"/>
      <c r="IQA13" s="657"/>
      <c r="IQB13" s="657"/>
      <c r="IQC13" s="657"/>
      <c r="IQD13" s="657"/>
      <c r="IQE13" s="657"/>
      <c r="IQF13" s="657"/>
      <c r="IQG13" s="657"/>
      <c r="IQH13" s="657"/>
      <c r="IQI13" s="657"/>
      <c r="IQJ13" s="657"/>
      <c r="IQK13" s="657"/>
      <c r="IQL13" s="657"/>
      <c r="IQM13" s="657"/>
      <c r="IQN13" s="657"/>
      <c r="IQO13" s="657"/>
      <c r="IQP13" s="657"/>
      <c r="IQQ13" s="657"/>
      <c r="IQR13" s="657"/>
      <c r="IQS13" s="657"/>
      <c r="IQT13" s="657"/>
      <c r="IQU13" s="657"/>
      <c r="IQV13" s="657"/>
      <c r="IQW13" s="657"/>
      <c r="IQX13" s="657"/>
      <c r="IQY13" s="657"/>
      <c r="IQZ13" s="657"/>
      <c r="IRA13" s="657"/>
      <c r="IRB13" s="657"/>
      <c r="IRC13" s="657"/>
      <c r="IRD13" s="657"/>
      <c r="IRE13" s="657"/>
      <c r="IRF13" s="657"/>
      <c r="IRG13" s="657"/>
      <c r="IRH13" s="657"/>
      <c r="IRI13" s="657"/>
      <c r="IRJ13" s="657"/>
      <c r="IRK13" s="657"/>
      <c r="IRL13" s="657"/>
      <c r="IRM13" s="657"/>
      <c r="IRN13" s="657"/>
      <c r="IRO13" s="657"/>
      <c r="IRP13" s="657"/>
      <c r="IRQ13" s="657"/>
      <c r="IRR13" s="657"/>
      <c r="IRS13" s="657"/>
      <c r="IRT13" s="657"/>
      <c r="IRU13" s="657"/>
      <c r="IRV13" s="657"/>
      <c r="IRW13" s="657"/>
      <c r="IRX13" s="657"/>
      <c r="IRY13" s="657"/>
      <c r="IRZ13" s="657"/>
      <c r="ISA13" s="657"/>
      <c r="ISB13" s="657"/>
      <c r="ISC13" s="657"/>
      <c r="ISD13" s="657"/>
      <c r="ISE13" s="657"/>
      <c r="ISF13" s="657"/>
      <c r="ISG13" s="657"/>
      <c r="ISH13" s="657"/>
      <c r="ISI13" s="657"/>
      <c r="ISJ13" s="657"/>
      <c r="ISK13" s="657"/>
      <c r="ISL13" s="657"/>
      <c r="ISM13" s="657"/>
      <c r="ISN13" s="657"/>
      <c r="ISO13" s="657"/>
      <c r="ISP13" s="657"/>
      <c r="ISQ13" s="657"/>
      <c r="ISR13" s="657"/>
      <c r="ISS13" s="657"/>
      <c r="IST13" s="657"/>
      <c r="ISU13" s="657"/>
      <c r="ISV13" s="657"/>
      <c r="ISW13" s="657"/>
      <c r="ISX13" s="657"/>
      <c r="ISY13" s="657"/>
      <c r="ISZ13" s="657"/>
      <c r="ITA13" s="657"/>
      <c r="ITB13" s="657"/>
      <c r="ITC13" s="657"/>
      <c r="ITD13" s="657"/>
      <c r="ITE13" s="657"/>
      <c r="ITF13" s="657"/>
      <c r="ITG13" s="657"/>
      <c r="ITH13" s="657"/>
      <c r="ITI13" s="657"/>
      <c r="ITJ13" s="657"/>
      <c r="ITK13" s="657"/>
      <c r="ITL13" s="657"/>
      <c r="ITM13" s="657"/>
      <c r="ITN13" s="657"/>
      <c r="ITO13" s="657"/>
      <c r="ITP13" s="657"/>
      <c r="ITQ13" s="657"/>
      <c r="ITR13" s="657"/>
      <c r="ITS13" s="657"/>
      <c r="ITT13" s="657"/>
      <c r="ITU13" s="657"/>
      <c r="ITV13" s="657"/>
      <c r="ITW13" s="657"/>
      <c r="ITX13" s="657"/>
      <c r="ITY13" s="657"/>
      <c r="ITZ13" s="657"/>
      <c r="IUA13" s="657"/>
      <c r="IUB13" s="657"/>
      <c r="IUC13" s="657"/>
      <c r="IUD13" s="657"/>
      <c r="IUE13" s="657"/>
      <c r="IUF13" s="657"/>
      <c r="IUG13" s="657"/>
      <c r="IUH13" s="657"/>
      <c r="IUI13" s="657"/>
      <c r="IUJ13" s="657"/>
      <c r="IUK13" s="657"/>
      <c r="IUL13" s="657"/>
      <c r="IUM13" s="657"/>
      <c r="IUN13" s="657"/>
      <c r="IUO13" s="657"/>
      <c r="IUP13" s="657"/>
      <c r="IUQ13" s="657"/>
      <c r="IUR13" s="657"/>
      <c r="IUS13" s="657"/>
      <c r="IUT13" s="657"/>
      <c r="IUU13" s="657"/>
      <c r="IUV13" s="657"/>
      <c r="IUW13" s="657"/>
      <c r="IUX13" s="657"/>
      <c r="IUY13" s="657"/>
      <c r="IUZ13" s="657"/>
      <c r="IVA13" s="657"/>
      <c r="IVB13" s="657"/>
      <c r="IVC13" s="657"/>
      <c r="IVD13" s="657"/>
      <c r="IVE13" s="657"/>
      <c r="IVF13" s="657"/>
      <c r="IVG13" s="657"/>
      <c r="IVH13" s="657"/>
      <c r="IVI13" s="657"/>
      <c r="IVJ13" s="657"/>
      <c r="IVK13" s="657"/>
      <c r="IVL13" s="657"/>
      <c r="IVM13" s="657"/>
      <c r="IVN13" s="657"/>
      <c r="IVO13" s="657"/>
      <c r="IVP13" s="657"/>
      <c r="IVQ13" s="657"/>
      <c r="IVR13" s="657"/>
      <c r="IVS13" s="657"/>
      <c r="IVT13" s="657"/>
      <c r="IVU13" s="657"/>
      <c r="IVV13" s="657"/>
      <c r="IVW13" s="657"/>
      <c r="IVX13" s="657"/>
      <c r="IVY13" s="657"/>
      <c r="IVZ13" s="657"/>
      <c r="IWA13" s="657"/>
      <c r="IWB13" s="657"/>
      <c r="IWC13" s="657"/>
      <c r="IWD13" s="657"/>
      <c r="IWE13" s="657"/>
      <c r="IWF13" s="657"/>
      <c r="IWG13" s="657"/>
      <c r="IWH13" s="657"/>
      <c r="IWI13" s="657"/>
      <c r="IWJ13" s="657"/>
      <c r="IWK13" s="657"/>
      <c r="IWL13" s="657"/>
      <c r="IWM13" s="657"/>
      <c r="IWN13" s="657"/>
      <c r="IWO13" s="657"/>
      <c r="IWP13" s="657"/>
      <c r="IWQ13" s="657"/>
      <c r="IWR13" s="657"/>
      <c r="IWS13" s="657"/>
      <c r="IWT13" s="657"/>
      <c r="IWU13" s="657"/>
      <c r="IWV13" s="657"/>
      <c r="IWW13" s="657"/>
      <c r="IWX13" s="657"/>
      <c r="IWY13" s="657"/>
      <c r="IWZ13" s="657"/>
      <c r="IXA13" s="657"/>
      <c r="IXB13" s="657"/>
      <c r="IXC13" s="657"/>
      <c r="IXD13" s="657"/>
      <c r="IXE13" s="657"/>
      <c r="IXF13" s="657"/>
      <c r="IXG13" s="657"/>
      <c r="IXH13" s="657"/>
      <c r="IXI13" s="657"/>
      <c r="IXJ13" s="657"/>
      <c r="IXK13" s="657"/>
      <c r="IXL13" s="657"/>
      <c r="IXM13" s="657"/>
      <c r="IXN13" s="657"/>
      <c r="IXO13" s="657"/>
      <c r="IXP13" s="657"/>
      <c r="IXQ13" s="657"/>
      <c r="IXR13" s="657"/>
      <c r="IXS13" s="657"/>
      <c r="IXT13" s="657"/>
      <c r="IXU13" s="657"/>
      <c r="IXV13" s="657"/>
      <c r="IXW13" s="657"/>
      <c r="IXX13" s="657"/>
      <c r="IXY13" s="657"/>
      <c r="IXZ13" s="657"/>
      <c r="IYA13" s="657"/>
      <c r="IYB13" s="657"/>
      <c r="IYC13" s="657"/>
      <c r="IYD13" s="657"/>
      <c r="IYE13" s="657"/>
      <c r="IYF13" s="657"/>
      <c r="IYG13" s="657"/>
      <c r="IYH13" s="657"/>
      <c r="IYI13" s="657"/>
      <c r="IYJ13" s="657"/>
      <c r="IYK13" s="657"/>
      <c r="IYL13" s="657"/>
      <c r="IYM13" s="657"/>
      <c r="IYN13" s="657"/>
      <c r="IYO13" s="657"/>
      <c r="IYP13" s="657"/>
      <c r="IYQ13" s="657"/>
      <c r="IYR13" s="657"/>
      <c r="IYS13" s="657"/>
      <c r="IYT13" s="657"/>
      <c r="IYU13" s="657"/>
      <c r="IYV13" s="657"/>
      <c r="IYW13" s="657"/>
      <c r="IYX13" s="657"/>
      <c r="IYY13" s="657"/>
      <c r="IYZ13" s="657"/>
      <c r="IZA13" s="657"/>
      <c r="IZB13" s="657"/>
      <c r="IZC13" s="657"/>
      <c r="IZD13" s="657"/>
      <c r="IZE13" s="657"/>
      <c r="IZF13" s="657"/>
      <c r="IZG13" s="657"/>
      <c r="IZH13" s="657"/>
      <c r="IZI13" s="657"/>
      <c r="IZJ13" s="657"/>
      <c r="IZK13" s="657"/>
      <c r="IZL13" s="657"/>
      <c r="IZM13" s="657"/>
      <c r="IZN13" s="657"/>
      <c r="IZO13" s="657"/>
      <c r="IZP13" s="657"/>
      <c r="IZQ13" s="657"/>
      <c r="IZR13" s="657"/>
      <c r="IZS13" s="657"/>
      <c r="IZT13" s="657"/>
      <c r="IZU13" s="657"/>
      <c r="IZV13" s="657"/>
      <c r="IZW13" s="657"/>
      <c r="IZX13" s="657"/>
      <c r="IZY13" s="657"/>
      <c r="IZZ13" s="657"/>
      <c r="JAA13" s="657"/>
      <c r="JAB13" s="657"/>
      <c r="JAC13" s="657"/>
      <c r="JAD13" s="657"/>
      <c r="JAE13" s="657"/>
      <c r="JAF13" s="657"/>
      <c r="JAG13" s="657"/>
      <c r="JAH13" s="657"/>
      <c r="JAI13" s="657"/>
      <c r="JAJ13" s="657"/>
      <c r="JAK13" s="657"/>
      <c r="JAL13" s="657"/>
      <c r="JAM13" s="657"/>
      <c r="JAN13" s="657"/>
      <c r="JAO13" s="657"/>
      <c r="JAP13" s="657"/>
      <c r="JAQ13" s="657"/>
      <c r="JAR13" s="657"/>
      <c r="JAS13" s="657"/>
      <c r="JAT13" s="657"/>
      <c r="JAU13" s="657"/>
      <c r="JAV13" s="657"/>
      <c r="JAW13" s="657"/>
      <c r="JAX13" s="657"/>
      <c r="JAY13" s="657"/>
      <c r="JAZ13" s="657"/>
      <c r="JBA13" s="657"/>
      <c r="JBB13" s="657"/>
      <c r="JBC13" s="657"/>
      <c r="JBD13" s="657"/>
      <c r="JBE13" s="657"/>
      <c r="JBF13" s="657"/>
      <c r="JBG13" s="657"/>
      <c r="JBH13" s="657"/>
      <c r="JBI13" s="657"/>
      <c r="JBJ13" s="657"/>
      <c r="JBK13" s="657"/>
      <c r="JBL13" s="657"/>
      <c r="JBM13" s="657"/>
      <c r="JBN13" s="657"/>
      <c r="JBO13" s="657"/>
      <c r="JBP13" s="657"/>
      <c r="JBQ13" s="657"/>
      <c r="JBR13" s="657"/>
      <c r="JBS13" s="657"/>
      <c r="JBT13" s="657"/>
      <c r="JBU13" s="657"/>
      <c r="JBV13" s="657"/>
      <c r="JBW13" s="657"/>
      <c r="JBX13" s="657"/>
      <c r="JBY13" s="657"/>
      <c r="JBZ13" s="657"/>
      <c r="JCA13" s="657"/>
      <c r="JCB13" s="657"/>
      <c r="JCC13" s="657"/>
      <c r="JCD13" s="657"/>
      <c r="JCE13" s="657"/>
      <c r="JCF13" s="657"/>
      <c r="JCG13" s="657"/>
      <c r="JCH13" s="657"/>
      <c r="JCI13" s="657"/>
      <c r="JCJ13" s="657"/>
      <c r="JCK13" s="657"/>
      <c r="JCL13" s="657"/>
      <c r="JCM13" s="657"/>
      <c r="JCN13" s="657"/>
      <c r="JCO13" s="657"/>
      <c r="JCP13" s="657"/>
      <c r="JCQ13" s="657"/>
      <c r="JCR13" s="657"/>
      <c r="JCS13" s="657"/>
      <c r="JCT13" s="657"/>
      <c r="JCU13" s="657"/>
      <c r="JCV13" s="657"/>
      <c r="JCW13" s="657"/>
      <c r="JCX13" s="657"/>
      <c r="JCY13" s="657"/>
      <c r="JCZ13" s="657"/>
      <c r="JDA13" s="657"/>
      <c r="JDB13" s="657"/>
      <c r="JDC13" s="657"/>
      <c r="JDD13" s="657"/>
      <c r="JDE13" s="657"/>
      <c r="JDF13" s="657"/>
      <c r="JDG13" s="657"/>
      <c r="JDH13" s="657"/>
      <c r="JDI13" s="657"/>
      <c r="JDJ13" s="657"/>
      <c r="JDK13" s="657"/>
      <c r="JDL13" s="657"/>
      <c r="JDM13" s="657"/>
      <c r="JDN13" s="657"/>
      <c r="JDO13" s="657"/>
      <c r="JDP13" s="657"/>
      <c r="JDQ13" s="657"/>
      <c r="JDR13" s="657"/>
      <c r="JDS13" s="657"/>
      <c r="JDT13" s="657"/>
      <c r="JDU13" s="657"/>
      <c r="JDV13" s="657"/>
      <c r="JDW13" s="657"/>
      <c r="JDX13" s="657"/>
      <c r="JDY13" s="657"/>
      <c r="JDZ13" s="657"/>
      <c r="JEA13" s="657"/>
      <c r="JEB13" s="657"/>
      <c r="JEC13" s="657"/>
      <c r="JED13" s="657"/>
      <c r="JEE13" s="657"/>
      <c r="JEF13" s="657"/>
      <c r="JEG13" s="657"/>
      <c r="JEH13" s="657"/>
      <c r="JEI13" s="657"/>
      <c r="JEJ13" s="657"/>
      <c r="JEK13" s="657"/>
      <c r="JEL13" s="657"/>
      <c r="JEM13" s="657"/>
      <c r="JEN13" s="657"/>
      <c r="JEO13" s="657"/>
      <c r="JEP13" s="657"/>
      <c r="JEQ13" s="657"/>
      <c r="JER13" s="657"/>
      <c r="JES13" s="657"/>
      <c r="JET13" s="657"/>
      <c r="JEU13" s="657"/>
      <c r="JEV13" s="657"/>
      <c r="JEW13" s="657"/>
      <c r="JEX13" s="657"/>
      <c r="JEY13" s="657"/>
      <c r="JEZ13" s="657"/>
      <c r="JFA13" s="657"/>
      <c r="JFB13" s="657"/>
      <c r="JFC13" s="657"/>
      <c r="JFD13" s="657"/>
      <c r="JFE13" s="657"/>
      <c r="JFF13" s="657"/>
      <c r="JFG13" s="657"/>
      <c r="JFH13" s="657"/>
      <c r="JFI13" s="657"/>
      <c r="JFJ13" s="657"/>
      <c r="JFK13" s="657"/>
      <c r="JFL13" s="657"/>
      <c r="JFM13" s="657"/>
      <c r="JFN13" s="657"/>
      <c r="JFO13" s="657"/>
      <c r="JFP13" s="657"/>
      <c r="JFQ13" s="657"/>
      <c r="JFR13" s="657"/>
      <c r="JFS13" s="657"/>
      <c r="JFT13" s="657"/>
      <c r="JFU13" s="657"/>
      <c r="JFV13" s="657"/>
      <c r="JFW13" s="657"/>
      <c r="JFX13" s="657"/>
      <c r="JFY13" s="657"/>
      <c r="JFZ13" s="657"/>
      <c r="JGA13" s="657"/>
      <c r="JGB13" s="657"/>
      <c r="JGC13" s="657"/>
      <c r="JGD13" s="657"/>
      <c r="JGE13" s="657"/>
      <c r="JGF13" s="657"/>
      <c r="JGG13" s="657"/>
      <c r="JGH13" s="657"/>
      <c r="JGI13" s="657"/>
      <c r="JGJ13" s="657"/>
      <c r="JGK13" s="657"/>
      <c r="JGL13" s="657"/>
      <c r="JGM13" s="657"/>
      <c r="JGN13" s="657"/>
      <c r="JGO13" s="657"/>
      <c r="JGP13" s="657"/>
      <c r="JGQ13" s="657"/>
      <c r="JGR13" s="657"/>
      <c r="JGS13" s="657"/>
      <c r="JGT13" s="657"/>
      <c r="JGU13" s="657"/>
      <c r="JGV13" s="657"/>
      <c r="JGW13" s="657"/>
      <c r="JGX13" s="657"/>
      <c r="JGY13" s="657"/>
      <c r="JGZ13" s="657"/>
      <c r="JHA13" s="657"/>
      <c r="JHB13" s="657"/>
      <c r="JHC13" s="657"/>
      <c r="JHD13" s="657"/>
      <c r="JHE13" s="657"/>
      <c r="JHF13" s="657"/>
      <c r="JHG13" s="657"/>
      <c r="JHH13" s="657"/>
      <c r="JHI13" s="657"/>
      <c r="JHJ13" s="657"/>
      <c r="JHK13" s="657"/>
      <c r="JHL13" s="657"/>
      <c r="JHM13" s="657"/>
      <c r="JHN13" s="657"/>
      <c r="JHO13" s="657"/>
      <c r="JHP13" s="657"/>
      <c r="JHQ13" s="657"/>
      <c r="JHR13" s="657"/>
      <c r="JHS13" s="657"/>
      <c r="JHT13" s="657"/>
      <c r="JHU13" s="657"/>
      <c r="JHV13" s="657"/>
      <c r="JHW13" s="657"/>
      <c r="JHX13" s="657"/>
      <c r="JHY13" s="657"/>
      <c r="JHZ13" s="657"/>
      <c r="JIA13" s="657"/>
      <c r="JIB13" s="657"/>
      <c r="JIC13" s="657"/>
      <c r="JID13" s="657"/>
      <c r="JIE13" s="657"/>
      <c r="JIF13" s="657"/>
      <c r="JIG13" s="657"/>
      <c r="JIH13" s="657"/>
      <c r="JII13" s="657"/>
      <c r="JIJ13" s="657"/>
      <c r="JIK13" s="657"/>
      <c r="JIL13" s="657"/>
      <c r="JIM13" s="657"/>
      <c r="JIN13" s="657"/>
      <c r="JIO13" s="657"/>
      <c r="JIP13" s="657"/>
      <c r="JIQ13" s="657"/>
      <c r="JIR13" s="657"/>
      <c r="JIS13" s="657"/>
      <c r="JIT13" s="657"/>
      <c r="JIU13" s="657"/>
      <c r="JIV13" s="657"/>
      <c r="JIW13" s="657"/>
      <c r="JIX13" s="657"/>
      <c r="JIY13" s="657"/>
      <c r="JIZ13" s="657"/>
      <c r="JJA13" s="657"/>
      <c r="JJB13" s="657"/>
      <c r="JJC13" s="657"/>
      <c r="JJD13" s="657"/>
      <c r="JJE13" s="657"/>
      <c r="JJF13" s="657"/>
      <c r="JJG13" s="657"/>
      <c r="JJH13" s="657"/>
      <c r="JJI13" s="657"/>
      <c r="JJJ13" s="657"/>
      <c r="JJK13" s="657"/>
      <c r="JJL13" s="657"/>
      <c r="JJM13" s="657"/>
      <c r="JJN13" s="657"/>
      <c r="JJO13" s="657"/>
      <c r="JJP13" s="657"/>
      <c r="JJQ13" s="657"/>
      <c r="JJR13" s="657"/>
      <c r="JJS13" s="657"/>
      <c r="JJT13" s="657"/>
      <c r="JJU13" s="657"/>
      <c r="JJV13" s="657"/>
      <c r="JJW13" s="657"/>
      <c r="JJX13" s="657"/>
      <c r="JJY13" s="657"/>
      <c r="JJZ13" s="657"/>
      <c r="JKA13" s="657"/>
      <c r="JKB13" s="657"/>
      <c r="JKC13" s="657"/>
      <c r="JKD13" s="657"/>
      <c r="JKE13" s="657"/>
      <c r="JKF13" s="657"/>
      <c r="JKG13" s="657"/>
      <c r="JKH13" s="657"/>
      <c r="JKI13" s="657"/>
      <c r="JKJ13" s="657"/>
      <c r="JKK13" s="657"/>
      <c r="JKL13" s="657"/>
      <c r="JKM13" s="657"/>
      <c r="JKN13" s="657"/>
      <c r="JKO13" s="657"/>
      <c r="JKP13" s="657"/>
      <c r="JKQ13" s="657"/>
      <c r="JKR13" s="657"/>
      <c r="JKS13" s="657"/>
      <c r="JKT13" s="657"/>
      <c r="JKU13" s="657"/>
      <c r="JKV13" s="657"/>
      <c r="JKW13" s="657"/>
      <c r="JKX13" s="657"/>
      <c r="JKY13" s="657"/>
      <c r="JKZ13" s="657"/>
      <c r="JLA13" s="657"/>
      <c r="JLB13" s="657"/>
      <c r="JLC13" s="657"/>
      <c r="JLD13" s="657"/>
      <c r="JLE13" s="657"/>
      <c r="JLF13" s="657"/>
      <c r="JLG13" s="657"/>
      <c r="JLH13" s="657"/>
      <c r="JLI13" s="657"/>
      <c r="JLJ13" s="657"/>
      <c r="JLK13" s="657"/>
      <c r="JLL13" s="657"/>
      <c r="JLM13" s="657"/>
      <c r="JLN13" s="657"/>
      <c r="JLO13" s="657"/>
      <c r="JLP13" s="657"/>
      <c r="JLQ13" s="657"/>
      <c r="JLR13" s="657"/>
      <c r="JLS13" s="657"/>
      <c r="JLT13" s="657"/>
      <c r="JLU13" s="657"/>
      <c r="JLV13" s="657"/>
      <c r="JLW13" s="657"/>
      <c r="JLX13" s="657"/>
      <c r="JLY13" s="657"/>
      <c r="JLZ13" s="657"/>
      <c r="JMA13" s="657"/>
      <c r="JMB13" s="657"/>
      <c r="JMC13" s="657"/>
      <c r="JMD13" s="657"/>
      <c r="JME13" s="657"/>
      <c r="JMF13" s="657"/>
      <c r="JMG13" s="657"/>
      <c r="JMH13" s="657"/>
      <c r="JMI13" s="657"/>
      <c r="JMJ13" s="657"/>
      <c r="JMK13" s="657"/>
      <c r="JML13" s="657"/>
      <c r="JMM13" s="657"/>
      <c r="JMN13" s="657"/>
      <c r="JMO13" s="657"/>
      <c r="JMP13" s="657"/>
      <c r="JMQ13" s="657"/>
      <c r="JMR13" s="657"/>
      <c r="JMS13" s="657"/>
      <c r="JMT13" s="657"/>
      <c r="JMU13" s="657"/>
      <c r="JMV13" s="657"/>
      <c r="JMW13" s="657"/>
      <c r="JMX13" s="657"/>
      <c r="JMY13" s="657"/>
      <c r="JMZ13" s="657"/>
      <c r="JNA13" s="657"/>
      <c r="JNB13" s="657"/>
      <c r="JNC13" s="657"/>
      <c r="JND13" s="657"/>
      <c r="JNE13" s="657"/>
      <c r="JNF13" s="657"/>
      <c r="JNG13" s="657"/>
      <c r="JNH13" s="657"/>
      <c r="JNI13" s="657"/>
      <c r="JNJ13" s="657"/>
      <c r="JNK13" s="657"/>
      <c r="JNL13" s="657"/>
      <c r="JNM13" s="657"/>
      <c r="JNN13" s="657"/>
      <c r="JNO13" s="657"/>
      <c r="JNP13" s="657"/>
      <c r="JNQ13" s="657"/>
      <c r="JNR13" s="657"/>
      <c r="JNS13" s="657"/>
      <c r="JNT13" s="657"/>
      <c r="JNU13" s="657"/>
      <c r="JNV13" s="657"/>
      <c r="JNW13" s="657"/>
      <c r="JNX13" s="657"/>
      <c r="JNY13" s="657"/>
      <c r="JNZ13" s="657"/>
      <c r="JOA13" s="657"/>
      <c r="JOB13" s="657"/>
      <c r="JOC13" s="657"/>
      <c r="JOD13" s="657"/>
      <c r="JOE13" s="657"/>
      <c r="JOF13" s="657"/>
      <c r="JOG13" s="657"/>
      <c r="JOH13" s="657"/>
      <c r="JOI13" s="657"/>
      <c r="JOJ13" s="657"/>
      <c r="JOK13" s="657"/>
      <c r="JOL13" s="657"/>
      <c r="JOM13" s="657"/>
      <c r="JON13" s="657"/>
      <c r="JOO13" s="657"/>
      <c r="JOP13" s="657"/>
      <c r="JOQ13" s="657"/>
      <c r="JOR13" s="657"/>
      <c r="JOS13" s="657"/>
      <c r="JOT13" s="657"/>
      <c r="JOU13" s="657"/>
      <c r="JOV13" s="657"/>
      <c r="JOW13" s="657"/>
      <c r="JOX13" s="657"/>
      <c r="JOY13" s="657"/>
      <c r="JOZ13" s="657"/>
      <c r="JPA13" s="657"/>
      <c r="JPB13" s="657"/>
      <c r="JPC13" s="657"/>
      <c r="JPD13" s="657"/>
      <c r="JPE13" s="657"/>
      <c r="JPF13" s="657"/>
      <c r="JPG13" s="657"/>
      <c r="JPH13" s="657"/>
      <c r="JPI13" s="657"/>
      <c r="JPJ13" s="657"/>
      <c r="JPK13" s="657"/>
      <c r="JPL13" s="657"/>
      <c r="JPM13" s="657"/>
      <c r="JPN13" s="657"/>
      <c r="JPO13" s="657"/>
      <c r="JPP13" s="657"/>
      <c r="JPQ13" s="657"/>
      <c r="JPR13" s="657"/>
      <c r="JPS13" s="657"/>
      <c r="JPT13" s="657"/>
      <c r="JPU13" s="657"/>
      <c r="JPV13" s="657"/>
      <c r="JPW13" s="657"/>
      <c r="JPX13" s="657"/>
      <c r="JPY13" s="657"/>
      <c r="JPZ13" s="657"/>
      <c r="JQA13" s="657"/>
      <c r="JQB13" s="657"/>
      <c r="JQC13" s="657"/>
      <c r="JQD13" s="657"/>
      <c r="JQE13" s="657"/>
      <c r="JQF13" s="657"/>
      <c r="JQG13" s="657"/>
      <c r="JQH13" s="657"/>
      <c r="JQI13" s="657"/>
      <c r="JQJ13" s="657"/>
      <c r="JQK13" s="657"/>
      <c r="JQL13" s="657"/>
      <c r="JQM13" s="657"/>
      <c r="JQN13" s="657"/>
      <c r="JQO13" s="657"/>
      <c r="JQP13" s="657"/>
      <c r="JQQ13" s="657"/>
      <c r="JQR13" s="657"/>
      <c r="JQS13" s="657"/>
      <c r="JQT13" s="657"/>
      <c r="JQU13" s="657"/>
      <c r="JQV13" s="657"/>
      <c r="JQW13" s="657"/>
      <c r="JQX13" s="657"/>
      <c r="JQY13" s="657"/>
      <c r="JQZ13" s="657"/>
      <c r="JRA13" s="657"/>
      <c r="JRB13" s="657"/>
      <c r="JRC13" s="657"/>
      <c r="JRD13" s="657"/>
      <c r="JRE13" s="657"/>
      <c r="JRF13" s="657"/>
      <c r="JRG13" s="657"/>
      <c r="JRH13" s="657"/>
      <c r="JRI13" s="657"/>
      <c r="JRJ13" s="657"/>
      <c r="JRK13" s="657"/>
      <c r="JRL13" s="657"/>
      <c r="JRM13" s="657"/>
      <c r="JRN13" s="657"/>
      <c r="JRO13" s="657"/>
      <c r="JRP13" s="657"/>
      <c r="JRQ13" s="657"/>
      <c r="JRR13" s="657"/>
      <c r="JRS13" s="657"/>
      <c r="JRT13" s="657"/>
      <c r="JRU13" s="657"/>
      <c r="JRV13" s="657"/>
      <c r="JRW13" s="657"/>
      <c r="JRX13" s="657"/>
      <c r="JRY13" s="657"/>
      <c r="JRZ13" s="657"/>
      <c r="JSA13" s="657"/>
      <c r="JSB13" s="657"/>
      <c r="JSC13" s="657"/>
      <c r="JSD13" s="657"/>
      <c r="JSE13" s="657"/>
      <c r="JSF13" s="657"/>
      <c r="JSG13" s="657"/>
      <c r="JSH13" s="657"/>
      <c r="JSI13" s="657"/>
      <c r="JSJ13" s="657"/>
      <c r="JSK13" s="657"/>
      <c r="JSL13" s="657"/>
      <c r="JSM13" s="657"/>
      <c r="JSN13" s="657"/>
      <c r="JSO13" s="657"/>
      <c r="JSP13" s="657"/>
      <c r="JSQ13" s="657"/>
      <c r="JSR13" s="657"/>
      <c r="JSS13" s="657"/>
      <c r="JST13" s="657"/>
      <c r="JSU13" s="657"/>
      <c r="JSV13" s="657"/>
      <c r="JSW13" s="657"/>
      <c r="JSX13" s="657"/>
      <c r="JSY13" s="657"/>
      <c r="JSZ13" s="657"/>
      <c r="JTA13" s="657"/>
      <c r="JTB13" s="657"/>
      <c r="JTC13" s="657"/>
      <c r="JTD13" s="657"/>
      <c r="JTE13" s="657"/>
      <c r="JTF13" s="657"/>
      <c r="JTG13" s="657"/>
      <c r="JTH13" s="657"/>
      <c r="JTI13" s="657"/>
      <c r="JTJ13" s="657"/>
      <c r="JTK13" s="657"/>
      <c r="JTL13" s="657"/>
      <c r="JTM13" s="657"/>
      <c r="JTN13" s="657"/>
      <c r="JTO13" s="657"/>
      <c r="JTP13" s="657"/>
      <c r="JTQ13" s="657"/>
      <c r="JTR13" s="657"/>
      <c r="JTS13" s="657"/>
      <c r="JTT13" s="657"/>
      <c r="JTU13" s="657"/>
      <c r="JTV13" s="657"/>
      <c r="JTW13" s="657"/>
      <c r="JTX13" s="657"/>
      <c r="JTY13" s="657"/>
      <c r="JTZ13" s="657"/>
      <c r="JUA13" s="657"/>
      <c r="JUB13" s="657"/>
      <c r="JUC13" s="657"/>
      <c r="JUD13" s="657"/>
      <c r="JUE13" s="657"/>
      <c r="JUF13" s="657"/>
      <c r="JUG13" s="657"/>
      <c r="JUH13" s="657"/>
      <c r="JUI13" s="657"/>
      <c r="JUJ13" s="657"/>
      <c r="JUK13" s="657"/>
      <c r="JUL13" s="657"/>
      <c r="JUM13" s="657"/>
      <c r="JUN13" s="657"/>
      <c r="JUO13" s="657"/>
      <c r="JUP13" s="657"/>
      <c r="JUQ13" s="657"/>
      <c r="JUR13" s="657"/>
      <c r="JUS13" s="657"/>
      <c r="JUT13" s="657"/>
      <c r="JUU13" s="657"/>
      <c r="JUV13" s="657"/>
      <c r="JUW13" s="657"/>
      <c r="JUX13" s="657"/>
      <c r="JUY13" s="657"/>
      <c r="JUZ13" s="657"/>
      <c r="JVA13" s="657"/>
      <c r="JVB13" s="657"/>
      <c r="JVC13" s="657"/>
      <c r="JVD13" s="657"/>
      <c r="JVE13" s="657"/>
      <c r="JVF13" s="657"/>
      <c r="JVG13" s="657"/>
      <c r="JVH13" s="657"/>
      <c r="JVI13" s="657"/>
      <c r="JVJ13" s="657"/>
      <c r="JVK13" s="657"/>
      <c r="JVL13" s="657"/>
      <c r="JVM13" s="657"/>
      <c r="JVN13" s="657"/>
      <c r="JVO13" s="657"/>
      <c r="JVP13" s="657"/>
      <c r="JVQ13" s="657"/>
      <c r="JVR13" s="657"/>
      <c r="JVS13" s="657"/>
      <c r="JVT13" s="657"/>
      <c r="JVU13" s="657"/>
      <c r="JVV13" s="657"/>
      <c r="JVW13" s="657"/>
      <c r="JVX13" s="657"/>
      <c r="JVY13" s="657"/>
      <c r="JVZ13" s="657"/>
      <c r="JWA13" s="657"/>
      <c r="JWB13" s="657"/>
      <c r="JWC13" s="657"/>
      <c r="JWD13" s="657"/>
      <c r="JWE13" s="657"/>
      <c r="JWF13" s="657"/>
      <c r="JWG13" s="657"/>
      <c r="JWH13" s="657"/>
      <c r="JWI13" s="657"/>
      <c r="JWJ13" s="657"/>
      <c r="JWK13" s="657"/>
      <c r="JWL13" s="657"/>
      <c r="JWM13" s="657"/>
      <c r="JWN13" s="657"/>
      <c r="JWO13" s="657"/>
      <c r="JWP13" s="657"/>
      <c r="JWQ13" s="657"/>
      <c r="JWR13" s="657"/>
      <c r="JWS13" s="657"/>
      <c r="JWT13" s="657"/>
      <c r="JWU13" s="657"/>
      <c r="JWV13" s="657"/>
      <c r="JWW13" s="657"/>
      <c r="JWX13" s="657"/>
      <c r="JWY13" s="657"/>
      <c r="JWZ13" s="657"/>
      <c r="JXA13" s="657"/>
      <c r="JXB13" s="657"/>
      <c r="JXC13" s="657"/>
      <c r="JXD13" s="657"/>
      <c r="JXE13" s="657"/>
      <c r="JXF13" s="657"/>
      <c r="JXG13" s="657"/>
      <c r="JXH13" s="657"/>
      <c r="JXI13" s="657"/>
      <c r="JXJ13" s="657"/>
      <c r="JXK13" s="657"/>
      <c r="JXL13" s="657"/>
      <c r="JXM13" s="657"/>
      <c r="JXN13" s="657"/>
      <c r="JXO13" s="657"/>
      <c r="JXP13" s="657"/>
      <c r="JXQ13" s="657"/>
      <c r="JXR13" s="657"/>
      <c r="JXS13" s="657"/>
      <c r="JXT13" s="657"/>
      <c r="JXU13" s="657"/>
      <c r="JXV13" s="657"/>
      <c r="JXW13" s="657"/>
      <c r="JXX13" s="657"/>
      <c r="JXY13" s="657"/>
      <c r="JXZ13" s="657"/>
      <c r="JYA13" s="657"/>
      <c r="JYB13" s="657"/>
      <c r="JYC13" s="657"/>
      <c r="JYD13" s="657"/>
      <c r="JYE13" s="657"/>
      <c r="JYF13" s="657"/>
      <c r="JYG13" s="657"/>
      <c r="JYH13" s="657"/>
      <c r="JYI13" s="657"/>
      <c r="JYJ13" s="657"/>
      <c r="JYK13" s="657"/>
      <c r="JYL13" s="657"/>
      <c r="JYM13" s="657"/>
      <c r="JYN13" s="657"/>
      <c r="JYO13" s="657"/>
      <c r="JYP13" s="657"/>
      <c r="JYQ13" s="657"/>
      <c r="JYR13" s="657"/>
      <c r="JYS13" s="657"/>
      <c r="JYT13" s="657"/>
      <c r="JYU13" s="657"/>
      <c r="JYV13" s="657"/>
      <c r="JYW13" s="657"/>
      <c r="JYX13" s="657"/>
      <c r="JYY13" s="657"/>
      <c r="JYZ13" s="657"/>
      <c r="JZA13" s="657"/>
      <c r="JZB13" s="657"/>
      <c r="JZC13" s="657"/>
      <c r="JZD13" s="657"/>
      <c r="JZE13" s="657"/>
      <c r="JZF13" s="657"/>
      <c r="JZG13" s="657"/>
      <c r="JZH13" s="657"/>
      <c r="JZI13" s="657"/>
      <c r="JZJ13" s="657"/>
      <c r="JZK13" s="657"/>
      <c r="JZL13" s="657"/>
      <c r="JZM13" s="657"/>
      <c r="JZN13" s="657"/>
      <c r="JZO13" s="657"/>
      <c r="JZP13" s="657"/>
      <c r="JZQ13" s="657"/>
      <c r="JZR13" s="657"/>
      <c r="JZS13" s="657"/>
      <c r="JZT13" s="657"/>
      <c r="JZU13" s="657"/>
      <c r="JZV13" s="657"/>
      <c r="JZW13" s="657"/>
      <c r="JZX13" s="657"/>
      <c r="JZY13" s="657"/>
      <c r="JZZ13" s="657"/>
      <c r="KAA13" s="657"/>
      <c r="KAB13" s="657"/>
      <c r="KAC13" s="657"/>
      <c r="KAD13" s="657"/>
      <c r="KAE13" s="657"/>
      <c r="KAF13" s="657"/>
      <c r="KAG13" s="657"/>
      <c r="KAH13" s="657"/>
      <c r="KAI13" s="657"/>
      <c r="KAJ13" s="657"/>
      <c r="KAK13" s="657"/>
      <c r="KAL13" s="657"/>
      <c r="KAM13" s="657"/>
      <c r="KAN13" s="657"/>
      <c r="KAO13" s="657"/>
      <c r="KAP13" s="657"/>
      <c r="KAQ13" s="657"/>
      <c r="KAR13" s="657"/>
      <c r="KAS13" s="657"/>
      <c r="KAT13" s="657"/>
      <c r="KAU13" s="657"/>
      <c r="KAV13" s="657"/>
      <c r="KAW13" s="657"/>
      <c r="KAX13" s="657"/>
      <c r="KAY13" s="657"/>
      <c r="KAZ13" s="657"/>
      <c r="KBA13" s="657"/>
      <c r="KBB13" s="657"/>
      <c r="KBC13" s="657"/>
      <c r="KBD13" s="657"/>
      <c r="KBE13" s="657"/>
      <c r="KBF13" s="657"/>
      <c r="KBG13" s="657"/>
      <c r="KBH13" s="657"/>
      <c r="KBI13" s="657"/>
      <c r="KBJ13" s="657"/>
      <c r="KBK13" s="657"/>
      <c r="KBL13" s="657"/>
      <c r="KBM13" s="657"/>
      <c r="KBN13" s="657"/>
      <c r="KBO13" s="657"/>
      <c r="KBP13" s="657"/>
      <c r="KBQ13" s="657"/>
      <c r="KBR13" s="657"/>
      <c r="KBS13" s="657"/>
      <c r="KBT13" s="657"/>
      <c r="KBU13" s="657"/>
      <c r="KBV13" s="657"/>
      <c r="KBW13" s="657"/>
      <c r="KBX13" s="657"/>
      <c r="KBY13" s="657"/>
      <c r="KBZ13" s="657"/>
      <c r="KCA13" s="657"/>
      <c r="KCB13" s="657"/>
      <c r="KCC13" s="657"/>
      <c r="KCD13" s="657"/>
      <c r="KCE13" s="657"/>
      <c r="KCF13" s="657"/>
      <c r="KCG13" s="657"/>
      <c r="KCH13" s="657"/>
      <c r="KCI13" s="657"/>
      <c r="KCJ13" s="657"/>
      <c r="KCK13" s="657"/>
      <c r="KCL13" s="657"/>
      <c r="KCM13" s="657"/>
      <c r="KCN13" s="657"/>
      <c r="KCO13" s="657"/>
      <c r="KCP13" s="657"/>
      <c r="KCQ13" s="657"/>
      <c r="KCR13" s="657"/>
      <c r="KCS13" s="657"/>
      <c r="KCT13" s="657"/>
      <c r="KCU13" s="657"/>
      <c r="KCV13" s="657"/>
      <c r="KCW13" s="657"/>
      <c r="KCX13" s="657"/>
      <c r="KCY13" s="657"/>
      <c r="KCZ13" s="657"/>
      <c r="KDA13" s="657"/>
      <c r="KDB13" s="657"/>
      <c r="KDC13" s="657"/>
      <c r="KDD13" s="657"/>
      <c r="KDE13" s="657"/>
      <c r="KDF13" s="657"/>
      <c r="KDG13" s="657"/>
      <c r="KDH13" s="657"/>
      <c r="KDI13" s="657"/>
      <c r="KDJ13" s="657"/>
      <c r="KDK13" s="657"/>
      <c r="KDL13" s="657"/>
      <c r="KDM13" s="657"/>
      <c r="KDN13" s="657"/>
      <c r="KDO13" s="657"/>
      <c r="KDP13" s="657"/>
      <c r="KDQ13" s="657"/>
      <c r="KDR13" s="657"/>
      <c r="KDS13" s="657"/>
      <c r="KDT13" s="657"/>
      <c r="KDU13" s="657"/>
      <c r="KDV13" s="657"/>
      <c r="KDW13" s="657"/>
      <c r="KDX13" s="657"/>
      <c r="KDY13" s="657"/>
      <c r="KDZ13" s="657"/>
      <c r="KEA13" s="657"/>
      <c r="KEB13" s="657"/>
      <c r="KEC13" s="657"/>
      <c r="KED13" s="657"/>
      <c r="KEE13" s="657"/>
      <c r="KEF13" s="657"/>
      <c r="KEG13" s="657"/>
      <c r="KEH13" s="657"/>
      <c r="KEI13" s="657"/>
      <c r="KEJ13" s="657"/>
      <c r="KEK13" s="657"/>
      <c r="KEL13" s="657"/>
      <c r="KEM13" s="657"/>
      <c r="KEN13" s="657"/>
      <c r="KEO13" s="657"/>
      <c r="KEP13" s="657"/>
      <c r="KEQ13" s="657"/>
      <c r="KER13" s="657"/>
      <c r="KES13" s="657"/>
      <c r="KET13" s="657"/>
      <c r="KEU13" s="657"/>
      <c r="KEV13" s="657"/>
      <c r="KEW13" s="657"/>
      <c r="KEX13" s="657"/>
      <c r="KEY13" s="657"/>
      <c r="KEZ13" s="657"/>
      <c r="KFA13" s="657"/>
      <c r="KFB13" s="657"/>
      <c r="KFC13" s="657"/>
      <c r="KFD13" s="657"/>
      <c r="KFE13" s="657"/>
      <c r="KFF13" s="657"/>
      <c r="KFG13" s="657"/>
      <c r="KFH13" s="657"/>
      <c r="KFI13" s="657"/>
      <c r="KFJ13" s="657"/>
      <c r="KFK13" s="657"/>
      <c r="KFL13" s="657"/>
      <c r="KFM13" s="657"/>
      <c r="KFN13" s="657"/>
      <c r="KFO13" s="657"/>
      <c r="KFP13" s="657"/>
      <c r="KFQ13" s="657"/>
      <c r="KFR13" s="657"/>
      <c r="KFS13" s="657"/>
      <c r="KFT13" s="657"/>
      <c r="KFU13" s="657"/>
      <c r="KFV13" s="657"/>
      <c r="KFW13" s="657"/>
      <c r="KFX13" s="657"/>
      <c r="KFY13" s="657"/>
      <c r="KFZ13" s="657"/>
      <c r="KGA13" s="657"/>
      <c r="KGB13" s="657"/>
      <c r="KGC13" s="657"/>
      <c r="KGD13" s="657"/>
      <c r="KGE13" s="657"/>
      <c r="KGF13" s="657"/>
      <c r="KGG13" s="657"/>
      <c r="KGH13" s="657"/>
      <c r="KGI13" s="657"/>
      <c r="KGJ13" s="657"/>
      <c r="KGK13" s="657"/>
      <c r="KGL13" s="657"/>
      <c r="KGM13" s="657"/>
      <c r="KGN13" s="657"/>
      <c r="KGO13" s="657"/>
      <c r="KGP13" s="657"/>
      <c r="KGQ13" s="657"/>
      <c r="KGR13" s="657"/>
      <c r="KGS13" s="657"/>
      <c r="KGT13" s="657"/>
      <c r="KGU13" s="657"/>
      <c r="KGV13" s="657"/>
      <c r="KGW13" s="657"/>
      <c r="KGX13" s="657"/>
      <c r="KGY13" s="657"/>
      <c r="KGZ13" s="657"/>
      <c r="KHA13" s="657"/>
      <c r="KHB13" s="657"/>
      <c r="KHC13" s="657"/>
      <c r="KHD13" s="657"/>
      <c r="KHE13" s="657"/>
      <c r="KHF13" s="657"/>
      <c r="KHG13" s="657"/>
      <c r="KHH13" s="657"/>
      <c r="KHI13" s="657"/>
      <c r="KHJ13" s="657"/>
      <c r="KHK13" s="657"/>
      <c r="KHL13" s="657"/>
      <c r="KHM13" s="657"/>
      <c r="KHN13" s="657"/>
      <c r="KHO13" s="657"/>
      <c r="KHP13" s="657"/>
      <c r="KHQ13" s="657"/>
      <c r="KHR13" s="657"/>
      <c r="KHS13" s="657"/>
      <c r="KHT13" s="657"/>
      <c r="KHU13" s="657"/>
      <c r="KHV13" s="657"/>
      <c r="KHW13" s="657"/>
      <c r="KHX13" s="657"/>
      <c r="KHY13" s="657"/>
      <c r="KHZ13" s="657"/>
      <c r="KIA13" s="657"/>
      <c r="KIB13" s="657"/>
      <c r="KIC13" s="657"/>
      <c r="KID13" s="657"/>
      <c r="KIE13" s="657"/>
      <c r="KIF13" s="657"/>
      <c r="KIG13" s="657"/>
      <c r="KIH13" s="657"/>
      <c r="KII13" s="657"/>
      <c r="KIJ13" s="657"/>
      <c r="KIK13" s="657"/>
      <c r="KIL13" s="657"/>
      <c r="KIM13" s="657"/>
      <c r="KIN13" s="657"/>
      <c r="KIO13" s="657"/>
      <c r="KIP13" s="657"/>
      <c r="KIQ13" s="657"/>
      <c r="KIR13" s="657"/>
      <c r="KIS13" s="657"/>
      <c r="KIT13" s="657"/>
      <c r="KIU13" s="657"/>
      <c r="KIV13" s="657"/>
      <c r="KIW13" s="657"/>
      <c r="KIX13" s="657"/>
      <c r="KIY13" s="657"/>
      <c r="KIZ13" s="657"/>
      <c r="KJA13" s="657"/>
      <c r="KJB13" s="657"/>
      <c r="KJC13" s="657"/>
      <c r="KJD13" s="657"/>
      <c r="KJE13" s="657"/>
      <c r="KJF13" s="657"/>
      <c r="KJG13" s="657"/>
      <c r="KJH13" s="657"/>
      <c r="KJI13" s="657"/>
      <c r="KJJ13" s="657"/>
      <c r="KJK13" s="657"/>
      <c r="KJL13" s="657"/>
      <c r="KJM13" s="657"/>
      <c r="KJN13" s="657"/>
      <c r="KJO13" s="657"/>
      <c r="KJP13" s="657"/>
      <c r="KJQ13" s="657"/>
      <c r="KJR13" s="657"/>
      <c r="KJS13" s="657"/>
      <c r="KJT13" s="657"/>
      <c r="KJU13" s="657"/>
      <c r="KJV13" s="657"/>
      <c r="KJW13" s="657"/>
      <c r="KJX13" s="657"/>
      <c r="KJY13" s="657"/>
      <c r="KJZ13" s="657"/>
      <c r="KKA13" s="657"/>
      <c r="KKB13" s="657"/>
      <c r="KKC13" s="657"/>
      <c r="KKD13" s="657"/>
      <c r="KKE13" s="657"/>
      <c r="KKF13" s="657"/>
      <c r="KKG13" s="657"/>
      <c r="KKH13" s="657"/>
      <c r="KKI13" s="657"/>
      <c r="KKJ13" s="657"/>
      <c r="KKK13" s="657"/>
      <c r="KKL13" s="657"/>
      <c r="KKM13" s="657"/>
      <c r="KKN13" s="657"/>
      <c r="KKO13" s="657"/>
      <c r="KKP13" s="657"/>
      <c r="KKQ13" s="657"/>
      <c r="KKR13" s="657"/>
      <c r="KKS13" s="657"/>
      <c r="KKT13" s="657"/>
      <c r="KKU13" s="657"/>
      <c r="KKV13" s="657"/>
      <c r="KKW13" s="657"/>
      <c r="KKX13" s="657"/>
      <c r="KKY13" s="657"/>
      <c r="KKZ13" s="657"/>
      <c r="KLA13" s="657"/>
      <c r="KLB13" s="657"/>
      <c r="KLC13" s="657"/>
      <c r="KLD13" s="657"/>
      <c r="KLE13" s="657"/>
      <c r="KLF13" s="657"/>
      <c r="KLG13" s="657"/>
      <c r="KLH13" s="657"/>
      <c r="KLI13" s="657"/>
      <c r="KLJ13" s="657"/>
      <c r="KLK13" s="657"/>
      <c r="KLL13" s="657"/>
      <c r="KLM13" s="657"/>
      <c r="KLN13" s="657"/>
      <c r="KLO13" s="657"/>
      <c r="KLP13" s="657"/>
      <c r="KLQ13" s="657"/>
      <c r="KLR13" s="657"/>
      <c r="KLS13" s="657"/>
      <c r="KLT13" s="657"/>
      <c r="KLU13" s="657"/>
      <c r="KLV13" s="657"/>
      <c r="KLW13" s="657"/>
      <c r="KLX13" s="657"/>
      <c r="KLY13" s="657"/>
      <c r="KLZ13" s="657"/>
      <c r="KMA13" s="657"/>
      <c r="KMB13" s="657"/>
      <c r="KMC13" s="657"/>
      <c r="KMD13" s="657"/>
      <c r="KME13" s="657"/>
      <c r="KMF13" s="657"/>
      <c r="KMG13" s="657"/>
      <c r="KMH13" s="657"/>
      <c r="KMI13" s="657"/>
      <c r="KMJ13" s="657"/>
      <c r="KMK13" s="657"/>
      <c r="KML13" s="657"/>
      <c r="KMM13" s="657"/>
      <c r="KMN13" s="657"/>
      <c r="KMO13" s="657"/>
      <c r="KMP13" s="657"/>
      <c r="KMQ13" s="657"/>
      <c r="KMR13" s="657"/>
      <c r="KMS13" s="657"/>
      <c r="KMT13" s="657"/>
      <c r="KMU13" s="657"/>
      <c r="KMV13" s="657"/>
      <c r="KMW13" s="657"/>
      <c r="KMX13" s="657"/>
      <c r="KMY13" s="657"/>
      <c r="KMZ13" s="657"/>
      <c r="KNA13" s="657"/>
      <c r="KNB13" s="657"/>
      <c r="KNC13" s="657"/>
      <c r="KND13" s="657"/>
      <c r="KNE13" s="657"/>
      <c r="KNF13" s="657"/>
      <c r="KNG13" s="657"/>
      <c r="KNH13" s="657"/>
      <c r="KNI13" s="657"/>
      <c r="KNJ13" s="657"/>
      <c r="KNK13" s="657"/>
      <c r="KNL13" s="657"/>
      <c r="KNM13" s="657"/>
      <c r="KNN13" s="657"/>
      <c r="KNO13" s="657"/>
      <c r="KNP13" s="657"/>
      <c r="KNQ13" s="657"/>
      <c r="KNR13" s="657"/>
      <c r="KNS13" s="657"/>
      <c r="KNT13" s="657"/>
      <c r="KNU13" s="657"/>
      <c r="KNV13" s="657"/>
      <c r="KNW13" s="657"/>
      <c r="KNX13" s="657"/>
      <c r="KNY13" s="657"/>
      <c r="KNZ13" s="657"/>
      <c r="KOA13" s="657"/>
      <c r="KOB13" s="657"/>
      <c r="KOC13" s="657"/>
      <c r="KOD13" s="657"/>
      <c r="KOE13" s="657"/>
      <c r="KOF13" s="657"/>
      <c r="KOG13" s="657"/>
      <c r="KOH13" s="657"/>
      <c r="KOI13" s="657"/>
      <c r="KOJ13" s="657"/>
      <c r="KOK13" s="657"/>
      <c r="KOL13" s="657"/>
      <c r="KOM13" s="657"/>
      <c r="KON13" s="657"/>
      <c r="KOO13" s="657"/>
      <c r="KOP13" s="657"/>
      <c r="KOQ13" s="657"/>
      <c r="KOR13" s="657"/>
      <c r="KOS13" s="657"/>
      <c r="KOT13" s="657"/>
      <c r="KOU13" s="657"/>
      <c r="KOV13" s="657"/>
      <c r="KOW13" s="657"/>
      <c r="KOX13" s="657"/>
      <c r="KOY13" s="657"/>
      <c r="KOZ13" s="657"/>
      <c r="KPA13" s="657"/>
      <c r="KPB13" s="657"/>
      <c r="KPC13" s="657"/>
      <c r="KPD13" s="657"/>
      <c r="KPE13" s="657"/>
      <c r="KPF13" s="657"/>
      <c r="KPG13" s="657"/>
      <c r="KPH13" s="657"/>
      <c r="KPI13" s="657"/>
      <c r="KPJ13" s="657"/>
      <c r="KPK13" s="657"/>
      <c r="KPL13" s="657"/>
      <c r="KPM13" s="657"/>
      <c r="KPN13" s="657"/>
      <c r="KPO13" s="657"/>
      <c r="KPP13" s="657"/>
      <c r="KPQ13" s="657"/>
      <c r="KPR13" s="657"/>
      <c r="KPS13" s="657"/>
      <c r="KPT13" s="657"/>
      <c r="KPU13" s="657"/>
      <c r="KPV13" s="657"/>
      <c r="KPW13" s="657"/>
      <c r="KPX13" s="657"/>
      <c r="KPY13" s="657"/>
      <c r="KPZ13" s="657"/>
      <c r="KQA13" s="657"/>
      <c r="KQB13" s="657"/>
      <c r="KQC13" s="657"/>
      <c r="KQD13" s="657"/>
      <c r="KQE13" s="657"/>
      <c r="KQF13" s="657"/>
      <c r="KQG13" s="657"/>
      <c r="KQH13" s="657"/>
      <c r="KQI13" s="657"/>
      <c r="KQJ13" s="657"/>
      <c r="KQK13" s="657"/>
      <c r="KQL13" s="657"/>
      <c r="KQM13" s="657"/>
      <c r="KQN13" s="657"/>
      <c r="KQO13" s="657"/>
      <c r="KQP13" s="657"/>
      <c r="KQQ13" s="657"/>
      <c r="KQR13" s="657"/>
      <c r="KQS13" s="657"/>
      <c r="KQT13" s="657"/>
      <c r="KQU13" s="657"/>
      <c r="KQV13" s="657"/>
      <c r="KQW13" s="657"/>
      <c r="KQX13" s="657"/>
      <c r="KQY13" s="657"/>
      <c r="KQZ13" s="657"/>
      <c r="KRA13" s="657"/>
      <c r="KRB13" s="657"/>
      <c r="KRC13" s="657"/>
      <c r="KRD13" s="657"/>
      <c r="KRE13" s="657"/>
      <c r="KRF13" s="657"/>
      <c r="KRG13" s="657"/>
      <c r="KRH13" s="657"/>
      <c r="KRI13" s="657"/>
      <c r="KRJ13" s="657"/>
      <c r="KRK13" s="657"/>
      <c r="KRL13" s="657"/>
      <c r="KRM13" s="657"/>
      <c r="KRN13" s="657"/>
      <c r="KRO13" s="657"/>
      <c r="KRP13" s="657"/>
      <c r="KRQ13" s="657"/>
      <c r="KRR13" s="657"/>
      <c r="KRS13" s="657"/>
      <c r="KRT13" s="657"/>
      <c r="KRU13" s="657"/>
      <c r="KRV13" s="657"/>
      <c r="KRW13" s="657"/>
      <c r="KRX13" s="657"/>
      <c r="KRY13" s="657"/>
      <c r="KRZ13" s="657"/>
      <c r="KSA13" s="657"/>
      <c r="KSB13" s="657"/>
      <c r="KSC13" s="657"/>
      <c r="KSD13" s="657"/>
      <c r="KSE13" s="657"/>
      <c r="KSF13" s="657"/>
      <c r="KSG13" s="657"/>
      <c r="KSH13" s="657"/>
      <c r="KSI13" s="657"/>
      <c r="KSJ13" s="657"/>
      <c r="KSK13" s="657"/>
      <c r="KSL13" s="657"/>
      <c r="KSM13" s="657"/>
      <c r="KSN13" s="657"/>
      <c r="KSO13" s="657"/>
      <c r="KSP13" s="657"/>
      <c r="KSQ13" s="657"/>
      <c r="KSR13" s="657"/>
      <c r="KSS13" s="657"/>
      <c r="KST13" s="657"/>
      <c r="KSU13" s="657"/>
      <c r="KSV13" s="657"/>
      <c r="KSW13" s="657"/>
      <c r="KSX13" s="657"/>
      <c r="KSY13" s="657"/>
      <c r="KSZ13" s="657"/>
      <c r="KTA13" s="657"/>
      <c r="KTB13" s="657"/>
      <c r="KTC13" s="657"/>
      <c r="KTD13" s="657"/>
      <c r="KTE13" s="657"/>
      <c r="KTF13" s="657"/>
      <c r="KTG13" s="657"/>
      <c r="KTH13" s="657"/>
      <c r="KTI13" s="657"/>
      <c r="KTJ13" s="657"/>
      <c r="KTK13" s="657"/>
      <c r="KTL13" s="657"/>
      <c r="KTM13" s="657"/>
      <c r="KTN13" s="657"/>
      <c r="KTO13" s="657"/>
      <c r="KTP13" s="657"/>
      <c r="KTQ13" s="657"/>
      <c r="KTR13" s="657"/>
      <c r="KTS13" s="657"/>
      <c r="KTT13" s="657"/>
      <c r="KTU13" s="657"/>
      <c r="KTV13" s="657"/>
      <c r="KTW13" s="657"/>
      <c r="KTX13" s="657"/>
      <c r="KTY13" s="657"/>
      <c r="KTZ13" s="657"/>
      <c r="KUA13" s="657"/>
      <c r="KUB13" s="657"/>
      <c r="KUC13" s="657"/>
      <c r="KUD13" s="657"/>
      <c r="KUE13" s="657"/>
      <c r="KUF13" s="657"/>
      <c r="KUG13" s="657"/>
      <c r="KUH13" s="657"/>
      <c r="KUI13" s="657"/>
      <c r="KUJ13" s="657"/>
      <c r="KUK13" s="657"/>
      <c r="KUL13" s="657"/>
      <c r="KUM13" s="657"/>
      <c r="KUN13" s="657"/>
      <c r="KUO13" s="657"/>
      <c r="KUP13" s="657"/>
      <c r="KUQ13" s="657"/>
      <c r="KUR13" s="657"/>
      <c r="KUS13" s="657"/>
      <c r="KUT13" s="657"/>
      <c r="KUU13" s="657"/>
      <c r="KUV13" s="657"/>
      <c r="KUW13" s="657"/>
      <c r="KUX13" s="657"/>
      <c r="KUY13" s="657"/>
      <c r="KUZ13" s="657"/>
      <c r="KVA13" s="657"/>
      <c r="KVB13" s="657"/>
      <c r="KVC13" s="657"/>
      <c r="KVD13" s="657"/>
      <c r="KVE13" s="657"/>
      <c r="KVF13" s="657"/>
      <c r="KVG13" s="657"/>
      <c r="KVH13" s="657"/>
      <c r="KVI13" s="657"/>
      <c r="KVJ13" s="657"/>
      <c r="KVK13" s="657"/>
      <c r="KVL13" s="657"/>
      <c r="KVM13" s="657"/>
      <c r="KVN13" s="657"/>
      <c r="KVO13" s="657"/>
      <c r="KVP13" s="657"/>
      <c r="KVQ13" s="657"/>
      <c r="KVR13" s="657"/>
      <c r="KVS13" s="657"/>
      <c r="KVT13" s="657"/>
      <c r="KVU13" s="657"/>
      <c r="KVV13" s="657"/>
      <c r="KVW13" s="657"/>
      <c r="KVX13" s="657"/>
      <c r="KVY13" s="657"/>
      <c r="KVZ13" s="657"/>
      <c r="KWA13" s="657"/>
      <c r="KWB13" s="657"/>
      <c r="KWC13" s="657"/>
      <c r="KWD13" s="657"/>
      <c r="KWE13" s="657"/>
      <c r="KWF13" s="657"/>
      <c r="KWG13" s="657"/>
      <c r="KWH13" s="657"/>
      <c r="KWI13" s="657"/>
      <c r="KWJ13" s="657"/>
      <c r="KWK13" s="657"/>
      <c r="KWL13" s="657"/>
      <c r="KWM13" s="657"/>
      <c r="KWN13" s="657"/>
      <c r="KWO13" s="657"/>
      <c r="KWP13" s="657"/>
      <c r="KWQ13" s="657"/>
      <c r="KWR13" s="657"/>
      <c r="KWS13" s="657"/>
      <c r="KWT13" s="657"/>
      <c r="KWU13" s="657"/>
      <c r="KWV13" s="657"/>
      <c r="KWW13" s="657"/>
      <c r="KWX13" s="657"/>
      <c r="KWY13" s="657"/>
      <c r="KWZ13" s="657"/>
      <c r="KXA13" s="657"/>
      <c r="KXB13" s="657"/>
      <c r="KXC13" s="657"/>
      <c r="KXD13" s="657"/>
      <c r="KXE13" s="657"/>
      <c r="KXF13" s="657"/>
      <c r="KXG13" s="657"/>
      <c r="KXH13" s="657"/>
      <c r="KXI13" s="657"/>
      <c r="KXJ13" s="657"/>
      <c r="KXK13" s="657"/>
      <c r="KXL13" s="657"/>
      <c r="KXM13" s="657"/>
      <c r="KXN13" s="657"/>
      <c r="KXO13" s="657"/>
      <c r="KXP13" s="657"/>
      <c r="KXQ13" s="657"/>
      <c r="KXR13" s="657"/>
      <c r="KXS13" s="657"/>
      <c r="KXT13" s="657"/>
      <c r="KXU13" s="657"/>
      <c r="KXV13" s="657"/>
      <c r="KXW13" s="657"/>
      <c r="KXX13" s="657"/>
      <c r="KXY13" s="657"/>
      <c r="KXZ13" s="657"/>
      <c r="KYA13" s="657"/>
      <c r="KYB13" s="657"/>
      <c r="KYC13" s="657"/>
      <c r="KYD13" s="657"/>
      <c r="KYE13" s="657"/>
      <c r="KYF13" s="657"/>
      <c r="KYG13" s="657"/>
      <c r="KYH13" s="657"/>
      <c r="KYI13" s="657"/>
      <c r="KYJ13" s="657"/>
      <c r="KYK13" s="657"/>
      <c r="KYL13" s="657"/>
      <c r="KYM13" s="657"/>
      <c r="KYN13" s="657"/>
      <c r="KYO13" s="657"/>
      <c r="KYP13" s="657"/>
      <c r="KYQ13" s="657"/>
      <c r="KYR13" s="657"/>
      <c r="KYS13" s="657"/>
      <c r="KYT13" s="657"/>
      <c r="KYU13" s="657"/>
      <c r="KYV13" s="657"/>
      <c r="KYW13" s="657"/>
      <c r="KYX13" s="657"/>
      <c r="KYY13" s="657"/>
      <c r="KYZ13" s="657"/>
      <c r="KZA13" s="657"/>
      <c r="KZB13" s="657"/>
      <c r="KZC13" s="657"/>
      <c r="KZD13" s="657"/>
      <c r="KZE13" s="657"/>
      <c r="KZF13" s="657"/>
      <c r="KZG13" s="657"/>
      <c r="KZH13" s="657"/>
      <c r="KZI13" s="657"/>
      <c r="KZJ13" s="657"/>
      <c r="KZK13" s="657"/>
      <c r="KZL13" s="657"/>
      <c r="KZM13" s="657"/>
      <c r="KZN13" s="657"/>
      <c r="KZO13" s="657"/>
      <c r="KZP13" s="657"/>
      <c r="KZQ13" s="657"/>
      <c r="KZR13" s="657"/>
      <c r="KZS13" s="657"/>
      <c r="KZT13" s="657"/>
      <c r="KZU13" s="657"/>
      <c r="KZV13" s="657"/>
      <c r="KZW13" s="657"/>
      <c r="KZX13" s="657"/>
      <c r="KZY13" s="657"/>
      <c r="KZZ13" s="657"/>
      <c r="LAA13" s="657"/>
      <c r="LAB13" s="657"/>
      <c r="LAC13" s="657"/>
      <c r="LAD13" s="657"/>
      <c r="LAE13" s="657"/>
      <c r="LAF13" s="657"/>
      <c r="LAG13" s="657"/>
      <c r="LAH13" s="657"/>
      <c r="LAI13" s="657"/>
      <c r="LAJ13" s="657"/>
      <c r="LAK13" s="657"/>
      <c r="LAL13" s="657"/>
      <c r="LAM13" s="657"/>
      <c r="LAN13" s="657"/>
      <c r="LAO13" s="657"/>
      <c r="LAP13" s="657"/>
      <c r="LAQ13" s="657"/>
      <c r="LAR13" s="657"/>
      <c r="LAS13" s="657"/>
      <c r="LAT13" s="657"/>
      <c r="LAU13" s="657"/>
      <c r="LAV13" s="657"/>
      <c r="LAW13" s="657"/>
      <c r="LAX13" s="657"/>
      <c r="LAY13" s="657"/>
      <c r="LAZ13" s="657"/>
      <c r="LBA13" s="657"/>
      <c r="LBB13" s="657"/>
      <c r="LBC13" s="657"/>
      <c r="LBD13" s="657"/>
      <c r="LBE13" s="657"/>
      <c r="LBF13" s="657"/>
      <c r="LBG13" s="657"/>
      <c r="LBH13" s="657"/>
      <c r="LBI13" s="657"/>
      <c r="LBJ13" s="657"/>
      <c r="LBK13" s="657"/>
      <c r="LBL13" s="657"/>
      <c r="LBM13" s="657"/>
      <c r="LBN13" s="657"/>
      <c r="LBO13" s="657"/>
      <c r="LBP13" s="657"/>
      <c r="LBQ13" s="657"/>
      <c r="LBR13" s="657"/>
      <c r="LBS13" s="657"/>
      <c r="LBT13" s="657"/>
      <c r="LBU13" s="657"/>
      <c r="LBV13" s="657"/>
      <c r="LBW13" s="657"/>
      <c r="LBX13" s="657"/>
      <c r="LBY13" s="657"/>
      <c r="LBZ13" s="657"/>
      <c r="LCA13" s="657"/>
      <c r="LCB13" s="657"/>
      <c r="LCC13" s="657"/>
      <c r="LCD13" s="657"/>
      <c r="LCE13" s="657"/>
      <c r="LCF13" s="657"/>
      <c r="LCG13" s="657"/>
      <c r="LCH13" s="657"/>
      <c r="LCI13" s="657"/>
      <c r="LCJ13" s="657"/>
      <c r="LCK13" s="657"/>
      <c r="LCL13" s="657"/>
      <c r="LCM13" s="657"/>
      <c r="LCN13" s="657"/>
      <c r="LCO13" s="657"/>
      <c r="LCP13" s="657"/>
      <c r="LCQ13" s="657"/>
      <c r="LCR13" s="657"/>
      <c r="LCS13" s="657"/>
      <c r="LCT13" s="657"/>
      <c r="LCU13" s="657"/>
      <c r="LCV13" s="657"/>
      <c r="LCW13" s="657"/>
      <c r="LCX13" s="657"/>
      <c r="LCY13" s="657"/>
      <c r="LCZ13" s="657"/>
      <c r="LDA13" s="657"/>
      <c r="LDB13" s="657"/>
      <c r="LDC13" s="657"/>
      <c r="LDD13" s="657"/>
      <c r="LDE13" s="657"/>
      <c r="LDF13" s="657"/>
      <c r="LDG13" s="657"/>
      <c r="LDH13" s="657"/>
      <c r="LDI13" s="657"/>
      <c r="LDJ13" s="657"/>
      <c r="LDK13" s="657"/>
      <c r="LDL13" s="657"/>
      <c r="LDM13" s="657"/>
      <c r="LDN13" s="657"/>
      <c r="LDO13" s="657"/>
      <c r="LDP13" s="657"/>
      <c r="LDQ13" s="657"/>
      <c r="LDR13" s="657"/>
      <c r="LDS13" s="657"/>
      <c r="LDT13" s="657"/>
      <c r="LDU13" s="657"/>
      <c r="LDV13" s="657"/>
      <c r="LDW13" s="657"/>
      <c r="LDX13" s="657"/>
      <c r="LDY13" s="657"/>
      <c r="LDZ13" s="657"/>
      <c r="LEA13" s="657"/>
      <c r="LEB13" s="657"/>
      <c r="LEC13" s="657"/>
      <c r="LED13" s="657"/>
      <c r="LEE13" s="657"/>
      <c r="LEF13" s="657"/>
      <c r="LEG13" s="657"/>
      <c r="LEH13" s="657"/>
      <c r="LEI13" s="657"/>
      <c r="LEJ13" s="657"/>
      <c r="LEK13" s="657"/>
      <c r="LEL13" s="657"/>
      <c r="LEM13" s="657"/>
      <c r="LEN13" s="657"/>
      <c r="LEO13" s="657"/>
      <c r="LEP13" s="657"/>
      <c r="LEQ13" s="657"/>
      <c r="LER13" s="657"/>
      <c r="LES13" s="657"/>
      <c r="LET13" s="657"/>
      <c r="LEU13" s="657"/>
      <c r="LEV13" s="657"/>
      <c r="LEW13" s="657"/>
      <c r="LEX13" s="657"/>
      <c r="LEY13" s="657"/>
      <c r="LEZ13" s="657"/>
      <c r="LFA13" s="657"/>
      <c r="LFB13" s="657"/>
      <c r="LFC13" s="657"/>
      <c r="LFD13" s="657"/>
      <c r="LFE13" s="657"/>
      <c r="LFF13" s="657"/>
      <c r="LFG13" s="657"/>
      <c r="LFH13" s="657"/>
      <c r="LFI13" s="657"/>
      <c r="LFJ13" s="657"/>
      <c r="LFK13" s="657"/>
      <c r="LFL13" s="657"/>
      <c r="LFM13" s="657"/>
      <c r="LFN13" s="657"/>
      <c r="LFO13" s="657"/>
      <c r="LFP13" s="657"/>
      <c r="LFQ13" s="657"/>
      <c r="LFR13" s="657"/>
      <c r="LFS13" s="657"/>
      <c r="LFT13" s="657"/>
      <c r="LFU13" s="657"/>
      <c r="LFV13" s="657"/>
      <c r="LFW13" s="657"/>
      <c r="LFX13" s="657"/>
      <c r="LFY13" s="657"/>
      <c r="LFZ13" s="657"/>
      <c r="LGA13" s="657"/>
      <c r="LGB13" s="657"/>
      <c r="LGC13" s="657"/>
      <c r="LGD13" s="657"/>
      <c r="LGE13" s="657"/>
      <c r="LGF13" s="657"/>
      <c r="LGG13" s="657"/>
      <c r="LGH13" s="657"/>
      <c r="LGI13" s="657"/>
      <c r="LGJ13" s="657"/>
      <c r="LGK13" s="657"/>
      <c r="LGL13" s="657"/>
      <c r="LGM13" s="657"/>
      <c r="LGN13" s="657"/>
      <c r="LGO13" s="657"/>
      <c r="LGP13" s="657"/>
      <c r="LGQ13" s="657"/>
      <c r="LGR13" s="657"/>
      <c r="LGS13" s="657"/>
      <c r="LGT13" s="657"/>
      <c r="LGU13" s="657"/>
      <c r="LGV13" s="657"/>
      <c r="LGW13" s="657"/>
      <c r="LGX13" s="657"/>
      <c r="LGY13" s="657"/>
      <c r="LGZ13" s="657"/>
      <c r="LHA13" s="657"/>
      <c r="LHB13" s="657"/>
      <c r="LHC13" s="657"/>
      <c r="LHD13" s="657"/>
      <c r="LHE13" s="657"/>
      <c r="LHF13" s="657"/>
      <c r="LHG13" s="657"/>
      <c r="LHH13" s="657"/>
      <c r="LHI13" s="657"/>
      <c r="LHJ13" s="657"/>
      <c r="LHK13" s="657"/>
      <c r="LHL13" s="657"/>
      <c r="LHM13" s="657"/>
      <c r="LHN13" s="657"/>
      <c r="LHO13" s="657"/>
      <c r="LHP13" s="657"/>
      <c r="LHQ13" s="657"/>
      <c r="LHR13" s="657"/>
      <c r="LHS13" s="657"/>
      <c r="LHT13" s="657"/>
      <c r="LHU13" s="657"/>
      <c r="LHV13" s="657"/>
      <c r="LHW13" s="657"/>
      <c r="LHX13" s="657"/>
      <c r="LHY13" s="657"/>
      <c r="LHZ13" s="657"/>
      <c r="LIA13" s="657"/>
      <c r="LIB13" s="657"/>
      <c r="LIC13" s="657"/>
      <c r="LID13" s="657"/>
      <c r="LIE13" s="657"/>
      <c r="LIF13" s="657"/>
      <c r="LIG13" s="657"/>
      <c r="LIH13" s="657"/>
      <c r="LII13" s="657"/>
      <c r="LIJ13" s="657"/>
      <c r="LIK13" s="657"/>
      <c r="LIL13" s="657"/>
      <c r="LIM13" s="657"/>
      <c r="LIN13" s="657"/>
      <c r="LIO13" s="657"/>
      <c r="LIP13" s="657"/>
      <c r="LIQ13" s="657"/>
      <c r="LIR13" s="657"/>
      <c r="LIS13" s="657"/>
      <c r="LIT13" s="657"/>
      <c r="LIU13" s="657"/>
      <c r="LIV13" s="657"/>
      <c r="LIW13" s="657"/>
      <c r="LIX13" s="657"/>
      <c r="LIY13" s="657"/>
      <c r="LIZ13" s="657"/>
      <c r="LJA13" s="657"/>
      <c r="LJB13" s="657"/>
      <c r="LJC13" s="657"/>
      <c r="LJD13" s="657"/>
      <c r="LJE13" s="657"/>
      <c r="LJF13" s="657"/>
      <c r="LJG13" s="657"/>
      <c r="LJH13" s="657"/>
      <c r="LJI13" s="657"/>
      <c r="LJJ13" s="657"/>
      <c r="LJK13" s="657"/>
      <c r="LJL13" s="657"/>
      <c r="LJM13" s="657"/>
      <c r="LJN13" s="657"/>
      <c r="LJO13" s="657"/>
      <c r="LJP13" s="657"/>
      <c r="LJQ13" s="657"/>
      <c r="LJR13" s="657"/>
      <c r="LJS13" s="657"/>
      <c r="LJT13" s="657"/>
      <c r="LJU13" s="657"/>
      <c r="LJV13" s="657"/>
      <c r="LJW13" s="657"/>
      <c r="LJX13" s="657"/>
      <c r="LJY13" s="657"/>
      <c r="LJZ13" s="657"/>
      <c r="LKA13" s="657"/>
      <c r="LKB13" s="657"/>
      <c r="LKC13" s="657"/>
      <c r="LKD13" s="657"/>
      <c r="LKE13" s="657"/>
      <c r="LKF13" s="657"/>
      <c r="LKG13" s="657"/>
      <c r="LKH13" s="657"/>
      <c r="LKI13" s="657"/>
      <c r="LKJ13" s="657"/>
      <c r="LKK13" s="657"/>
      <c r="LKL13" s="657"/>
      <c r="LKM13" s="657"/>
      <c r="LKN13" s="657"/>
      <c r="LKO13" s="657"/>
      <c r="LKP13" s="657"/>
      <c r="LKQ13" s="657"/>
      <c r="LKR13" s="657"/>
      <c r="LKS13" s="657"/>
      <c r="LKT13" s="657"/>
      <c r="LKU13" s="657"/>
      <c r="LKV13" s="657"/>
      <c r="LKW13" s="657"/>
      <c r="LKX13" s="657"/>
      <c r="LKY13" s="657"/>
      <c r="LKZ13" s="657"/>
      <c r="LLA13" s="657"/>
      <c r="LLB13" s="657"/>
      <c r="LLC13" s="657"/>
      <c r="LLD13" s="657"/>
      <c r="LLE13" s="657"/>
      <c r="LLF13" s="657"/>
      <c r="LLG13" s="657"/>
      <c r="LLH13" s="657"/>
      <c r="LLI13" s="657"/>
      <c r="LLJ13" s="657"/>
      <c r="LLK13" s="657"/>
      <c r="LLL13" s="657"/>
      <c r="LLM13" s="657"/>
      <c r="LLN13" s="657"/>
      <c r="LLO13" s="657"/>
      <c r="LLP13" s="657"/>
      <c r="LLQ13" s="657"/>
      <c r="LLR13" s="657"/>
      <c r="LLS13" s="657"/>
      <c r="LLT13" s="657"/>
      <c r="LLU13" s="657"/>
      <c r="LLV13" s="657"/>
      <c r="LLW13" s="657"/>
      <c r="LLX13" s="657"/>
      <c r="LLY13" s="657"/>
      <c r="LLZ13" s="657"/>
      <c r="LMA13" s="657"/>
      <c r="LMB13" s="657"/>
      <c r="LMC13" s="657"/>
      <c r="LMD13" s="657"/>
      <c r="LME13" s="657"/>
      <c r="LMF13" s="657"/>
      <c r="LMG13" s="657"/>
      <c r="LMH13" s="657"/>
      <c r="LMI13" s="657"/>
      <c r="LMJ13" s="657"/>
      <c r="LMK13" s="657"/>
      <c r="LML13" s="657"/>
      <c r="LMM13" s="657"/>
      <c r="LMN13" s="657"/>
      <c r="LMO13" s="657"/>
      <c r="LMP13" s="657"/>
      <c r="LMQ13" s="657"/>
      <c r="LMR13" s="657"/>
      <c r="LMS13" s="657"/>
      <c r="LMT13" s="657"/>
      <c r="LMU13" s="657"/>
      <c r="LMV13" s="657"/>
      <c r="LMW13" s="657"/>
      <c r="LMX13" s="657"/>
      <c r="LMY13" s="657"/>
      <c r="LMZ13" s="657"/>
      <c r="LNA13" s="657"/>
      <c r="LNB13" s="657"/>
      <c r="LNC13" s="657"/>
      <c r="LND13" s="657"/>
      <c r="LNE13" s="657"/>
      <c r="LNF13" s="657"/>
      <c r="LNG13" s="657"/>
      <c r="LNH13" s="657"/>
      <c r="LNI13" s="657"/>
      <c r="LNJ13" s="657"/>
      <c r="LNK13" s="657"/>
      <c r="LNL13" s="657"/>
      <c r="LNM13" s="657"/>
      <c r="LNN13" s="657"/>
      <c r="LNO13" s="657"/>
      <c r="LNP13" s="657"/>
      <c r="LNQ13" s="657"/>
      <c r="LNR13" s="657"/>
      <c r="LNS13" s="657"/>
      <c r="LNT13" s="657"/>
      <c r="LNU13" s="657"/>
      <c r="LNV13" s="657"/>
      <c r="LNW13" s="657"/>
      <c r="LNX13" s="657"/>
      <c r="LNY13" s="657"/>
      <c r="LNZ13" s="657"/>
      <c r="LOA13" s="657"/>
      <c r="LOB13" s="657"/>
      <c r="LOC13" s="657"/>
      <c r="LOD13" s="657"/>
      <c r="LOE13" s="657"/>
      <c r="LOF13" s="657"/>
      <c r="LOG13" s="657"/>
      <c r="LOH13" s="657"/>
      <c r="LOI13" s="657"/>
      <c r="LOJ13" s="657"/>
      <c r="LOK13" s="657"/>
      <c r="LOL13" s="657"/>
      <c r="LOM13" s="657"/>
      <c r="LON13" s="657"/>
      <c r="LOO13" s="657"/>
      <c r="LOP13" s="657"/>
      <c r="LOQ13" s="657"/>
      <c r="LOR13" s="657"/>
      <c r="LOS13" s="657"/>
      <c r="LOT13" s="657"/>
      <c r="LOU13" s="657"/>
      <c r="LOV13" s="657"/>
      <c r="LOW13" s="657"/>
      <c r="LOX13" s="657"/>
      <c r="LOY13" s="657"/>
      <c r="LOZ13" s="657"/>
      <c r="LPA13" s="657"/>
      <c r="LPB13" s="657"/>
      <c r="LPC13" s="657"/>
      <c r="LPD13" s="657"/>
      <c r="LPE13" s="657"/>
      <c r="LPF13" s="657"/>
      <c r="LPG13" s="657"/>
      <c r="LPH13" s="657"/>
      <c r="LPI13" s="657"/>
      <c r="LPJ13" s="657"/>
      <c r="LPK13" s="657"/>
      <c r="LPL13" s="657"/>
      <c r="LPM13" s="657"/>
      <c r="LPN13" s="657"/>
      <c r="LPO13" s="657"/>
      <c r="LPP13" s="657"/>
      <c r="LPQ13" s="657"/>
      <c r="LPR13" s="657"/>
      <c r="LPS13" s="657"/>
      <c r="LPT13" s="657"/>
      <c r="LPU13" s="657"/>
      <c r="LPV13" s="657"/>
      <c r="LPW13" s="657"/>
      <c r="LPX13" s="657"/>
      <c r="LPY13" s="657"/>
      <c r="LPZ13" s="657"/>
      <c r="LQA13" s="657"/>
      <c r="LQB13" s="657"/>
      <c r="LQC13" s="657"/>
      <c r="LQD13" s="657"/>
      <c r="LQE13" s="657"/>
      <c r="LQF13" s="657"/>
      <c r="LQG13" s="657"/>
      <c r="LQH13" s="657"/>
      <c r="LQI13" s="657"/>
      <c r="LQJ13" s="657"/>
      <c r="LQK13" s="657"/>
      <c r="LQL13" s="657"/>
      <c r="LQM13" s="657"/>
      <c r="LQN13" s="657"/>
      <c r="LQO13" s="657"/>
      <c r="LQP13" s="657"/>
      <c r="LQQ13" s="657"/>
      <c r="LQR13" s="657"/>
      <c r="LQS13" s="657"/>
      <c r="LQT13" s="657"/>
      <c r="LQU13" s="657"/>
      <c r="LQV13" s="657"/>
      <c r="LQW13" s="657"/>
      <c r="LQX13" s="657"/>
      <c r="LQY13" s="657"/>
      <c r="LQZ13" s="657"/>
      <c r="LRA13" s="657"/>
      <c r="LRB13" s="657"/>
      <c r="LRC13" s="657"/>
      <c r="LRD13" s="657"/>
      <c r="LRE13" s="657"/>
      <c r="LRF13" s="657"/>
      <c r="LRG13" s="657"/>
      <c r="LRH13" s="657"/>
      <c r="LRI13" s="657"/>
      <c r="LRJ13" s="657"/>
      <c r="LRK13" s="657"/>
      <c r="LRL13" s="657"/>
      <c r="LRM13" s="657"/>
      <c r="LRN13" s="657"/>
      <c r="LRO13" s="657"/>
      <c r="LRP13" s="657"/>
      <c r="LRQ13" s="657"/>
      <c r="LRR13" s="657"/>
      <c r="LRS13" s="657"/>
      <c r="LRT13" s="657"/>
      <c r="LRU13" s="657"/>
      <c r="LRV13" s="657"/>
      <c r="LRW13" s="657"/>
      <c r="LRX13" s="657"/>
      <c r="LRY13" s="657"/>
      <c r="LRZ13" s="657"/>
      <c r="LSA13" s="657"/>
      <c r="LSB13" s="657"/>
      <c r="LSC13" s="657"/>
      <c r="LSD13" s="657"/>
      <c r="LSE13" s="657"/>
      <c r="LSF13" s="657"/>
      <c r="LSG13" s="657"/>
      <c r="LSH13" s="657"/>
      <c r="LSI13" s="657"/>
      <c r="LSJ13" s="657"/>
      <c r="LSK13" s="657"/>
      <c r="LSL13" s="657"/>
      <c r="LSM13" s="657"/>
      <c r="LSN13" s="657"/>
      <c r="LSO13" s="657"/>
      <c r="LSP13" s="657"/>
      <c r="LSQ13" s="657"/>
      <c r="LSR13" s="657"/>
      <c r="LSS13" s="657"/>
      <c r="LST13" s="657"/>
      <c r="LSU13" s="657"/>
      <c r="LSV13" s="657"/>
      <c r="LSW13" s="657"/>
      <c r="LSX13" s="657"/>
      <c r="LSY13" s="657"/>
      <c r="LSZ13" s="657"/>
      <c r="LTA13" s="657"/>
      <c r="LTB13" s="657"/>
      <c r="LTC13" s="657"/>
      <c r="LTD13" s="657"/>
      <c r="LTE13" s="657"/>
      <c r="LTF13" s="657"/>
      <c r="LTG13" s="657"/>
      <c r="LTH13" s="657"/>
      <c r="LTI13" s="657"/>
      <c r="LTJ13" s="657"/>
      <c r="LTK13" s="657"/>
      <c r="LTL13" s="657"/>
      <c r="LTM13" s="657"/>
      <c r="LTN13" s="657"/>
      <c r="LTO13" s="657"/>
      <c r="LTP13" s="657"/>
      <c r="LTQ13" s="657"/>
      <c r="LTR13" s="657"/>
      <c r="LTS13" s="657"/>
      <c r="LTT13" s="657"/>
      <c r="LTU13" s="657"/>
      <c r="LTV13" s="657"/>
      <c r="LTW13" s="657"/>
      <c r="LTX13" s="657"/>
      <c r="LTY13" s="657"/>
      <c r="LTZ13" s="657"/>
      <c r="LUA13" s="657"/>
      <c r="LUB13" s="657"/>
      <c r="LUC13" s="657"/>
      <c r="LUD13" s="657"/>
      <c r="LUE13" s="657"/>
      <c r="LUF13" s="657"/>
      <c r="LUG13" s="657"/>
      <c r="LUH13" s="657"/>
      <c r="LUI13" s="657"/>
      <c r="LUJ13" s="657"/>
      <c r="LUK13" s="657"/>
      <c r="LUL13" s="657"/>
      <c r="LUM13" s="657"/>
      <c r="LUN13" s="657"/>
      <c r="LUO13" s="657"/>
      <c r="LUP13" s="657"/>
      <c r="LUQ13" s="657"/>
      <c r="LUR13" s="657"/>
      <c r="LUS13" s="657"/>
      <c r="LUT13" s="657"/>
      <c r="LUU13" s="657"/>
      <c r="LUV13" s="657"/>
      <c r="LUW13" s="657"/>
      <c r="LUX13" s="657"/>
      <c r="LUY13" s="657"/>
      <c r="LUZ13" s="657"/>
      <c r="LVA13" s="657"/>
      <c r="LVB13" s="657"/>
      <c r="LVC13" s="657"/>
      <c r="LVD13" s="657"/>
      <c r="LVE13" s="657"/>
      <c r="LVF13" s="657"/>
      <c r="LVG13" s="657"/>
      <c r="LVH13" s="657"/>
      <c r="LVI13" s="657"/>
      <c r="LVJ13" s="657"/>
      <c r="LVK13" s="657"/>
      <c r="LVL13" s="657"/>
      <c r="LVM13" s="657"/>
      <c r="LVN13" s="657"/>
      <c r="LVO13" s="657"/>
      <c r="LVP13" s="657"/>
      <c r="LVQ13" s="657"/>
      <c r="LVR13" s="657"/>
      <c r="LVS13" s="657"/>
      <c r="LVT13" s="657"/>
      <c r="LVU13" s="657"/>
      <c r="LVV13" s="657"/>
      <c r="LVW13" s="657"/>
      <c r="LVX13" s="657"/>
      <c r="LVY13" s="657"/>
      <c r="LVZ13" s="657"/>
      <c r="LWA13" s="657"/>
      <c r="LWB13" s="657"/>
      <c r="LWC13" s="657"/>
      <c r="LWD13" s="657"/>
      <c r="LWE13" s="657"/>
      <c r="LWF13" s="657"/>
      <c r="LWG13" s="657"/>
      <c r="LWH13" s="657"/>
      <c r="LWI13" s="657"/>
      <c r="LWJ13" s="657"/>
      <c r="LWK13" s="657"/>
      <c r="LWL13" s="657"/>
      <c r="LWM13" s="657"/>
      <c r="LWN13" s="657"/>
      <c r="LWO13" s="657"/>
      <c r="LWP13" s="657"/>
      <c r="LWQ13" s="657"/>
      <c r="LWR13" s="657"/>
      <c r="LWS13" s="657"/>
      <c r="LWT13" s="657"/>
      <c r="LWU13" s="657"/>
      <c r="LWV13" s="657"/>
      <c r="LWW13" s="657"/>
      <c r="LWX13" s="657"/>
      <c r="LWY13" s="657"/>
      <c r="LWZ13" s="657"/>
      <c r="LXA13" s="657"/>
      <c r="LXB13" s="657"/>
      <c r="LXC13" s="657"/>
      <c r="LXD13" s="657"/>
      <c r="LXE13" s="657"/>
      <c r="LXF13" s="657"/>
      <c r="LXG13" s="657"/>
      <c r="LXH13" s="657"/>
      <c r="LXI13" s="657"/>
      <c r="LXJ13" s="657"/>
      <c r="LXK13" s="657"/>
      <c r="LXL13" s="657"/>
      <c r="LXM13" s="657"/>
      <c r="LXN13" s="657"/>
      <c r="LXO13" s="657"/>
      <c r="LXP13" s="657"/>
      <c r="LXQ13" s="657"/>
      <c r="LXR13" s="657"/>
      <c r="LXS13" s="657"/>
      <c r="LXT13" s="657"/>
      <c r="LXU13" s="657"/>
      <c r="LXV13" s="657"/>
      <c r="LXW13" s="657"/>
      <c r="LXX13" s="657"/>
      <c r="LXY13" s="657"/>
      <c r="LXZ13" s="657"/>
      <c r="LYA13" s="657"/>
      <c r="LYB13" s="657"/>
      <c r="LYC13" s="657"/>
      <c r="LYD13" s="657"/>
      <c r="LYE13" s="657"/>
      <c r="LYF13" s="657"/>
      <c r="LYG13" s="657"/>
      <c r="LYH13" s="657"/>
      <c r="LYI13" s="657"/>
      <c r="LYJ13" s="657"/>
      <c r="LYK13" s="657"/>
      <c r="LYL13" s="657"/>
      <c r="LYM13" s="657"/>
      <c r="LYN13" s="657"/>
      <c r="LYO13" s="657"/>
      <c r="LYP13" s="657"/>
      <c r="LYQ13" s="657"/>
      <c r="LYR13" s="657"/>
      <c r="LYS13" s="657"/>
      <c r="LYT13" s="657"/>
      <c r="LYU13" s="657"/>
      <c r="LYV13" s="657"/>
      <c r="LYW13" s="657"/>
      <c r="LYX13" s="657"/>
      <c r="LYY13" s="657"/>
      <c r="LYZ13" s="657"/>
      <c r="LZA13" s="657"/>
      <c r="LZB13" s="657"/>
      <c r="LZC13" s="657"/>
      <c r="LZD13" s="657"/>
      <c r="LZE13" s="657"/>
      <c r="LZF13" s="657"/>
      <c r="LZG13" s="657"/>
      <c r="LZH13" s="657"/>
      <c r="LZI13" s="657"/>
      <c r="LZJ13" s="657"/>
      <c r="LZK13" s="657"/>
      <c r="LZL13" s="657"/>
      <c r="LZM13" s="657"/>
      <c r="LZN13" s="657"/>
      <c r="LZO13" s="657"/>
      <c r="LZP13" s="657"/>
      <c r="LZQ13" s="657"/>
      <c r="LZR13" s="657"/>
      <c r="LZS13" s="657"/>
      <c r="LZT13" s="657"/>
      <c r="LZU13" s="657"/>
      <c r="LZV13" s="657"/>
      <c r="LZW13" s="657"/>
      <c r="LZX13" s="657"/>
      <c r="LZY13" s="657"/>
      <c r="LZZ13" s="657"/>
      <c r="MAA13" s="657"/>
      <c r="MAB13" s="657"/>
      <c r="MAC13" s="657"/>
      <c r="MAD13" s="657"/>
      <c r="MAE13" s="657"/>
      <c r="MAF13" s="657"/>
      <c r="MAG13" s="657"/>
      <c r="MAH13" s="657"/>
      <c r="MAI13" s="657"/>
      <c r="MAJ13" s="657"/>
      <c r="MAK13" s="657"/>
      <c r="MAL13" s="657"/>
      <c r="MAM13" s="657"/>
      <c r="MAN13" s="657"/>
      <c r="MAO13" s="657"/>
      <c r="MAP13" s="657"/>
      <c r="MAQ13" s="657"/>
      <c r="MAR13" s="657"/>
      <c r="MAS13" s="657"/>
      <c r="MAT13" s="657"/>
      <c r="MAU13" s="657"/>
      <c r="MAV13" s="657"/>
      <c r="MAW13" s="657"/>
      <c r="MAX13" s="657"/>
      <c r="MAY13" s="657"/>
      <c r="MAZ13" s="657"/>
      <c r="MBA13" s="657"/>
      <c r="MBB13" s="657"/>
      <c r="MBC13" s="657"/>
      <c r="MBD13" s="657"/>
      <c r="MBE13" s="657"/>
      <c r="MBF13" s="657"/>
      <c r="MBG13" s="657"/>
      <c r="MBH13" s="657"/>
      <c r="MBI13" s="657"/>
      <c r="MBJ13" s="657"/>
      <c r="MBK13" s="657"/>
      <c r="MBL13" s="657"/>
      <c r="MBM13" s="657"/>
      <c r="MBN13" s="657"/>
      <c r="MBO13" s="657"/>
      <c r="MBP13" s="657"/>
      <c r="MBQ13" s="657"/>
      <c r="MBR13" s="657"/>
      <c r="MBS13" s="657"/>
      <c r="MBT13" s="657"/>
      <c r="MBU13" s="657"/>
      <c r="MBV13" s="657"/>
      <c r="MBW13" s="657"/>
      <c r="MBX13" s="657"/>
      <c r="MBY13" s="657"/>
      <c r="MBZ13" s="657"/>
      <c r="MCA13" s="657"/>
      <c r="MCB13" s="657"/>
      <c r="MCC13" s="657"/>
      <c r="MCD13" s="657"/>
      <c r="MCE13" s="657"/>
      <c r="MCF13" s="657"/>
      <c r="MCG13" s="657"/>
      <c r="MCH13" s="657"/>
      <c r="MCI13" s="657"/>
      <c r="MCJ13" s="657"/>
      <c r="MCK13" s="657"/>
      <c r="MCL13" s="657"/>
      <c r="MCM13" s="657"/>
      <c r="MCN13" s="657"/>
      <c r="MCO13" s="657"/>
      <c r="MCP13" s="657"/>
      <c r="MCQ13" s="657"/>
      <c r="MCR13" s="657"/>
      <c r="MCS13" s="657"/>
      <c r="MCT13" s="657"/>
      <c r="MCU13" s="657"/>
      <c r="MCV13" s="657"/>
      <c r="MCW13" s="657"/>
      <c r="MCX13" s="657"/>
      <c r="MCY13" s="657"/>
      <c r="MCZ13" s="657"/>
      <c r="MDA13" s="657"/>
      <c r="MDB13" s="657"/>
      <c r="MDC13" s="657"/>
      <c r="MDD13" s="657"/>
      <c r="MDE13" s="657"/>
      <c r="MDF13" s="657"/>
      <c r="MDG13" s="657"/>
      <c r="MDH13" s="657"/>
      <c r="MDI13" s="657"/>
      <c r="MDJ13" s="657"/>
      <c r="MDK13" s="657"/>
      <c r="MDL13" s="657"/>
      <c r="MDM13" s="657"/>
      <c r="MDN13" s="657"/>
      <c r="MDO13" s="657"/>
      <c r="MDP13" s="657"/>
      <c r="MDQ13" s="657"/>
      <c r="MDR13" s="657"/>
      <c r="MDS13" s="657"/>
      <c r="MDT13" s="657"/>
      <c r="MDU13" s="657"/>
      <c r="MDV13" s="657"/>
      <c r="MDW13" s="657"/>
      <c r="MDX13" s="657"/>
      <c r="MDY13" s="657"/>
      <c r="MDZ13" s="657"/>
      <c r="MEA13" s="657"/>
      <c r="MEB13" s="657"/>
      <c r="MEC13" s="657"/>
      <c r="MED13" s="657"/>
      <c r="MEE13" s="657"/>
      <c r="MEF13" s="657"/>
      <c r="MEG13" s="657"/>
      <c r="MEH13" s="657"/>
      <c r="MEI13" s="657"/>
      <c r="MEJ13" s="657"/>
      <c r="MEK13" s="657"/>
      <c r="MEL13" s="657"/>
      <c r="MEM13" s="657"/>
      <c r="MEN13" s="657"/>
      <c r="MEO13" s="657"/>
      <c r="MEP13" s="657"/>
      <c r="MEQ13" s="657"/>
      <c r="MER13" s="657"/>
      <c r="MES13" s="657"/>
      <c r="MET13" s="657"/>
      <c r="MEU13" s="657"/>
      <c r="MEV13" s="657"/>
      <c r="MEW13" s="657"/>
      <c r="MEX13" s="657"/>
      <c r="MEY13" s="657"/>
      <c r="MEZ13" s="657"/>
      <c r="MFA13" s="657"/>
      <c r="MFB13" s="657"/>
      <c r="MFC13" s="657"/>
      <c r="MFD13" s="657"/>
      <c r="MFE13" s="657"/>
      <c r="MFF13" s="657"/>
      <c r="MFG13" s="657"/>
      <c r="MFH13" s="657"/>
      <c r="MFI13" s="657"/>
      <c r="MFJ13" s="657"/>
      <c r="MFK13" s="657"/>
      <c r="MFL13" s="657"/>
      <c r="MFM13" s="657"/>
      <c r="MFN13" s="657"/>
      <c r="MFO13" s="657"/>
      <c r="MFP13" s="657"/>
      <c r="MFQ13" s="657"/>
      <c r="MFR13" s="657"/>
      <c r="MFS13" s="657"/>
      <c r="MFT13" s="657"/>
      <c r="MFU13" s="657"/>
      <c r="MFV13" s="657"/>
      <c r="MFW13" s="657"/>
      <c r="MFX13" s="657"/>
      <c r="MFY13" s="657"/>
      <c r="MFZ13" s="657"/>
      <c r="MGA13" s="657"/>
      <c r="MGB13" s="657"/>
      <c r="MGC13" s="657"/>
      <c r="MGD13" s="657"/>
      <c r="MGE13" s="657"/>
      <c r="MGF13" s="657"/>
      <c r="MGG13" s="657"/>
      <c r="MGH13" s="657"/>
      <c r="MGI13" s="657"/>
      <c r="MGJ13" s="657"/>
      <c r="MGK13" s="657"/>
      <c r="MGL13" s="657"/>
      <c r="MGM13" s="657"/>
      <c r="MGN13" s="657"/>
      <c r="MGO13" s="657"/>
      <c r="MGP13" s="657"/>
      <c r="MGQ13" s="657"/>
      <c r="MGR13" s="657"/>
      <c r="MGS13" s="657"/>
      <c r="MGT13" s="657"/>
      <c r="MGU13" s="657"/>
      <c r="MGV13" s="657"/>
      <c r="MGW13" s="657"/>
      <c r="MGX13" s="657"/>
      <c r="MGY13" s="657"/>
      <c r="MGZ13" s="657"/>
      <c r="MHA13" s="657"/>
      <c r="MHB13" s="657"/>
      <c r="MHC13" s="657"/>
      <c r="MHD13" s="657"/>
      <c r="MHE13" s="657"/>
      <c r="MHF13" s="657"/>
      <c r="MHG13" s="657"/>
      <c r="MHH13" s="657"/>
      <c r="MHI13" s="657"/>
      <c r="MHJ13" s="657"/>
      <c r="MHK13" s="657"/>
      <c r="MHL13" s="657"/>
      <c r="MHM13" s="657"/>
      <c r="MHN13" s="657"/>
      <c r="MHO13" s="657"/>
      <c r="MHP13" s="657"/>
      <c r="MHQ13" s="657"/>
      <c r="MHR13" s="657"/>
      <c r="MHS13" s="657"/>
      <c r="MHT13" s="657"/>
      <c r="MHU13" s="657"/>
      <c r="MHV13" s="657"/>
      <c r="MHW13" s="657"/>
      <c r="MHX13" s="657"/>
      <c r="MHY13" s="657"/>
      <c r="MHZ13" s="657"/>
      <c r="MIA13" s="657"/>
      <c r="MIB13" s="657"/>
      <c r="MIC13" s="657"/>
      <c r="MID13" s="657"/>
      <c r="MIE13" s="657"/>
      <c r="MIF13" s="657"/>
      <c r="MIG13" s="657"/>
      <c r="MIH13" s="657"/>
      <c r="MII13" s="657"/>
      <c r="MIJ13" s="657"/>
      <c r="MIK13" s="657"/>
      <c r="MIL13" s="657"/>
      <c r="MIM13" s="657"/>
      <c r="MIN13" s="657"/>
      <c r="MIO13" s="657"/>
      <c r="MIP13" s="657"/>
      <c r="MIQ13" s="657"/>
      <c r="MIR13" s="657"/>
      <c r="MIS13" s="657"/>
      <c r="MIT13" s="657"/>
      <c r="MIU13" s="657"/>
      <c r="MIV13" s="657"/>
      <c r="MIW13" s="657"/>
      <c r="MIX13" s="657"/>
      <c r="MIY13" s="657"/>
      <c r="MIZ13" s="657"/>
      <c r="MJA13" s="657"/>
      <c r="MJB13" s="657"/>
      <c r="MJC13" s="657"/>
      <c r="MJD13" s="657"/>
      <c r="MJE13" s="657"/>
      <c r="MJF13" s="657"/>
      <c r="MJG13" s="657"/>
      <c r="MJH13" s="657"/>
      <c r="MJI13" s="657"/>
      <c r="MJJ13" s="657"/>
      <c r="MJK13" s="657"/>
      <c r="MJL13" s="657"/>
      <c r="MJM13" s="657"/>
      <c r="MJN13" s="657"/>
      <c r="MJO13" s="657"/>
      <c r="MJP13" s="657"/>
      <c r="MJQ13" s="657"/>
      <c r="MJR13" s="657"/>
      <c r="MJS13" s="657"/>
      <c r="MJT13" s="657"/>
      <c r="MJU13" s="657"/>
      <c r="MJV13" s="657"/>
      <c r="MJW13" s="657"/>
      <c r="MJX13" s="657"/>
      <c r="MJY13" s="657"/>
      <c r="MJZ13" s="657"/>
      <c r="MKA13" s="657"/>
      <c r="MKB13" s="657"/>
      <c r="MKC13" s="657"/>
      <c r="MKD13" s="657"/>
      <c r="MKE13" s="657"/>
      <c r="MKF13" s="657"/>
      <c r="MKG13" s="657"/>
      <c r="MKH13" s="657"/>
      <c r="MKI13" s="657"/>
      <c r="MKJ13" s="657"/>
      <c r="MKK13" s="657"/>
      <c r="MKL13" s="657"/>
      <c r="MKM13" s="657"/>
      <c r="MKN13" s="657"/>
      <c r="MKO13" s="657"/>
      <c r="MKP13" s="657"/>
      <c r="MKQ13" s="657"/>
      <c r="MKR13" s="657"/>
      <c r="MKS13" s="657"/>
      <c r="MKT13" s="657"/>
      <c r="MKU13" s="657"/>
      <c r="MKV13" s="657"/>
      <c r="MKW13" s="657"/>
      <c r="MKX13" s="657"/>
      <c r="MKY13" s="657"/>
      <c r="MKZ13" s="657"/>
      <c r="MLA13" s="657"/>
      <c r="MLB13" s="657"/>
      <c r="MLC13" s="657"/>
      <c r="MLD13" s="657"/>
      <c r="MLE13" s="657"/>
      <c r="MLF13" s="657"/>
      <c r="MLG13" s="657"/>
      <c r="MLH13" s="657"/>
      <c r="MLI13" s="657"/>
      <c r="MLJ13" s="657"/>
      <c r="MLK13" s="657"/>
      <c r="MLL13" s="657"/>
      <c r="MLM13" s="657"/>
      <c r="MLN13" s="657"/>
      <c r="MLO13" s="657"/>
      <c r="MLP13" s="657"/>
      <c r="MLQ13" s="657"/>
      <c r="MLR13" s="657"/>
      <c r="MLS13" s="657"/>
      <c r="MLT13" s="657"/>
      <c r="MLU13" s="657"/>
      <c r="MLV13" s="657"/>
      <c r="MLW13" s="657"/>
      <c r="MLX13" s="657"/>
      <c r="MLY13" s="657"/>
      <c r="MLZ13" s="657"/>
      <c r="MMA13" s="657"/>
      <c r="MMB13" s="657"/>
      <c r="MMC13" s="657"/>
      <c r="MMD13" s="657"/>
      <c r="MME13" s="657"/>
      <c r="MMF13" s="657"/>
      <c r="MMG13" s="657"/>
      <c r="MMH13" s="657"/>
      <c r="MMI13" s="657"/>
      <c r="MMJ13" s="657"/>
      <c r="MMK13" s="657"/>
      <c r="MML13" s="657"/>
      <c r="MMM13" s="657"/>
      <c r="MMN13" s="657"/>
      <c r="MMO13" s="657"/>
      <c r="MMP13" s="657"/>
      <c r="MMQ13" s="657"/>
      <c r="MMR13" s="657"/>
      <c r="MMS13" s="657"/>
      <c r="MMT13" s="657"/>
      <c r="MMU13" s="657"/>
      <c r="MMV13" s="657"/>
      <c r="MMW13" s="657"/>
      <c r="MMX13" s="657"/>
      <c r="MMY13" s="657"/>
      <c r="MMZ13" s="657"/>
      <c r="MNA13" s="657"/>
      <c r="MNB13" s="657"/>
      <c r="MNC13" s="657"/>
      <c r="MND13" s="657"/>
      <c r="MNE13" s="657"/>
      <c r="MNF13" s="657"/>
      <c r="MNG13" s="657"/>
      <c r="MNH13" s="657"/>
      <c r="MNI13" s="657"/>
      <c r="MNJ13" s="657"/>
      <c r="MNK13" s="657"/>
      <c r="MNL13" s="657"/>
      <c r="MNM13" s="657"/>
      <c r="MNN13" s="657"/>
      <c r="MNO13" s="657"/>
      <c r="MNP13" s="657"/>
      <c r="MNQ13" s="657"/>
      <c r="MNR13" s="657"/>
      <c r="MNS13" s="657"/>
      <c r="MNT13" s="657"/>
      <c r="MNU13" s="657"/>
      <c r="MNV13" s="657"/>
      <c r="MNW13" s="657"/>
      <c r="MNX13" s="657"/>
      <c r="MNY13" s="657"/>
      <c r="MNZ13" s="657"/>
      <c r="MOA13" s="657"/>
      <c r="MOB13" s="657"/>
      <c r="MOC13" s="657"/>
      <c r="MOD13" s="657"/>
      <c r="MOE13" s="657"/>
      <c r="MOF13" s="657"/>
      <c r="MOG13" s="657"/>
      <c r="MOH13" s="657"/>
      <c r="MOI13" s="657"/>
      <c r="MOJ13" s="657"/>
      <c r="MOK13" s="657"/>
      <c r="MOL13" s="657"/>
      <c r="MOM13" s="657"/>
      <c r="MON13" s="657"/>
      <c r="MOO13" s="657"/>
      <c r="MOP13" s="657"/>
      <c r="MOQ13" s="657"/>
      <c r="MOR13" s="657"/>
      <c r="MOS13" s="657"/>
      <c r="MOT13" s="657"/>
      <c r="MOU13" s="657"/>
      <c r="MOV13" s="657"/>
      <c r="MOW13" s="657"/>
      <c r="MOX13" s="657"/>
      <c r="MOY13" s="657"/>
      <c r="MOZ13" s="657"/>
      <c r="MPA13" s="657"/>
      <c r="MPB13" s="657"/>
      <c r="MPC13" s="657"/>
      <c r="MPD13" s="657"/>
      <c r="MPE13" s="657"/>
      <c r="MPF13" s="657"/>
      <c r="MPG13" s="657"/>
      <c r="MPH13" s="657"/>
      <c r="MPI13" s="657"/>
      <c r="MPJ13" s="657"/>
      <c r="MPK13" s="657"/>
      <c r="MPL13" s="657"/>
      <c r="MPM13" s="657"/>
      <c r="MPN13" s="657"/>
      <c r="MPO13" s="657"/>
      <c r="MPP13" s="657"/>
      <c r="MPQ13" s="657"/>
      <c r="MPR13" s="657"/>
      <c r="MPS13" s="657"/>
      <c r="MPT13" s="657"/>
      <c r="MPU13" s="657"/>
      <c r="MPV13" s="657"/>
      <c r="MPW13" s="657"/>
      <c r="MPX13" s="657"/>
      <c r="MPY13" s="657"/>
      <c r="MPZ13" s="657"/>
      <c r="MQA13" s="657"/>
      <c r="MQB13" s="657"/>
      <c r="MQC13" s="657"/>
      <c r="MQD13" s="657"/>
      <c r="MQE13" s="657"/>
      <c r="MQF13" s="657"/>
      <c r="MQG13" s="657"/>
      <c r="MQH13" s="657"/>
      <c r="MQI13" s="657"/>
      <c r="MQJ13" s="657"/>
      <c r="MQK13" s="657"/>
      <c r="MQL13" s="657"/>
      <c r="MQM13" s="657"/>
      <c r="MQN13" s="657"/>
      <c r="MQO13" s="657"/>
      <c r="MQP13" s="657"/>
      <c r="MQQ13" s="657"/>
      <c r="MQR13" s="657"/>
      <c r="MQS13" s="657"/>
      <c r="MQT13" s="657"/>
      <c r="MQU13" s="657"/>
      <c r="MQV13" s="657"/>
      <c r="MQW13" s="657"/>
      <c r="MQX13" s="657"/>
      <c r="MQY13" s="657"/>
      <c r="MQZ13" s="657"/>
      <c r="MRA13" s="657"/>
      <c r="MRB13" s="657"/>
      <c r="MRC13" s="657"/>
      <c r="MRD13" s="657"/>
      <c r="MRE13" s="657"/>
      <c r="MRF13" s="657"/>
      <c r="MRG13" s="657"/>
      <c r="MRH13" s="657"/>
      <c r="MRI13" s="657"/>
      <c r="MRJ13" s="657"/>
      <c r="MRK13" s="657"/>
      <c r="MRL13" s="657"/>
      <c r="MRM13" s="657"/>
      <c r="MRN13" s="657"/>
      <c r="MRO13" s="657"/>
      <c r="MRP13" s="657"/>
      <c r="MRQ13" s="657"/>
      <c r="MRR13" s="657"/>
      <c r="MRS13" s="657"/>
      <c r="MRT13" s="657"/>
      <c r="MRU13" s="657"/>
      <c r="MRV13" s="657"/>
      <c r="MRW13" s="657"/>
      <c r="MRX13" s="657"/>
      <c r="MRY13" s="657"/>
      <c r="MRZ13" s="657"/>
      <c r="MSA13" s="657"/>
      <c r="MSB13" s="657"/>
      <c r="MSC13" s="657"/>
      <c r="MSD13" s="657"/>
      <c r="MSE13" s="657"/>
      <c r="MSF13" s="657"/>
      <c r="MSG13" s="657"/>
      <c r="MSH13" s="657"/>
      <c r="MSI13" s="657"/>
      <c r="MSJ13" s="657"/>
      <c r="MSK13" s="657"/>
      <c r="MSL13" s="657"/>
      <c r="MSM13" s="657"/>
      <c r="MSN13" s="657"/>
      <c r="MSO13" s="657"/>
      <c r="MSP13" s="657"/>
      <c r="MSQ13" s="657"/>
      <c r="MSR13" s="657"/>
      <c r="MSS13" s="657"/>
      <c r="MST13" s="657"/>
      <c r="MSU13" s="657"/>
      <c r="MSV13" s="657"/>
      <c r="MSW13" s="657"/>
      <c r="MSX13" s="657"/>
      <c r="MSY13" s="657"/>
      <c r="MSZ13" s="657"/>
      <c r="MTA13" s="657"/>
      <c r="MTB13" s="657"/>
      <c r="MTC13" s="657"/>
      <c r="MTD13" s="657"/>
      <c r="MTE13" s="657"/>
      <c r="MTF13" s="657"/>
      <c r="MTG13" s="657"/>
      <c r="MTH13" s="657"/>
      <c r="MTI13" s="657"/>
      <c r="MTJ13" s="657"/>
      <c r="MTK13" s="657"/>
      <c r="MTL13" s="657"/>
      <c r="MTM13" s="657"/>
      <c r="MTN13" s="657"/>
      <c r="MTO13" s="657"/>
      <c r="MTP13" s="657"/>
      <c r="MTQ13" s="657"/>
      <c r="MTR13" s="657"/>
      <c r="MTS13" s="657"/>
      <c r="MTT13" s="657"/>
      <c r="MTU13" s="657"/>
      <c r="MTV13" s="657"/>
      <c r="MTW13" s="657"/>
      <c r="MTX13" s="657"/>
      <c r="MTY13" s="657"/>
      <c r="MTZ13" s="657"/>
      <c r="MUA13" s="657"/>
      <c r="MUB13" s="657"/>
      <c r="MUC13" s="657"/>
      <c r="MUD13" s="657"/>
      <c r="MUE13" s="657"/>
      <c r="MUF13" s="657"/>
      <c r="MUG13" s="657"/>
      <c r="MUH13" s="657"/>
      <c r="MUI13" s="657"/>
      <c r="MUJ13" s="657"/>
      <c r="MUK13" s="657"/>
      <c r="MUL13" s="657"/>
      <c r="MUM13" s="657"/>
      <c r="MUN13" s="657"/>
      <c r="MUO13" s="657"/>
      <c r="MUP13" s="657"/>
      <c r="MUQ13" s="657"/>
      <c r="MUR13" s="657"/>
      <c r="MUS13" s="657"/>
      <c r="MUT13" s="657"/>
      <c r="MUU13" s="657"/>
      <c r="MUV13" s="657"/>
      <c r="MUW13" s="657"/>
      <c r="MUX13" s="657"/>
      <c r="MUY13" s="657"/>
      <c r="MUZ13" s="657"/>
      <c r="MVA13" s="657"/>
      <c r="MVB13" s="657"/>
      <c r="MVC13" s="657"/>
      <c r="MVD13" s="657"/>
      <c r="MVE13" s="657"/>
      <c r="MVF13" s="657"/>
      <c r="MVG13" s="657"/>
      <c r="MVH13" s="657"/>
      <c r="MVI13" s="657"/>
      <c r="MVJ13" s="657"/>
      <c r="MVK13" s="657"/>
      <c r="MVL13" s="657"/>
      <c r="MVM13" s="657"/>
      <c r="MVN13" s="657"/>
      <c r="MVO13" s="657"/>
      <c r="MVP13" s="657"/>
      <c r="MVQ13" s="657"/>
      <c r="MVR13" s="657"/>
      <c r="MVS13" s="657"/>
      <c r="MVT13" s="657"/>
      <c r="MVU13" s="657"/>
      <c r="MVV13" s="657"/>
      <c r="MVW13" s="657"/>
      <c r="MVX13" s="657"/>
      <c r="MVY13" s="657"/>
      <c r="MVZ13" s="657"/>
      <c r="MWA13" s="657"/>
      <c r="MWB13" s="657"/>
      <c r="MWC13" s="657"/>
      <c r="MWD13" s="657"/>
      <c r="MWE13" s="657"/>
      <c r="MWF13" s="657"/>
      <c r="MWG13" s="657"/>
      <c r="MWH13" s="657"/>
      <c r="MWI13" s="657"/>
      <c r="MWJ13" s="657"/>
      <c r="MWK13" s="657"/>
      <c r="MWL13" s="657"/>
      <c r="MWM13" s="657"/>
      <c r="MWN13" s="657"/>
      <c r="MWO13" s="657"/>
      <c r="MWP13" s="657"/>
      <c r="MWQ13" s="657"/>
      <c r="MWR13" s="657"/>
      <c r="MWS13" s="657"/>
      <c r="MWT13" s="657"/>
      <c r="MWU13" s="657"/>
      <c r="MWV13" s="657"/>
      <c r="MWW13" s="657"/>
      <c r="MWX13" s="657"/>
      <c r="MWY13" s="657"/>
      <c r="MWZ13" s="657"/>
      <c r="MXA13" s="657"/>
      <c r="MXB13" s="657"/>
      <c r="MXC13" s="657"/>
      <c r="MXD13" s="657"/>
      <c r="MXE13" s="657"/>
      <c r="MXF13" s="657"/>
      <c r="MXG13" s="657"/>
      <c r="MXH13" s="657"/>
      <c r="MXI13" s="657"/>
      <c r="MXJ13" s="657"/>
      <c r="MXK13" s="657"/>
      <c r="MXL13" s="657"/>
      <c r="MXM13" s="657"/>
      <c r="MXN13" s="657"/>
      <c r="MXO13" s="657"/>
      <c r="MXP13" s="657"/>
      <c r="MXQ13" s="657"/>
      <c r="MXR13" s="657"/>
      <c r="MXS13" s="657"/>
      <c r="MXT13" s="657"/>
      <c r="MXU13" s="657"/>
      <c r="MXV13" s="657"/>
      <c r="MXW13" s="657"/>
      <c r="MXX13" s="657"/>
      <c r="MXY13" s="657"/>
      <c r="MXZ13" s="657"/>
      <c r="MYA13" s="657"/>
      <c r="MYB13" s="657"/>
      <c r="MYC13" s="657"/>
      <c r="MYD13" s="657"/>
      <c r="MYE13" s="657"/>
      <c r="MYF13" s="657"/>
      <c r="MYG13" s="657"/>
      <c r="MYH13" s="657"/>
      <c r="MYI13" s="657"/>
      <c r="MYJ13" s="657"/>
      <c r="MYK13" s="657"/>
      <c r="MYL13" s="657"/>
      <c r="MYM13" s="657"/>
      <c r="MYN13" s="657"/>
      <c r="MYO13" s="657"/>
      <c r="MYP13" s="657"/>
      <c r="MYQ13" s="657"/>
      <c r="MYR13" s="657"/>
      <c r="MYS13" s="657"/>
      <c r="MYT13" s="657"/>
      <c r="MYU13" s="657"/>
      <c r="MYV13" s="657"/>
      <c r="MYW13" s="657"/>
      <c r="MYX13" s="657"/>
      <c r="MYY13" s="657"/>
      <c r="MYZ13" s="657"/>
      <c r="MZA13" s="657"/>
      <c r="MZB13" s="657"/>
      <c r="MZC13" s="657"/>
      <c r="MZD13" s="657"/>
      <c r="MZE13" s="657"/>
      <c r="MZF13" s="657"/>
      <c r="MZG13" s="657"/>
      <c r="MZH13" s="657"/>
      <c r="MZI13" s="657"/>
      <c r="MZJ13" s="657"/>
      <c r="MZK13" s="657"/>
      <c r="MZL13" s="657"/>
      <c r="MZM13" s="657"/>
      <c r="MZN13" s="657"/>
      <c r="MZO13" s="657"/>
      <c r="MZP13" s="657"/>
      <c r="MZQ13" s="657"/>
      <c r="MZR13" s="657"/>
      <c r="MZS13" s="657"/>
      <c r="MZT13" s="657"/>
      <c r="MZU13" s="657"/>
      <c r="MZV13" s="657"/>
      <c r="MZW13" s="657"/>
      <c r="MZX13" s="657"/>
      <c r="MZY13" s="657"/>
      <c r="MZZ13" s="657"/>
      <c r="NAA13" s="657"/>
      <c r="NAB13" s="657"/>
      <c r="NAC13" s="657"/>
      <c r="NAD13" s="657"/>
      <c r="NAE13" s="657"/>
      <c r="NAF13" s="657"/>
      <c r="NAG13" s="657"/>
      <c r="NAH13" s="657"/>
      <c r="NAI13" s="657"/>
      <c r="NAJ13" s="657"/>
      <c r="NAK13" s="657"/>
      <c r="NAL13" s="657"/>
      <c r="NAM13" s="657"/>
      <c r="NAN13" s="657"/>
      <c r="NAO13" s="657"/>
      <c r="NAP13" s="657"/>
      <c r="NAQ13" s="657"/>
      <c r="NAR13" s="657"/>
      <c r="NAS13" s="657"/>
      <c r="NAT13" s="657"/>
      <c r="NAU13" s="657"/>
      <c r="NAV13" s="657"/>
      <c r="NAW13" s="657"/>
      <c r="NAX13" s="657"/>
      <c r="NAY13" s="657"/>
      <c r="NAZ13" s="657"/>
      <c r="NBA13" s="657"/>
      <c r="NBB13" s="657"/>
      <c r="NBC13" s="657"/>
      <c r="NBD13" s="657"/>
      <c r="NBE13" s="657"/>
      <c r="NBF13" s="657"/>
      <c r="NBG13" s="657"/>
      <c r="NBH13" s="657"/>
      <c r="NBI13" s="657"/>
      <c r="NBJ13" s="657"/>
      <c r="NBK13" s="657"/>
      <c r="NBL13" s="657"/>
      <c r="NBM13" s="657"/>
      <c r="NBN13" s="657"/>
      <c r="NBO13" s="657"/>
      <c r="NBP13" s="657"/>
      <c r="NBQ13" s="657"/>
      <c r="NBR13" s="657"/>
      <c r="NBS13" s="657"/>
      <c r="NBT13" s="657"/>
      <c r="NBU13" s="657"/>
      <c r="NBV13" s="657"/>
      <c r="NBW13" s="657"/>
      <c r="NBX13" s="657"/>
      <c r="NBY13" s="657"/>
      <c r="NBZ13" s="657"/>
      <c r="NCA13" s="657"/>
      <c r="NCB13" s="657"/>
      <c r="NCC13" s="657"/>
      <c r="NCD13" s="657"/>
      <c r="NCE13" s="657"/>
      <c r="NCF13" s="657"/>
      <c r="NCG13" s="657"/>
      <c r="NCH13" s="657"/>
      <c r="NCI13" s="657"/>
      <c r="NCJ13" s="657"/>
      <c r="NCK13" s="657"/>
      <c r="NCL13" s="657"/>
      <c r="NCM13" s="657"/>
      <c r="NCN13" s="657"/>
      <c r="NCO13" s="657"/>
      <c r="NCP13" s="657"/>
      <c r="NCQ13" s="657"/>
      <c r="NCR13" s="657"/>
      <c r="NCS13" s="657"/>
      <c r="NCT13" s="657"/>
      <c r="NCU13" s="657"/>
      <c r="NCV13" s="657"/>
      <c r="NCW13" s="657"/>
      <c r="NCX13" s="657"/>
      <c r="NCY13" s="657"/>
      <c r="NCZ13" s="657"/>
      <c r="NDA13" s="657"/>
      <c r="NDB13" s="657"/>
      <c r="NDC13" s="657"/>
      <c r="NDD13" s="657"/>
      <c r="NDE13" s="657"/>
      <c r="NDF13" s="657"/>
      <c r="NDG13" s="657"/>
      <c r="NDH13" s="657"/>
      <c r="NDI13" s="657"/>
      <c r="NDJ13" s="657"/>
      <c r="NDK13" s="657"/>
      <c r="NDL13" s="657"/>
      <c r="NDM13" s="657"/>
      <c r="NDN13" s="657"/>
      <c r="NDO13" s="657"/>
      <c r="NDP13" s="657"/>
      <c r="NDQ13" s="657"/>
      <c r="NDR13" s="657"/>
      <c r="NDS13" s="657"/>
      <c r="NDT13" s="657"/>
      <c r="NDU13" s="657"/>
      <c r="NDV13" s="657"/>
      <c r="NDW13" s="657"/>
      <c r="NDX13" s="657"/>
      <c r="NDY13" s="657"/>
      <c r="NDZ13" s="657"/>
      <c r="NEA13" s="657"/>
      <c r="NEB13" s="657"/>
      <c r="NEC13" s="657"/>
      <c r="NED13" s="657"/>
      <c r="NEE13" s="657"/>
      <c r="NEF13" s="657"/>
      <c r="NEG13" s="657"/>
      <c r="NEH13" s="657"/>
      <c r="NEI13" s="657"/>
      <c r="NEJ13" s="657"/>
      <c r="NEK13" s="657"/>
      <c r="NEL13" s="657"/>
      <c r="NEM13" s="657"/>
      <c r="NEN13" s="657"/>
      <c r="NEO13" s="657"/>
      <c r="NEP13" s="657"/>
      <c r="NEQ13" s="657"/>
      <c r="NER13" s="657"/>
      <c r="NES13" s="657"/>
      <c r="NET13" s="657"/>
      <c r="NEU13" s="657"/>
      <c r="NEV13" s="657"/>
      <c r="NEW13" s="657"/>
      <c r="NEX13" s="657"/>
      <c r="NEY13" s="657"/>
      <c r="NEZ13" s="657"/>
      <c r="NFA13" s="657"/>
      <c r="NFB13" s="657"/>
      <c r="NFC13" s="657"/>
      <c r="NFD13" s="657"/>
      <c r="NFE13" s="657"/>
      <c r="NFF13" s="657"/>
      <c r="NFG13" s="657"/>
      <c r="NFH13" s="657"/>
      <c r="NFI13" s="657"/>
      <c r="NFJ13" s="657"/>
      <c r="NFK13" s="657"/>
      <c r="NFL13" s="657"/>
      <c r="NFM13" s="657"/>
      <c r="NFN13" s="657"/>
      <c r="NFO13" s="657"/>
      <c r="NFP13" s="657"/>
      <c r="NFQ13" s="657"/>
      <c r="NFR13" s="657"/>
      <c r="NFS13" s="657"/>
      <c r="NFT13" s="657"/>
      <c r="NFU13" s="657"/>
      <c r="NFV13" s="657"/>
      <c r="NFW13" s="657"/>
      <c r="NFX13" s="657"/>
      <c r="NFY13" s="657"/>
      <c r="NFZ13" s="657"/>
      <c r="NGA13" s="657"/>
      <c r="NGB13" s="657"/>
      <c r="NGC13" s="657"/>
      <c r="NGD13" s="657"/>
      <c r="NGE13" s="657"/>
      <c r="NGF13" s="657"/>
      <c r="NGG13" s="657"/>
      <c r="NGH13" s="657"/>
      <c r="NGI13" s="657"/>
      <c r="NGJ13" s="657"/>
      <c r="NGK13" s="657"/>
      <c r="NGL13" s="657"/>
      <c r="NGM13" s="657"/>
      <c r="NGN13" s="657"/>
      <c r="NGO13" s="657"/>
      <c r="NGP13" s="657"/>
      <c r="NGQ13" s="657"/>
      <c r="NGR13" s="657"/>
      <c r="NGS13" s="657"/>
      <c r="NGT13" s="657"/>
      <c r="NGU13" s="657"/>
      <c r="NGV13" s="657"/>
      <c r="NGW13" s="657"/>
      <c r="NGX13" s="657"/>
      <c r="NGY13" s="657"/>
      <c r="NGZ13" s="657"/>
      <c r="NHA13" s="657"/>
      <c r="NHB13" s="657"/>
      <c r="NHC13" s="657"/>
      <c r="NHD13" s="657"/>
      <c r="NHE13" s="657"/>
      <c r="NHF13" s="657"/>
      <c r="NHG13" s="657"/>
      <c r="NHH13" s="657"/>
      <c r="NHI13" s="657"/>
      <c r="NHJ13" s="657"/>
      <c r="NHK13" s="657"/>
      <c r="NHL13" s="657"/>
      <c r="NHM13" s="657"/>
      <c r="NHN13" s="657"/>
      <c r="NHO13" s="657"/>
      <c r="NHP13" s="657"/>
      <c r="NHQ13" s="657"/>
      <c r="NHR13" s="657"/>
      <c r="NHS13" s="657"/>
      <c r="NHT13" s="657"/>
      <c r="NHU13" s="657"/>
      <c r="NHV13" s="657"/>
      <c r="NHW13" s="657"/>
      <c r="NHX13" s="657"/>
      <c r="NHY13" s="657"/>
      <c r="NHZ13" s="657"/>
      <c r="NIA13" s="657"/>
      <c r="NIB13" s="657"/>
      <c r="NIC13" s="657"/>
      <c r="NID13" s="657"/>
      <c r="NIE13" s="657"/>
      <c r="NIF13" s="657"/>
      <c r="NIG13" s="657"/>
      <c r="NIH13" s="657"/>
      <c r="NII13" s="657"/>
      <c r="NIJ13" s="657"/>
      <c r="NIK13" s="657"/>
      <c r="NIL13" s="657"/>
      <c r="NIM13" s="657"/>
      <c r="NIN13" s="657"/>
      <c r="NIO13" s="657"/>
      <c r="NIP13" s="657"/>
      <c r="NIQ13" s="657"/>
      <c r="NIR13" s="657"/>
      <c r="NIS13" s="657"/>
      <c r="NIT13" s="657"/>
      <c r="NIU13" s="657"/>
      <c r="NIV13" s="657"/>
      <c r="NIW13" s="657"/>
      <c r="NIX13" s="657"/>
      <c r="NIY13" s="657"/>
      <c r="NIZ13" s="657"/>
      <c r="NJA13" s="657"/>
      <c r="NJB13" s="657"/>
      <c r="NJC13" s="657"/>
      <c r="NJD13" s="657"/>
      <c r="NJE13" s="657"/>
      <c r="NJF13" s="657"/>
      <c r="NJG13" s="657"/>
      <c r="NJH13" s="657"/>
      <c r="NJI13" s="657"/>
      <c r="NJJ13" s="657"/>
      <c r="NJK13" s="657"/>
      <c r="NJL13" s="657"/>
      <c r="NJM13" s="657"/>
      <c r="NJN13" s="657"/>
      <c r="NJO13" s="657"/>
      <c r="NJP13" s="657"/>
      <c r="NJQ13" s="657"/>
      <c r="NJR13" s="657"/>
      <c r="NJS13" s="657"/>
      <c r="NJT13" s="657"/>
      <c r="NJU13" s="657"/>
      <c r="NJV13" s="657"/>
      <c r="NJW13" s="657"/>
      <c r="NJX13" s="657"/>
      <c r="NJY13" s="657"/>
      <c r="NJZ13" s="657"/>
      <c r="NKA13" s="657"/>
      <c r="NKB13" s="657"/>
      <c r="NKC13" s="657"/>
      <c r="NKD13" s="657"/>
      <c r="NKE13" s="657"/>
      <c r="NKF13" s="657"/>
      <c r="NKG13" s="657"/>
      <c r="NKH13" s="657"/>
      <c r="NKI13" s="657"/>
      <c r="NKJ13" s="657"/>
      <c r="NKK13" s="657"/>
      <c r="NKL13" s="657"/>
      <c r="NKM13" s="657"/>
      <c r="NKN13" s="657"/>
      <c r="NKO13" s="657"/>
      <c r="NKP13" s="657"/>
      <c r="NKQ13" s="657"/>
      <c r="NKR13" s="657"/>
      <c r="NKS13" s="657"/>
      <c r="NKT13" s="657"/>
      <c r="NKU13" s="657"/>
      <c r="NKV13" s="657"/>
      <c r="NKW13" s="657"/>
      <c r="NKX13" s="657"/>
      <c r="NKY13" s="657"/>
      <c r="NKZ13" s="657"/>
      <c r="NLA13" s="657"/>
      <c r="NLB13" s="657"/>
      <c r="NLC13" s="657"/>
      <c r="NLD13" s="657"/>
      <c r="NLE13" s="657"/>
      <c r="NLF13" s="657"/>
      <c r="NLG13" s="657"/>
      <c r="NLH13" s="657"/>
      <c r="NLI13" s="657"/>
      <c r="NLJ13" s="657"/>
      <c r="NLK13" s="657"/>
      <c r="NLL13" s="657"/>
      <c r="NLM13" s="657"/>
      <c r="NLN13" s="657"/>
      <c r="NLO13" s="657"/>
      <c r="NLP13" s="657"/>
      <c r="NLQ13" s="657"/>
      <c r="NLR13" s="657"/>
      <c r="NLS13" s="657"/>
      <c r="NLT13" s="657"/>
      <c r="NLU13" s="657"/>
      <c r="NLV13" s="657"/>
      <c r="NLW13" s="657"/>
      <c r="NLX13" s="657"/>
      <c r="NLY13" s="657"/>
      <c r="NLZ13" s="657"/>
      <c r="NMA13" s="657"/>
      <c r="NMB13" s="657"/>
      <c r="NMC13" s="657"/>
      <c r="NMD13" s="657"/>
      <c r="NME13" s="657"/>
      <c r="NMF13" s="657"/>
      <c r="NMG13" s="657"/>
      <c r="NMH13" s="657"/>
      <c r="NMI13" s="657"/>
      <c r="NMJ13" s="657"/>
      <c r="NMK13" s="657"/>
      <c r="NML13" s="657"/>
      <c r="NMM13" s="657"/>
      <c r="NMN13" s="657"/>
      <c r="NMO13" s="657"/>
      <c r="NMP13" s="657"/>
      <c r="NMQ13" s="657"/>
      <c r="NMR13" s="657"/>
      <c r="NMS13" s="657"/>
      <c r="NMT13" s="657"/>
      <c r="NMU13" s="657"/>
      <c r="NMV13" s="657"/>
      <c r="NMW13" s="657"/>
      <c r="NMX13" s="657"/>
      <c r="NMY13" s="657"/>
      <c r="NMZ13" s="657"/>
      <c r="NNA13" s="657"/>
      <c r="NNB13" s="657"/>
      <c r="NNC13" s="657"/>
      <c r="NND13" s="657"/>
      <c r="NNE13" s="657"/>
      <c r="NNF13" s="657"/>
      <c r="NNG13" s="657"/>
      <c r="NNH13" s="657"/>
      <c r="NNI13" s="657"/>
      <c r="NNJ13" s="657"/>
      <c r="NNK13" s="657"/>
      <c r="NNL13" s="657"/>
      <c r="NNM13" s="657"/>
      <c r="NNN13" s="657"/>
      <c r="NNO13" s="657"/>
      <c r="NNP13" s="657"/>
      <c r="NNQ13" s="657"/>
      <c r="NNR13" s="657"/>
      <c r="NNS13" s="657"/>
      <c r="NNT13" s="657"/>
      <c r="NNU13" s="657"/>
      <c r="NNV13" s="657"/>
      <c r="NNW13" s="657"/>
      <c r="NNX13" s="657"/>
      <c r="NNY13" s="657"/>
      <c r="NNZ13" s="657"/>
      <c r="NOA13" s="657"/>
      <c r="NOB13" s="657"/>
      <c r="NOC13" s="657"/>
      <c r="NOD13" s="657"/>
      <c r="NOE13" s="657"/>
      <c r="NOF13" s="657"/>
      <c r="NOG13" s="657"/>
      <c r="NOH13" s="657"/>
      <c r="NOI13" s="657"/>
      <c r="NOJ13" s="657"/>
      <c r="NOK13" s="657"/>
      <c r="NOL13" s="657"/>
      <c r="NOM13" s="657"/>
      <c r="NON13" s="657"/>
      <c r="NOO13" s="657"/>
      <c r="NOP13" s="657"/>
      <c r="NOQ13" s="657"/>
      <c r="NOR13" s="657"/>
      <c r="NOS13" s="657"/>
      <c r="NOT13" s="657"/>
      <c r="NOU13" s="657"/>
      <c r="NOV13" s="657"/>
      <c r="NOW13" s="657"/>
      <c r="NOX13" s="657"/>
      <c r="NOY13" s="657"/>
      <c r="NOZ13" s="657"/>
      <c r="NPA13" s="657"/>
      <c r="NPB13" s="657"/>
      <c r="NPC13" s="657"/>
      <c r="NPD13" s="657"/>
      <c r="NPE13" s="657"/>
      <c r="NPF13" s="657"/>
      <c r="NPG13" s="657"/>
      <c r="NPH13" s="657"/>
      <c r="NPI13" s="657"/>
      <c r="NPJ13" s="657"/>
      <c r="NPK13" s="657"/>
      <c r="NPL13" s="657"/>
      <c r="NPM13" s="657"/>
      <c r="NPN13" s="657"/>
      <c r="NPO13" s="657"/>
      <c r="NPP13" s="657"/>
      <c r="NPQ13" s="657"/>
      <c r="NPR13" s="657"/>
      <c r="NPS13" s="657"/>
      <c r="NPT13" s="657"/>
      <c r="NPU13" s="657"/>
      <c r="NPV13" s="657"/>
      <c r="NPW13" s="657"/>
      <c r="NPX13" s="657"/>
      <c r="NPY13" s="657"/>
      <c r="NPZ13" s="657"/>
      <c r="NQA13" s="657"/>
      <c r="NQB13" s="657"/>
      <c r="NQC13" s="657"/>
      <c r="NQD13" s="657"/>
      <c r="NQE13" s="657"/>
      <c r="NQF13" s="657"/>
      <c r="NQG13" s="657"/>
      <c r="NQH13" s="657"/>
      <c r="NQI13" s="657"/>
      <c r="NQJ13" s="657"/>
      <c r="NQK13" s="657"/>
      <c r="NQL13" s="657"/>
      <c r="NQM13" s="657"/>
      <c r="NQN13" s="657"/>
      <c r="NQO13" s="657"/>
      <c r="NQP13" s="657"/>
      <c r="NQQ13" s="657"/>
      <c r="NQR13" s="657"/>
      <c r="NQS13" s="657"/>
      <c r="NQT13" s="657"/>
      <c r="NQU13" s="657"/>
      <c r="NQV13" s="657"/>
      <c r="NQW13" s="657"/>
      <c r="NQX13" s="657"/>
      <c r="NQY13" s="657"/>
      <c r="NQZ13" s="657"/>
      <c r="NRA13" s="657"/>
      <c r="NRB13" s="657"/>
      <c r="NRC13" s="657"/>
      <c r="NRD13" s="657"/>
      <c r="NRE13" s="657"/>
      <c r="NRF13" s="657"/>
      <c r="NRG13" s="657"/>
      <c r="NRH13" s="657"/>
      <c r="NRI13" s="657"/>
      <c r="NRJ13" s="657"/>
      <c r="NRK13" s="657"/>
      <c r="NRL13" s="657"/>
      <c r="NRM13" s="657"/>
      <c r="NRN13" s="657"/>
      <c r="NRO13" s="657"/>
      <c r="NRP13" s="657"/>
      <c r="NRQ13" s="657"/>
      <c r="NRR13" s="657"/>
      <c r="NRS13" s="657"/>
      <c r="NRT13" s="657"/>
      <c r="NRU13" s="657"/>
      <c r="NRV13" s="657"/>
      <c r="NRW13" s="657"/>
      <c r="NRX13" s="657"/>
      <c r="NRY13" s="657"/>
      <c r="NRZ13" s="657"/>
      <c r="NSA13" s="657"/>
      <c r="NSB13" s="657"/>
      <c r="NSC13" s="657"/>
      <c r="NSD13" s="657"/>
      <c r="NSE13" s="657"/>
      <c r="NSF13" s="657"/>
      <c r="NSG13" s="657"/>
      <c r="NSH13" s="657"/>
      <c r="NSI13" s="657"/>
      <c r="NSJ13" s="657"/>
      <c r="NSK13" s="657"/>
      <c r="NSL13" s="657"/>
      <c r="NSM13" s="657"/>
      <c r="NSN13" s="657"/>
      <c r="NSO13" s="657"/>
      <c r="NSP13" s="657"/>
      <c r="NSQ13" s="657"/>
      <c r="NSR13" s="657"/>
      <c r="NSS13" s="657"/>
      <c r="NST13" s="657"/>
      <c r="NSU13" s="657"/>
      <c r="NSV13" s="657"/>
      <c r="NSW13" s="657"/>
      <c r="NSX13" s="657"/>
      <c r="NSY13" s="657"/>
      <c r="NSZ13" s="657"/>
      <c r="NTA13" s="657"/>
      <c r="NTB13" s="657"/>
      <c r="NTC13" s="657"/>
      <c r="NTD13" s="657"/>
      <c r="NTE13" s="657"/>
      <c r="NTF13" s="657"/>
      <c r="NTG13" s="657"/>
      <c r="NTH13" s="657"/>
      <c r="NTI13" s="657"/>
      <c r="NTJ13" s="657"/>
      <c r="NTK13" s="657"/>
      <c r="NTL13" s="657"/>
      <c r="NTM13" s="657"/>
      <c r="NTN13" s="657"/>
      <c r="NTO13" s="657"/>
      <c r="NTP13" s="657"/>
      <c r="NTQ13" s="657"/>
      <c r="NTR13" s="657"/>
      <c r="NTS13" s="657"/>
      <c r="NTT13" s="657"/>
      <c r="NTU13" s="657"/>
      <c r="NTV13" s="657"/>
      <c r="NTW13" s="657"/>
      <c r="NTX13" s="657"/>
      <c r="NTY13" s="657"/>
      <c r="NTZ13" s="657"/>
      <c r="NUA13" s="657"/>
      <c r="NUB13" s="657"/>
      <c r="NUC13" s="657"/>
      <c r="NUD13" s="657"/>
      <c r="NUE13" s="657"/>
      <c r="NUF13" s="657"/>
      <c r="NUG13" s="657"/>
      <c r="NUH13" s="657"/>
      <c r="NUI13" s="657"/>
      <c r="NUJ13" s="657"/>
      <c r="NUK13" s="657"/>
      <c r="NUL13" s="657"/>
      <c r="NUM13" s="657"/>
      <c r="NUN13" s="657"/>
      <c r="NUO13" s="657"/>
      <c r="NUP13" s="657"/>
      <c r="NUQ13" s="657"/>
      <c r="NUR13" s="657"/>
      <c r="NUS13" s="657"/>
      <c r="NUT13" s="657"/>
      <c r="NUU13" s="657"/>
      <c r="NUV13" s="657"/>
      <c r="NUW13" s="657"/>
      <c r="NUX13" s="657"/>
      <c r="NUY13" s="657"/>
      <c r="NUZ13" s="657"/>
      <c r="NVA13" s="657"/>
      <c r="NVB13" s="657"/>
      <c r="NVC13" s="657"/>
      <c r="NVD13" s="657"/>
      <c r="NVE13" s="657"/>
      <c r="NVF13" s="657"/>
      <c r="NVG13" s="657"/>
      <c r="NVH13" s="657"/>
      <c r="NVI13" s="657"/>
      <c r="NVJ13" s="657"/>
      <c r="NVK13" s="657"/>
      <c r="NVL13" s="657"/>
      <c r="NVM13" s="657"/>
      <c r="NVN13" s="657"/>
      <c r="NVO13" s="657"/>
      <c r="NVP13" s="657"/>
      <c r="NVQ13" s="657"/>
      <c r="NVR13" s="657"/>
      <c r="NVS13" s="657"/>
      <c r="NVT13" s="657"/>
      <c r="NVU13" s="657"/>
      <c r="NVV13" s="657"/>
      <c r="NVW13" s="657"/>
      <c r="NVX13" s="657"/>
      <c r="NVY13" s="657"/>
      <c r="NVZ13" s="657"/>
      <c r="NWA13" s="657"/>
      <c r="NWB13" s="657"/>
      <c r="NWC13" s="657"/>
      <c r="NWD13" s="657"/>
      <c r="NWE13" s="657"/>
      <c r="NWF13" s="657"/>
      <c r="NWG13" s="657"/>
      <c r="NWH13" s="657"/>
      <c r="NWI13" s="657"/>
      <c r="NWJ13" s="657"/>
      <c r="NWK13" s="657"/>
      <c r="NWL13" s="657"/>
      <c r="NWM13" s="657"/>
      <c r="NWN13" s="657"/>
      <c r="NWO13" s="657"/>
      <c r="NWP13" s="657"/>
      <c r="NWQ13" s="657"/>
      <c r="NWR13" s="657"/>
      <c r="NWS13" s="657"/>
      <c r="NWT13" s="657"/>
      <c r="NWU13" s="657"/>
      <c r="NWV13" s="657"/>
      <c r="NWW13" s="657"/>
      <c r="NWX13" s="657"/>
      <c r="NWY13" s="657"/>
      <c r="NWZ13" s="657"/>
      <c r="NXA13" s="657"/>
      <c r="NXB13" s="657"/>
      <c r="NXC13" s="657"/>
      <c r="NXD13" s="657"/>
      <c r="NXE13" s="657"/>
      <c r="NXF13" s="657"/>
      <c r="NXG13" s="657"/>
      <c r="NXH13" s="657"/>
      <c r="NXI13" s="657"/>
      <c r="NXJ13" s="657"/>
      <c r="NXK13" s="657"/>
      <c r="NXL13" s="657"/>
      <c r="NXM13" s="657"/>
      <c r="NXN13" s="657"/>
      <c r="NXO13" s="657"/>
      <c r="NXP13" s="657"/>
      <c r="NXQ13" s="657"/>
      <c r="NXR13" s="657"/>
      <c r="NXS13" s="657"/>
      <c r="NXT13" s="657"/>
      <c r="NXU13" s="657"/>
      <c r="NXV13" s="657"/>
      <c r="NXW13" s="657"/>
      <c r="NXX13" s="657"/>
      <c r="NXY13" s="657"/>
      <c r="NXZ13" s="657"/>
      <c r="NYA13" s="657"/>
      <c r="NYB13" s="657"/>
      <c r="NYC13" s="657"/>
      <c r="NYD13" s="657"/>
      <c r="NYE13" s="657"/>
      <c r="NYF13" s="657"/>
      <c r="NYG13" s="657"/>
      <c r="NYH13" s="657"/>
      <c r="NYI13" s="657"/>
      <c r="NYJ13" s="657"/>
      <c r="NYK13" s="657"/>
      <c r="NYL13" s="657"/>
      <c r="NYM13" s="657"/>
      <c r="NYN13" s="657"/>
      <c r="NYO13" s="657"/>
      <c r="NYP13" s="657"/>
      <c r="NYQ13" s="657"/>
      <c r="NYR13" s="657"/>
      <c r="NYS13" s="657"/>
      <c r="NYT13" s="657"/>
      <c r="NYU13" s="657"/>
      <c r="NYV13" s="657"/>
      <c r="NYW13" s="657"/>
      <c r="NYX13" s="657"/>
      <c r="NYY13" s="657"/>
      <c r="NYZ13" s="657"/>
      <c r="NZA13" s="657"/>
      <c r="NZB13" s="657"/>
      <c r="NZC13" s="657"/>
      <c r="NZD13" s="657"/>
      <c r="NZE13" s="657"/>
      <c r="NZF13" s="657"/>
      <c r="NZG13" s="657"/>
      <c r="NZH13" s="657"/>
      <c r="NZI13" s="657"/>
      <c r="NZJ13" s="657"/>
      <c r="NZK13" s="657"/>
      <c r="NZL13" s="657"/>
      <c r="NZM13" s="657"/>
      <c r="NZN13" s="657"/>
      <c r="NZO13" s="657"/>
      <c r="NZP13" s="657"/>
      <c r="NZQ13" s="657"/>
      <c r="NZR13" s="657"/>
      <c r="NZS13" s="657"/>
      <c r="NZT13" s="657"/>
      <c r="NZU13" s="657"/>
      <c r="NZV13" s="657"/>
      <c r="NZW13" s="657"/>
      <c r="NZX13" s="657"/>
      <c r="NZY13" s="657"/>
      <c r="NZZ13" s="657"/>
      <c r="OAA13" s="657"/>
      <c r="OAB13" s="657"/>
      <c r="OAC13" s="657"/>
      <c r="OAD13" s="657"/>
      <c r="OAE13" s="657"/>
      <c r="OAF13" s="657"/>
      <c r="OAG13" s="657"/>
      <c r="OAH13" s="657"/>
      <c r="OAI13" s="657"/>
      <c r="OAJ13" s="657"/>
      <c r="OAK13" s="657"/>
      <c r="OAL13" s="657"/>
      <c r="OAM13" s="657"/>
      <c r="OAN13" s="657"/>
      <c r="OAO13" s="657"/>
      <c r="OAP13" s="657"/>
      <c r="OAQ13" s="657"/>
      <c r="OAR13" s="657"/>
      <c r="OAS13" s="657"/>
      <c r="OAT13" s="657"/>
      <c r="OAU13" s="657"/>
      <c r="OAV13" s="657"/>
      <c r="OAW13" s="657"/>
      <c r="OAX13" s="657"/>
      <c r="OAY13" s="657"/>
      <c r="OAZ13" s="657"/>
      <c r="OBA13" s="657"/>
      <c r="OBB13" s="657"/>
      <c r="OBC13" s="657"/>
      <c r="OBD13" s="657"/>
      <c r="OBE13" s="657"/>
      <c r="OBF13" s="657"/>
      <c r="OBG13" s="657"/>
      <c r="OBH13" s="657"/>
      <c r="OBI13" s="657"/>
      <c r="OBJ13" s="657"/>
      <c r="OBK13" s="657"/>
      <c r="OBL13" s="657"/>
      <c r="OBM13" s="657"/>
      <c r="OBN13" s="657"/>
      <c r="OBO13" s="657"/>
      <c r="OBP13" s="657"/>
      <c r="OBQ13" s="657"/>
      <c r="OBR13" s="657"/>
      <c r="OBS13" s="657"/>
      <c r="OBT13" s="657"/>
      <c r="OBU13" s="657"/>
      <c r="OBV13" s="657"/>
      <c r="OBW13" s="657"/>
      <c r="OBX13" s="657"/>
      <c r="OBY13" s="657"/>
      <c r="OBZ13" s="657"/>
      <c r="OCA13" s="657"/>
      <c r="OCB13" s="657"/>
      <c r="OCC13" s="657"/>
      <c r="OCD13" s="657"/>
      <c r="OCE13" s="657"/>
      <c r="OCF13" s="657"/>
      <c r="OCG13" s="657"/>
      <c r="OCH13" s="657"/>
      <c r="OCI13" s="657"/>
      <c r="OCJ13" s="657"/>
      <c r="OCK13" s="657"/>
      <c r="OCL13" s="657"/>
      <c r="OCM13" s="657"/>
      <c r="OCN13" s="657"/>
      <c r="OCO13" s="657"/>
      <c r="OCP13" s="657"/>
      <c r="OCQ13" s="657"/>
      <c r="OCR13" s="657"/>
      <c r="OCS13" s="657"/>
      <c r="OCT13" s="657"/>
      <c r="OCU13" s="657"/>
      <c r="OCV13" s="657"/>
      <c r="OCW13" s="657"/>
      <c r="OCX13" s="657"/>
      <c r="OCY13" s="657"/>
      <c r="OCZ13" s="657"/>
      <c r="ODA13" s="657"/>
      <c r="ODB13" s="657"/>
      <c r="ODC13" s="657"/>
      <c r="ODD13" s="657"/>
      <c r="ODE13" s="657"/>
      <c r="ODF13" s="657"/>
      <c r="ODG13" s="657"/>
      <c r="ODH13" s="657"/>
      <c r="ODI13" s="657"/>
      <c r="ODJ13" s="657"/>
      <c r="ODK13" s="657"/>
      <c r="ODL13" s="657"/>
      <c r="ODM13" s="657"/>
      <c r="ODN13" s="657"/>
      <c r="ODO13" s="657"/>
      <c r="ODP13" s="657"/>
      <c r="ODQ13" s="657"/>
      <c r="ODR13" s="657"/>
      <c r="ODS13" s="657"/>
      <c r="ODT13" s="657"/>
      <c r="ODU13" s="657"/>
      <c r="ODV13" s="657"/>
      <c r="ODW13" s="657"/>
      <c r="ODX13" s="657"/>
      <c r="ODY13" s="657"/>
      <c r="ODZ13" s="657"/>
      <c r="OEA13" s="657"/>
      <c r="OEB13" s="657"/>
      <c r="OEC13" s="657"/>
      <c r="OED13" s="657"/>
      <c r="OEE13" s="657"/>
      <c r="OEF13" s="657"/>
      <c r="OEG13" s="657"/>
      <c r="OEH13" s="657"/>
      <c r="OEI13" s="657"/>
      <c r="OEJ13" s="657"/>
      <c r="OEK13" s="657"/>
      <c r="OEL13" s="657"/>
      <c r="OEM13" s="657"/>
      <c r="OEN13" s="657"/>
      <c r="OEO13" s="657"/>
      <c r="OEP13" s="657"/>
      <c r="OEQ13" s="657"/>
      <c r="OER13" s="657"/>
      <c r="OES13" s="657"/>
      <c r="OET13" s="657"/>
      <c r="OEU13" s="657"/>
      <c r="OEV13" s="657"/>
      <c r="OEW13" s="657"/>
      <c r="OEX13" s="657"/>
      <c r="OEY13" s="657"/>
      <c r="OEZ13" s="657"/>
      <c r="OFA13" s="657"/>
      <c r="OFB13" s="657"/>
      <c r="OFC13" s="657"/>
      <c r="OFD13" s="657"/>
      <c r="OFE13" s="657"/>
      <c r="OFF13" s="657"/>
      <c r="OFG13" s="657"/>
      <c r="OFH13" s="657"/>
      <c r="OFI13" s="657"/>
      <c r="OFJ13" s="657"/>
      <c r="OFK13" s="657"/>
      <c r="OFL13" s="657"/>
      <c r="OFM13" s="657"/>
      <c r="OFN13" s="657"/>
      <c r="OFO13" s="657"/>
      <c r="OFP13" s="657"/>
      <c r="OFQ13" s="657"/>
      <c r="OFR13" s="657"/>
      <c r="OFS13" s="657"/>
      <c r="OFT13" s="657"/>
      <c r="OFU13" s="657"/>
      <c r="OFV13" s="657"/>
      <c r="OFW13" s="657"/>
      <c r="OFX13" s="657"/>
      <c r="OFY13" s="657"/>
      <c r="OFZ13" s="657"/>
      <c r="OGA13" s="657"/>
      <c r="OGB13" s="657"/>
      <c r="OGC13" s="657"/>
      <c r="OGD13" s="657"/>
      <c r="OGE13" s="657"/>
      <c r="OGF13" s="657"/>
      <c r="OGG13" s="657"/>
      <c r="OGH13" s="657"/>
      <c r="OGI13" s="657"/>
      <c r="OGJ13" s="657"/>
      <c r="OGK13" s="657"/>
      <c r="OGL13" s="657"/>
      <c r="OGM13" s="657"/>
      <c r="OGN13" s="657"/>
      <c r="OGO13" s="657"/>
      <c r="OGP13" s="657"/>
      <c r="OGQ13" s="657"/>
      <c r="OGR13" s="657"/>
      <c r="OGS13" s="657"/>
      <c r="OGT13" s="657"/>
      <c r="OGU13" s="657"/>
      <c r="OGV13" s="657"/>
      <c r="OGW13" s="657"/>
      <c r="OGX13" s="657"/>
      <c r="OGY13" s="657"/>
      <c r="OGZ13" s="657"/>
      <c r="OHA13" s="657"/>
      <c r="OHB13" s="657"/>
      <c r="OHC13" s="657"/>
      <c r="OHD13" s="657"/>
      <c r="OHE13" s="657"/>
      <c r="OHF13" s="657"/>
      <c r="OHG13" s="657"/>
      <c r="OHH13" s="657"/>
      <c r="OHI13" s="657"/>
      <c r="OHJ13" s="657"/>
      <c r="OHK13" s="657"/>
      <c r="OHL13" s="657"/>
      <c r="OHM13" s="657"/>
      <c r="OHN13" s="657"/>
      <c r="OHO13" s="657"/>
      <c r="OHP13" s="657"/>
      <c r="OHQ13" s="657"/>
      <c r="OHR13" s="657"/>
      <c r="OHS13" s="657"/>
      <c r="OHT13" s="657"/>
      <c r="OHU13" s="657"/>
      <c r="OHV13" s="657"/>
      <c r="OHW13" s="657"/>
      <c r="OHX13" s="657"/>
      <c r="OHY13" s="657"/>
      <c r="OHZ13" s="657"/>
      <c r="OIA13" s="657"/>
      <c r="OIB13" s="657"/>
      <c r="OIC13" s="657"/>
      <c r="OID13" s="657"/>
      <c r="OIE13" s="657"/>
      <c r="OIF13" s="657"/>
      <c r="OIG13" s="657"/>
      <c r="OIH13" s="657"/>
      <c r="OII13" s="657"/>
      <c r="OIJ13" s="657"/>
      <c r="OIK13" s="657"/>
      <c r="OIL13" s="657"/>
      <c r="OIM13" s="657"/>
      <c r="OIN13" s="657"/>
      <c r="OIO13" s="657"/>
      <c r="OIP13" s="657"/>
      <c r="OIQ13" s="657"/>
      <c r="OIR13" s="657"/>
      <c r="OIS13" s="657"/>
      <c r="OIT13" s="657"/>
      <c r="OIU13" s="657"/>
      <c r="OIV13" s="657"/>
      <c r="OIW13" s="657"/>
      <c r="OIX13" s="657"/>
      <c r="OIY13" s="657"/>
      <c r="OIZ13" s="657"/>
      <c r="OJA13" s="657"/>
      <c r="OJB13" s="657"/>
      <c r="OJC13" s="657"/>
      <c r="OJD13" s="657"/>
      <c r="OJE13" s="657"/>
      <c r="OJF13" s="657"/>
      <c r="OJG13" s="657"/>
      <c r="OJH13" s="657"/>
      <c r="OJI13" s="657"/>
      <c r="OJJ13" s="657"/>
      <c r="OJK13" s="657"/>
      <c r="OJL13" s="657"/>
      <c r="OJM13" s="657"/>
      <c r="OJN13" s="657"/>
      <c r="OJO13" s="657"/>
      <c r="OJP13" s="657"/>
      <c r="OJQ13" s="657"/>
      <c r="OJR13" s="657"/>
      <c r="OJS13" s="657"/>
      <c r="OJT13" s="657"/>
      <c r="OJU13" s="657"/>
      <c r="OJV13" s="657"/>
      <c r="OJW13" s="657"/>
      <c r="OJX13" s="657"/>
      <c r="OJY13" s="657"/>
      <c r="OJZ13" s="657"/>
      <c r="OKA13" s="657"/>
      <c r="OKB13" s="657"/>
      <c r="OKC13" s="657"/>
      <c r="OKD13" s="657"/>
      <c r="OKE13" s="657"/>
      <c r="OKF13" s="657"/>
      <c r="OKG13" s="657"/>
      <c r="OKH13" s="657"/>
      <c r="OKI13" s="657"/>
      <c r="OKJ13" s="657"/>
      <c r="OKK13" s="657"/>
      <c r="OKL13" s="657"/>
      <c r="OKM13" s="657"/>
      <c r="OKN13" s="657"/>
      <c r="OKO13" s="657"/>
      <c r="OKP13" s="657"/>
      <c r="OKQ13" s="657"/>
      <c r="OKR13" s="657"/>
      <c r="OKS13" s="657"/>
      <c r="OKT13" s="657"/>
      <c r="OKU13" s="657"/>
      <c r="OKV13" s="657"/>
      <c r="OKW13" s="657"/>
      <c r="OKX13" s="657"/>
      <c r="OKY13" s="657"/>
      <c r="OKZ13" s="657"/>
      <c r="OLA13" s="657"/>
      <c r="OLB13" s="657"/>
      <c r="OLC13" s="657"/>
      <c r="OLD13" s="657"/>
      <c r="OLE13" s="657"/>
      <c r="OLF13" s="657"/>
      <c r="OLG13" s="657"/>
      <c r="OLH13" s="657"/>
      <c r="OLI13" s="657"/>
      <c r="OLJ13" s="657"/>
      <c r="OLK13" s="657"/>
      <c r="OLL13" s="657"/>
      <c r="OLM13" s="657"/>
      <c r="OLN13" s="657"/>
      <c r="OLO13" s="657"/>
      <c r="OLP13" s="657"/>
      <c r="OLQ13" s="657"/>
      <c r="OLR13" s="657"/>
      <c r="OLS13" s="657"/>
      <c r="OLT13" s="657"/>
      <c r="OLU13" s="657"/>
      <c r="OLV13" s="657"/>
      <c r="OLW13" s="657"/>
      <c r="OLX13" s="657"/>
      <c r="OLY13" s="657"/>
      <c r="OLZ13" s="657"/>
      <c r="OMA13" s="657"/>
      <c r="OMB13" s="657"/>
      <c r="OMC13" s="657"/>
      <c r="OMD13" s="657"/>
      <c r="OME13" s="657"/>
      <c r="OMF13" s="657"/>
      <c r="OMG13" s="657"/>
      <c r="OMH13" s="657"/>
      <c r="OMI13" s="657"/>
      <c r="OMJ13" s="657"/>
      <c r="OMK13" s="657"/>
      <c r="OML13" s="657"/>
      <c r="OMM13" s="657"/>
      <c r="OMN13" s="657"/>
      <c r="OMO13" s="657"/>
      <c r="OMP13" s="657"/>
      <c r="OMQ13" s="657"/>
      <c r="OMR13" s="657"/>
      <c r="OMS13" s="657"/>
      <c r="OMT13" s="657"/>
      <c r="OMU13" s="657"/>
      <c r="OMV13" s="657"/>
      <c r="OMW13" s="657"/>
      <c r="OMX13" s="657"/>
      <c r="OMY13" s="657"/>
      <c r="OMZ13" s="657"/>
      <c r="ONA13" s="657"/>
      <c r="ONB13" s="657"/>
      <c r="ONC13" s="657"/>
      <c r="OND13" s="657"/>
      <c r="ONE13" s="657"/>
      <c r="ONF13" s="657"/>
      <c r="ONG13" s="657"/>
      <c r="ONH13" s="657"/>
      <c r="ONI13" s="657"/>
      <c r="ONJ13" s="657"/>
      <c r="ONK13" s="657"/>
      <c r="ONL13" s="657"/>
      <c r="ONM13" s="657"/>
      <c r="ONN13" s="657"/>
      <c r="ONO13" s="657"/>
      <c r="ONP13" s="657"/>
      <c r="ONQ13" s="657"/>
      <c r="ONR13" s="657"/>
      <c r="ONS13" s="657"/>
      <c r="ONT13" s="657"/>
      <c r="ONU13" s="657"/>
      <c r="ONV13" s="657"/>
      <c r="ONW13" s="657"/>
      <c r="ONX13" s="657"/>
      <c r="ONY13" s="657"/>
      <c r="ONZ13" s="657"/>
      <c r="OOA13" s="657"/>
      <c r="OOB13" s="657"/>
      <c r="OOC13" s="657"/>
      <c r="OOD13" s="657"/>
      <c r="OOE13" s="657"/>
      <c r="OOF13" s="657"/>
      <c r="OOG13" s="657"/>
      <c r="OOH13" s="657"/>
      <c r="OOI13" s="657"/>
      <c r="OOJ13" s="657"/>
      <c r="OOK13" s="657"/>
      <c r="OOL13" s="657"/>
      <c r="OOM13" s="657"/>
      <c r="OON13" s="657"/>
      <c r="OOO13" s="657"/>
      <c r="OOP13" s="657"/>
      <c r="OOQ13" s="657"/>
      <c r="OOR13" s="657"/>
      <c r="OOS13" s="657"/>
      <c r="OOT13" s="657"/>
      <c r="OOU13" s="657"/>
      <c r="OOV13" s="657"/>
      <c r="OOW13" s="657"/>
      <c r="OOX13" s="657"/>
      <c r="OOY13" s="657"/>
      <c r="OOZ13" s="657"/>
      <c r="OPA13" s="657"/>
      <c r="OPB13" s="657"/>
      <c r="OPC13" s="657"/>
      <c r="OPD13" s="657"/>
      <c r="OPE13" s="657"/>
      <c r="OPF13" s="657"/>
      <c r="OPG13" s="657"/>
      <c r="OPH13" s="657"/>
      <c r="OPI13" s="657"/>
      <c r="OPJ13" s="657"/>
      <c r="OPK13" s="657"/>
      <c r="OPL13" s="657"/>
      <c r="OPM13" s="657"/>
      <c r="OPN13" s="657"/>
      <c r="OPO13" s="657"/>
      <c r="OPP13" s="657"/>
      <c r="OPQ13" s="657"/>
      <c r="OPR13" s="657"/>
      <c r="OPS13" s="657"/>
      <c r="OPT13" s="657"/>
      <c r="OPU13" s="657"/>
      <c r="OPV13" s="657"/>
      <c r="OPW13" s="657"/>
      <c r="OPX13" s="657"/>
      <c r="OPY13" s="657"/>
      <c r="OPZ13" s="657"/>
      <c r="OQA13" s="657"/>
      <c r="OQB13" s="657"/>
      <c r="OQC13" s="657"/>
      <c r="OQD13" s="657"/>
      <c r="OQE13" s="657"/>
      <c r="OQF13" s="657"/>
      <c r="OQG13" s="657"/>
      <c r="OQH13" s="657"/>
      <c r="OQI13" s="657"/>
      <c r="OQJ13" s="657"/>
      <c r="OQK13" s="657"/>
      <c r="OQL13" s="657"/>
      <c r="OQM13" s="657"/>
      <c r="OQN13" s="657"/>
      <c r="OQO13" s="657"/>
      <c r="OQP13" s="657"/>
      <c r="OQQ13" s="657"/>
      <c r="OQR13" s="657"/>
      <c r="OQS13" s="657"/>
      <c r="OQT13" s="657"/>
      <c r="OQU13" s="657"/>
      <c r="OQV13" s="657"/>
      <c r="OQW13" s="657"/>
      <c r="OQX13" s="657"/>
      <c r="OQY13" s="657"/>
      <c r="OQZ13" s="657"/>
      <c r="ORA13" s="657"/>
      <c r="ORB13" s="657"/>
      <c r="ORC13" s="657"/>
      <c r="ORD13" s="657"/>
      <c r="ORE13" s="657"/>
      <c r="ORF13" s="657"/>
      <c r="ORG13" s="657"/>
      <c r="ORH13" s="657"/>
      <c r="ORI13" s="657"/>
      <c r="ORJ13" s="657"/>
      <c r="ORK13" s="657"/>
      <c r="ORL13" s="657"/>
      <c r="ORM13" s="657"/>
      <c r="ORN13" s="657"/>
      <c r="ORO13" s="657"/>
      <c r="ORP13" s="657"/>
      <c r="ORQ13" s="657"/>
      <c r="ORR13" s="657"/>
      <c r="ORS13" s="657"/>
      <c r="ORT13" s="657"/>
      <c r="ORU13" s="657"/>
      <c r="ORV13" s="657"/>
      <c r="ORW13" s="657"/>
      <c r="ORX13" s="657"/>
      <c r="ORY13" s="657"/>
      <c r="ORZ13" s="657"/>
      <c r="OSA13" s="657"/>
      <c r="OSB13" s="657"/>
      <c r="OSC13" s="657"/>
      <c r="OSD13" s="657"/>
      <c r="OSE13" s="657"/>
      <c r="OSF13" s="657"/>
      <c r="OSG13" s="657"/>
      <c r="OSH13" s="657"/>
      <c r="OSI13" s="657"/>
      <c r="OSJ13" s="657"/>
      <c r="OSK13" s="657"/>
      <c r="OSL13" s="657"/>
      <c r="OSM13" s="657"/>
      <c r="OSN13" s="657"/>
      <c r="OSO13" s="657"/>
      <c r="OSP13" s="657"/>
      <c r="OSQ13" s="657"/>
      <c r="OSR13" s="657"/>
      <c r="OSS13" s="657"/>
      <c r="OST13" s="657"/>
      <c r="OSU13" s="657"/>
      <c r="OSV13" s="657"/>
      <c r="OSW13" s="657"/>
      <c r="OSX13" s="657"/>
      <c r="OSY13" s="657"/>
      <c r="OSZ13" s="657"/>
      <c r="OTA13" s="657"/>
      <c r="OTB13" s="657"/>
      <c r="OTC13" s="657"/>
      <c r="OTD13" s="657"/>
      <c r="OTE13" s="657"/>
      <c r="OTF13" s="657"/>
      <c r="OTG13" s="657"/>
      <c r="OTH13" s="657"/>
      <c r="OTI13" s="657"/>
      <c r="OTJ13" s="657"/>
      <c r="OTK13" s="657"/>
      <c r="OTL13" s="657"/>
      <c r="OTM13" s="657"/>
      <c r="OTN13" s="657"/>
      <c r="OTO13" s="657"/>
      <c r="OTP13" s="657"/>
      <c r="OTQ13" s="657"/>
      <c r="OTR13" s="657"/>
      <c r="OTS13" s="657"/>
      <c r="OTT13" s="657"/>
      <c r="OTU13" s="657"/>
      <c r="OTV13" s="657"/>
      <c r="OTW13" s="657"/>
      <c r="OTX13" s="657"/>
      <c r="OTY13" s="657"/>
      <c r="OTZ13" s="657"/>
      <c r="OUA13" s="657"/>
      <c r="OUB13" s="657"/>
      <c r="OUC13" s="657"/>
      <c r="OUD13" s="657"/>
      <c r="OUE13" s="657"/>
      <c r="OUF13" s="657"/>
      <c r="OUG13" s="657"/>
      <c r="OUH13" s="657"/>
      <c r="OUI13" s="657"/>
      <c r="OUJ13" s="657"/>
      <c r="OUK13" s="657"/>
      <c r="OUL13" s="657"/>
      <c r="OUM13" s="657"/>
      <c r="OUN13" s="657"/>
      <c r="OUO13" s="657"/>
      <c r="OUP13" s="657"/>
      <c r="OUQ13" s="657"/>
      <c r="OUR13" s="657"/>
      <c r="OUS13" s="657"/>
      <c r="OUT13" s="657"/>
      <c r="OUU13" s="657"/>
      <c r="OUV13" s="657"/>
      <c r="OUW13" s="657"/>
      <c r="OUX13" s="657"/>
      <c r="OUY13" s="657"/>
      <c r="OUZ13" s="657"/>
      <c r="OVA13" s="657"/>
      <c r="OVB13" s="657"/>
      <c r="OVC13" s="657"/>
      <c r="OVD13" s="657"/>
      <c r="OVE13" s="657"/>
      <c r="OVF13" s="657"/>
      <c r="OVG13" s="657"/>
      <c r="OVH13" s="657"/>
      <c r="OVI13" s="657"/>
      <c r="OVJ13" s="657"/>
      <c r="OVK13" s="657"/>
      <c r="OVL13" s="657"/>
      <c r="OVM13" s="657"/>
      <c r="OVN13" s="657"/>
      <c r="OVO13" s="657"/>
      <c r="OVP13" s="657"/>
      <c r="OVQ13" s="657"/>
      <c r="OVR13" s="657"/>
      <c r="OVS13" s="657"/>
      <c r="OVT13" s="657"/>
      <c r="OVU13" s="657"/>
      <c r="OVV13" s="657"/>
      <c r="OVW13" s="657"/>
      <c r="OVX13" s="657"/>
      <c r="OVY13" s="657"/>
      <c r="OVZ13" s="657"/>
      <c r="OWA13" s="657"/>
      <c r="OWB13" s="657"/>
      <c r="OWC13" s="657"/>
      <c r="OWD13" s="657"/>
      <c r="OWE13" s="657"/>
      <c r="OWF13" s="657"/>
      <c r="OWG13" s="657"/>
      <c r="OWH13" s="657"/>
      <c r="OWI13" s="657"/>
      <c r="OWJ13" s="657"/>
      <c r="OWK13" s="657"/>
      <c r="OWL13" s="657"/>
      <c r="OWM13" s="657"/>
      <c r="OWN13" s="657"/>
      <c r="OWO13" s="657"/>
      <c r="OWP13" s="657"/>
      <c r="OWQ13" s="657"/>
      <c r="OWR13" s="657"/>
      <c r="OWS13" s="657"/>
      <c r="OWT13" s="657"/>
      <c r="OWU13" s="657"/>
      <c r="OWV13" s="657"/>
      <c r="OWW13" s="657"/>
      <c r="OWX13" s="657"/>
      <c r="OWY13" s="657"/>
      <c r="OWZ13" s="657"/>
      <c r="OXA13" s="657"/>
      <c r="OXB13" s="657"/>
      <c r="OXC13" s="657"/>
      <c r="OXD13" s="657"/>
      <c r="OXE13" s="657"/>
      <c r="OXF13" s="657"/>
      <c r="OXG13" s="657"/>
      <c r="OXH13" s="657"/>
      <c r="OXI13" s="657"/>
      <c r="OXJ13" s="657"/>
      <c r="OXK13" s="657"/>
      <c r="OXL13" s="657"/>
      <c r="OXM13" s="657"/>
      <c r="OXN13" s="657"/>
      <c r="OXO13" s="657"/>
      <c r="OXP13" s="657"/>
      <c r="OXQ13" s="657"/>
      <c r="OXR13" s="657"/>
      <c r="OXS13" s="657"/>
      <c r="OXT13" s="657"/>
      <c r="OXU13" s="657"/>
      <c r="OXV13" s="657"/>
      <c r="OXW13" s="657"/>
      <c r="OXX13" s="657"/>
      <c r="OXY13" s="657"/>
      <c r="OXZ13" s="657"/>
      <c r="OYA13" s="657"/>
      <c r="OYB13" s="657"/>
      <c r="OYC13" s="657"/>
      <c r="OYD13" s="657"/>
      <c r="OYE13" s="657"/>
      <c r="OYF13" s="657"/>
      <c r="OYG13" s="657"/>
      <c r="OYH13" s="657"/>
      <c r="OYI13" s="657"/>
      <c r="OYJ13" s="657"/>
      <c r="OYK13" s="657"/>
      <c r="OYL13" s="657"/>
      <c r="OYM13" s="657"/>
      <c r="OYN13" s="657"/>
      <c r="OYO13" s="657"/>
      <c r="OYP13" s="657"/>
      <c r="OYQ13" s="657"/>
      <c r="OYR13" s="657"/>
      <c r="OYS13" s="657"/>
      <c r="OYT13" s="657"/>
      <c r="OYU13" s="657"/>
      <c r="OYV13" s="657"/>
      <c r="OYW13" s="657"/>
      <c r="OYX13" s="657"/>
      <c r="OYY13" s="657"/>
      <c r="OYZ13" s="657"/>
      <c r="OZA13" s="657"/>
      <c r="OZB13" s="657"/>
      <c r="OZC13" s="657"/>
      <c r="OZD13" s="657"/>
      <c r="OZE13" s="657"/>
      <c r="OZF13" s="657"/>
      <c r="OZG13" s="657"/>
      <c r="OZH13" s="657"/>
      <c r="OZI13" s="657"/>
      <c r="OZJ13" s="657"/>
      <c r="OZK13" s="657"/>
      <c r="OZL13" s="657"/>
      <c r="OZM13" s="657"/>
      <c r="OZN13" s="657"/>
      <c r="OZO13" s="657"/>
      <c r="OZP13" s="657"/>
      <c r="OZQ13" s="657"/>
      <c r="OZR13" s="657"/>
      <c r="OZS13" s="657"/>
      <c r="OZT13" s="657"/>
      <c r="OZU13" s="657"/>
      <c r="OZV13" s="657"/>
      <c r="OZW13" s="657"/>
      <c r="OZX13" s="657"/>
      <c r="OZY13" s="657"/>
      <c r="OZZ13" s="657"/>
      <c r="PAA13" s="657"/>
      <c r="PAB13" s="657"/>
      <c r="PAC13" s="657"/>
      <c r="PAD13" s="657"/>
      <c r="PAE13" s="657"/>
      <c r="PAF13" s="657"/>
      <c r="PAG13" s="657"/>
      <c r="PAH13" s="657"/>
      <c r="PAI13" s="657"/>
      <c r="PAJ13" s="657"/>
      <c r="PAK13" s="657"/>
      <c r="PAL13" s="657"/>
      <c r="PAM13" s="657"/>
      <c r="PAN13" s="657"/>
      <c r="PAO13" s="657"/>
      <c r="PAP13" s="657"/>
      <c r="PAQ13" s="657"/>
      <c r="PAR13" s="657"/>
      <c r="PAS13" s="657"/>
      <c r="PAT13" s="657"/>
      <c r="PAU13" s="657"/>
      <c r="PAV13" s="657"/>
      <c r="PAW13" s="657"/>
      <c r="PAX13" s="657"/>
      <c r="PAY13" s="657"/>
      <c r="PAZ13" s="657"/>
      <c r="PBA13" s="657"/>
      <c r="PBB13" s="657"/>
      <c r="PBC13" s="657"/>
      <c r="PBD13" s="657"/>
      <c r="PBE13" s="657"/>
      <c r="PBF13" s="657"/>
      <c r="PBG13" s="657"/>
      <c r="PBH13" s="657"/>
      <c r="PBI13" s="657"/>
      <c r="PBJ13" s="657"/>
      <c r="PBK13" s="657"/>
      <c r="PBL13" s="657"/>
      <c r="PBM13" s="657"/>
      <c r="PBN13" s="657"/>
      <c r="PBO13" s="657"/>
      <c r="PBP13" s="657"/>
      <c r="PBQ13" s="657"/>
      <c r="PBR13" s="657"/>
      <c r="PBS13" s="657"/>
      <c r="PBT13" s="657"/>
      <c r="PBU13" s="657"/>
      <c r="PBV13" s="657"/>
      <c r="PBW13" s="657"/>
      <c r="PBX13" s="657"/>
      <c r="PBY13" s="657"/>
      <c r="PBZ13" s="657"/>
      <c r="PCA13" s="657"/>
      <c r="PCB13" s="657"/>
      <c r="PCC13" s="657"/>
      <c r="PCD13" s="657"/>
      <c r="PCE13" s="657"/>
      <c r="PCF13" s="657"/>
      <c r="PCG13" s="657"/>
      <c r="PCH13" s="657"/>
      <c r="PCI13" s="657"/>
      <c r="PCJ13" s="657"/>
      <c r="PCK13" s="657"/>
      <c r="PCL13" s="657"/>
      <c r="PCM13" s="657"/>
      <c r="PCN13" s="657"/>
      <c r="PCO13" s="657"/>
      <c r="PCP13" s="657"/>
      <c r="PCQ13" s="657"/>
      <c r="PCR13" s="657"/>
      <c r="PCS13" s="657"/>
      <c r="PCT13" s="657"/>
      <c r="PCU13" s="657"/>
      <c r="PCV13" s="657"/>
      <c r="PCW13" s="657"/>
      <c r="PCX13" s="657"/>
      <c r="PCY13" s="657"/>
      <c r="PCZ13" s="657"/>
      <c r="PDA13" s="657"/>
      <c r="PDB13" s="657"/>
      <c r="PDC13" s="657"/>
      <c r="PDD13" s="657"/>
      <c r="PDE13" s="657"/>
      <c r="PDF13" s="657"/>
      <c r="PDG13" s="657"/>
      <c r="PDH13" s="657"/>
      <c r="PDI13" s="657"/>
      <c r="PDJ13" s="657"/>
      <c r="PDK13" s="657"/>
      <c r="PDL13" s="657"/>
      <c r="PDM13" s="657"/>
      <c r="PDN13" s="657"/>
      <c r="PDO13" s="657"/>
      <c r="PDP13" s="657"/>
      <c r="PDQ13" s="657"/>
      <c r="PDR13" s="657"/>
      <c r="PDS13" s="657"/>
      <c r="PDT13" s="657"/>
      <c r="PDU13" s="657"/>
      <c r="PDV13" s="657"/>
      <c r="PDW13" s="657"/>
      <c r="PDX13" s="657"/>
      <c r="PDY13" s="657"/>
      <c r="PDZ13" s="657"/>
      <c r="PEA13" s="657"/>
      <c r="PEB13" s="657"/>
      <c r="PEC13" s="657"/>
      <c r="PED13" s="657"/>
      <c r="PEE13" s="657"/>
      <c r="PEF13" s="657"/>
      <c r="PEG13" s="657"/>
      <c r="PEH13" s="657"/>
      <c r="PEI13" s="657"/>
      <c r="PEJ13" s="657"/>
      <c r="PEK13" s="657"/>
      <c r="PEL13" s="657"/>
      <c r="PEM13" s="657"/>
      <c r="PEN13" s="657"/>
      <c r="PEO13" s="657"/>
      <c r="PEP13" s="657"/>
      <c r="PEQ13" s="657"/>
      <c r="PER13" s="657"/>
      <c r="PES13" s="657"/>
      <c r="PET13" s="657"/>
      <c r="PEU13" s="657"/>
      <c r="PEV13" s="657"/>
      <c r="PEW13" s="657"/>
      <c r="PEX13" s="657"/>
      <c r="PEY13" s="657"/>
      <c r="PEZ13" s="657"/>
      <c r="PFA13" s="657"/>
      <c r="PFB13" s="657"/>
      <c r="PFC13" s="657"/>
      <c r="PFD13" s="657"/>
      <c r="PFE13" s="657"/>
      <c r="PFF13" s="657"/>
      <c r="PFG13" s="657"/>
      <c r="PFH13" s="657"/>
      <c r="PFI13" s="657"/>
      <c r="PFJ13" s="657"/>
      <c r="PFK13" s="657"/>
      <c r="PFL13" s="657"/>
      <c r="PFM13" s="657"/>
      <c r="PFN13" s="657"/>
      <c r="PFO13" s="657"/>
      <c r="PFP13" s="657"/>
      <c r="PFQ13" s="657"/>
      <c r="PFR13" s="657"/>
      <c r="PFS13" s="657"/>
      <c r="PFT13" s="657"/>
      <c r="PFU13" s="657"/>
      <c r="PFV13" s="657"/>
      <c r="PFW13" s="657"/>
      <c r="PFX13" s="657"/>
      <c r="PFY13" s="657"/>
      <c r="PFZ13" s="657"/>
      <c r="PGA13" s="657"/>
      <c r="PGB13" s="657"/>
      <c r="PGC13" s="657"/>
      <c r="PGD13" s="657"/>
      <c r="PGE13" s="657"/>
      <c r="PGF13" s="657"/>
      <c r="PGG13" s="657"/>
      <c r="PGH13" s="657"/>
      <c r="PGI13" s="657"/>
      <c r="PGJ13" s="657"/>
      <c r="PGK13" s="657"/>
      <c r="PGL13" s="657"/>
      <c r="PGM13" s="657"/>
      <c r="PGN13" s="657"/>
      <c r="PGO13" s="657"/>
      <c r="PGP13" s="657"/>
      <c r="PGQ13" s="657"/>
      <c r="PGR13" s="657"/>
      <c r="PGS13" s="657"/>
      <c r="PGT13" s="657"/>
      <c r="PGU13" s="657"/>
      <c r="PGV13" s="657"/>
      <c r="PGW13" s="657"/>
      <c r="PGX13" s="657"/>
      <c r="PGY13" s="657"/>
      <c r="PGZ13" s="657"/>
      <c r="PHA13" s="657"/>
      <c r="PHB13" s="657"/>
      <c r="PHC13" s="657"/>
      <c r="PHD13" s="657"/>
      <c r="PHE13" s="657"/>
      <c r="PHF13" s="657"/>
      <c r="PHG13" s="657"/>
      <c r="PHH13" s="657"/>
      <c r="PHI13" s="657"/>
      <c r="PHJ13" s="657"/>
      <c r="PHK13" s="657"/>
      <c r="PHL13" s="657"/>
      <c r="PHM13" s="657"/>
      <c r="PHN13" s="657"/>
      <c r="PHO13" s="657"/>
      <c r="PHP13" s="657"/>
      <c r="PHQ13" s="657"/>
      <c r="PHR13" s="657"/>
      <c r="PHS13" s="657"/>
      <c r="PHT13" s="657"/>
      <c r="PHU13" s="657"/>
      <c r="PHV13" s="657"/>
      <c r="PHW13" s="657"/>
      <c r="PHX13" s="657"/>
      <c r="PHY13" s="657"/>
      <c r="PHZ13" s="657"/>
      <c r="PIA13" s="657"/>
      <c r="PIB13" s="657"/>
      <c r="PIC13" s="657"/>
      <c r="PID13" s="657"/>
      <c r="PIE13" s="657"/>
      <c r="PIF13" s="657"/>
      <c r="PIG13" s="657"/>
      <c r="PIH13" s="657"/>
      <c r="PII13" s="657"/>
      <c r="PIJ13" s="657"/>
      <c r="PIK13" s="657"/>
      <c r="PIL13" s="657"/>
      <c r="PIM13" s="657"/>
      <c r="PIN13" s="657"/>
      <c r="PIO13" s="657"/>
      <c r="PIP13" s="657"/>
      <c r="PIQ13" s="657"/>
      <c r="PIR13" s="657"/>
      <c r="PIS13" s="657"/>
      <c r="PIT13" s="657"/>
      <c r="PIU13" s="657"/>
      <c r="PIV13" s="657"/>
      <c r="PIW13" s="657"/>
      <c r="PIX13" s="657"/>
      <c r="PIY13" s="657"/>
      <c r="PIZ13" s="657"/>
      <c r="PJA13" s="657"/>
      <c r="PJB13" s="657"/>
      <c r="PJC13" s="657"/>
      <c r="PJD13" s="657"/>
      <c r="PJE13" s="657"/>
      <c r="PJF13" s="657"/>
      <c r="PJG13" s="657"/>
      <c r="PJH13" s="657"/>
      <c r="PJI13" s="657"/>
      <c r="PJJ13" s="657"/>
      <c r="PJK13" s="657"/>
      <c r="PJL13" s="657"/>
      <c r="PJM13" s="657"/>
      <c r="PJN13" s="657"/>
      <c r="PJO13" s="657"/>
      <c r="PJP13" s="657"/>
      <c r="PJQ13" s="657"/>
      <c r="PJR13" s="657"/>
      <c r="PJS13" s="657"/>
      <c r="PJT13" s="657"/>
      <c r="PJU13" s="657"/>
      <c r="PJV13" s="657"/>
      <c r="PJW13" s="657"/>
      <c r="PJX13" s="657"/>
      <c r="PJY13" s="657"/>
      <c r="PJZ13" s="657"/>
      <c r="PKA13" s="657"/>
      <c r="PKB13" s="657"/>
      <c r="PKC13" s="657"/>
      <c r="PKD13" s="657"/>
      <c r="PKE13" s="657"/>
      <c r="PKF13" s="657"/>
      <c r="PKG13" s="657"/>
      <c r="PKH13" s="657"/>
      <c r="PKI13" s="657"/>
      <c r="PKJ13" s="657"/>
      <c r="PKK13" s="657"/>
      <c r="PKL13" s="657"/>
      <c r="PKM13" s="657"/>
      <c r="PKN13" s="657"/>
      <c r="PKO13" s="657"/>
      <c r="PKP13" s="657"/>
      <c r="PKQ13" s="657"/>
      <c r="PKR13" s="657"/>
      <c r="PKS13" s="657"/>
      <c r="PKT13" s="657"/>
      <c r="PKU13" s="657"/>
      <c r="PKV13" s="657"/>
      <c r="PKW13" s="657"/>
      <c r="PKX13" s="657"/>
      <c r="PKY13" s="657"/>
      <c r="PKZ13" s="657"/>
      <c r="PLA13" s="657"/>
      <c r="PLB13" s="657"/>
      <c r="PLC13" s="657"/>
      <c r="PLD13" s="657"/>
      <c r="PLE13" s="657"/>
      <c r="PLF13" s="657"/>
      <c r="PLG13" s="657"/>
      <c r="PLH13" s="657"/>
      <c r="PLI13" s="657"/>
      <c r="PLJ13" s="657"/>
      <c r="PLK13" s="657"/>
      <c r="PLL13" s="657"/>
      <c r="PLM13" s="657"/>
      <c r="PLN13" s="657"/>
      <c r="PLO13" s="657"/>
      <c r="PLP13" s="657"/>
      <c r="PLQ13" s="657"/>
      <c r="PLR13" s="657"/>
      <c r="PLS13" s="657"/>
      <c r="PLT13" s="657"/>
      <c r="PLU13" s="657"/>
      <c r="PLV13" s="657"/>
      <c r="PLW13" s="657"/>
      <c r="PLX13" s="657"/>
      <c r="PLY13" s="657"/>
      <c r="PLZ13" s="657"/>
      <c r="PMA13" s="657"/>
      <c r="PMB13" s="657"/>
      <c r="PMC13" s="657"/>
      <c r="PMD13" s="657"/>
      <c r="PME13" s="657"/>
      <c r="PMF13" s="657"/>
      <c r="PMG13" s="657"/>
      <c r="PMH13" s="657"/>
      <c r="PMI13" s="657"/>
      <c r="PMJ13" s="657"/>
      <c r="PMK13" s="657"/>
      <c r="PML13" s="657"/>
      <c r="PMM13" s="657"/>
      <c r="PMN13" s="657"/>
      <c r="PMO13" s="657"/>
      <c r="PMP13" s="657"/>
      <c r="PMQ13" s="657"/>
      <c r="PMR13" s="657"/>
      <c r="PMS13" s="657"/>
      <c r="PMT13" s="657"/>
      <c r="PMU13" s="657"/>
      <c r="PMV13" s="657"/>
      <c r="PMW13" s="657"/>
      <c r="PMX13" s="657"/>
      <c r="PMY13" s="657"/>
      <c r="PMZ13" s="657"/>
      <c r="PNA13" s="657"/>
      <c r="PNB13" s="657"/>
      <c r="PNC13" s="657"/>
      <c r="PND13" s="657"/>
      <c r="PNE13" s="657"/>
      <c r="PNF13" s="657"/>
      <c r="PNG13" s="657"/>
      <c r="PNH13" s="657"/>
      <c r="PNI13" s="657"/>
      <c r="PNJ13" s="657"/>
      <c r="PNK13" s="657"/>
      <c r="PNL13" s="657"/>
      <c r="PNM13" s="657"/>
      <c r="PNN13" s="657"/>
      <c r="PNO13" s="657"/>
      <c r="PNP13" s="657"/>
      <c r="PNQ13" s="657"/>
      <c r="PNR13" s="657"/>
      <c r="PNS13" s="657"/>
      <c r="PNT13" s="657"/>
      <c r="PNU13" s="657"/>
      <c r="PNV13" s="657"/>
      <c r="PNW13" s="657"/>
      <c r="PNX13" s="657"/>
      <c r="PNY13" s="657"/>
      <c r="PNZ13" s="657"/>
      <c r="POA13" s="657"/>
      <c r="POB13" s="657"/>
      <c r="POC13" s="657"/>
      <c r="POD13" s="657"/>
      <c r="POE13" s="657"/>
      <c r="POF13" s="657"/>
      <c r="POG13" s="657"/>
      <c r="POH13" s="657"/>
      <c r="POI13" s="657"/>
      <c r="POJ13" s="657"/>
      <c r="POK13" s="657"/>
      <c r="POL13" s="657"/>
      <c r="POM13" s="657"/>
      <c r="PON13" s="657"/>
      <c r="POO13" s="657"/>
      <c r="POP13" s="657"/>
      <c r="POQ13" s="657"/>
      <c r="POR13" s="657"/>
      <c r="POS13" s="657"/>
      <c r="POT13" s="657"/>
      <c r="POU13" s="657"/>
      <c r="POV13" s="657"/>
      <c r="POW13" s="657"/>
      <c r="POX13" s="657"/>
      <c r="POY13" s="657"/>
      <c r="POZ13" s="657"/>
      <c r="PPA13" s="657"/>
      <c r="PPB13" s="657"/>
      <c r="PPC13" s="657"/>
      <c r="PPD13" s="657"/>
      <c r="PPE13" s="657"/>
      <c r="PPF13" s="657"/>
      <c r="PPG13" s="657"/>
      <c r="PPH13" s="657"/>
      <c r="PPI13" s="657"/>
      <c r="PPJ13" s="657"/>
      <c r="PPK13" s="657"/>
      <c r="PPL13" s="657"/>
      <c r="PPM13" s="657"/>
      <c r="PPN13" s="657"/>
      <c r="PPO13" s="657"/>
      <c r="PPP13" s="657"/>
      <c r="PPQ13" s="657"/>
      <c r="PPR13" s="657"/>
      <c r="PPS13" s="657"/>
      <c r="PPT13" s="657"/>
      <c r="PPU13" s="657"/>
      <c r="PPV13" s="657"/>
      <c r="PPW13" s="657"/>
      <c r="PPX13" s="657"/>
      <c r="PPY13" s="657"/>
      <c r="PPZ13" s="657"/>
      <c r="PQA13" s="657"/>
      <c r="PQB13" s="657"/>
      <c r="PQC13" s="657"/>
      <c r="PQD13" s="657"/>
      <c r="PQE13" s="657"/>
      <c r="PQF13" s="657"/>
      <c r="PQG13" s="657"/>
      <c r="PQH13" s="657"/>
      <c r="PQI13" s="657"/>
      <c r="PQJ13" s="657"/>
      <c r="PQK13" s="657"/>
      <c r="PQL13" s="657"/>
      <c r="PQM13" s="657"/>
      <c r="PQN13" s="657"/>
      <c r="PQO13" s="657"/>
      <c r="PQP13" s="657"/>
      <c r="PQQ13" s="657"/>
      <c r="PQR13" s="657"/>
      <c r="PQS13" s="657"/>
      <c r="PQT13" s="657"/>
      <c r="PQU13" s="657"/>
      <c r="PQV13" s="657"/>
      <c r="PQW13" s="657"/>
      <c r="PQX13" s="657"/>
      <c r="PQY13" s="657"/>
      <c r="PQZ13" s="657"/>
      <c r="PRA13" s="657"/>
      <c r="PRB13" s="657"/>
      <c r="PRC13" s="657"/>
      <c r="PRD13" s="657"/>
      <c r="PRE13" s="657"/>
      <c r="PRF13" s="657"/>
      <c r="PRG13" s="657"/>
      <c r="PRH13" s="657"/>
      <c r="PRI13" s="657"/>
      <c r="PRJ13" s="657"/>
      <c r="PRK13" s="657"/>
      <c r="PRL13" s="657"/>
      <c r="PRM13" s="657"/>
      <c r="PRN13" s="657"/>
      <c r="PRO13" s="657"/>
      <c r="PRP13" s="657"/>
      <c r="PRQ13" s="657"/>
      <c r="PRR13" s="657"/>
      <c r="PRS13" s="657"/>
      <c r="PRT13" s="657"/>
      <c r="PRU13" s="657"/>
      <c r="PRV13" s="657"/>
      <c r="PRW13" s="657"/>
      <c r="PRX13" s="657"/>
      <c r="PRY13" s="657"/>
      <c r="PRZ13" s="657"/>
      <c r="PSA13" s="657"/>
      <c r="PSB13" s="657"/>
      <c r="PSC13" s="657"/>
      <c r="PSD13" s="657"/>
      <c r="PSE13" s="657"/>
      <c r="PSF13" s="657"/>
      <c r="PSG13" s="657"/>
      <c r="PSH13" s="657"/>
      <c r="PSI13" s="657"/>
      <c r="PSJ13" s="657"/>
      <c r="PSK13" s="657"/>
      <c r="PSL13" s="657"/>
      <c r="PSM13" s="657"/>
      <c r="PSN13" s="657"/>
      <c r="PSO13" s="657"/>
      <c r="PSP13" s="657"/>
      <c r="PSQ13" s="657"/>
      <c r="PSR13" s="657"/>
      <c r="PSS13" s="657"/>
      <c r="PST13" s="657"/>
      <c r="PSU13" s="657"/>
      <c r="PSV13" s="657"/>
      <c r="PSW13" s="657"/>
      <c r="PSX13" s="657"/>
      <c r="PSY13" s="657"/>
      <c r="PSZ13" s="657"/>
      <c r="PTA13" s="657"/>
      <c r="PTB13" s="657"/>
      <c r="PTC13" s="657"/>
      <c r="PTD13" s="657"/>
      <c r="PTE13" s="657"/>
      <c r="PTF13" s="657"/>
      <c r="PTG13" s="657"/>
      <c r="PTH13" s="657"/>
      <c r="PTI13" s="657"/>
      <c r="PTJ13" s="657"/>
      <c r="PTK13" s="657"/>
      <c r="PTL13" s="657"/>
      <c r="PTM13" s="657"/>
      <c r="PTN13" s="657"/>
      <c r="PTO13" s="657"/>
      <c r="PTP13" s="657"/>
      <c r="PTQ13" s="657"/>
      <c r="PTR13" s="657"/>
      <c r="PTS13" s="657"/>
      <c r="PTT13" s="657"/>
      <c r="PTU13" s="657"/>
      <c r="PTV13" s="657"/>
      <c r="PTW13" s="657"/>
      <c r="PTX13" s="657"/>
      <c r="PTY13" s="657"/>
      <c r="PTZ13" s="657"/>
      <c r="PUA13" s="657"/>
      <c r="PUB13" s="657"/>
      <c r="PUC13" s="657"/>
      <c r="PUD13" s="657"/>
      <c r="PUE13" s="657"/>
      <c r="PUF13" s="657"/>
      <c r="PUG13" s="657"/>
      <c r="PUH13" s="657"/>
      <c r="PUI13" s="657"/>
      <c r="PUJ13" s="657"/>
      <c r="PUK13" s="657"/>
      <c r="PUL13" s="657"/>
      <c r="PUM13" s="657"/>
      <c r="PUN13" s="657"/>
      <c r="PUO13" s="657"/>
      <c r="PUP13" s="657"/>
      <c r="PUQ13" s="657"/>
      <c r="PUR13" s="657"/>
      <c r="PUS13" s="657"/>
      <c r="PUT13" s="657"/>
      <c r="PUU13" s="657"/>
      <c r="PUV13" s="657"/>
      <c r="PUW13" s="657"/>
      <c r="PUX13" s="657"/>
      <c r="PUY13" s="657"/>
      <c r="PUZ13" s="657"/>
      <c r="PVA13" s="657"/>
      <c r="PVB13" s="657"/>
      <c r="PVC13" s="657"/>
      <c r="PVD13" s="657"/>
      <c r="PVE13" s="657"/>
      <c r="PVF13" s="657"/>
      <c r="PVG13" s="657"/>
      <c r="PVH13" s="657"/>
      <c r="PVI13" s="657"/>
      <c r="PVJ13" s="657"/>
      <c r="PVK13" s="657"/>
      <c r="PVL13" s="657"/>
      <c r="PVM13" s="657"/>
      <c r="PVN13" s="657"/>
      <c r="PVO13" s="657"/>
      <c r="PVP13" s="657"/>
      <c r="PVQ13" s="657"/>
      <c r="PVR13" s="657"/>
      <c r="PVS13" s="657"/>
      <c r="PVT13" s="657"/>
      <c r="PVU13" s="657"/>
      <c r="PVV13" s="657"/>
      <c r="PVW13" s="657"/>
      <c r="PVX13" s="657"/>
      <c r="PVY13" s="657"/>
      <c r="PVZ13" s="657"/>
      <c r="PWA13" s="657"/>
      <c r="PWB13" s="657"/>
      <c r="PWC13" s="657"/>
      <c r="PWD13" s="657"/>
      <c r="PWE13" s="657"/>
      <c r="PWF13" s="657"/>
      <c r="PWG13" s="657"/>
      <c r="PWH13" s="657"/>
      <c r="PWI13" s="657"/>
      <c r="PWJ13" s="657"/>
      <c r="PWK13" s="657"/>
      <c r="PWL13" s="657"/>
      <c r="PWM13" s="657"/>
      <c r="PWN13" s="657"/>
      <c r="PWO13" s="657"/>
      <c r="PWP13" s="657"/>
      <c r="PWQ13" s="657"/>
      <c r="PWR13" s="657"/>
      <c r="PWS13" s="657"/>
      <c r="PWT13" s="657"/>
      <c r="PWU13" s="657"/>
      <c r="PWV13" s="657"/>
      <c r="PWW13" s="657"/>
      <c r="PWX13" s="657"/>
      <c r="PWY13" s="657"/>
      <c r="PWZ13" s="657"/>
      <c r="PXA13" s="657"/>
      <c r="PXB13" s="657"/>
      <c r="PXC13" s="657"/>
      <c r="PXD13" s="657"/>
      <c r="PXE13" s="657"/>
      <c r="PXF13" s="657"/>
      <c r="PXG13" s="657"/>
      <c r="PXH13" s="657"/>
      <c r="PXI13" s="657"/>
      <c r="PXJ13" s="657"/>
      <c r="PXK13" s="657"/>
      <c r="PXL13" s="657"/>
      <c r="PXM13" s="657"/>
      <c r="PXN13" s="657"/>
      <c r="PXO13" s="657"/>
      <c r="PXP13" s="657"/>
      <c r="PXQ13" s="657"/>
      <c r="PXR13" s="657"/>
      <c r="PXS13" s="657"/>
      <c r="PXT13" s="657"/>
      <c r="PXU13" s="657"/>
      <c r="PXV13" s="657"/>
      <c r="PXW13" s="657"/>
      <c r="PXX13" s="657"/>
      <c r="PXY13" s="657"/>
      <c r="PXZ13" s="657"/>
      <c r="PYA13" s="657"/>
      <c r="PYB13" s="657"/>
      <c r="PYC13" s="657"/>
      <c r="PYD13" s="657"/>
      <c r="PYE13" s="657"/>
      <c r="PYF13" s="657"/>
      <c r="PYG13" s="657"/>
      <c r="PYH13" s="657"/>
      <c r="PYI13" s="657"/>
      <c r="PYJ13" s="657"/>
      <c r="PYK13" s="657"/>
      <c r="PYL13" s="657"/>
      <c r="PYM13" s="657"/>
      <c r="PYN13" s="657"/>
      <c r="PYO13" s="657"/>
      <c r="PYP13" s="657"/>
      <c r="PYQ13" s="657"/>
      <c r="PYR13" s="657"/>
      <c r="PYS13" s="657"/>
      <c r="PYT13" s="657"/>
      <c r="PYU13" s="657"/>
      <c r="PYV13" s="657"/>
      <c r="PYW13" s="657"/>
      <c r="PYX13" s="657"/>
      <c r="PYY13" s="657"/>
      <c r="PYZ13" s="657"/>
      <c r="PZA13" s="657"/>
      <c r="PZB13" s="657"/>
      <c r="PZC13" s="657"/>
      <c r="PZD13" s="657"/>
      <c r="PZE13" s="657"/>
      <c r="PZF13" s="657"/>
      <c r="PZG13" s="657"/>
      <c r="PZH13" s="657"/>
      <c r="PZI13" s="657"/>
      <c r="PZJ13" s="657"/>
      <c r="PZK13" s="657"/>
      <c r="PZL13" s="657"/>
      <c r="PZM13" s="657"/>
      <c r="PZN13" s="657"/>
      <c r="PZO13" s="657"/>
      <c r="PZP13" s="657"/>
      <c r="PZQ13" s="657"/>
      <c r="PZR13" s="657"/>
      <c r="PZS13" s="657"/>
      <c r="PZT13" s="657"/>
      <c r="PZU13" s="657"/>
      <c r="PZV13" s="657"/>
      <c r="PZW13" s="657"/>
      <c r="PZX13" s="657"/>
      <c r="PZY13" s="657"/>
      <c r="PZZ13" s="657"/>
      <c r="QAA13" s="657"/>
      <c r="QAB13" s="657"/>
      <c r="QAC13" s="657"/>
      <c r="QAD13" s="657"/>
      <c r="QAE13" s="657"/>
      <c r="QAF13" s="657"/>
      <c r="QAG13" s="657"/>
      <c r="QAH13" s="657"/>
      <c r="QAI13" s="657"/>
      <c r="QAJ13" s="657"/>
      <c r="QAK13" s="657"/>
      <c r="QAL13" s="657"/>
      <c r="QAM13" s="657"/>
      <c r="QAN13" s="657"/>
      <c r="QAO13" s="657"/>
      <c r="QAP13" s="657"/>
      <c r="QAQ13" s="657"/>
      <c r="QAR13" s="657"/>
      <c r="QAS13" s="657"/>
      <c r="QAT13" s="657"/>
      <c r="QAU13" s="657"/>
      <c r="QAV13" s="657"/>
      <c r="QAW13" s="657"/>
      <c r="QAX13" s="657"/>
      <c r="QAY13" s="657"/>
      <c r="QAZ13" s="657"/>
      <c r="QBA13" s="657"/>
      <c r="QBB13" s="657"/>
      <c r="QBC13" s="657"/>
      <c r="QBD13" s="657"/>
      <c r="QBE13" s="657"/>
      <c r="QBF13" s="657"/>
      <c r="QBG13" s="657"/>
      <c r="QBH13" s="657"/>
      <c r="QBI13" s="657"/>
      <c r="QBJ13" s="657"/>
      <c r="QBK13" s="657"/>
      <c r="QBL13" s="657"/>
      <c r="QBM13" s="657"/>
      <c r="QBN13" s="657"/>
      <c r="QBO13" s="657"/>
      <c r="QBP13" s="657"/>
      <c r="QBQ13" s="657"/>
      <c r="QBR13" s="657"/>
      <c r="QBS13" s="657"/>
      <c r="QBT13" s="657"/>
      <c r="QBU13" s="657"/>
      <c r="QBV13" s="657"/>
      <c r="QBW13" s="657"/>
      <c r="QBX13" s="657"/>
      <c r="QBY13" s="657"/>
      <c r="QBZ13" s="657"/>
      <c r="QCA13" s="657"/>
      <c r="QCB13" s="657"/>
      <c r="QCC13" s="657"/>
      <c r="QCD13" s="657"/>
      <c r="QCE13" s="657"/>
      <c r="QCF13" s="657"/>
      <c r="QCG13" s="657"/>
      <c r="QCH13" s="657"/>
      <c r="QCI13" s="657"/>
      <c r="QCJ13" s="657"/>
      <c r="QCK13" s="657"/>
      <c r="QCL13" s="657"/>
      <c r="QCM13" s="657"/>
      <c r="QCN13" s="657"/>
      <c r="QCO13" s="657"/>
      <c r="QCP13" s="657"/>
      <c r="QCQ13" s="657"/>
      <c r="QCR13" s="657"/>
      <c r="QCS13" s="657"/>
      <c r="QCT13" s="657"/>
      <c r="QCU13" s="657"/>
      <c r="QCV13" s="657"/>
      <c r="QCW13" s="657"/>
      <c r="QCX13" s="657"/>
      <c r="QCY13" s="657"/>
      <c r="QCZ13" s="657"/>
      <c r="QDA13" s="657"/>
      <c r="QDB13" s="657"/>
      <c r="QDC13" s="657"/>
      <c r="QDD13" s="657"/>
      <c r="QDE13" s="657"/>
      <c r="QDF13" s="657"/>
      <c r="QDG13" s="657"/>
      <c r="QDH13" s="657"/>
      <c r="QDI13" s="657"/>
      <c r="QDJ13" s="657"/>
      <c r="QDK13" s="657"/>
      <c r="QDL13" s="657"/>
      <c r="QDM13" s="657"/>
      <c r="QDN13" s="657"/>
      <c r="QDO13" s="657"/>
      <c r="QDP13" s="657"/>
      <c r="QDQ13" s="657"/>
      <c r="QDR13" s="657"/>
      <c r="QDS13" s="657"/>
      <c r="QDT13" s="657"/>
      <c r="QDU13" s="657"/>
      <c r="QDV13" s="657"/>
      <c r="QDW13" s="657"/>
      <c r="QDX13" s="657"/>
      <c r="QDY13" s="657"/>
      <c r="QDZ13" s="657"/>
      <c r="QEA13" s="657"/>
      <c r="QEB13" s="657"/>
      <c r="QEC13" s="657"/>
      <c r="QED13" s="657"/>
      <c r="QEE13" s="657"/>
      <c r="QEF13" s="657"/>
      <c r="QEG13" s="657"/>
      <c r="QEH13" s="657"/>
      <c r="QEI13" s="657"/>
      <c r="QEJ13" s="657"/>
      <c r="QEK13" s="657"/>
      <c r="QEL13" s="657"/>
      <c r="QEM13" s="657"/>
      <c r="QEN13" s="657"/>
      <c r="QEO13" s="657"/>
      <c r="QEP13" s="657"/>
      <c r="QEQ13" s="657"/>
      <c r="QER13" s="657"/>
      <c r="QES13" s="657"/>
      <c r="QET13" s="657"/>
      <c r="QEU13" s="657"/>
      <c r="QEV13" s="657"/>
      <c r="QEW13" s="657"/>
      <c r="QEX13" s="657"/>
      <c r="QEY13" s="657"/>
      <c r="QEZ13" s="657"/>
      <c r="QFA13" s="657"/>
      <c r="QFB13" s="657"/>
      <c r="QFC13" s="657"/>
      <c r="QFD13" s="657"/>
      <c r="QFE13" s="657"/>
      <c r="QFF13" s="657"/>
      <c r="QFG13" s="657"/>
      <c r="QFH13" s="657"/>
      <c r="QFI13" s="657"/>
      <c r="QFJ13" s="657"/>
      <c r="QFK13" s="657"/>
      <c r="QFL13" s="657"/>
      <c r="QFM13" s="657"/>
      <c r="QFN13" s="657"/>
      <c r="QFO13" s="657"/>
      <c r="QFP13" s="657"/>
      <c r="QFQ13" s="657"/>
      <c r="QFR13" s="657"/>
      <c r="QFS13" s="657"/>
      <c r="QFT13" s="657"/>
      <c r="QFU13" s="657"/>
      <c r="QFV13" s="657"/>
      <c r="QFW13" s="657"/>
      <c r="QFX13" s="657"/>
      <c r="QFY13" s="657"/>
      <c r="QFZ13" s="657"/>
      <c r="QGA13" s="657"/>
      <c r="QGB13" s="657"/>
      <c r="QGC13" s="657"/>
      <c r="QGD13" s="657"/>
      <c r="QGE13" s="657"/>
      <c r="QGF13" s="657"/>
      <c r="QGG13" s="657"/>
      <c r="QGH13" s="657"/>
      <c r="QGI13" s="657"/>
      <c r="QGJ13" s="657"/>
      <c r="QGK13" s="657"/>
      <c r="QGL13" s="657"/>
      <c r="QGM13" s="657"/>
      <c r="QGN13" s="657"/>
      <c r="QGO13" s="657"/>
      <c r="QGP13" s="657"/>
      <c r="QGQ13" s="657"/>
      <c r="QGR13" s="657"/>
      <c r="QGS13" s="657"/>
      <c r="QGT13" s="657"/>
      <c r="QGU13" s="657"/>
      <c r="QGV13" s="657"/>
      <c r="QGW13" s="657"/>
      <c r="QGX13" s="657"/>
      <c r="QGY13" s="657"/>
      <c r="QGZ13" s="657"/>
      <c r="QHA13" s="657"/>
      <c r="QHB13" s="657"/>
      <c r="QHC13" s="657"/>
      <c r="QHD13" s="657"/>
      <c r="QHE13" s="657"/>
      <c r="QHF13" s="657"/>
      <c r="QHG13" s="657"/>
      <c r="QHH13" s="657"/>
      <c r="QHI13" s="657"/>
      <c r="QHJ13" s="657"/>
      <c r="QHK13" s="657"/>
      <c r="QHL13" s="657"/>
      <c r="QHM13" s="657"/>
      <c r="QHN13" s="657"/>
      <c r="QHO13" s="657"/>
      <c r="QHP13" s="657"/>
      <c r="QHQ13" s="657"/>
      <c r="QHR13" s="657"/>
      <c r="QHS13" s="657"/>
      <c r="QHT13" s="657"/>
      <c r="QHU13" s="657"/>
      <c r="QHV13" s="657"/>
      <c r="QHW13" s="657"/>
      <c r="QHX13" s="657"/>
      <c r="QHY13" s="657"/>
      <c r="QHZ13" s="657"/>
      <c r="QIA13" s="657"/>
      <c r="QIB13" s="657"/>
      <c r="QIC13" s="657"/>
      <c r="QID13" s="657"/>
      <c r="QIE13" s="657"/>
      <c r="QIF13" s="657"/>
      <c r="QIG13" s="657"/>
      <c r="QIH13" s="657"/>
      <c r="QII13" s="657"/>
      <c r="QIJ13" s="657"/>
      <c r="QIK13" s="657"/>
      <c r="QIL13" s="657"/>
      <c r="QIM13" s="657"/>
      <c r="QIN13" s="657"/>
      <c r="QIO13" s="657"/>
      <c r="QIP13" s="657"/>
      <c r="QIQ13" s="657"/>
      <c r="QIR13" s="657"/>
      <c r="QIS13" s="657"/>
      <c r="QIT13" s="657"/>
      <c r="QIU13" s="657"/>
      <c r="QIV13" s="657"/>
      <c r="QIW13" s="657"/>
      <c r="QIX13" s="657"/>
      <c r="QIY13" s="657"/>
      <c r="QIZ13" s="657"/>
      <c r="QJA13" s="657"/>
      <c r="QJB13" s="657"/>
      <c r="QJC13" s="657"/>
      <c r="QJD13" s="657"/>
      <c r="QJE13" s="657"/>
      <c r="QJF13" s="657"/>
      <c r="QJG13" s="657"/>
      <c r="QJH13" s="657"/>
      <c r="QJI13" s="657"/>
      <c r="QJJ13" s="657"/>
      <c r="QJK13" s="657"/>
      <c r="QJL13" s="657"/>
      <c r="QJM13" s="657"/>
      <c r="QJN13" s="657"/>
      <c r="QJO13" s="657"/>
      <c r="QJP13" s="657"/>
      <c r="QJQ13" s="657"/>
      <c r="QJR13" s="657"/>
      <c r="QJS13" s="657"/>
      <c r="QJT13" s="657"/>
      <c r="QJU13" s="657"/>
      <c r="QJV13" s="657"/>
      <c r="QJW13" s="657"/>
      <c r="QJX13" s="657"/>
      <c r="QJY13" s="657"/>
      <c r="QJZ13" s="657"/>
      <c r="QKA13" s="657"/>
      <c r="QKB13" s="657"/>
      <c r="QKC13" s="657"/>
      <c r="QKD13" s="657"/>
      <c r="QKE13" s="657"/>
      <c r="QKF13" s="657"/>
      <c r="QKG13" s="657"/>
      <c r="QKH13" s="657"/>
      <c r="QKI13" s="657"/>
      <c r="QKJ13" s="657"/>
      <c r="QKK13" s="657"/>
      <c r="QKL13" s="657"/>
      <c r="QKM13" s="657"/>
      <c r="QKN13" s="657"/>
      <c r="QKO13" s="657"/>
      <c r="QKP13" s="657"/>
      <c r="QKQ13" s="657"/>
      <c r="QKR13" s="657"/>
      <c r="QKS13" s="657"/>
      <c r="QKT13" s="657"/>
      <c r="QKU13" s="657"/>
      <c r="QKV13" s="657"/>
      <c r="QKW13" s="657"/>
      <c r="QKX13" s="657"/>
      <c r="QKY13" s="657"/>
      <c r="QKZ13" s="657"/>
      <c r="QLA13" s="657"/>
      <c r="QLB13" s="657"/>
      <c r="QLC13" s="657"/>
      <c r="QLD13" s="657"/>
      <c r="QLE13" s="657"/>
      <c r="QLF13" s="657"/>
      <c r="QLG13" s="657"/>
      <c r="QLH13" s="657"/>
      <c r="QLI13" s="657"/>
      <c r="QLJ13" s="657"/>
      <c r="QLK13" s="657"/>
      <c r="QLL13" s="657"/>
      <c r="QLM13" s="657"/>
      <c r="QLN13" s="657"/>
      <c r="QLO13" s="657"/>
      <c r="QLP13" s="657"/>
      <c r="QLQ13" s="657"/>
      <c r="QLR13" s="657"/>
      <c r="QLS13" s="657"/>
      <c r="QLT13" s="657"/>
      <c r="QLU13" s="657"/>
      <c r="QLV13" s="657"/>
      <c r="QLW13" s="657"/>
      <c r="QLX13" s="657"/>
      <c r="QLY13" s="657"/>
      <c r="QLZ13" s="657"/>
      <c r="QMA13" s="657"/>
      <c r="QMB13" s="657"/>
      <c r="QMC13" s="657"/>
      <c r="QMD13" s="657"/>
      <c r="QME13" s="657"/>
      <c r="QMF13" s="657"/>
      <c r="QMG13" s="657"/>
      <c r="QMH13" s="657"/>
      <c r="QMI13" s="657"/>
      <c r="QMJ13" s="657"/>
      <c r="QMK13" s="657"/>
      <c r="QML13" s="657"/>
      <c r="QMM13" s="657"/>
      <c r="QMN13" s="657"/>
      <c r="QMO13" s="657"/>
      <c r="QMP13" s="657"/>
      <c r="QMQ13" s="657"/>
      <c r="QMR13" s="657"/>
      <c r="QMS13" s="657"/>
      <c r="QMT13" s="657"/>
      <c r="QMU13" s="657"/>
      <c r="QMV13" s="657"/>
      <c r="QMW13" s="657"/>
      <c r="QMX13" s="657"/>
      <c r="QMY13" s="657"/>
      <c r="QMZ13" s="657"/>
      <c r="QNA13" s="657"/>
      <c r="QNB13" s="657"/>
      <c r="QNC13" s="657"/>
      <c r="QND13" s="657"/>
      <c r="QNE13" s="657"/>
      <c r="QNF13" s="657"/>
      <c r="QNG13" s="657"/>
      <c r="QNH13" s="657"/>
      <c r="QNI13" s="657"/>
      <c r="QNJ13" s="657"/>
      <c r="QNK13" s="657"/>
      <c r="QNL13" s="657"/>
      <c r="QNM13" s="657"/>
      <c r="QNN13" s="657"/>
      <c r="QNO13" s="657"/>
      <c r="QNP13" s="657"/>
      <c r="QNQ13" s="657"/>
      <c r="QNR13" s="657"/>
      <c r="QNS13" s="657"/>
      <c r="QNT13" s="657"/>
      <c r="QNU13" s="657"/>
      <c r="QNV13" s="657"/>
      <c r="QNW13" s="657"/>
      <c r="QNX13" s="657"/>
      <c r="QNY13" s="657"/>
      <c r="QNZ13" s="657"/>
      <c r="QOA13" s="657"/>
      <c r="QOB13" s="657"/>
      <c r="QOC13" s="657"/>
      <c r="QOD13" s="657"/>
      <c r="QOE13" s="657"/>
      <c r="QOF13" s="657"/>
      <c r="QOG13" s="657"/>
      <c r="QOH13" s="657"/>
      <c r="QOI13" s="657"/>
      <c r="QOJ13" s="657"/>
      <c r="QOK13" s="657"/>
      <c r="QOL13" s="657"/>
      <c r="QOM13" s="657"/>
      <c r="QON13" s="657"/>
      <c r="QOO13" s="657"/>
      <c r="QOP13" s="657"/>
      <c r="QOQ13" s="657"/>
      <c r="QOR13" s="657"/>
      <c r="QOS13" s="657"/>
      <c r="QOT13" s="657"/>
      <c r="QOU13" s="657"/>
      <c r="QOV13" s="657"/>
      <c r="QOW13" s="657"/>
      <c r="QOX13" s="657"/>
      <c r="QOY13" s="657"/>
      <c r="QOZ13" s="657"/>
      <c r="QPA13" s="657"/>
      <c r="QPB13" s="657"/>
      <c r="QPC13" s="657"/>
      <c r="QPD13" s="657"/>
      <c r="QPE13" s="657"/>
      <c r="QPF13" s="657"/>
      <c r="QPG13" s="657"/>
      <c r="QPH13" s="657"/>
      <c r="QPI13" s="657"/>
      <c r="QPJ13" s="657"/>
      <c r="QPK13" s="657"/>
      <c r="QPL13" s="657"/>
      <c r="QPM13" s="657"/>
      <c r="QPN13" s="657"/>
      <c r="QPO13" s="657"/>
      <c r="QPP13" s="657"/>
      <c r="QPQ13" s="657"/>
      <c r="QPR13" s="657"/>
      <c r="QPS13" s="657"/>
      <c r="QPT13" s="657"/>
      <c r="QPU13" s="657"/>
      <c r="QPV13" s="657"/>
      <c r="QPW13" s="657"/>
      <c r="QPX13" s="657"/>
      <c r="QPY13" s="657"/>
      <c r="QPZ13" s="657"/>
      <c r="QQA13" s="657"/>
      <c r="QQB13" s="657"/>
      <c r="QQC13" s="657"/>
      <c r="QQD13" s="657"/>
      <c r="QQE13" s="657"/>
      <c r="QQF13" s="657"/>
      <c r="QQG13" s="657"/>
      <c r="QQH13" s="657"/>
      <c r="QQI13" s="657"/>
      <c r="QQJ13" s="657"/>
      <c r="QQK13" s="657"/>
      <c r="QQL13" s="657"/>
      <c r="QQM13" s="657"/>
      <c r="QQN13" s="657"/>
      <c r="QQO13" s="657"/>
      <c r="QQP13" s="657"/>
      <c r="QQQ13" s="657"/>
      <c r="QQR13" s="657"/>
      <c r="QQS13" s="657"/>
      <c r="QQT13" s="657"/>
      <c r="QQU13" s="657"/>
      <c r="QQV13" s="657"/>
      <c r="QQW13" s="657"/>
      <c r="QQX13" s="657"/>
      <c r="QQY13" s="657"/>
      <c r="QQZ13" s="657"/>
      <c r="QRA13" s="657"/>
      <c r="QRB13" s="657"/>
      <c r="QRC13" s="657"/>
      <c r="QRD13" s="657"/>
      <c r="QRE13" s="657"/>
      <c r="QRF13" s="657"/>
      <c r="QRG13" s="657"/>
      <c r="QRH13" s="657"/>
      <c r="QRI13" s="657"/>
      <c r="QRJ13" s="657"/>
      <c r="QRK13" s="657"/>
      <c r="QRL13" s="657"/>
      <c r="QRM13" s="657"/>
      <c r="QRN13" s="657"/>
      <c r="QRO13" s="657"/>
      <c r="QRP13" s="657"/>
      <c r="QRQ13" s="657"/>
      <c r="QRR13" s="657"/>
      <c r="QRS13" s="657"/>
      <c r="QRT13" s="657"/>
      <c r="QRU13" s="657"/>
      <c r="QRV13" s="657"/>
      <c r="QRW13" s="657"/>
      <c r="QRX13" s="657"/>
      <c r="QRY13" s="657"/>
      <c r="QRZ13" s="657"/>
      <c r="QSA13" s="657"/>
      <c r="QSB13" s="657"/>
      <c r="QSC13" s="657"/>
      <c r="QSD13" s="657"/>
      <c r="QSE13" s="657"/>
      <c r="QSF13" s="657"/>
      <c r="QSG13" s="657"/>
      <c r="QSH13" s="657"/>
      <c r="QSI13" s="657"/>
      <c r="QSJ13" s="657"/>
      <c r="QSK13" s="657"/>
      <c r="QSL13" s="657"/>
      <c r="QSM13" s="657"/>
      <c r="QSN13" s="657"/>
      <c r="QSO13" s="657"/>
      <c r="QSP13" s="657"/>
      <c r="QSQ13" s="657"/>
      <c r="QSR13" s="657"/>
      <c r="QSS13" s="657"/>
      <c r="QST13" s="657"/>
      <c r="QSU13" s="657"/>
      <c r="QSV13" s="657"/>
      <c r="QSW13" s="657"/>
      <c r="QSX13" s="657"/>
      <c r="QSY13" s="657"/>
      <c r="QSZ13" s="657"/>
      <c r="QTA13" s="657"/>
      <c r="QTB13" s="657"/>
      <c r="QTC13" s="657"/>
      <c r="QTD13" s="657"/>
      <c r="QTE13" s="657"/>
      <c r="QTF13" s="657"/>
      <c r="QTG13" s="657"/>
      <c r="QTH13" s="657"/>
      <c r="QTI13" s="657"/>
      <c r="QTJ13" s="657"/>
      <c r="QTK13" s="657"/>
      <c r="QTL13" s="657"/>
      <c r="QTM13" s="657"/>
      <c r="QTN13" s="657"/>
      <c r="QTO13" s="657"/>
      <c r="QTP13" s="657"/>
      <c r="QTQ13" s="657"/>
      <c r="QTR13" s="657"/>
      <c r="QTS13" s="657"/>
      <c r="QTT13" s="657"/>
      <c r="QTU13" s="657"/>
      <c r="QTV13" s="657"/>
      <c r="QTW13" s="657"/>
      <c r="QTX13" s="657"/>
      <c r="QTY13" s="657"/>
      <c r="QTZ13" s="657"/>
      <c r="QUA13" s="657"/>
      <c r="QUB13" s="657"/>
      <c r="QUC13" s="657"/>
      <c r="QUD13" s="657"/>
      <c r="QUE13" s="657"/>
      <c r="QUF13" s="657"/>
      <c r="QUG13" s="657"/>
      <c r="QUH13" s="657"/>
      <c r="QUI13" s="657"/>
      <c r="QUJ13" s="657"/>
      <c r="QUK13" s="657"/>
      <c r="QUL13" s="657"/>
      <c r="QUM13" s="657"/>
      <c r="QUN13" s="657"/>
      <c r="QUO13" s="657"/>
      <c r="QUP13" s="657"/>
      <c r="QUQ13" s="657"/>
      <c r="QUR13" s="657"/>
      <c r="QUS13" s="657"/>
      <c r="QUT13" s="657"/>
      <c r="QUU13" s="657"/>
      <c r="QUV13" s="657"/>
      <c r="QUW13" s="657"/>
      <c r="QUX13" s="657"/>
      <c r="QUY13" s="657"/>
      <c r="QUZ13" s="657"/>
      <c r="QVA13" s="657"/>
      <c r="QVB13" s="657"/>
      <c r="QVC13" s="657"/>
      <c r="QVD13" s="657"/>
      <c r="QVE13" s="657"/>
      <c r="QVF13" s="657"/>
      <c r="QVG13" s="657"/>
      <c r="QVH13" s="657"/>
      <c r="QVI13" s="657"/>
      <c r="QVJ13" s="657"/>
      <c r="QVK13" s="657"/>
      <c r="QVL13" s="657"/>
      <c r="QVM13" s="657"/>
      <c r="QVN13" s="657"/>
      <c r="QVO13" s="657"/>
      <c r="QVP13" s="657"/>
      <c r="QVQ13" s="657"/>
      <c r="QVR13" s="657"/>
      <c r="QVS13" s="657"/>
      <c r="QVT13" s="657"/>
      <c r="QVU13" s="657"/>
      <c r="QVV13" s="657"/>
      <c r="QVW13" s="657"/>
      <c r="QVX13" s="657"/>
      <c r="QVY13" s="657"/>
      <c r="QVZ13" s="657"/>
      <c r="QWA13" s="657"/>
      <c r="QWB13" s="657"/>
      <c r="QWC13" s="657"/>
      <c r="QWD13" s="657"/>
      <c r="QWE13" s="657"/>
      <c r="QWF13" s="657"/>
      <c r="QWG13" s="657"/>
      <c r="QWH13" s="657"/>
      <c r="QWI13" s="657"/>
      <c r="QWJ13" s="657"/>
      <c r="QWK13" s="657"/>
      <c r="QWL13" s="657"/>
      <c r="QWM13" s="657"/>
      <c r="QWN13" s="657"/>
      <c r="QWO13" s="657"/>
      <c r="QWP13" s="657"/>
      <c r="QWQ13" s="657"/>
      <c r="QWR13" s="657"/>
      <c r="QWS13" s="657"/>
      <c r="QWT13" s="657"/>
      <c r="QWU13" s="657"/>
      <c r="QWV13" s="657"/>
      <c r="QWW13" s="657"/>
      <c r="QWX13" s="657"/>
      <c r="QWY13" s="657"/>
      <c r="QWZ13" s="657"/>
      <c r="QXA13" s="657"/>
      <c r="QXB13" s="657"/>
      <c r="QXC13" s="657"/>
      <c r="QXD13" s="657"/>
      <c r="QXE13" s="657"/>
      <c r="QXF13" s="657"/>
      <c r="QXG13" s="657"/>
      <c r="QXH13" s="657"/>
      <c r="QXI13" s="657"/>
      <c r="QXJ13" s="657"/>
      <c r="QXK13" s="657"/>
      <c r="QXL13" s="657"/>
      <c r="QXM13" s="657"/>
      <c r="QXN13" s="657"/>
      <c r="QXO13" s="657"/>
      <c r="QXP13" s="657"/>
      <c r="QXQ13" s="657"/>
      <c r="QXR13" s="657"/>
      <c r="QXS13" s="657"/>
      <c r="QXT13" s="657"/>
      <c r="QXU13" s="657"/>
      <c r="QXV13" s="657"/>
      <c r="QXW13" s="657"/>
      <c r="QXX13" s="657"/>
      <c r="QXY13" s="657"/>
      <c r="QXZ13" s="657"/>
      <c r="QYA13" s="657"/>
      <c r="QYB13" s="657"/>
      <c r="QYC13" s="657"/>
      <c r="QYD13" s="657"/>
      <c r="QYE13" s="657"/>
      <c r="QYF13" s="657"/>
      <c r="QYG13" s="657"/>
      <c r="QYH13" s="657"/>
      <c r="QYI13" s="657"/>
      <c r="QYJ13" s="657"/>
      <c r="QYK13" s="657"/>
      <c r="QYL13" s="657"/>
      <c r="QYM13" s="657"/>
      <c r="QYN13" s="657"/>
      <c r="QYO13" s="657"/>
      <c r="QYP13" s="657"/>
      <c r="QYQ13" s="657"/>
      <c r="QYR13" s="657"/>
      <c r="QYS13" s="657"/>
      <c r="QYT13" s="657"/>
      <c r="QYU13" s="657"/>
      <c r="QYV13" s="657"/>
      <c r="QYW13" s="657"/>
      <c r="QYX13" s="657"/>
      <c r="QYY13" s="657"/>
      <c r="QYZ13" s="657"/>
      <c r="QZA13" s="657"/>
      <c r="QZB13" s="657"/>
      <c r="QZC13" s="657"/>
      <c r="QZD13" s="657"/>
      <c r="QZE13" s="657"/>
      <c r="QZF13" s="657"/>
      <c r="QZG13" s="657"/>
      <c r="QZH13" s="657"/>
      <c r="QZI13" s="657"/>
      <c r="QZJ13" s="657"/>
      <c r="QZK13" s="657"/>
      <c r="QZL13" s="657"/>
      <c r="QZM13" s="657"/>
      <c r="QZN13" s="657"/>
      <c r="QZO13" s="657"/>
      <c r="QZP13" s="657"/>
      <c r="QZQ13" s="657"/>
      <c r="QZR13" s="657"/>
      <c r="QZS13" s="657"/>
      <c r="QZT13" s="657"/>
      <c r="QZU13" s="657"/>
      <c r="QZV13" s="657"/>
      <c r="QZW13" s="657"/>
      <c r="QZX13" s="657"/>
      <c r="QZY13" s="657"/>
      <c r="QZZ13" s="657"/>
      <c r="RAA13" s="657"/>
      <c r="RAB13" s="657"/>
      <c r="RAC13" s="657"/>
      <c r="RAD13" s="657"/>
      <c r="RAE13" s="657"/>
      <c r="RAF13" s="657"/>
      <c r="RAG13" s="657"/>
      <c r="RAH13" s="657"/>
      <c r="RAI13" s="657"/>
      <c r="RAJ13" s="657"/>
      <c r="RAK13" s="657"/>
      <c r="RAL13" s="657"/>
      <c r="RAM13" s="657"/>
      <c r="RAN13" s="657"/>
      <c r="RAO13" s="657"/>
      <c r="RAP13" s="657"/>
      <c r="RAQ13" s="657"/>
      <c r="RAR13" s="657"/>
      <c r="RAS13" s="657"/>
      <c r="RAT13" s="657"/>
      <c r="RAU13" s="657"/>
      <c r="RAV13" s="657"/>
      <c r="RAW13" s="657"/>
      <c r="RAX13" s="657"/>
      <c r="RAY13" s="657"/>
      <c r="RAZ13" s="657"/>
      <c r="RBA13" s="657"/>
      <c r="RBB13" s="657"/>
      <c r="RBC13" s="657"/>
      <c r="RBD13" s="657"/>
      <c r="RBE13" s="657"/>
      <c r="RBF13" s="657"/>
      <c r="RBG13" s="657"/>
      <c r="RBH13" s="657"/>
      <c r="RBI13" s="657"/>
      <c r="RBJ13" s="657"/>
      <c r="RBK13" s="657"/>
      <c r="RBL13" s="657"/>
      <c r="RBM13" s="657"/>
      <c r="RBN13" s="657"/>
      <c r="RBO13" s="657"/>
      <c r="RBP13" s="657"/>
      <c r="RBQ13" s="657"/>
      <c r="RBR13" s="657"/>
      <c r="RBS13" s="657"/>
      <c r="RBT13" s="657"/>
      <c r="RBU13" s="657"/>
      <c r="RBV13" s="657"/>
      <c r="RBW13" s="657"/>
      <c r="RBX13" s="657"/>
      <c r="RBY13" s="657"/>
      <c r="RBZ13" s="657"/>
      <c r="RCA13" s="657"/>
      <c r="RCB13" s="657"/>
      <c r="RCC13" s="657"/>
      <c r="RCD13" s="657"/>
      <c r="RCE13" s="657"/>
      <c r="RCF13" s="657"/>
      <c r="RCG13" s="657"/>
      <c r="RCH13" s="657"/>
      <c r="RCI13" s="657"/>
      <c r="RCJ13" s="657"/>
      <c r="RCK13" s="657"/>
      <c r="RCL13" s="657"/>
      <c r="RCM13" s="657"/>
      <c r="RCN13" s="657"/>
      <c r="RCO13" s="657"/>
      <c r="RCP13" s="657"/>
      <c r="RCQ13" s="657"/>
      <c r="RCR13" s="657"/>
      <c r="RCS13" s="657"/>
      <c r="RCT13" s="657"/>
      <c r="RCU13" s="657"/>
      <c r="RCV13" s="657"/>
      <c r="RCW13" s="657"/>
      <c r="RCX13" s="657"/>
      <c r="RCY13" s="657"/>
      <c r="RCZ13" s="657"/>
      <c r="RDA13" s="657"/>
      <c r="RDB13" s="657"/>
      <c r="RDC13" s="657"/>
      <c r="RDD13" s="657"/>
      <c r="RDE13" s="657"/>
      <c r="RDF13" s="657"/>
      <c r="RDG13" s="657"/>
      <c r="RDH13" s="657"/>
      <c r="RDI13" s="657"/>
      <c r="RDJ13" s="657"/>
      <c r="RDK13" s="657"/>
      <c r="RDL13" s="657"/>
      <c r="RDM13" s="657"/>
      <c r="RDN13" s="657"/>
      <c r="RDO13" s="657"/>
      <c r="RDP13" s="657"/>
      <c r="RDQ13" s="657"/>
      <c r="RDR13" s="657"/>
      <c r="RDS13" s="657"/>
      <c r="RDT13" s="657"/>
      <c r="RDU13" s="657"/>
      <c r="RDV13" s="657"/>
      <c r="RDW13" s="657"/>
      <c r="RDX13" s="657"/>
      <c r="RDY13" s="657"/>
      <c r="RDZ13" s="657"/>
      <c r="REA13" s="657"/>
      <c r="REB13" s="657"/>
      <c r="REC13" s="657"/>
      <c r="RED13" s="657"/>
      <c r="REE13" s="657"/>
      <c r="REF13" s="657"/>
      <c r="REG13" s="657"/>
      <c r="REH13" s="657"/>
      <c r="REI13" s="657"/>
      <c r="REJ13" s="657"/>
      <c r="REK13" s="657"/>
      <c r="REL13" s="657"/>
      <c r="REM13" s="657"/>
      <c r="REN13" s="657"/>
      <c r="REO13" s="657"/>
      <c r="REP13" s="657"/>
      <c r="REQ13" s="657"/>
      <c r="RER13" s="657"/>
      <c r="RES13" s="657"/>
      <c r="RET13" s="657"/>
      <c r="REU13" s="657"/>
      <c r="REV13" s="657"/>
      <c r="REW13" s="657"/>
      <c r="REX13" s="657"/>
      <c r="REY13" s="657"/>
      <c r="REZ13" s="657"/>
      <c r="RFA13" s="657"/>
      <c r="RFB13" s="657"/>
      <c r="RFC13" s="657"/>
      <c r="RFD13" s="657"/>
      <c r="RFE13" s="657"/>
      <c r="RFF13" s="657"/>
      <c r="RFG13" s="657"/>
      <c r="RFH13" s="657"/>
      <c r="RFI13" s="657"/>
      <c r="RFJ13" s="657"/>
      <c r="RFK13" s="657"/>
      <c r="RFL13" s="657"/>
      <c r="RFM13" s="657"/>
      <c r="RFN13" s="657"/>
      <c r="RFO13" s="657"/>
      <c r="RFP13" s="657"/>
      <c r="RFQ13" s="657"/>
      <c r="RFR13" s="657"/>
      <c r="RFS13" s="657"/>
      <c r="RFT13" s="657"/>
      <c r="RFU13" s="657"/>
      <c r="RFV13" s="657"/>
      <c r="RFW13" s="657"/>
      <c r="RFX13" s="657"/>
      <c r="RFY13" s="657"/>
      <c r="RFZ13" s="657"/>
      <c r="RGA13" s="657"/>
      <c r="RGB13" s="657"/>
      <c r="RGC13" s="657"/>
      <c r="RGD13" s="657"/>
      <c r="RGE13" s="657"/>
      <c r="RGF13" s="657"/>
      <c r="RGG13" s="657"/>
      <c r="RGH13" s="657"/>
      <c r="RGI13" s="657"/>
      <c r="RGJ13" s="657"/>
      <c r="RGK13" s="657"/>
      <c r="RGL13" s="657"/>
      <c r="RGM13" s="657"/>
      <c r="RGN13" s="657"/>
      <c r="RGO13" s="657"/>
      <c r="RGP13" s="657"/>
      <c r="RGQ13" s="657"/>
      <c r="RGR13" s="657"/>
      <c r="RGS13" s="657"/>
      <c r="RGT13" s="657"/>
      <c r="RGU13" s="657"/>
      <c r="RGV13" s="657"/>
      <c r="RGW13" s="657"/>
      <c r="RGX13" s="657"/>
      <c r="RGY13" s="657"/>
      <c r="RGZ13" s="657"/>
      <c r="RHA13" s="657"/>
      <c r="RHB13" s="657"/>
      <c r="RHC13" s="657"/>
      <c r="RHD13" s="657"/>
      <c r="RHE13" s="657"/>
      <c r="RHF13" s="657"/>
      <c r="RHG13" s="657"/>
      <c r="RHH13" s="657"/>
      <c r="RHI13" s="657"/>
      <c r="RHJ13" s="657"/>
      <c r="RHK13" s="657"/>
      <c r="RHL13" s="657"/>
      <c r="RHM13" s="657"/>
      <c r="RHN13" s="657"/>
      <c r="RHO13" s="657"/>
      <c r="RHP13" s="657"/>
      <c r="RHQ13" s="657"/>
      <c r="RHR13" s="657"/>
      <c r="RHS13" s="657"/>
      <c r="RHT13" s="657"/>
      <c r="RHU13" s="657"/>
      <c r="RHV13" s="657"/>
      <c r="RHW13" s="657"/>
      <c r="RHX13" s="657"/>
      <c r="RHY13" s="657"/>
      <c r="RHZ13" s="657"/>
      <c r="RIA13" s="657"/>
      <c r="RIB13" s="657"/>
      <c r="RIC13" s="657"/>
      <c r="RID13" s="657"/>
      <c r="RIE13" s="657"/>
      <c r="RIF13" s="657"/>
      <c r="RIG13" s="657"/>
      <c r="RIH13" s="657"/>
      <c r="RII13" s="657"/>
      <c r="RIJ13" s="657"/>
      <c r="RIK13" s="657"/>
      <c r="RIL13" s="657"/>
      <c r="RIM13" s="657"/>
      <c r="RIN13" s="657"/>
      <c r="RIO13" s="657"/>
      <c r="RIP13" s="657"/>
      <c r="RIQ13" s="657"/>
      <c r="RIR13" s="657"/>
      <c r="RIS13" s="657"/>
      <c r="RIT13" s="657"/>
      <c r="RIU13" s="657"/>
      <c r="RIV13" s="657"/>
      <c r="RIW13" s="657"/>
      <c r="RIX13" s="657"/>
      <c r="RIY13" s="657"/>
      <c r="RIZ13" s="657"/>
      <c r="RJA13" s="657"/>
      <c r="RJB13" s="657"/>
      <c r="RJC13" s="657"/>
      <c r="RJD13" s="657"/>
      <c r="RJE13" s="657"/>
      <c r="RJF13" s="657"/>
      <c r="RJG13" s="657"/>
      <c r="RJH13" s="657"/>
      <c r="RJI13" s="657"/>
      <c r="RJJ13" s="657"/>
      <c r="RJK13" s="657"/>
      <c r="RJL13" s="657"/>
      <c r="RJM13" s="657"/>
      <c r="RJN13" s="657"/>
      <c r="RJO13" s="657"/>
      <c r="RJP13" s="657"/>
      <c r="RJQ13" s="657"/>
      <c r="RJR13" s="657"/>
      <c r="RJS13" s="657"/>
      <c r="RJT13" s="657"/>
      <c r="RJU13" s="657"/>
      <c r="RJV13" s="657"/>
      <c r="RJW13" s="657"/>
      <c r="RJX13" s="657"/>
      <c r="RJY13" s="657"/>
      <c r="RJZ13" s="657"/>
      <c r="RKA13" s="657"/>
      <c r="RKB13" s="657"/>
      <c r="RKC13" s="657"/>
      <c r="RKD13" s="657"/>
      <c r="RKE13" s="657"/>
      <c r="RKF13" s="657"/>
      <c r="RKG13" s="657"/>
      <c r="RKH13" s="657"/>
      <c r="RKI13" s="657"/>
      <c r="RKJ13" s="657"/>
      <c r="RKK13" s="657"/>
      <c r="RKL13" s="657"/>
      <c r="RKM13" s="657"/>
      <c r="RKN13" s="657"/>
      <c r="RKO13" s="657"/>
      <c r="RKP13" s="657"/>
      <c r="RKQ13" s="657"/>
      <c r="RKR13" s="657"/>
      <c r="RKS13" s="657"/>
      <c r="RKT13" s="657"/>
      <c r="RKU13" s="657"/>
      <c r="RKV13" s="657"/>
      <c r="RKW13" s="657"/>
      <c r="RKX13" s="657"/>
      <c r="RKY13" s="657"/>
      <c r="RKZ13" s="657"/>
      <c r="RLA13" s="657"/>
      <c r="RLB13" s="657"/>
      <c r="RLC13" s="657"/>
      <c r="RLD13" s="657"/>
      <c r="RLE13" s="657"/>
      <c r="RLF13" s="657"/>
      <c r="RLG13" s="657"/>
      <c r="RLH13" s="657"/>
      <c r="RLI13" s="657"/>
      <c r="RLJ13" s="657"/>
      <c r="RLK13" s="657"/>
      <c r="RLL13" s="657"/>
      <c r="RLM13" s="657"/>
      <c r="RLN13" s="657"/>
      <c r="RLO13" s="657"/>
      <c r="RLP13" s="657"/>
      <c r="RLQ13" s="657"/>
      <c r="RLR13" s="657"/>
      <c r="RLS13" s="657"/>
      <c r="RLT13" s="657"/>
      <c r="RLU13" s="657"/>
      <c r="RLV13" s="657"/>
      <c r="RLW13" s="657"/>
      <c r="RLX13" s="657"/>
      <c r="RLY13" s="657"/>
      <c r="RLZ13" s="657"/>
      <c r="RMA13" s="657"/>
      <c r="RMB13" s="657"/>
      <c r="RMC13" s="657"/>
      <c r="RMD13" s="657"/>
      <c r="RME13" s="657"/>
      <c r="RMF13" s="657"/>
      <c r="RMG13" s="657"/>
      <c r="RMH13" s="657"/>
      <c r="RMI13" s="657"/>
      <c r="RMJ13" s="657"/>
      <c r="RMK13" s="657"/>
      <c r="RML13" s="657"/>
      <c r="RMM13" s="657"/>
      <c r="RMN13" s="657"/>
      <c r="RMO13" s="657"/>
      <c r="RMP13" s="657"/>
      <c r="RMQ13" s="657"/>
      <c r="RMR13" s="657"/>
      <c r="RMS13" s="657"/>
      <c r="RMT13" s="657"/>
      <c r="RMU13" s="657"/>
      <c r="RMV13" s="657"/>
      <c r="RMW13" s="657"/>
      <c r="RMX13" s="657"/>
      <c r="RMY13" s="657"/>
      <c r="RMZ13" s="657"/>
      <c r="RNA13" s="657"/>
      <c r="RNB13" s="657"/>
      <c r="RNC13" s="657"/>
      <c r="RND13" s="657"/>
      <c r="RNE13" s="657"/>
      <c r="RNF13" s="657"/>
      <c r="RNG13" s="657"/>
      <c r="RNH13" s="657"/>
      <c r="RNI13" s="657"/>
      <c r="RNJ13" s="657"/>
      <c r="RNK13" s="657"/>
      <c r="RNL13" s="657"/>
      <c r="RNM13" s="657"/>
      <c r="RNN13" s="657"/>
      <c r="RNO13" s="657"/>
      <c r="RNP13" s="657"/>
      <c r="RNQ13" s="657"/>
      <c r="RNR13" s="657"/>
      <c r="RNS13" s="657"/>
      <c r="RNT13" s="657"/>
      <c r="RNU13" s="657"/>
      <c r="RNV13" s="657"/>
      <c r="RNW13" s="657"/>
      <c r="RNX13" s="657"/>
      <c r="RNY13" s="657"/>
      <c r="RNZ13" s="657"/>
      <c r="ROA13" s="657"/>
      <c r="ROB13" s="657"/>
      <c r="ROC13" s="657"/>
      <c r="ROD13" s="657"/>
      <c r="ROE13" s="657"/>
      <c r="ROF13" s="657"/>
      <c r="ROG13" s="657"/>
      <c r="ROH13" s="657"/>
      <c r="ROI13" s="657"/>
      <c r="ROJ13" s="657"/>
      <c r="ROK13" s="657"/>
      <c r="ROL13" s="657"/>
      <c r="ROM13" s="657"/>
      <c r="RON13" s="657"/>
      <c r="ROO13" s="657"/>
      <c r="ROP13" s="657"/>
      <c r="ROQ13" s="657"/>
      <c r="ROR13" s="657"/>
      <c r="ROS13" s="657"/>
      <c r="ROT13" s="657"/>
      <c r="ROU13" s="657"/>
      <c r="ROV13" s="657"/>
      <c r="ROW13" s="657"/>
      <c r="ROX13" s="657"/>
      <c r="ROY13" s="657"/>
      <c r="ROZ13" s="657"/>
      <c r="RPA13" s="657"/>
      <c r="RPB13" s="657"/>
      <c r="RPC13" s="657"/>
      <c r="RPD13" s="657"/>
      <c r="RPE13" s="657"/>
      <c r="RPF13" s="657"/>
      <c r="RPG13" s="657"/>
      <c r="RPH13" s="657"/>
      <c r="RPI13" s="657"/>
      <c r="RPJ13" s="657"/>
      <c r="RPK13" s="657"/>
      <c r="RPL13" s="657"/>
      <c r="RPM13" s="657"/>
      <c r="RPN13" s="657"/>
      <c r="RPO13" s="657"/>
      <c r="RPP13" s="657"/>
      <c r="RPQ13" s="657"/>
      <c r="RPR13" s="657"/>
      <c r="RPS13" s="657"/>
      <c r="RPT13" s="657"/>
      <c r="RPU13" s="657"/>
      <c r="RPV13" s="657"/>
      <c r="RPW13" s="657"/>
      <c r="RPX13" s="657"/>
      <c r="RPY13" s="657"/>
      <c r="RPZ13" s="657"/>
      <c r="RQA13" s="657"/>
      <c r="RQB13" s="657"/>
      <c r="RQC13" s="657"/>
      <c r="RQD13" s="657"/>
      <c r="RQE13" s="657"/>
      <c r="RQF13" s="657"/>
      <c r="RQG13" s="657"/>
      <c r="RQH13" s="657"/>
      <c r="RQI13" s="657"/>
      <c r="RQJ13" s="657"/>
      <c r="RQK13" s="657"/>
      <c r="RQL13" s="657"/>
      <c r="RQM13" s="657"/>
      <c r="RQN13" s="657"/>
      <c r="RQO13" s="657"/>
      <c r="RQP13" s="657"/>
      <c r="RQQ13" s="657"/>
      <c r="RQR13" s="657"/>
      <c r="RQS13" s="657"/>
      <c r="RQT13" s="657"/>
      <c r="RQU13" s="657"/>
      <c r="RQV13" s="657"/>
      <c r="RQW13" s="657"/>
      <c r="RQX13" s="657"/>
      <c r="RQY13" s="657"/>
      <c r="RQZ13" s="657"/>
      <c r="RRA13" s="657"/>
      <c r="RRB13" s="657"/>
      <c r="RRC13" s="657"/>
      <c r="RRD13" s="657"/>
      <c r="RRE13" s="657"/>
      <c r="RRF13" s="657"/>
      <c r="RRG13" s="657"/>
      <c r="RRH13" s="657"/>
      <c r="RRI13" s="657"/>
      <c r="RRJ13" s="657"/>
      <c r="RRK13" s="657"/>
      <c r="RRL13" s="657"/>
      <c r="RRM13" s="657"/>
      <c r="RRN13" s="657"/>
      <c r="RRO13" s="657"/>
      <c r="RRP13" s="657"/>
      <c r="RRQ13" s="657"/>
      <c r="RRR13" s="657"/>
      <c r="RRS13" s="657"/>
      <c r="RRT13" s="657"/>
      <c r="RRU13" s="657"/>
      <c r="RRV13" s="657"/>
      <c r="RRW13" s="657"/>
      <c r="RRX13" s="657"/>
      <c r="RRY13" s="657"/>
      <c r="RRZ13" s="657"/>
      <c r="RSA13" s="657"/>
      <c r="RSB13" s="657"/>
      <c r="RSC13" s="657"/>
      <c r="RSD13" s="657"/>
      <c r="RSE13" s="657"/>
      <c r="RSF13" s="657"/>
      <c r="RSG13" s="657"/>
      <c r="RSH13" s="657"/>
      <c r="RSI13" s="657"/>
      <c r="RSJ13" s="657"/>
      <c r="RSK13" s="657"/>
      <c r="RSL13" s="657"/>
      <c r="RSM13" s="657"/>
      <c r="RSN13" s="657"/>
      <c r="RSO13" s="657"/>
      <c r="RSP13" s="657"/>
      <c r="RSQ13" s="657"/>
      <c r="RSR13" s="657"/>
      <c r="RSS13" s="657"/>
      <c r="RST13" s="657"/>
      <c r="RSU13" s="657"/>
      <c r="RSV13" s="657"/>
      <c r="RSW13" s="657"/>
      <c r="RSX13" s="657"/>
      <c r="RSY13" s="657"/>
      <c r="RSZ13" s="657"/>
      <c r="RTA13" s="657"/>
      <c r="RTB13" s="657"/>
      <c r="RTC13" s="657"/>
      <c r="RTD13" s="657"/>
      <c r="RTE13" s="657"/>
      <c r="RTF13" s="657"/>
      <c r="RTG13" s="657"/>
      <c r="RTH13" s="657"/>
      <c r="RTI13" s="657"/>
      <c r="RTJ13" s="657"/>
      <c r="RTK13" s="657"/>
      <c r="RTL13" s="657"/>
      <c r="RTM13" s="657"/>
      <c r="RTN13" s="657"/>
      <c r="RTO13" s="657"/>
      <c r="RTP13" s="657"/>
      <c r="RTQ13" s="657"/>
      <c r="RTR13" s="657"/>
      <c r="RTS13" s="657"/>
      <c r="RTT13" s="657"/>
      <c r="RTU13" s="657"/>
      <c r="RTV13" s="657"/>
      <c r="RTW13" s="657"/>
      <c r="RTX13" s="657"/>
      <c r="RTY13" s="657"/>
      <c r="RTZ13" s="657"/>
      <c r="RUA13" s="657"/>
      <c r="RUB13" s="657"/>
      <c r="RUC13" s="657"/>
      <c r="RUD13" s="657"/>
      <c r="RUE13" s="657"/>
      <c r="RUF13" s="657"/>
      <c r="RUG13" s="657"/>
      <c r="RUH13" s="657"/>
      <c r="RUI13" s="657"/>
      <c r="RUJ13" s="657"/>
      <c r="RUK13" s="657"/>
      <c r="RUL13" s="657"/>
      <c r="RUM13" s="657"/>
      <c r="RUN13" s="657"/>
      <c r="RUO13" s="657"/>
      <c r="RUP13" s="657"/>
      <c r="RUQ13" s="657"/>
      <c r="RUR13" s="657"/>
      <c r="RUS13" s="657"/>
      <c r="RUT13" s="657"/>
      <c r="RUU13" s="657"/>
      <c r="RUV13" s="657"/>
      <c r="RUW13" s="657"/>
      <c r="RUX13" s="657"/>
      <c r="RUY13" s="657"/>
      <c r="RUZ13" s="657"/>
      <c r="RVA13" s="657"/>
      <c r="RVB13" s="657"/>
      <c r="RVC13" s="657"/>
      <c r="RVD13" s="657"/>
      <c r="RVE13" s="657"/>
      <c r="RVF13" s="657"/>
      <c r="RVG13" s="657"/>
      <c r="RVH13" s="657"/>
      <c r="RVI13" s="657"/>
      <c r="RVJ13" s="657"/>
      <c r="RVK13" s="657"/>
      <c r="RVL13" s="657"/>
      <c r="RVM13" s="657"/>
      <c r="RVN13" s="657"/>
      <c r="RVO13" s="657"/>
      <c r="RVP13" s="657"/>
      <c r="RVQ13" s="657"/>
      <c r="RVR13" s="657"/>
      <c r="RVS13" s="657"/>
      <c r="RVT13" s="657"/>
      <c r="RVU13" s="657"/>
      <c r="RVV13" s="657"/>
      <c r="RVW13" s="657"/>
      <c r="RVX13" s="657"/>
      <c r="RVY13" s="657"/>
      <c r="RVZ13" s="657"/>
      <c r="RWA13" s="657"/>
      <c r="RWB13" s="657"/>
      <c r="RWC13" s="657"/>
      <c r="RWD13" s="657"/>
      <c r="RWE13" s="657"/>
      <c r="RWF13" s="657"/>
      <c r="RWG13" s="657"/>
      <c r="RWH13" s="657"/>
      <c r="RWI13" s="657"/>
      <c r="RWJ13" s="657"/>
      <c r="RWK13" s="657"/>
      <c r="RWL13" s="657"/>
      <c r="RWM13" s="657"/>
      <c r="RWN13" s="657"/>
      <c r="RWO13" s="657"/>
      <c r="RWP13" s="657"/>
      <c r="RWQ13" s="657"/>
      <c r="RWR13" s="657"/>
      <c r="RWS13" s="657"/>
      <c r="RWT13" s="657"/>
      <c r="RWU13" s="657"/>
      <c r="RWV13" s="657"/>
      <c r="RWW13" s="657"/>
      <c r="RWX13" s="657"/>
      <c r="RWY13" s="657"/>
      <c r="RWZ13" s="657"/>
      <c r="RXA13" s="657"/>
      <c r="RXB13" s="657"/>
      <c r="RXC13" s="657"/>
      <c r="RXD13" s="657"/>
      <c r="RXE13" s="657"/>
      <c r="RXF13" s="657"/>
      <c r="RXG13" s="657"/>
      <c r="RXH13" s="657"/>
      <c r="RXI13" s="657"/>
      <c r="RXJ13" s="657"/>
      <c r="RXK13" s="657"/>
      <c r="RXL13" s="657"/>
      <c r="RXM13" s="657"/>
      <c r="RXN13" s="657"/>
      <c r="RXO13" s="657"/>
      <c r="RXP13" s="657"/>
      <c r="RXQ13" s="657"/>
      <c r="RXR13" s="657"/>
      <c r="RXS13" s="657"/>
      <c r="RXT13" s="657"/>
      <c r="RXU13" s="657"/>
      <c r="RXV13" s="657"/>
      <c r="RXW13" s="657"/>
      <c r="RXX13" s="657"/>
      <c r="RXY13" s="657"/>
      <c r="RXZ13" s="657"/>
      <c r="RYA13" s="657"/>
      <c r="RYB13" s="657"/>
      <c r="RYC13" s="657"/>
      <c r="RYD13" s="657"/>
      <c r="RYE13" s="657"/>
      <c r="RYF13" s="657"/>
      <c r="RYG13" s="657"/>
      <c r="RYH13" s="657"/>
      <c r="RYI13" s="657"/>
      <c r="RYJ13" s="657"/>
      <c r="RYK13" s="657"/>
      <c r="RYL13" s="657"/>
      <c r="RYM13" s="657"/>
      <c r="RYN13" s="657"/>
      <c r="RYO13" s="657"/>
      <c r="RYP13" s="657"/>
      <c r="RYQ13" s="657"/>
      <c r="RYR13" s="657"/>
      <c r="RYS13" s="657"/>
      <c r="RYT13" s="657"/>
      <c r="RYU13" s="657"/>
      <c r="RYV13" s="657"/>
      <c r="RYW13" s="657"/>
      <c r="RYX13" s="657"/>
      <c r="RYY13" s="657"/>
      <c r="RYZ13" s="657"/>
      <c r="RZA13" s="657"/>
      <c r="RZB13" s="657"/>
      <c r="RZC13" s="657"/>
      <c r="RZD13" s="657"/>
      <c r="RZE13" s="657"/>
      <c r="RZF13" s="657"/>
      <c r="RZG13" s="657"/>
      <c r="RZH13" s="657"/>
      <c r="RZI13" s="657"/>
      <c r="RZJ13" s="657"/>
      <c r="RZK13" s="657"/>
      <c r="RZL13" s="657"/>
      <c r="RZM13" s="657"/>
      <c r="RZN13" s="657"/>
      <c r="RZO13" s="657"/>
      <c r="RZP13" s="657"/>
      <c r="RZQ13" s="657"/>
      <c r="RZR13" s="657"/>
      <c r="RZS13" s="657"/>
      <c r="RZT13" s="657"/>
      <c r="RZU13" s="657"/>
      <c r="RZV13" s="657"/>
      <c r="RZW13" s="657"/>
      <c r="RZX13" s="657"/>
      <c r="RZY13" s="657"/>
      <c r="RZZ13" s="657"/>
      <c r="SAA13" s="657"/>
      <c r="SAB13" s="657"/>
      <c r="SAC13" s="657"/>
      <c r="SAD13" s="657"/>
      <c r="SAE13" s="657"/>
      <c r="SAF13" s="657"/>
      <c r="SAG13" s="657"/>
      <c r="SAH13" s="657"/>
      <c r="SAI13" s="657"/>
      <c r="SAJ13" s="657"/>
      <c r="SAK13" s="657"/>
      <c r="SAL13" s="657"/>
      <c r="SAM13" s="657"/>
      <c r="SAN13" s="657"/>
      <c r="SAO13" s="657"/>
      <c r="SAP13" s="657"/>
      <c r="SAQ13" s="657"/>
      <c r="SAR13" s="657"/>
      <c r="SAS13" s="657"/>
      <c r="SAT13" s="657"/>
      <c r="SAU13" s="657"/>
      <c r="SAV13" s="657"/>
      <c r="SAW13" s="657"/>
      <c r="SAX13" s="657"/>
      <c r="SAY13" s="657"/>
      <c r="SAZ13" s="657"/>
      <c r="SBA13" s="657"/>
      <c r="SBB13" s="657"/>
      <c r="SBC13" s="657"/>
      <c r="SBD13" s="657"/>
      <c r="SBE13" s="657"/>
      <c r="SBF13" s="657"/>
      <c r="SBG13" s="657"/>
      <c r="SBH13" s="657"/>
      <c r="SBI13" s="657"/>
      <c r="SBJ13" s="657"/>
      <c r="SBK13" s="657"/>
      <c r="SBL13" s="657"/>
      <c r="SBM13" s="657"/>
      <c r="SBN13" s="657"/>
      <c r="SBO13" s="657"/>
      <c r="SBP13" s="657"/>
      <c r="SBQ13" s="657"/>
      <c r="SBR13" s="657"/>
      <c r="SBS13" s="657"/>
      <c r="SBT13" s="657"/>
      <c r="SBU13" s="657"/>
      <c r="SBV13" s="657"/>
      <c r="SBW13" s="657"/>
      <c r="SBX13" s="657"/>
      <c r="SBY13" s="657"/>
      <c r="SBZ13" s="657"/>
      <c r="SCA13" s="657"/>
      <c r="SCB13" s="657"/>
      <c r="SCC13" s="657"/>
      <c r="SCD13" s="657"/>
      <c r="SCE13" s="657"/>
      <c r="SCF13" s="657"/>
      <c r="SCG13" s="657"/>
      <c r="SCH13" s="657"/>
      <c r="SCI13" s="657"/>
      <c r="SCJ13" s="657"/>
      <c r="SCK13" s="657"/>
      <c r="SCL13" s="657"/>
      <c r="SCM13" s="657"/>
      <c r="SCN13" s="657"/>
      <c r="SCO13" s="657"/>
      <c r="SCP13" s="657"/>
      <c r="SCQ13" s="657"/>
      <c r="SCR13" s="657"/>
      <c r="SCS13" s="657"/>
      <c r="SCT13" s="657"/>
      <c r="SCU13" s="657"/>
      <c r="SCV13" s="657"/>
      <c r="SCW13" s="657"/>
      <c r="SCX13" s="657"/>
      <c r="SCY13" s="657"/>
      <c r="SCZ13" s="657"/>
      <c r="SDA13" s="657"/>
      <c r="SDB13" s="657"/>
      <c r="SDC13" s="657"/>
      <c r="SDD13" s="657"/>
      <c r="SDE13" s="657"/>
      <c r="SDF13" s="657"/>
      <c r="SDG13" s="657"/>
      <c r="SDH13" s="657"/>
      <c r="SDI13" s="657"/>
      <c r="SDJ13" s="657"/>
      <c r="SDK13" s="657"/>
      <c r="SDL13" s="657"/>
      <c r="SDM13" s="657"/>
      <c r="SDN13" s="657"/>
      <c r="SDO13" s="657"/>
      <c r="SDP13" s="657"/>
      <c r="SDQ13" s="657"/>
      <c r="SDR13" s="657"/>
      <c r="SDS13" s="657"/>
      <c r="SDT13" s="657"/>
      <c r="SDU13" s="657"/>
      <c r="SDV13" s="657"/>
      <c r="SDW13" s="657"/>
      <c r="SDX13" s="657"/>
      <c r="SDY13" s="657"/>
      <c r="SDZ13" s="657"/>
      <c r="SEA13" s="657"/>
      <c r="SEB13" s="657"/>
      <c r="SEC13" s="657"/>
      <c r="SED13" s="657"/>
      <c r="SEE13" s="657"/>
      <c r="SEF13" s="657"/>
      <c r="SEG13" s="657"/>
      <c r="SEH13" s="657"/>
      <c r="SEI13" s="657"/>
      <c r="SEJ13" s="657"/>
      <c r="SEK13" s="657"/>
      <c r="SEL13" s="657"/>
      <c r="SEM13" s="657"/>
      <c r="SEN13" s="657"/>
      <c r="SEO13" s="657"/>
      <c r="SEP13" s="657"/>
      <c r="SEQ13" s="657"/>
      <c r="SER13" s="657"/>
      <c r="SES13" s="657"/>
      <c r="SET13" s="657"/>
      <c r="SEU13" s="657"/>
      <c r="SEV13" s="657"/>
      <c r="SEW13" s="657"/>
      <c r="SEX13" s="657"/>
      <c r="SEY13" s="657"/>
      <c r="SEZ13" s="657"/>
      <c r="SFA13" s="657"/>
      <c r="SFB13" s="657"/>
      <c r="SFC13" s="657"/>
      <c r="SFD13" s="657"/>
      <c r="SFE13" s="657"/>
      <c r="SFF13" s="657"/>
      <c r="SFG13" s="657"/>
      <c r="SFH13" s="657"/>
      <c r="SFI13" s="657"/>
      <c r="SFJ13" s="657"/>
      <c r="SFK13" s="657"/>
      <c r="SFL13" s="657"/>
      <c r="SFM13" s="657"/>
      <c r="SFN13" s="657"/>
      <c r="SFO13" s="657"/>
      <c r="SFP13" s="657"/>
      <c r="SFQ13" s="657"/>
      <c r="SFR13" s="657"/>
      <c r="SFS13" s="657"/>
      <c r="SFT13" s="657"/>
      <c r="SFU13" s="657"/>
      <c r="SFV13" s="657"/>
      <c r="SFW13" s="657"/>
      <c r="SFX13" s="657"/>
      <c r="SFY13" s="657"/>
      <c r="SFZ13" s="657"/>
      <c r="SGA13" s="657"/>
      <c r="SGB13" s="657"/>
      <c r="SGC13" s="657"/>
      <c r="SGD13" s="657"/>
      <c r="SGE13" s="657"/>
      <c r="SGF13" s="657"/>
      <c r="SGG13" s="657"/>
      <c r="SGH13" s="657"/>
      <c r="SGI13" s="657"/>
      <c r="SGJ13" s="657"/>
      <c r="SGK13" s="657"/>
      <c r="SGL13" s="657"/>
      <c r="SGM13" s="657"/>
      <c r="SGN13" s="657"/>
      <c r="SGO13" s="657"/>
      <c r="SGP13" s="657"/>
      <c r="SGQ13" s="657"/>
      <c r="SGR13" s="657"/>
      <c r="SGS13" s="657"/>
      <c r="SGT13" s="657"/>
      <c r="SGU13" s="657"/>
      <c r="SGV13" s="657"/>
      <c r="SGW13" s="657"/>
      <c r="SGX13" s="657"/>
      <c r="SGY13" s="657"/>
      <c r="SGZ13" s="657"/>
      <c r="SHA13" s="657"/>
      <c r="SHB13" s="657"/>
      <c r="SHC13" s="657"/>
      <c r="SHD13" s="657"/>
      <c r="SHE13" s="657"/>
      <c r="SHF13" s="657"/>
      <c r="SHG13" s="657"/>
      <c r="SHH13" s="657"/>
      <c r="SHI13" s="657"/>
      <c r="SHJ13" s="657"/>
      <c r="SHK13" s="657"/>
      <c r="SHL13" s="657"/>
      <c r="SHM13" s="657"/>
      <c r="SHN13" s="657"/>
      <c r="SHO13" s="657"/>
      <c r="SHP13" s="657"/>
      <c r="SHQ13" s="657"/>
      <c r="SHR13" s="657"/>
      <c r="SHS13" s="657"/>
      <c r="SHT13" s="657"/>
      <c r="SHU13" s="657"/>
      <c r="SHV13" s="657"/>
      <c r="SHW13" s="657"/>
      <c r="SHX13" s="657"/>
      <c r="SHY13" s="657"/>
      <c r="SHZ13" s="657"/>
      <c r="SIA13" s="657"/>
      <c r="SIB13" s="657"/>
      <c r="SIC13" s="657"/>
      <c r="SID13" s="657"/>
      <c r="SIE13" s="657"/>
      <c r="SIF13" s="657"/>
      <c r="SIG13" s="657"/>
      <c r="SIH13" s="657"/>
      <c r="SII13" s="657"/>
      <c r="SIJ13" s="657"/>
      <c r="SIK13" s="657"/>
      <c r="SIL13" s="657"/>
      <c r="SIM13" s="657"/>
      <c r="SIN13" s="657"/>
      <c r="SIO13" s="657"/>
      <c r="SIP13" s="657"/>
      <c r="SIQ13" s="657"/>
      <c r="SIR13" s="657"/>
      <c r="SIS13" s="657"/>
      <c r="SIT13" s="657"/>
      <c r="SIU13" s="657"/>
      <c r="SIV13" s="657"/>
      <c r="SIW13" s="657"/>
      <c r="SIX13" s="657"/>
      <c r="SIY13" s="657"/>
      <c r="SIZ13" s="657"/>
      <c r="SJA13" s="657"/>
      <c r="SJB13" s="657"/>
      <c r="SJC13" s="657"/>
      <c r="SJD13" s="657"/>
      <c r="SJE13" s="657"/>
      <c r="SJF13" s="657"/>
      <c r="SJG13" s="657"/>
      <c r="SJH13" s="657"/>
      <c r="SJI13" s="657"/>
      <c r="SJJ13" s="657"/>
      <c r="SJK13" s="657"/>
      <c r="SJL13" s="657"/>
      <c r="SJM13" s="657"/>
      <c r="SJN13" s="657"/>
      <c r="SJO13" s="657"/>
      <c r="SJP13" s="657"/>
      <c r="SJQ13" s="657"/>
      <c r="SJR13" s="657"/>
      <c r="SJS13" s="657"/>
      <c r="SJT13" s="657"/>
      <c r="SJU13" s="657"/>
      <c r="SJV13" s="657"/>
      <c r="SJW13" s="657"/>
      <c r="SJX13" s="657"/>
      <c r="SJY13" s="657"/>
      <c r="SJZ13" s="657"/>
      <c r="SKA13" s="657"/>
      <c r="SKB13" s="657"/>
      <c r="SKC13" s="657"/>
      <c r="SKD13" s="657"/>
      <c r="SKE13" s="657"/>
      <c r="SKF13" s="657"/>
      <c r="SKG13" s="657"/>
      <c r="SKH13" s="657"/>
      <c r="SKI13" s="657"/>
      <c r="SKJ13" s="657"/>
      <c r="SKK13" s="657"/>
      <c r="SKL13" s="657"/>
      <c r="SKM13" s="657"/>
      <c r="SKN13" s="657"/>
      <c r="SKO13" s="657"/>
      <c r="SKP13" s="657"/>
      <c r="SKQ13" s="657"/>
      <c r="SKR13" s="657"/>
      <c r="SKS13" s="657"/>
      <c r="SKT13" s="657"/>
      <c r="SKU13" s="657"/>
      <c r="SKV13" s="657"/>
      <c r="SKW13" s="657"/>
      <c r="SKX13" s="657"/>
      <c r="SKY13" s="657"/>
      <c r="SKZ13" s="657"/>
      <c r="SLA13" s="657"/>
      <c r="SLB13" s="657"/>
      <c r="SLC13" s="657"/>
      <c r="SLD13" s="657"/>
      <c r="SLE13" s="657"/>
      <c r="SLF13" s="657"/>
      <c r="SLG13" s="657"/>
      <c r="SLH13" s="657"/>
      <c r="SLI13" s="657"/>
      <c r="SLJ13" s="657"/>
      <c r="SLK13" s="657"/>
      <c r="SLL13" s="657"/>
      <c r="SLM13" s="657"/>
      <c r="SLN13" s="657"/>
      <c r="SLO13" s="657"/>
      <c r="SLP13" s="657"/>
      <c r="SLQ13" s="657"/>
      <c r="SLR13" s="657"/>
      <c r="SLS13" s="657"/>
      <c r="SLT13" s="657"/>
      <c r="SLU13" s="657"/>
      <c r="SLV13" s="657"/>
      <c r="SLW13" s="657"/>
      <c r="SLX13" s="657"/>
      <c r="SLY13" s="657"/>
      <c r="SLZ13" s="657"/>
      <c r="SMA13" s="657"/>
      <c r="SMB13" s="657"/>
      <c r="SMC13" s="657"/>
      <c r="SMD13" s="657"/>
      <c r="SME13" s="657"/>
      <c r="SMF13" s="657"/>
      <c r="SMG13" s="657"/>
      <c r="SMH13" s="657"/>
      <c r="SMI13" s="657"/>
      <c r="SMJ13" s="657"/>
      <c r="SMK13" s="657"/>
      <c r="SML13" s="657"/>
      <c r="SMM13" s="657"/>
      <c r="SMN13" s="657"/>
      <c r="SMO13" s="657"/>
      <c r="SMP13" s="657"/>
      <c r="SMQ13" s="657"/>
      <c r="SMR13" s="657"/>
      <c r="SMS13" s="657"/>
      <c r="SMT13" s="657"/>
      <c r="SMU13" s="657"/>
      <c r="SMV13" s="657"/>
      <c r="SMW13" s="657"/>
      <c r="SMX13" s="657"/>
      <c r="SMY13" s="657"/>
      <c r="SMZ13" s="657"/>
      <c r="SNA13" s="657"/>
      <c r="SNB13" s="657"/>
      <c r="SNC13" s="657"/>
      <c r="SND13" s="657"/>
      <c r="SNE13" s="657"/>
      <c r="SNF13" s="657"/>
      <c r="SNG13" s="657"/>
      <c r="SNH13" s="657"/>
      <c r="SNI13" s="657"/>
      <c r="SNJ13" s="657"/>
      <c r="SNK13" s="657"/>
      <c r="SNL13" s="657"/>
      <c r="SNM13" s="657"/>
      <c r="SNN13" s="657"/>
      <c r="SNO13" s="657"/>
      <c r="SNP13" s="657"/>
      <c r="SNQ13" s="657"/>
      <c r="SNR13" s="657"/>
      <c r="SNS13" s="657"/>
      <c r="SNT13" s="657"/>
      <c r="SNU13" s="657"/>
      <c r="SNV13" s="657"/>
      <c r="SNW13" s="657"/>
      <c r="SNX13" s="657"/>
      <c r="SNY13" s="657"/>
      <c r="SNZ13" s="657"/>
      <c r="SOA13" s="657"/>
      <c r="SOB13" s="657"/>
      <c r="SOC13" s="657"/>
      <c r="SOD13" s="657"/>
      <c r="SOE13" s="657"/>
      <c r="SOF13" s="657"/>
      <c r="SOG13" s="657"/>
      <c r="SOH13" s="657"/>
      <c r="SOI13" s="657"/>
      <c r="SOJ13" s="657"/>
      <c r="SOK13" s="657"/>
      <c r="SOL13" s="657"/>
      <c r="SOM13" s="657"/>
      <c r="SON13" s="657"/>
      <c r="SOO13" s="657"/>
      <c r="SOP13" s="657"/>
      <c r="SOQ13" s="657"/>
      <c r="SOR13" s="657"/>
      <c r="SOS13" s="657"/>
      <c r="SOT13" s="657"/>
      <c r="SOU13" s="657"/>
      <c r="SOV13" s="657"/>
      <c r="SOW13" s="657"/>
      <c r="SOX13" s="657"/>
      <c r="SOY13" s="657"/>
      <c r="SOZ13" s="657"/>
      <c r="SPA13" s="657"/>
      <c r="SPB13" s="657"/>
      <c r="SPC13" s="657"/>
      <c r="SPD13" s="657"/>
      <c r="SPE13" s="657"/>
      <c r="SPF13" s="657"/>
      <c r="SPG13" s="657"/>
      <c r="SPH13" s="657"/>
      <c r="SPI13" s="657"/>
      <c r="SPJ13" s="657"/>
      <c r="SPK13" s="657"/>
      <c r="SPL13" s="657"/>
      <c r="SPM13" s="657"/>
      <c r="SPN13" s="657"/>
      <c r="SPO13" s="657"/>
      <c r="SPP13" s="657"/>
      <c r="SPQ13" s="657"/>
      <c r="SPR13" s="657"/>
      <c r="SPS13" s="657"/>
      <c r="SPT13" s="657"/>
      <c r="SPU13" s="657"/>
      <c r="SPV13" s="657"/>
      <c r="SPW13" s="657"/>
      <c r="SPX13" s="657"/>
      <c r="SPY13" s="657"/>
      <c r="SPZ13" s="657"/>
      <c r="SQA13" s="657"/>
      <c r="SQB13" s="657"/>
      <c r="SQC13" s="657"/>
      <c r="SQD13" s="657"/>
      <c r="SQE13" s="657"/>
      <c r="SQF13" s="657"/>
      <c r="SQG13" s="657"/>
      <c r="SQH13" s="657"/>
      <c r="SQI13" s="657"/>
      <c r="SQJ13" s="657"/>
      <c r="SQK13" s="657"/>
      <c r="SQL13" s="657"/>
      <c r="SQM13" s="657"/>
      <c r="SQN13" s="657"/>
      <c r="SQO13" s="657"/>
      <c r="SQP13" s="657"/>
      <c r="SQQ13" s="657"/>
      <c r="SQR13" s="657"/>
      <c r="SQS13" s="657"/>
      <c r="SQT13" s="657"/>
      <c r="SQU13" s="657"/>
      <c r="SQV13" s="657"/>
      <c r="SQW13" s="657"/>
      <c r="SQX13" s="657"/>
      <c r="SQY13" s="657"/>
      <c r="SQZ13" s="657"/>
      <c r="SRA13" s="657"/>
      <c r="SRB13" s="657"/>
      <c r="SRC13" s="657"/>
      <c r="SRD13" s="657"/>
      <c r="SRE13" s="657"/>
      <c r="SRF13" s="657"/>
      <c r="SRG13" s="657"/>
      <c r="SRH13" s="657"/>
      <c r="SRI13" s="657"/>
      <c r="SRJ13" s="657"/>
      <c r="SRK13" s="657"/>
      <c r="SRL13" s="657"/>
      <c r="SRM13" s="657"/>
      <c r="SRN13" s="657"/>
      <c r="SRO13" s="657"/>
      <c r="SRP13" s="657"/>
      <c r="SRQ13" s="657"/>
      <c r="SRR13" s="657"/>
      <c r="SRS13" s="657"/>
      <c r="SRT13" s="657"/>
      <c r="SRU13" s="657"/>
      <c r="SRV13" s="657"/>
      <c r="SRW13" s="657"/>
      <c r="SRX13" s="657"/>
      <c r="SRY13" s="657"/>
      <c r="SRZ13" s="657"/>
      <c r="SSA13" s="657"/>
      <c r="SSB13" s="657"/>
      <c r="SSC13" s="657"/>
      <c r="SSD13" s="657"/>
      <c r="SSE13" s="657"/>
      <c r="SSF13" s="657"/>
      <c r="SSG13" s="657"/>
      <c r="SSH13" s="657"/>
      <c r="SSI13" s="657"/>
      <c r="SSJ13" s="657"/>
      <c r="SSK13" s="657"/>
      <c r="SSL13" s="657"/>
      <c r="SSM13" s="657"/>
      <c r="SSN13" s="657"/>
      <c r="SSO13" s="657"/>
      <c r="SSP13" s="657"/>
      <c r="SSQ13" s="657"/>
      <c r="SSR13" s="657"/>
      <c r="SSS13" s="657"/>
      <c r="SST13" s="657"/>
      <c r="SSU13" s="657"/>
      <c r="SSV13" s="657"/>
      <c r="SSW13" s="657"/>
      <c r="SSX13" s="657"/>
      <c r="SSY13" s="657"/>
      <c r="SSZ13" s="657"/>
      <c r="STA13" s="657"/>
      <c r="STB13" s="657"/>
      <c r="STC13" s="657"/>
      <c r="STD13" s="657"/>
      <c r="STE13" s="657"/>
      <c r="STF13" s="657"/>
      <c r="STG13" s="657"/>
      <c r="STH13" s="657"/>
      <c r="STI13" s="657"/>
      <c r="STJ13" s="657"/>
      <c r="STK13" s="657"/>
      <c r="STL13" s="657"/>
      <c r="STM13" s="657"/>
      <c r="STN13" s="657"/>
      <c r="STO13" s="657"/>
      <c r="STP13" s="657"/>
      <c r="STQ13" s="657"/>
      <c r="STR13" s="657"/>
      <c r="STS13" s="657"/>
      <c r="STT13" s="657"/>
      <c r="STU13" s="657"/>
      <c r="STV13" s="657"/>
      <c r="STW13" s="657"/>
      <c r="STX13" s="657"/>
      <c r="STY13" s="657"/>
      <c r="STZ13" s="657"/>
      <c r="SUA13" s="657"/>
      <c r="SUB13" s="657"/>
      <c r="SUC13" s="657"/>
      <c r="SUD13" s="657"/>
      <c r="SUE13" s="657"/>
      <c r="SUF13" s="657"/>
      <c r="SUG13" s="657"/>
      <c r="SUH13" s="657"/>
      <c r="SUI13" s="657"/>
      <c r="SUJ13" s="657"/>
      <c r="SUK13" s="657"/>
      <c r="SUL13" s="657"/>
      <c r="SUM13" s="657"/>
      <c r="SUN13" s="657"/>
      <c r="SUO13" s="657"/>
      <c r="SUP13" s="657"/>
      <c r="SUQ13" s="657"/>
      <c r="SUR13" s="657"/>
      <c r="SUS13" s="657"/>
      <c r="SUT13" s="657"/>
      <c r="SUU13" s="657"/>
      <c r="SUV13" s="657"/>
      <c r="SUW13" s="657"/>
      <c r="SUX13" s="657"/>
      <c r="SUY13" s="657"/>
      <c r="SUZ13" s="657"/>
      <c r="SVA13" s="657"/>
      <c r="SVB13" s="657"/>
      <c r="SVC13" s="657"/>
      <c r="SVD13" s="657"/>
      <c r="SVE13" s="657"/>
      <c r="SVF13" s="657"/>
      <c r="SVG13" s="657"/>
      <c r="SVH13" s="657"/>
      <c r="SVI13" s="657"/>
      <c r="SVJ13" s="657"/>
      <c r="SVK13" s="657"/>
      <c r="SVL13" s="657"/>
      <c r="SVM13" s="657"/>
      <c r="SVN13" s="657"/>
      <c r="SVO13" s="657"/>
      <c r="SVP13" s="657"/>
      <c r="SVQ13" s="657"/>
      <c r="SVR13" s="657"/>
      <c r="SVS13" s="657"/>
      <c r="SVT13" s="657"/>
      <c r="SVU13" s="657"/>
      <c r="SVV13" s="657"/>
      <c r="SVW13" s="657"/>
      <c r="SVX13" s="657"/>
      <c r="SVY13" s="657"/>
      <c r="SVZ13" s="657"/>
      <c r="SWA13" s="657"/>
      <c r="SWB13" s="657"/>
      <c r="SWC13" s="657"/>
      <c r="SWD13" s="657"/>
      <c r="SWE13" s="657"/>
      <c r="SWF13" s="657"/>
      <c r="SWG13" s="657"/>
      <c r="SWH13" s="657"/>
      <c r="SWI13" s="657"/>
      <c r="SWJ13" s="657"/>
      <c r="SWK13" s="657"/>
      <c r="SWL13" s="657"/>
      <c r="SWM13" s="657"/>
      <c r="SWN13" s="657"/>
      <c r="SWO13" s="657"/>
      <c r="SWP13" s="657"/>
      <c r="SWQ13" s="657"/>
      <c r="SWR13" s="657"/>
      <c r="SWS13" s="657"/>
      <c r="SWT13" s="657"/>
      <c r="SWU13" s="657"/>
      <c r="SWV13" s="657"/>
      <c r="SWW13" s="657"/>
      <c r="SWX13" s="657"/>
      <c r="SWY13" s="657"/>
      <c r="SWZ13" s="657"/>
      <c r="SXA13" s="657"/>
      <c r="SXB13" s="657"/>
      <c r="SXC13" s="657"/>
      <c r="SXD13" s="657"/>
      <c r="SXE13" s="657"/>
      <c r="SXF13" s="657"/>
      <c r="SXG13" s="657"/>
      <c r="SXH13" s="657"/>
      <c r="SXI13" s="657"/>
      <c r="SXJ13" s="657"/>
      <c r="SXK13" s="657"/>
      <c r="SXL13" s="657"/>
      <c r="SXM13" s="657"/>
      <c r="SXN13" s="657"/>
      <c r="SXO13" s="657"/>
      <c r="SXP13" s="657"/>
      <c r="SXQ13" s="657"/>
      <c r="SXR13" s="657"/>
      <c r="SXS13" s="657"/>
      <c r="SXT13" s="657"/>
      <c r="SXU13" s="657"/>
      <c r="SXV13" s="657"/>
      <c r="SXW13" s="657"/>
      <c r="SXX13" s="657"/>
      <c r="SXY13" s="657"/>
      <c r="SXZ13" s="657"/>
      <c r="SYA13" s="657"/>
      <c r="SYB13" s="657"/>
      <c r="SYC13" s="657"/>
      <c r="SYD13" s="657"/>
      <c r="SYE13" s="657"/>
      <c r="SYF13" s="657"/>
      <c r="SYG13" s="657"/>
      <c r="SYH13" s="657"/>
      <c r="SYI13" s="657"/>
      <c r="SYJ13" s="657"/>
      <c r="SYK13" s="657"/>
      <c r="SYL13" s="657"/>
      <c r="SYM13" s="657"/>
      <c r="SYN13" s="657"/>
      <c r="SYO13" s="657"/>
      <c r="SYP13" s="657"/>
      <c r="SYQ13" s="657"/>
      <c r="SYR13" s="657"/>
      <c r="SYS13" s="657"/>
      <c r="SYT13" s="657"/>
      <c r="SYU13" s="657"/>
      <c r="SYV13" s="657"/>
      <c r="SYW13" s="657"/>
      <c r="SYX13" s="657"/>
      <c r="SYY13" s="657"/>
      <c r="SYZ13" s="657"/>
      <c r="SZA13" s="657"/>
      <c r="SZB13" s="657"/>
      <c r="SZC13" s="657"/>
      <c r="SZD13" s="657"/>
      <c r="SZE13" s="657"/>
      <c r="SZF13" s="657"/>
      <c r="SZG13" s="657"/>
      <c r="SZH13" s="657"/>
      <c r="SZI13" s="657"/>
      <c r="SZJ13" s="657"/>
      <c r="SZK13" s="657"/>
      <c r="SZL13" s="657"/>
      <c r="SZM13" s="657"/>
      <c r="SZN13" s="657"/>
      <c r="SZO13" s="657"/>
      <c r="SZP13" s="657"/>
      <c r="SZQ13" s="657"/>
      <c r="SZR13" s="657"/>
      <c r="SZS13" s="657"/>
      <c r="SZT13" s="657"/>
      <c r="SZU13" s="657"/>
      <c r="SZV13" s="657"/>
      <c r="SZW13" s="657"/>
      <c r="SZX13" s="657"/>
      <c r="SZY13" s="657"/>
      <c r="SZZ13" s="657"/>
      <c r="TAA13" s="657"/>
      <c r="TAB13" s="657"/>
      <c r="TAC13" s="657"/>
      <c r="TAD13" s="657"/>
      <c r="TAE13" s="657"/>
      <c r="TAF13" s="657"/>
      <c r="TAG13" s="657"/>
      <c r="TAH13" s="657"/>
      <c r="TAI13" s="657"/>
      <c r="TAJ13" s="657"/>
      <c r="TAK13" s="657"/>
      <c r="TAL13" s="657"/>
      <c r="TAM13" s="657"/>
      <c r="TAN13" s="657"/>
      <c r="TAO13" s="657"/>
      <c r="TAP13" s="657"/>
      <c r="TAQ13" s="657"/>
      <c r="TAR13" s="657"/>
      <c r="TAS13" s="657"/>
      <c r="TAT13" s="657"/>
      <c r="TAU13" s="657"/>
      <c r="TAV13" s="657"/>
      <c r="TAW13" s="657"/>
      <c r="TAX13" s="657"/>
      <c r="TAY13" s="657"/>
      <c r="TAZ13" s="657"/>
      <c r="TBA13" s="657"/>
      <c r="TBB13" s="657"/>
      <c r="TBC13" s="657"/>
      <c r="TBD13" s="657"/>
      <c r="TBE13" s="657"/>
      <c r="TBF13" s="657"/>
      <c r="TBG13" s="657"/>
      <c r="TBH13" s="657"/>
      <c r="TBI13" s="657"/>
      <c r="TBJ13" s="657"/>
      <c r="TBK13" s="657"/>
      <c r="TBL13" s="657"/>
      <c r="TBM13" s="657"/>
      <c r="TBN13" s="657"/>
      <c r="TBO13" s="657"/>
      <c r="TBP13" s="657"/>
      <c r="TBQ13" s="657"/>
      <c r="TBR13" s="657"/>
      <c r="TBS13" s="657"/>
      <c r="TBT13" s="657"/>
      <c r="TBU13" s="657"/>
      <c r="TBV13" s="657"/>
      <c r="TBW13" s="657"/>
      <c r="TBX13" s="657"/>
      <c r="TBY13" s="657"/>
      <c r="TBZ13" s="657"/>
      <c r="TCA13" s="657"/>
      <c r="TCB13" s="657"/>
      <c r="TCC13" s="657"/>
      <c r="TCD13" s="657"/>
      <c r="TCE13" s="657"/>
      <c r="TCF13" s="657"/>
      <c r="TCG13" s="657"/>
      <c r="TCH13" s="657"/>
      <c r="TCI13" s="657"/>
      <c r="TCJ13" s="657"/>
      <c r="TCK13" s="657"/>
      <c r="TCL13" s="657"/>
      <c r="TCM13" s="657"/>
      <c r="TCN13" s="657"/>
      <c r="TCO13" s="657"/>
      <c r="TCP13" s="657"/>
      <c r="TCQ13" s="657"/>
      <c r="TCR13" s="657"/>
      <c r="TCS13" s="657"/>
      <c r="TCT13" s="657"/>
      <c r="TCU13" s="657"/>
      <c r="TCV13" s="657"/>
      <c r="TCW13" s="657"/>
      <c r="TCX13" s="657"/>
      <c r="TCY13" s="657"/>
      <c r="TCZ13" s="657"/>
      <c r="TDA13" s="657"/>
      <c r="TDB13" s="657"/>
      <c r="TDC13" s="657"/>
      <c r="TDD13" s="657"/>
      <c r="TDE13" s="657"/>
      <c r="TDF13" s="657"/>
      <c r="TDG13" s="657"/>
      <c r="TDH13" s="657"/>
      <c r="TDI13" s="657"/>
      <c r="TDJ13" s="657"/>
      <c r="TDK13" s="657"/>
      <c r="TDL13" s="657"/>
      <c r="TDM13" s="657"/>
      <c r="TDN13" s="657"/>
      <c r="TDO13" s="657"/>
      <c r="TDP13" s="657"/>
      <c r="TDQ13" s="657"/>
      <c r="TDR13" s="657"/>
      <c r="TDS13" s="657"/>
      <c r="TDT13" s="657"/>
      <c r="TDU13" s="657"/>
      <c r="TDV13" s="657"/>
      <c r="TDW13" s="657"/>
      <c r="TDX13" s="657"/>
      <c r="TDY13" s="657"/>
      <c r="TDZ13" s="657"/>
      <c r="TEA13" s="657"/>
      <c r="TEB13" s="657"/>
      <c r="TEC13" s="657"/>
      <c r="TED13" s="657"/>
      <c r="TEE13" s="657"/>
      <c r="TEF13" s="657"/>
      <c r="TEG13" s="657"/>
      <c r="TEH13" s="657"/>
      <c r="TEI13" s="657"/>
      <c r="TEJ13" s="657"/>
      <c r="TEK13" s="657"/>
      <c r="TEL13" s="657"/>
      <c r="TEM13" s="657"/>
      <c r="TEN13" s="657"/>
      <c r="TEO13" s="657"/>
      <c r="TEP13" s="657"/>
      <c r="TEQ13" s="657"/>
      <c r="TER13" s="657"/>
      <c r="TES13" s="657"/>
      <c r="TET13" s="657"/>
      <c r="TEU13" s="657"/>
      <c r="TEV13" s="657"/>
      <c r="TEW13" s="657"/>
      <c r="TEX13" s="657"/>
      <c r="TEY13" s="657"/>
      <c r="TEZ13" s="657"/>
      <c r="TFA13" s="657"/>
      <c r="TFB13" s="657"/>
      <c r="TFC13" s="657"/>
      <c r="TFD13" s="657"/>
      <c r="TFE13" s="657"/>
      <c r="TFF13" s="657"/>
      <c r="TFG13" s="657"/>
      <c r="TFH13" s="657"/>
      <c r="TFI13" s="657"/>
      <c r="TFJ13" s="657"/>
      <c r="TFK13" s="657"/>
      <c r="TFL13" s="657"/>
      <c r="TFM13" s="657"/>
      <c r="TFN13" s="657"/>
      <c r="TFO13" s="657"/>
      <c r="TFP13" s="657"/>
      <c r="TFQ13" s="657"/>
      <c r="TFR13" s="657"/>
      <c r="TFS13" s="657"/>
      <c r="TFT13" s="657"/>
      <c r="TFU13" s="657"/>
      <c r="TFV13" s="657"/>
      <c r="TFW13" s="657"/>
      <c r="TFX13" s="657"/>
      <c r="TFY13" s="657"/>
      <c r="TFZ13" s="657"/>
      <c r="TGA13" s="657"/>
      <c r="TGB13" s="657"/>
      <c r="TGC13" s="657"/>
      <c r="TGD13" s="657"/>
      <c r="TGE13" s="657"/>
      <c r="TGF13" s="657"/>
      <c r="TGG13" s="657"/>
      <c r="TGH13" s="657"/>
      <c r="TGI13" s="657"/>
      <c r="TGJ13" s="657"/>
      <c r="TGK13" s="657"/>
      <c r="TGL13" s="657"/>
      <c r="TGM13" s="657"/>
      <c r="TGN13" s="657"/>
      <c r="TGO13" s="657"/>
      <c r="TGP13" s="657"/>
      <c r="TGQ13" s="657"/>
      <c r="TGR13" s="657"/>
      <c r="TGS13" s="657"/>
      <c r="TGT13" s="657"/>
      <c r="TGU13" s="657"/>
      <c r="TGV13" s="657"/>
      <c r="TGW13" s="657"/>
      <c r="TGX13" s="657"/>
      <c r="TGY13" s="657"/>
      <c r="TGZ13" s="657"/>
      <c r="THA13" s="657"/>
      <c r="THB13" s="657"/>
      <c r="THC13" s="657"/>
      <c r="THD13" s="657"/>
      <c r="THE13" s="657"/>
      <c r="THF13" s="657"/>
      <c r="THG13" s="657"/>
      <c r="THH13" s="657"/>
      <c r="THI13" s="657"/>
      <c r="THJ13" s="657"/>
      <c r="THK13" s="657"/>
      <c r="THL13" s="657"/>
      <c r="THM13" s="657"/>
      <c r="THN13" s="657"/>
      <c r="THO13" s="657"/>
      <c r="THP13" s="657"/>
      <c r="THQ13" s="657"/>
      <c r="THR13" s="657"/>
      <c r="THS13" s="657"/>
      <c r="THT13" s="657"/>
      <c r="THU13" s="657"/>
      <c r="THV13" s="657"/>
      <c r="THW13" s="657"/>
      <c r="THX13" s="657"/>
      <c r="THY13" s="657"/>
      <c r="THZ13" s="657"/>
      <c r="TIA13" s="657"/>
      <c r="TIB13" s="657"/>
      <c r="TIC13" s="657"/>
      <c r="TID13" s="657"/>
      <c r="TIE13" s="657"/>
      <c r="TIF13" s="657"/>
      <c r="TIG13" s="657"/>
      <c r="TIH13" s="657"/>
      <c r="TII13" s="657"/>
      <c r="TIJ13" s="657"/>
      <c r="TIK13" s="657"/>
      <c r="TIL13" s="657"/>
      <c r="TIM13" s="657"/>
      <c r="TIN13" s="657"/>
      <c r="TIO13" s="657"/>
      <c r="TIP13" s="657"/>
      <c r="TIQ13" s="657"/>
      <c r="TIR13" s="657"/>
      <c r="TIS13" s="657"/>
      <c r="TIT13" s="657"/>
      <c r="TIU13" s="657"/>
      <c r="TIV13" s="657"/>
      <c r="TIW13" s="657"/>
      <c r="TIX13" s="657"/>
      <c r="TIY13" s="657"/>
      <c r="TIZ13" s="657"/>
      <c r="TJA13" s="657"/>
      <c r="TJB13" s="657"/>
      <c r="TJC13" s="657"/>
      <c r="TJD13" s="657"/>
      <c r="TJE13" s="657"/>
      <c r="TJF13" s="657"/>
      <c r="TJG13" s="657"/>
      <c r="TJH13" s="657"/>
      <c r="TJI13" s="657"/>
      <c r="TJJ13" s="657"/>
      <c r="TJK13" s="657"/>
      <c r="TJL13" s="657"/>
      <c r="TJM13" s="657"/>
      <c r="TJN13" s="657"/>
      <c r="TJO13" s="657"/>
      <c r="TJP13" s="657"/>
      <c r="TJQ13" s="657"/>
      <c r="TJR13" s="657"/>
      <c r="TJS13" s="657"/>
      <c r="TJT13" s="657"/>
      <c r="TJU13" s="657"/>
      <c r="TJV13" s="657"/>
      <c r="TJW13" s="657"/>
      <c r="TJX13" s="657"/>
      <c r="TJY13" s="657"/>
      <c r="TJZ13" s="657"/>
      <c r="TKA13" s="657"/>
      <c r="TKB13" s="657"/>
      <c r="TKC13" s="657"/>
      <c r="TKD13" s="657"/>
      <c r="TKE13" s="657"/>
      <c r="TKF13" s="657"/>
      <c r="TKG13" s="657"/>
      <c r="TKH13" s="657"/>
      <c r="TKI13" s="657"/>
      <c r="TKJ13" s="657"/>
      <c r="TKK13" s="657"/>
      <c r="TKL13" s="657"/>
      <c r="TKM13" s="657"/>
      <c r="TKN13" s="657"/>
      <c r="TKO13" s="657"/>
      <c r="TKP13" s="657"/>
      <c r="TKQ13" s="657"/>
      <c r="TKR13" s="657"/>
      <c r="TKS13" s="657"/>
      <c r="TKT13" s="657"/>
      <c r="TKU13" s="657"/>
      <c r="TKV13" s="657"/>
      <c r="TKW13" s="657"/>
      <c r="TKX13" s="657"/>
      <c r="TKY13" s="657"/>
      <c r="TKZ13" s="657"/>
      <c r="TLA13" s="657"/>
      <c r="TLB13" s="657"/>
      <c r="TLC13" s="657"/>
      <c r="TLD13" s="657"/>
      <c r="TLE13" s="657"/>
      <c r="TLF13" s="657"/>
      <c r="TLG13" s="657"/>
      <c r="TLH13" s="657"/>
      <c r="TLI13" s="657"/>
      <c r="TLJ13" s="657"/>
      <c r="TLK13" s="657"/>
      <c r="TLL13" s="657"/>
      <c r="TLM13" s="657"/>
      <c r="TLN13" s="657"/>
      <c r="TLO13" s="657"/>
      <c r="TLP13" s="657"/>
      <c r="TLQ13" s="657"/>
      <c r="TLR13" s="657"/>
      <c r="TLS13" s="657"/>
      <c r="TLT13" s="657"/>
      <c r="TLU13" s="657"/>
      <c r="TLV13" s="657"/>
      <c r="TLW13" s="657"/>
      <c r="TLX13" s="657"/>
      <c r="TLY13" s="657"/>
      <c r="TLZ13" s="657"/>
      <c r="TMA13" s="657"/>
      <c r="TMB13" s="657"/>
      <c r="TMC13" s="657"/>
      <c r="TMD13" s="657"/>
      <c r="TME13" s="657"/>
      <c r="TMF13" s="657"/>
      <c r="TMG13" s="657"/>
      <c r="TMH13" s="657"/>
      <c r="TMI13" s="657"/>
      <c r="TMJ13" s="657"/>
      <c r="TMK13" s="657"/>
      <c r="TML13" s="657"/>
      <c r="TMM13" s="657"/>
      <c r="TMN13" s="657"/>
      <c r="TMO13" s="657"/>
      <c r="TMP13" s="657"/>
      <c r="TMQ13" s="657"/>
      <c r="TMR13" s="657"/>
      <c r="TMS13" s="657"/>
      <c r="TMT13" s="657"/>
      <c r="TMU13" s="657"/>
      <c r="TMV13" s="657"/>
      <c r="TMW13" s="657"/>
      <c r="TMX13" s="657"/>
      <c r="TMY13" s="657"/>
      <c r="TMZ13" s="657"/>
      <c r="TNA13" s="657"/>
      <c r="TNB13" s="657"/>
      <c r="TNC13" s="657"/>
      <c r="TND13" s="657"/>
      <c r="TNE13" s="657"/>
      <c r="TNF13" s="657"/>
      <c r="TNG13" s="657"/>
      <c r="TNH13" s="657"/>
      <c r="TNI13" s="657"/>
      <c r="TNJ13" s="657"/>
      <c r="TNK13" s="657"/>
      <c r="TNL13" s="657"/>
      <c r="TNM13" s="657"/>
      <c r="TNN13" s="657"/>
      <c r="TNO13" s="657"/>
      <c r="TNP13" s="657"/>
      <c r="TNQ13" s="657"/>
      <c r="TNR13" s="657"/>
      <c r="TNS13" s="657"/>
      <c r="TNT13" s="657"/>
      <c r="TNU13" s="657"/>
      <c r="TNV13" s="657"/>
      <c r="TNW13" s="657"/>
      <c r="TNX13" s="657"/>
      <c r="TNY13" s="657"/>
      <c r="TNZ13" s="657"/>
      <c r="TOA13" s="657"/>
      <c r="TOB13" s="657"/>
      <c r="TOC13" s="657"/>
      <c r="TOD13" s="657"/>
      <c r="TOE13" s="657"/>
      <c r="TOF13" s="657"/>
      <c r="TOG13" s="657"/>
      <c r="TOH13" s="657"/>
      <c r="TOI13" s="657"/>
      <c r="TOJ13" s="657"/>
      <c r="TOK13" s="657"/>
      <c r="TOL13" s="657"/>
      <c r="TOM13" s="657"/>
      <c r="TON13" s="657"/>
      <c r="TOO13" s="657"/>
      <c r="TOP13" s="657"/>
      <c r="TOQ13" s="657"/>
      <c r="TOR13" s="657"/>
      <c r="TOS13" s="657"/>
      <c r="TOT13" s="657"/>
      <c r="TOU13" s="657"/>
      <c r="TOV13" s="657"/>
      <c r="TOW13" s="657"/>
      <c r="TOX13" s="657"/>
      <c r="TOY13" s="657"/>
      <c r="TOZ13" s="657"/>
      <c r="TPA13" s="657"/>
      <c r="TPB13" s="657"/>
      <c r="TPC13" s="657"/>
      <c r="TPD13" s="657"/>
      <c r="TPE13" s="657"/>
      <c r="TPF13" s="657"/>
      <c r="TPG13" s="657"/>
      <c r="TPH13" s="657"/>
      <c r="TPI13" s="657"/>
      <c r="TPJ13" s="657"/>
      <c r="TPK13" s="657"/>
      <c r="TPL13" s="657"/>
      <c r="TPM13" s="657"/>
      <c r="TPN13" s="657"/>
      <c r="TPO13" s="657"/>
      <c r="TPP13" s="657"/>
      <c r="TPQ13" s="657"/>
      <c r="TPR13" s="657"/>
      <c r="TPS13" s="657"/>
      <c r="TPT13" s="657"/>
      <c r="TPU13" s="657"/>
      <c r="TPV13" s="657"/>
      <c r="TPW13" s="657"/>
      <c r="TPX13" s="657"/>
      <c r="TPY13" s="657"/>
      <c r="TPZ13" s="657"/>
      <c r="TQA13" s="657"/>
      <c r="TQB13" s="657"/>
      <c r="TQC13" s="657"/>
      <c r="TQD13" s="657"/>
      <c r="TQE13" s="657"/>
      <c r="TQF13" s="657"/>
      <c r="TQG13" s="657"/>
      <c r="TQH13" s="657"/>
      <c r="TQI13" s="657"/>
      <c r="TQJ13" s="657"/>
      <c r="TQK13" s="657"/>
      <c r="TQL13" s="657"/>
      <c r="TQM13" s="657"/>
      <c r="TQN13" s="657"/>
      <c r="TQO13" s="657"/>
      <c r="TQP13" s="657"/>
      <c r="TQQ13" s="657"/>
      <c r="TQR13" s="657"/>
      <c r="TQS13" s="657"/>
      <c r="TQT13" s="657"/>
      <c r="TQU13" s="657"/>
      <c r="TQV13" s="657"/>
      <c r="TQW13" s="657"/>
      <c r="TQX13" s="657"/>
      <c r="TQY13" s="657"/>
      <c r="TQZ13" s="657"/>
      <c r="TRA13" s="657"/>
      <c r="TRB13" s="657"/>
      <c r="TRC13" s="657"/>
      <c r="TRD13" s="657"/>
      <c r="TRE13" s="657"/>
      <c r="TRF13" s="657"/>
      <c r="TRG13" s="657"/>
      <c r="TRH13" s="657"/>
      <c r="TRI13" s="657"/>
      <c r="TRJ13" s="657"/>
      <c r="TRK13" s="657"/>
      <c r="TRL13" s="657"/>
      <c r="TRM13" s="657"/>
      <c r="TRN13" s="657"/>
      <c r="TRO13" s="657"/>
      <c r="TRP13" s="657"/>
      <c r="TRQ13" s="657"/>
      <c r="TRR13" s="657"/>
      <c r="TRS13" s="657"/>
      <c r="TRT13" s="657"/>
      <c r="TRU13" s="657"/>
      <c r="TRV13" s="657"/>
      <c r="TRW13" s="657"/>
      <c r="TRX13" s="657"/>
      <c r="TRY13" s="657"/>
      <c r="TRZ13" s="657"/>
      <c r="TSA13" s="657"/>
      <c r="TSB13" s="657"/>
      <c r="TSC13" s="657"/>
      <c r="TSD13" s="657"/>
      <c r="TSE13" s="657"/>
      <c r="TSF13" s="657"/>
      <c r="TSG13" s="657"/>
      <c r="TSH13" s="657"/>
      <c r="TSI13" s="657"/>
      <c r="TSJ13" s="657"/>
      <c r="TSK13" s="657"/>
      <c r="TSL13" s="657"/>
      <c r="TSM13" s="657"/>
      <c r="TSN13" s="657"/>
      <c r="TSO13" s="657"/>
      <c r="TSP13" s="657"/>
      <c r="TSQ13" s="657"/>
      <c r="TSR13" s="657"/>
      <c r="TSS13" s="657"/>
      <c r="TST13" s="657"/>
      <c r="TSU13" s="657"/>
      <c r="TSV13" s="657"/>
      <c r="TSW13" s="657"/>
      <c r="TSX13" s="657"/>
      <c r="TSY13" s="657"/>
      <c r="TSZ13" s="657"/>
      <c r="TTA13" s="657"/>
      <c r="TTB13" s="657"/>
      <c r="TTC13" s="657"/>
      <c r="TTD13" s="657"/>
      <c r="TTE13" s="657"/>
      <c r="TTF13" s="657"/>
      <c r="TTG13" s="657"/>
      <c r="TTH13" s="657"/>
      <c r="TTI13" s="657"/>
      <c r="TTJ13" s="657"/>
      <c r="TTK13" s="657"/>
      <c r="TTL13" s="657"/>
      <c r="TTM13" s="657"/>
      <c r="TTN13" s="657"/>
      <c r="TTO13" s="657"/>
      <c r="TTP13" s="657"/>
      <c r="TTQ13" s="657"/>
      <c r="TTR13" s="657"/>
      <c r="TTS13" s="657"/>
      <c r="TTT13" s="657"/>
      <c r="TTU13" s="657"/>
      <c r="TTV13" s="657"/>
      <c r="TTW13" s="657"/>
      <c r="TTX13" s="657"/>
      <c r="TTY13" s="657"/>
      <c r="TTZ13" s="657"/>
      <c r="TUA13" s="657"/>
      <c r="TUB13" s="657"/>
      <c r="TUC13" s="657"/>
      <c r="TUD13" s="657"/>
      <c r="TUE13" s="657"/>
      <c r="TUF13" s="657"/>
      <c r="TUG13" s="657"/>
      <c r="TUH13" s="657"/>
      <c r="TUI13" s="657"/>
      <c r="TUJ13" s="657"/>
      <c r="TUK13" s="657"/>
      <c r="TUL13" s="657"/>
      <c r="TUM13" s="657"/>
      <c r="TUN13" s="657"/>
      <c r="TUO13" s="657"/>
      <c r="TUP13" s="657"/>
      <c r="TUQ13" s="657"/>
      <c r="TUR13" s="657"/>
      <c r="TUS13" s="657"/>
      <c r="TUT13" s="657"/>
      <c r="TUU13" s="657"/>
      <c r="TUV13" s="657"/>
      <c r="TUW13" s="657"/>
      <c r="TUX13" s="657"/>
      <c r="TUY13" s="657"/>
      <c r="TUZ13" s="657"/>
      <c r="TVA13" s="657"/>
      <c r="TVB13" s="657"/>
      <c r="TVC13" s="657"/>
      <c r="TVD13" s="657"/>
      <c r="TVE13" s="657"/>
      <c r="TVF13" s="657"/>
      <c r="TVG13" s="657"/>
      <c r="TVH13" s="657"/>
      <c r="TVI13" s="657"/>
      <c r="TVJ13" s="657"/>
      <c r="TVK13" s="657"/>
      <c r="TVL13" s="657"/>
      <c r="TVM13" s="657"/>
      <c r="TVN13" s="657"/>
      <c r="TVO13" s="657"/>
      <c r="TVP13" s="657"/>
      <c r="TVQ13" s="657"/>
      <c r="TVR13" s="657"/>
      <c r="TVS13" s="657"/>
      <c r="TVT13" s="657"/>
      <c r="TVU13" s="657"/>
      <c r="TVV13" s="657"/>
      <c r="TVW13" s="657"/>
      <c r="TVX13" s="657"/>
      <c r="TVY13" s="657"/>
      <c r="TVZ13" s="657"/>
      <c r="TWA13" s="657"/>
      <c r="TWB13" s="657"/>
      <c r="TWC13" s="657"/>
      <c r="TWD13" s="657"/>
      <c r="TWE13" s="657"/>
      <c r="TWF13" s="657"/>
      <c r="TWG13" s="657"/>
      <c r="TWH13" s="657"/>
      <c r="TWI13" s="657"/>
      <c r="TWJ13" s="657"/>
      <c r="TWK13" s="657"/>
      <c r="TWL13" s="657"/>
      <c r="TWM13" s="657"/>
      <c r="TWN13" s="657"/>
      <c r="TWO13" s="657"/>
      <c r="TWP13" s="657"/>
      <c r="TWQ13" s="657"/>
      <c r="TWR13" s="657"/>
      <c r="TWS13" s="657"/>
      <c r="TWT13" s="657"/>
      <c r="TWU13" s="657"/>
      <c r="TWV13" s="657"/>
      <c r="TWW13" s="657"/>
      <c r="TWX13" s="657"/>
      <c r="TWY13" s="657"/>
      <c r="TWZ13" s="657"/>
      <c r="TXA13" s="657"/>
      <c r="TXB13" s="657"/>
      <c r="TXC13" s="657"/>
      <c r="TXD13" s="657"/>
      <c r="TXE13" s="657"/>
      <c r="TXF13" s="657"/>
      <c r="TXG13" s="657"/>
      <c r="TXH13" s="657"/>
      <c r="TXI13" s="657"/>
      <c r="TXJ13" s="657"/>
      <c r="TXK13" s="657"/>
      <c r="TXL13" s="657"/>
      <c r="TXM13" s="657"/>
      <c r="TXN13" s="657"/>
      <c r="TXO13" s="657"/>
      <c r="TXP13" s="657"/>
      <c r="TXQ13" s="657"/>
      <c r="TXR13" s="657"/>
      <c r="TXS13" s="657"/>
      <c r="TXT13" s="657"/>
      <c r="TXU13" s="657"/>
      <c r="TXV13" s="657"/>
      <c r="TXW13" s="657"/>
      <c r="TXX13" s="657"/>
      <c r="TXY13" s="657"/>
      <c r="TXZ13" s="657"/>
      <c r="TYA13" s="657"/>
      <c r="TYB13" s="657"/>
      <c r="TYC13" s="657"/>
      <c r="TYD13" s="657"/>
      <c r="TYE13" s="657"/>
      <c r="TYF13" s="657"/>
      <c r="TYG13" s="657"/>
      <c r="TYH13" s="657"/>
      <c r="TYI13" s="657"/>
      <c r="TYJ13" s="657"/>
      <c r="TYK13" s="657"/>
      <c r="TYL13" s="657"/>
      <c r="TYM13" s="657"/>
      <c r="TYN13" s="657"/>
      <c r="TYO13" s="657"/>
      <c r="TYP13" s="657"/>
      <c r="TYQ13" s="657"/>
      <c r="TYR13" s="657"/>
      <c r="TYS13" s="657"/>
      <c r="TYT13" s="657"/>
      <c r="TYU13" s="657"/>
      <c r="TYV13" s="657"/>
      <c r="TYW13" s="657"/>
      <c r="TYX13" s="657"/>
      <c r="TYY13" s="657"/>
      <c r="TYZ13" s="657"/>
      <c r="TZA13" s="657"/>
      <c r="TZB13" s="657"/>
      <c r="TZC13" s="657"/>
      <c r="TZD13" s="657"/>
      <c r="TZE13" s="657"/>
      <c r="TZF13" s="657"/>
      <c r="TZG13" s="657"/>
      <c r="TZH13" s="657"/>
      <c r="TZI13" s="657"/>
      <c r="TZJ13" s="657"/>
      <c r="TZK13" s="657"/>
      <c r="TZL13" s="657"/>
      <c r="TZM13" s="657"/>
      <c r="TZN13" s="657"/>
      <c r="TZO13" s="657"/>
      <c r="TZP13" s="657"/>
      <c r="TZQ13" s="657"/>
      <c r="TZR13" s="657"/>
      <c r="TZS13" s="657"/>
      <c r="TZT13" s="657"/>
      <c r="TZU13" s="657"/>
      <c r="TZV13" s="657"/>
      <c r="TZW13" s="657"/>
      <c r="TZX13" s="657"/>
      <c r="TZY13" s="657"/>
      <c r="TZZ13" s="657"/>
      <c r="UAA13" s="657"/>
      <c r="UAB13" s="657"/>
      <c r="UAC13" s="657"/>
      <c r="UAD13" s="657"/>
      <c r="UAE13" s="657"/>
      <c r="UAF13" s="657"/>
      <c r="UAG13" s="657"/>
      <c r="UAH13" s="657"/>
      <c r="UAI13" s="657"/>
      <c r="UAJ13" s="657"/>
      <c r="UAK13" s="657"/>
      <c r="UAL13" s="657"/>
      <c r="UAM13" s="657"/>
      <c r="UAN13" s="657"/>
      <c r="UAO13" s="657"/>
      <c r="UAP13" s="657"/>
      <c r="UAQ13" s="657"/>
      <c r="UAR13" s="657"/>
      <c r="UAS13" s="657"/>
      <c r="UAT13" s="657"/>
      <c r="UAU13" s="657"/>
      <c r="UAV13" s="657"/>
      <c r="UAW13" s="657"/>
      <c r="UAX13" s="657"/>
      <c r="UAY13" s="657"/>
      <c r="UAZ13" s="657"/>
      <c r="UBA13" s="657"/>
      <c r="UBB13" s="657"/>
      <c r="UBC13" s="657"/>
      <c r="UBD13" s="657"/>
      <c r="UBE13" s="657"/>
      <c r="UBF13" s="657"/>
      <c r="UBG13" s="657"/>
      <c r="UBH13" s="657"/>
      <c r="UBI13" s="657"/>
      <c r="UBJ13" s="657"/>
      <c r="UBK13" s="657"/>
      <c r="UBL13" s="657"/>
      <c r="UBM13" s="657"/>
      <c r="UBN13" s="657"/>
      <c r="UBO13" s="657"/>
      <c r="UBP13" s="657"/>
      <c r="UBQ13" s="657"/>
      <c r="UBR13" s="657"/>
      <c r="UBS13" s="657"/>
      <c r="UBT13" s="657"/>
      <c r="UBU13" s="657"/>
      <c r="UBV13" s="657"/>
      <c r="UBW13" s="657"/>
      <c r="UBX13" s="657"/>
      <c r="UBY13" s="657"/>
      <c r="UBZ13" s="657"/>
      <c r="UCA13" s="657"/>
      <c r="UCB13" s="657"/>
      <c r="UCC13" s="657"/>
      <c r="UCD13" s="657"/>
      <c r="UCE13" s="657"/>
      <c r="UCF13" s="657"/>
      <c r="UCG13" s="657"/>
      <c r="UCH13" s="657"/>
      <c r="UCI13" s="657"/>
      <c r="UCJ13" s="657"/>
      <c r="UCK13" s="657"/>
      <c r="UCL13" s="657"/>
      <c r="UCM13" s="657"/>
      <c r="UCN13" s="657"/>
      <c r="UCO13" s="657"/>
      <c r="UCP13" s="657"/>
      <c r="UCQ13" s="657"/>
      <c r="UCR13" s="657"/>
      <c r="UCS13" s="657"/>
      <c r="UCT13" s="657"/>
      <c r="UCU13" s="657"/>
      <c r="UCV13" s="657"/>
      <c r="UCW13" s="657"/>
      <c r="UCX13" s="657"/>
      <c r="UCY13" s="657"/>
      <c r="UCZ13" s="657"/>
      <c r="UDA13" s="657"/>
      <c r="UDB13" s="657"/>
      <c r="UDC13" s="657"/>
      <c r="UDD13" s="657"/>
      <c r="UDE13" s="657"/>
      <c r="UDF13" s="657"/>
      <c r="UDG13" s="657"/>
      <c r="UDH13" s="657"/>
      <c r="UDI13" s="657"/>
      <c r="UDJ13" s="657"/>
      <c r="UDK13" s="657"/>
      <c r="UDL13" s="657"/>
      <c r="UDM13" s="657"/>
      <c r="UDN13" s="657"/>
      <c r="UDO13" s="657"/>
      <c r="UDP13" s="657"/>
      <c r="UDQ13" s="657"/>
      <c r="UDR13" s="657"/>
      <c r="UDS13" s="657"/>
      <c r="UDT13" s="657"/>
      <c r="UDU13" s="657"/>
      <c r="UDV13" s="657"/>
      <c r="UDW13" s="657"/>
      <c r="UDX13" s="657"/>
      <c r="UDY13" s="657"/>
      <c r="UDZ13" s="657"/>
      <c r="UEA13" s="657"/>
      <c r="UEB13" s="657"/>
      <c r="UEC13" s="657"/>
      <c r="UED13" s="657"/>
      <c r="UEE13" s="657"/>
      <c r="UEF13" s="657"/>
      <c r="UEG13" s="657"/>
      <c r="UEH13" s="657"/>
      <c r="UEI13" s="657"/>
      <c r="UEJ13" s="657"/>
      <c r="UEK13" s="657"/>
      <c r="UEL13" s="657"/>
      <c r="UEM13" s="657"/>
      <c r="UEN13" s="657"/>
      <c r="UEO13" s="657"/>
      <c r="UEP13" s="657"/>
      <c r="UEQ13" s="657"/>
      <c r="UER13" s="657"/>
      <c r="UES13" s="657"/>
      <c r="UET13" s="657"/>
      <c r="UEU13" s="657"/>
      <c r="UEV13" s="657"/>
      <c r="UEW13" s="657"/>
      <c r="UEX13" s="657"/>
      <c r="UEY13" s="657"/>
      <c r="UEZ13" s="657"/>
      <c r="UFA13" s="657"/>
      <c r="UFB13" s="657"/>
      <c r="UFC13" s="657"/>
      <c r="UFD13" s="657"/>
      <c r="UFE13" s="657"/>
      <c r="UFF13" s="657"/>
      <c r="UFG13" s="657"/>
      <c r="UFH13" s="657"/>
      <c r="UFI13" s="657"/>
      <c r="UFJ13" s="657"/>
      <c r="UFK13" s="657"/>
      <c r="UFL13" s="657"/>
      <c r="UFM13" s="657"/>
      <c r="UFN13" s="657"/>
      <c r="UFO13" s="657"/>
      <c r="UFP13" s="657"/>
      <c r="UFQ13" s="657"/>
      <c r="UFR13" s="657"/>
      <c r="UFS13" s="657"/>
      <c r="UFT13" s="657"/>
      <c r="UFU13" s="657"/>
      <c r="UFV13" s="657"/>
      <c r="UFW13" s="657"/>
      <c r="UFX13" s="657"/>
      <c r="UFY13" s="657"/>
      <c r="UFZ13" s="657"/>
      <c r="UGA13" s="657"/>
      <c r="UGB13" s="657"/>
      <c r="UGC13" s="657"/>
      <c r="UGD13" s="657"/>
      <c r="UGE13" s="657"/>
      <c r="UGF13" s="657"/>
      <c r="UGG13" s="657"/>
      <c r="UGH13" s="657"/>
      <c r="UGI13" s="657"/>
      <c r="UGJ13" s="657"/>
      <c r="UGK13" s="657"/>
      <c r="UGL13" s="657"/>
      <c r="UGM13" s="657"/>
      <c r="UGN13" s="657"/>
      <c r="UGO13" s="657"/>
      <c r="UGP13" s="657"/>
      <c r="UGQ13" s="657"/>
      <c r="UGR13" s="657"/>
      <c r="UGS13" s="657"/>
      <c r="UGT13" s="657"/>
      <c r="UGU13" s="657"/>
      <c r="UGV13" s="657"/>
      <c r="UGW13" s="657"/>
      <c r="UGX13" s="657"/>
      <c r="UGY13" s="657"/>
      <c r="UGZ13" s="657"/>
      <c r="UHA13" s="657"/>
      <c r="UHB13" s="657"/>
      <c r="UHC13" s="657"/>
      <c r="UHD13" s="657"/>
      <c r="UHE13" s="657"/>
      <c r="UHF13" s="657"/>
      <c r="UHG13" s="657"/>
      <c r="UHH13" s="657"/>
      <c r="UHI13" s="657"/>
      <c r="UHJ13" s="657"/>
      <c r="UHK13" s="657"/>
      <c r="UHL13" s="657"/>
      <c r="UHM13" s="657"/>
      <c r="UHN13" s="657"/>
      <c r="UHO13" s="657"/>
      <c r="UHP13" s="657"/>
      <c r="UHQ13" s="657"/>
      <c r="UHR13" s="657"/>
      <c r="UHS13" s="657"/>
      <c r="UHT13" s="657"/>
      <c r="UHU13" s="657"/>
      <c r="UHV13" s="657"/>
      <c r="UHW13" s="657"/>
      <c r="UHX13" s="657"/>
      <c r="UHY13" s="657"/>
      <c r="UHZ13" s="657"/>
      <c r="UIA13" s="657"/>
      <c r="UIB13" s="657"/>
      <c r="UIC13" s="657"/>
      <c r="UID13" s="657"/>
      <c r="UIE13" s="657"/>
      <c r="UIF13" s="657"/>
      <c r="UIG13" s="657"/>
      <c r="UIH13" s="657"/>
      <c r="UII13" s="657"/>
      <c r="UIJ13" s="657"/>
      <c r="UIK13" s="657"/>
      <c r="UIL13" s="657"/>
      <c r="UIM13" s="657"/>
      <c r="UIN13" s="657"/>
      <c r="UIO13" s="657"/>
      <c r="UIP13" s="657"/>
      <c r="UIQ13" s="657"/>
      <c r="UIR13" s="657"/>
      <c r="UIS13" s="657"/>
      <c r="UIT13" s="657"/>
      <c r="UIU13" s="657"/>
      <c r="UIV13" s="657"/>
      <c r="UIW13" s="657"/>
      <c r="UIX13" s="657"/>
      <c r="UIY13" s="657"/>
      <c r="UIZ13" s="657"/>
      <c r="UJA13" s="657"/>
      <c r="UJB13" s="657"/>
      <c r="UJC13" s="657"/>
      <c r="UJD13" s="657"/>
      <c r="UJE13" s="657"/>
      <c r="UJF13" s="657"/>
      <c r="UJG13" s="657"/>
      <c r="UJH13" s="657"/>
      <c r="UJI13" s="657"/>
      <c r="UJJ13" s="657"/>
      <c r="UJK13" s="657"/>
      <c r="UJL13" s="657"/>
      <c r="UJM13" s="657"/>
      <c r="UJN13" s="657"/>
      <c r="UJO13" s="657"/>
      <c r="UJP13" s="657"/>
      <c r="UJQ13" s="657"/>
      <c r="UJR13" s="657"/>
      <c r="UJS13" s="657"/>
      <c r="UJT13" s="657"/>
      <c r="UJU13" s="657"/>
      <c r="UJV13" s="657"/>
      <c r="UJW13" s="657"/>
      <c r="UJX13" s="657"/>
      <c r="UJY13" s="657"/>
      <c r="UJZ13" s="657"/>
      <c r="UKA13" s="657"/>
      <c r="UKB13" s="657"/>
      <c r="UKC13" s="657"/>
      <c r="UKD13" s="657"/>
      <c r="UKE13" s="657"/>
      <c r="UKF13" s="657"/>
      <c r="UKG13" s="657"/>
      <c r="UKH13" s="657"/>
      <c r="UKI13" s="657"/>
      <c r="UKJ13" s="657"/>
      <c r="UKK13" s="657"/>
      <c r="UKL13" s="657"/>
      <c r="UKM13" s="657"/>
      <c r="UKN13" s="657"/>
      <c r="UKO13" s="657"/>
      <c r="UKP13" s="657"/>
      <c r="UKQ13" s="657"/>
      <c r="UKR13" s="657"/>
      <c r="UKS13" s="657"/>
      <c r="UKT13" s="657"/>
      <c r="UKU13" s="657"/>
      <c r="UKV13" s="657"/>
      <c r="UKW13" s="657"/>
      <c r="UKX13" s="657"/>
      <c r="UKY13" s="657"/>
      <c r="UKZ13" s="657"/>
      <c r="ULA13" s="657"/>
      <c r="ULB13" s="657"/>
      <c r="ULC13" s="657"/>
      <c r="ULD13" s="657"/>
      <c r="ULE13" s="657"/>
      <c r="ULF13" s="657"/>
      <c r="ULG13" s="657"/>
      <c r="ULH13" s="657"/>
      <c r="ULI13" s="657"/>
      <c r="ULJ13" s="657"/>
      <c r="ULK13" s="657"/>
      <c r="ULL13" s="657"/>
      <c r="ULM13" s="657"/>
      <c r="ULN13" s="657"/>
      <c r="ULO13" s="657"/>
      <c r="ULP13" s="657"/>
      <c r="ULQ13" s="657"/>
      <c r="ULR13" s="657"/>
      <c r="ULS13" s="657"/>
      <c r="ULT13" s="657"/>
      <c r="ULU13" s="657"/>
      <c r="ULV13" s="657"/>
      <c r="ULW13" s="657"/>
      <c r="ULX13" s="657"/>
      <c r="ULY13" s="657"/>
      <c r="ULZ13" s="657"/>
      <c r="UMA13" s="657"/>
      <c r="UMB13" s="657"/>
      <c r="UMC13" s="657"/>
      <c r="UMD13" s="657"/>
      <c r="UME13" s="657"/>
      <c r="UMF13" s="657"/>
      <c r="UMG13" s="657"/>
      <c r="UMH13" s="657"/>
      <c r="UMI13" s="657"/>
      <c r="UMJ13" s="657"/>
      <c r="UMK13" s="657"/>
      <c r="UML13" s="657"/>
      <c r="UMM13" s="657"/>
      <c r="UMN13" s="657"/>
      <c r="UMO13" s="657"/>
      <c r="UMP13" s="657"/>
      <c r="UMQ13" s="657"/>
      <c r="UMR13" s="657"/>
      <c r="UMS13" s="657"/>
      <c r="UMT13" s="657"/>
      <c r="UMU13" s="657"/>
      <c r="UMV13" s="657"/>
      <c r="UMW13" s="657"/>
      <c r="UMX13" s="657"/>
      <c r="UMY13" s="657"/>
      <c r="UMZ13" s="657"/>
      <c r="UNA13" s="657"/>
      <c r="UNB13" s="657"/>
      <c r="UNC13" s="657"/>
      <c r="UND13" s="657"/>
      <c r="UNE13" s="657"/>
      <c r="UNF13" s="657"/>
      <c r="UNG13" s="657"/>
      <c r="UNH13" s="657"/>
      <c r="UNI13" s="657"/>
      <c r="UNJ13" s="657"/>
      <c r="UNK13" s="657"/>
      <c r="UNL13" s="657"/>
      <c r="UNM13" s="657"/>
      <c r="UNN13" s="657"/>
      <c r="UNO13" s="657"/>
      <c r="UNP13" s="657"/>
      <c r="UNQ13" s="657"/>
      <c r="UNR13" s="657"/>
      <c r="UNS13" s="657"/>
      <c r="UNT13" s="657"/>
      <c r="UNU13" s="657"/>
      <c r="UNV13" s="657"/>
      <c r="UNW13" s="657"/>
      <c r="UNX13" s="657"/>
      <c r="UNY13" s="657"/>
      <c r="UNZ13" s="657"/>
      <c r="UOA13" s="657"/>
      <c r="UOB13" s="657"/>
      <c r="UOC13" s="657"/>
      <c r="UOD13" s="657"/>
      <c r="UOE13" s="657"/>
      <c r="UOF13" s="657"/>
      <c r="UOG13" s="657"/>
      <c r="UOH13" s="657"/>
      <c r="UOI13" s="657"/>
      <c r="UOJ13" s="657"/>
      <c r="UOK13" s="657"/>
      <c r="UOL13" s="657"/>
      <c r="UOM13" s="657"/>
      <c r="UON13" s="657"/>
      <c r="UOO13" s="657"/>
      <c r="UOP13" s="657"/>
      <c r="UOQ13" s="657"/>
      <c r="UOR13" s="657"/>
      <c r="UOS13" s="657"/>
      <c r="UOT13" s="657"/>
      <c r="UOU13" s="657"/>
      <c r="UOV13" s="657"/>
      <c r="UOW13" s="657"/>
      <c r="UOX13" s="657"/>
      <c r="UOY13" s="657"/>
      <c r="UOZ13" s="657"/>
      <c r="UPA13" s="657"/>
      <c r="UPB13" s="657"/>
      <c r="UPC13" s="657"/>
      <c r="UPD13" s="657"/>
      <c r="UPE13" s="657"/>
      <c r="UPF13" s="657"/>
      <c r="UPG13" s="657"/>
      <c r="UPH13" s="657"/>
      <c r="UPI13" s="657"/>
      <c r="UPJ13" s="657"/>
      <c r="UPK13" s="657"/>
      <c r="UPL13" s="657"/>
      <c r="UPM13" s="657"/>
      <c r="UPN13" s="657"/>
      <c r="UPO13" s="657"/>
      <c r="UPP13" s="657"/>
      <c r="UPQ13" s="657"/>
      <c r="UPR13" s="657"/>
      <c r="UPS13" s="657"/>
      <c r="UPT13" s="657"/>
      <c r="UPU13" s="657"/>
      <c r="UPV13" s="657"/>
      <c r="UPW13" s="657"/>
      <c r="UPX13" s="657"/>
      <c r="UPY13" s="657"/>
      <c r="UPZ13" s="657"/>
      <c r="UQA13" s="657"/>
      <c r="UQB13" s="657"/>
      <c r="UQC13" s="657"/>
      <c r="UQD13" s="657"/>
      <c r="UQE13" s="657"/>
      <c r="UQF13" s="657"/>
      <c r="UQG13" s="657"/>
      <c r="UQH13" s="657"/>
      <c r="UQI13" s="657"/>
      <c r="UQJ13" s="657"/>
      <c r="UQK13" s="657"/>
      <c r="UQL13" s="657"/>
      <c r="UQM13" s="657"/>
      <c r="UQN13" s="657"/>
      <c r="UQO13" s="657"/>
      <c r="UQP13" s="657"/>
      <c r="UQQ13" s="657"/>
      <c r="UQR13" s="657"/>
      <c r="UQS13" s="657"/>
      <c r="UQT13" s="657"/>
      <c r="UQU13" s="657"/>
      <c r="UQV13" s="657"/>
      <c r="UQW13" s="657"/>
      <c r="UQX13" s="657"/>
      <c r="UQY13" s="657"/>
      <c r="UQZ13" s="657"/>
      <c r="URA13" s="657"/>
      <c r="URB13" s="657"/>
      <c r="URC13" s="657"/>
      <c r="URD13" s="657"/>
      <c r="URE13" s="657"/>
      <c r="URF13" s="657"/>
      <c r="URG13" s="657"/>
      <c r="URH13" s="657"/>
      <c r="URI13" s="657"/>
      <c r="URJ13" s="657"/>
      <c r="URK13" s="657"/>
      <c r="URL13" s="657"/>
      <c r="URM13" s="657"/>
      <c r="URN13" s="657"/>
      <c r="URO13" s="657"/>
      <c r="URP13" s="657"/>
      <c r="URQ13" s="657"/>
      <c r="URR13" s="657"/>
      <c r="URS13" s="657"/>
      <c r="URT13" s="657"/>
      <c r="URU13" s="657"/>
      <c r="URV13" s="657"/>
      <c r="URW13" s="657"/>
      <c r="URX13" s="657"/>
      <c r="URY13" s="657"/>
      <c r="URZ13" s="657"/>
      <c r="USA13" s="657"/>
      <c r="USB13" s="657"/>
      <c r="USC13" s="657"/>
      <c r="USD13" s="657"/>
      <c r="USE13" s="657"/>
      <c r="USF13" s="657"/>
      <c r="USG13" s="657"/>
      <c r="USH13" s="657"/>
      <c r="USI13" s="657"/>
      <c r="USJ13" s="657"/>
      <c r="USK13" s="657"/>
      <c r="USL13" s="657"/>
      <c r="USM13" s="657"/>
      <c r="USN13" s="657"/>
      <c r="USO13" s="657"/>
      <c r="USP13" s="657"/>
      <c r="USQ13" s="657"/>
      <c r="USR13" s="657"/>
      <c r="USS13" s="657"/>
      <c r="UST13" s="657"/>
      <c r="USU13" s="657"/>
      <c r="USV13" s="657"/>
      <c r="USW13" s="657"/>
      <c r="USX13" s="657"/>
      <c r="USY13" s="657"/>
      <c r="USZ13" s="657"/>
      <c r="UTA13" s="657"/>
      <c r="UTB13" s="657"/>
      <c r="UTC13" s="657"/>
      <c r="UTD13" s="657"/>
      <c r="UTE13" s="657"/>
      <c r="UTF13" s="657"/>
      <c r="UTG13" s="657"/>
      <c r="UTH13" s="657"/>
      <c r="UTI13" s="657"/>
      <c r="UTJ13" s="657"/>
      <c r="UTK13" s="657"/>
      <c r="UTL13" s="657"/>
      <c r="UTM13" s="657"/>
      <c r="UTN13" s="657"/>
      <c r="UTO13" s="657"/>
      <c r="UTP13" s="657"/>
      <c r="UTQ13" s="657"/>
      <c r="UTR13" s="657"/>
      <c r="UTS13" s="657"/>
      <c r="UTT13" s="657"/>
      <c r="UTU13" s="657"/>
      <c r="UTV13" s="657"/>
      <c r="UTW13" s="657"/>
      <c r="UTX13" s="657"/>
      <c r="UTY13" s="657"/>
      <c r="UTZ13" s="657"/>
      <c r="UUA13" s="657"/>
      <c r="UUB13" s="657"/>
      <c r="UUC13" s="657"/>
      <c r="UUD13" s="657"/>
      <c r="UUE13" s="657"/>
      <c r="UUF13" s="657"/>
      <c r="UUG13" s="657"/>
      <c r="UUH13" s="657"/>
      <c r="UUI13" s="657"/>
      <c r="UUJ13" s="657"/>
      <c r="UUK13" s="657"/>
      <c r="UUL13" s="657"/>
      <c r="UUM13" s="657"/>
      <c r="UUN13" s="657"/>
      <c r="UUO13" s="657"/>
      <c r="UUP13" s="657"/>
      <c r="UUQ13" s="657"/>
      <c r="UUR13" s="657"/>
      <c r="UUS13" s="657"/>
      <c r="UUT13" s="657"/>
      <c r="UUU13" s="657"/>
      <c r="UUV13" s="657"/>
      <c r="UUW13" s="657"/>
      <c r="UUX13" s="657"/>
      <c r="UUY13" s="657"/>
      <c r="UUZ13" s="657"/>
      <c r="UVA13" s="657"/>
      <c r="UVB13" s="657"/>
      <c r="UVC13" s="657"/>
      <c r="UVD13" s="657"/>
      <c r="UVE13" s="657"/>
      <c r="UVF13" s="657"/>
      <c r="UVG13" s="657"/>
      <c r="UVH13" s="657"/>
      <c r="UVI13" s="657"/>
      <c r="UVJ13" s="657"/>
      <c r="UVK13" s="657"/>
      <c r="UVL13" s="657"/>
      <c r="UVM13" s="657"/>
      <c r="UVN13" s="657"/>
      <c r="UVO13" s="657"/>
      <c r="UVP13" s="657"/>
      <c r="UVQ13" s="657"/>
      <c r="UVR13" s="657"/>
      <c r="UVS13" s="657"/>
      <c r="UVT13" s="657"/>
      <c r="UVU13" s="657"/>
      <c r="UVV13" s="657"/>
      <c r="UVW13" s="657"/>
      <c r="UVX13" s="657"/>
      <c r="UVY13" s="657"/>
      <c r="UVZ13" s="657"/>
      <c r="UWA13" s="657"/>
      <c r="UWB13" s="657"/>
      <c r="UWC13" s="657"/>
      <c r="UWD13" s="657"/>
      <c r="UWE13" s="657"/>
      <c r="UWF13" s="657"/>
      <c r="UWG13" s="657"/>
      <c r="UWH13" s="657"/>
      <c r="UWI13" s="657"/>
      <c r="UWJ13" s="657"/>
      <c r="UWK13" s="657"/>
      <c r="UWL13" s="657"/>
      <c r="UWM13" s="657"/>
      <c r="UWN13" s="657"/>
      <c r="UWO13" s="657"/>
      <c r="UWP13" s="657"/>
      <c r="UWQ13" s="657"/>
      <c r="UWR13" s="657"/>
      <c r="UWS13" s="657"/>
      <c r="UWT13" s="657"/>
      <c r="UWU13" s="657"/>
      <c r="UWV13" s="657"/>
      <c r="UWW13" s="657"/>
      <c r="UWX13" s="657"/>
      <c r="UWY13" s="657"/>
      <c r="UWZ13" s="657"/>
      <c r="UXA13" s="657"/>
      <c r="UXB13" s="657"/>
      <c r="UXC13" s="657"/>
      <c r="UXD13" s="657"/>
      <c r="UXE13" s="657"/>
      <c r="UXF13" s="657"/>
      <c r="UXG13" s="657"/>
      <c r="UXH13" s="657"/>
      <c r="UXI13" s="657"/>
      <c r="UXJ13" s="657"/>
      <c r="UXK13" s="657"/>
      <c r="UXL13" s="657"/>
      <c r="UXM13" s="657"/>
      <c r="UXN13" s="657"/>
      <c r="UXO13" s="657"/>
      <c r="UXP13" s="657"/>
      <c r="UXQ13" s="657"/>
      <c r="UXR13" s="657"/>
      <c r="UXS13" s="657"/>
      <c r="UXT13" s="657"/>
      <c r="UXU13" s="657"/>
      <c r="UXV13" s="657"/>
      <c r="UXW13" s="657"/>
      <c r="UXX13" s="657"/>
      <c r="UXY13" s="657"/>
      <c r="UXZ13" s="657"/>
      <c r="UYA13" s="657"/>
      <c r="UYB13" s="657"/>
      <c r="UYC13" s="657"/>
      <c r="UYD13" s="657"/>
      <c r="UYE13" s="657"/>
      <c r="UYF13" s="657"/>
      <c r="UYG13" s="657"/>
      <c r="UYH13" s="657"/>
      <c r="UYI13" s="657"/>
      <c r="UYJ13" s="657"/>
      <c r="UYK13" s="657"/>
      <c r="UYL13" s="657"/>
      <c r="UYM13" s="657"/>
      <c r="UYN13" s="657"/>
      <c r="UYO13" s="657"/>
      <c r="UYP13" s="657"/>
      <c r="UYQ13" s="657"/>
      <c r="UYR13" s="657"/>
      <c r="UYS13" s="657"/>
      <c r="UYT13" s="657"/>
      <c r="UYU13" s="657"/>
      <c r="UYV13" s="657"/>
      <c r="UYW13" s="657"/>
      <c r="UYX13" s="657"/>
      <c r="UYY13" s="657"/>
      <c r="UYZ13" s="657"/>
      <c r="UZA13" s="657"/>
      <c r="UZB13" s="657"/>
      <c r="UZC13" s="657"/>
      <c r="UZD13" s="657"/>
      <c r="UZE13" s="657"/>
      <c r="UZF13" s="657"/>
      <c r="UZG13" s="657"/>
      <c r="UZH13" s="657"/>
      <c r="UZI13" s="657"/>
      <c r="UZJ13" s="657"/>
      <c r="UZK13" s="657"/>
      <c r="UZL13" s="657"/>
      <c r="UZM13" s="657"/>
      <c r="UZN13" s="657"/>
      <c r="UZO13" s="657"/>
      <c r="UZP13" s="657"/>
      <c r="UZQ13" s="657"/>
      <c r="UZR13" s="657"/>
      <c r="UZS13" s="657"/>
      <c r="UZT13" s="657"/>
      <c r="UZU13" s="657"/>
      <c r="UZV13" s="657"/>
      <c r="UZW13" s="657"/>
      <c r="UZX13" s="657"/>
      <c r="UZY13" s="657"/>
      <c r="UZZ13" s="657"/>
      <c r="VAA13" s="657"/>
      <c r="VAB13" s="657"/>
      <c r="VAC13" s="657"/>
      <c r="VAD13" s="657"/>
      <c r="VAE13" s="657"/>
      <c r="VAF13" s="657"/>
      <c r="VAG13" s="657"/>
      <c r="VAH13" s="657"/>
      <c r="VAI13" s="657"/>
      <c r="VAJ13" s="657"/>
      <c r="VAK13" s="657"/>
      <c r="VAL13" s="657"/>
      <c r="VAM13" s="657"/>
      <c r="VAN13" s="657"/>
      <c r="VAO13" s="657"/>
      <c r="VAP13" s="657"/>
      <c r="VAQ13" s="657"/>
      <c r="VAR13" s="657"/>
      <c r="VAS13" s="657"/>
      <c r="VAT13" s="657"/>
      <c r="VAU13" s="657"/>
      <c r="VAV13" s="657"/>
      <c r="VAW13" s="657"/>
      <c r="VAX13" s="657"/>
      <c r="VAY13" s="657"/>
      <c r="VAZ13" s="657"/>
      <c r="VBA13" s="657"/>
      <c r="VBB13" s="657"/>
      <c r="VBC13" s="657"/>
      <c r="VBD13" s="657"/>
      <c r="VBE13" s="657"/>
      <c r="VBF13" s="657"/>
      <c r="VBG13" s="657"/>
      <c r="VBH13" s="657"/>
      <c r="VBI13" s="657"/>
      <c r="VBJ13" s="657"/>
      <c r="VBK13" s="657"/>
      <c r="VBL13" s="657"/>
      <c r="VBM13" s="657"/>
      <c r="VBN13" s="657"/>
      <c r="VBO13" s="657"/>
      <c r="VBP13" s="657"/>
      <c r="VBQ13" s="657"/>
      <c r="VBR13" s="657"/>
      <c r="VBS13" s="657"/>
      <c r="VBT13" s="657"/>
      <c r="VBU13" s="657"/>
      <c r="VBV13" s="657"/>
      <c r="VBW13" s="657"/>
      <c r="VBX13" s="657"/>
      <c r="VBY13" s="657"/>
      <c r="VBZ13" s="657"/>
      <c r="VCA13" s="657"/>
      <c r="VCB13" s="657"/>
      <c r="VCC13" s="657"/>
      <c r="VCD13" s="657"/>
      <c r="VCE13" s="657"/>
      <c r="VCF13" s="657"/>
      <c r="VCG13" s="657"/>
      <c r="VCH13" s="657"/>
      <c r="VCI13" s="657"/>
      <c r="VCJ13" s="657"/>
      <c r="VCK13" s="657"/>
      <c r="VCL13" s="657"/>
      <c r="VCM13" s="657"/>
      <c r="VCN13" s="657"/>
      <c r="VCO13" s="657"/>
      <c r="VCP13" s="657"/>
      <c r="VCQ13" s="657"/>
      <c r="VCR13" s="657"/>
      <c r="VCS13" s="657"/>
      <c r="VCT13" s="657"/>
      <c r="VCU13" s="657"/>
      <c r="VCV13" s="657"/>
      <c r="VCW13" s="657"/>
      <c r="VCX13" s="657"/>
      <c r="VCY13" s="657"/>
      <c r="VCZ13" s="657"/>
      <c r="VDA13" s="657"/>
      <c r="VDB13" s="657"/>
      <c r="VDC13" s="657"/>
      <c r="VDD13" s="657"/>
      <c r="VDE13" s="657"/>
      <c r="VDF13" s="657"/>
      <c r="VDG13" s="657"/>
      <c r="VDH13" s="657"/>
      <c r="VDI13" s="657"/>
      <c r="VDJ13" s="657"/>
      <c r="VDK13" s="657"/>
      <c r="VDL13" s="657"/>
      <c r="VDM13" s="657"/>
      <c r="VDN13" s="657"/>
      <c r="VDO13" s="657"/>
      <c r="VDP13" s="657"/>
      <c r="VDQ13" s="657"/>
      <c r="VDR13" s="657"/>
      <c r="VDS13" s="657"/>
      <c r="VDT13" s="657"/>
      <c r="VDU13" s="657"/>
      <c r="VDV13" s="657"/>
      <c r="VDW13" s="657"/>
      <c r="VDX13" s="657"/>
      <c r="VDY13" s="657"/>
      <c r="VDZ13" s="657"/>
      <c r="VEA13" s="657"/>
      <c r="VEB13" s="657"/>
      <c r="VEC13" s="657"/>
      <c r="VED13" s="657"/>
      <c r="VEE13" s="657"/>
      <c r="VEF13" s="657"/>
      <c r="VEG13" s="657"/>
      <c r="VEH13" s="657"/>
      <c r="VEI13" s="657"/>
      <c r="VEJ13" s="657"/>
      <c r="VEK13" s="657"/>
      <c r="VEL13" s="657"/>
      <c r="VEM13" s="657"/>
      <c r="VEN13" s="657"/>
      <c r="VEO13" s="657"/>
      <c r="VEP13" s="657"/>
      <c r="VEQ13" s="657"/>
      <c r="VER13" s="657"/>
      <c r="VES13" s="657"/>
      <c r="VET13" s="657"/>
      <c r="VEU13" s="657"/>
      <c r="VEV13" s="657"/>
      <c r="VEW13" s="657"/>
      <c r="VEX13" s="657"/>
      <c r="VEY13" s="657"/>
      <c r="VEZ13" s="657"/>
      <c r="VFA13" s="657"/>
      <c r="VFB13" s="657"/>
      <c r="VFC13" s="657"/>
      <c r="VFD13" s="657"/>
      <c r="VFE13" s="657"/>
      <c r="VFF13" s="657"/>
      <c r="VFG13" s="657"/>
      <c r="VFH13" s="657"/>
      <c r="VFI13" s="657"/>
      <c r="VFJ13" s="657"/>
      <c r="VFK13" s="657"/>
      <c r="VFL13" s="657"/>
      <c r="VFM13" s="657"/>
      <c r="VFN13" s="657"/>
      <c r="VFO13" s="657"/>
      <c r="VFP13" s="657"/>
      <c r="VFQ13" s="657"/>
      <c r="VFR13" s="657"/>
      <c r="VFS13" s="657"/>
      <c r="VFT13" s="657"/>
      <c r="VFU13" s="657"/>
      <c r="VFV13" s="657"/>
      <c r="VFW13" s="657"/>
      <c r="VFX13" s="657"/>
      <c r="VFY13" s="657"/>
      <c r="VFZ13" s="657"/>
      <c r="VGA13" s="657"/>
      <c r="VGB13" s="657"/>
      <c r="VGC13" s="657"/>
      <c r="VGD13" s="657"/>
      <c r="VGE13" s="657"/>
      <c r="VGF13" s="657"/>
      <c r="VGG13" s="657"/>
      <c r="VGH13" s="657"/>
      <c r="VGI13" s="657"/>
      <c r="VGJ13" s="657"/>
      <c r="VGK13" s="657"/>
      <c r="VGL13" s="657"/>
      <c r="VGM13" s="657"/>
      <c r="VGN13" s="657"/>
      <c r="VGO13" s="657"/>
      <c r="VGP13" s="657"/>
      <c r="VGQ13" s="657"/>
      <c r="VGR13" s="657"/>
      <c r="VGS13" s="657"/>
      <c r="VGT13" s="657"/>
      <c r="VGU13" s="657"/>
      <c r="VGV13" s="657"/>
      <c r="VGW13" s="657"/>
      <c r="VGX13" s="657"/>
      <c r="VGY13" s="657"/>
      <c r="VGZ13" s="657"/>
      <c r="VHA13" s="657"/>
      <c r="VHB13" s="657"/>
      <c r="VHC13" s="657"/>
      <c r="VHD13" s="657"/>
      <c r="VHE13" s="657"/>
      <c r="VHF13" s="657"/>
      <c r="VHG13" s="657"/>
      <c r="VHH13" s="657"/>
      <c r="VHI13" s="657"/>
      <c r="VHJ13" s="657"/>
      <c r="VHK13" s="657"/>
      <c r="VHL13" s="657"/>
      <c r="VHM13" s="657"/>
      <c r="VHN13" s="657"/>
      <c r="VHO13" s="657"/>
      <c r="VHP13" s="657"/>
      <c r="VHQ13" s="657"/>
      <c r="VHR13" s="657"/>
      <c r="VHS13" s="657"/>
      <c r="VHT13" s="657"/>
      <c r="VHU13" s="657"/>
      <c r="VHV13" s="657"/>
      <c r="VHW13" s="657"/>
      <c r="VHX13" s="657"/>
      <c r="VHY13" s="657"/>
      <c r="VHZ13" s="657"/>
      <c r="VIA13" s="657"/>
      <c r="VIB13" s="657"/>
      <c r="VIC13" s="657"/>
      <c r="VID13" s="657"/>
      <c r="VIE13" s="657"/>
      <c r="VIF13" s="657"/>
      <c r="VIG13" s="657"/>
      <c r="VIH13" s="657"/>
      <c r="VII13" s="657"/>
      <c r="VIJ13" s="657"/>
      <c r="VIK13" s="657"/>
      <c r="VIL13" s="657"/>
      <c r="VIM13" s="657"/>
      <c r="VIN13" s="657"/>
      <c r="VIO13" s="657"/>
      <c r="VIP13" s="657"/>
      <c r="VIQ13" s="657"/>
      <c r="VIR13" s="657"/>
      <c r="VIS13" s="657"/>
      <c r="VIT13" s="657"/>
      <c r="VIU13" s="657"/>
      <c r="VIV13" s="657"/>
      <c r="VIW13" s="657"/>
      <c r="VIX13" s="657"/>
      <c r="VIY13" s="657"/>
      <c r="VIZ13" s="657"/>
      <c r="VJA13" s="657"/>
      <c r="VJB13" s="657"/>
      <c r="VJC13" s="657"/>
      <c r="VJD13" s="657"/>
      <c r="VJE13" s="657"/>
      <c r="VJF13" s="657"/>
      <c r="VJG13" s="657"/>
      <c r="VJH13" s="657"/>
      <c r="VJI13" s="657"/>
      <c r="VJJ13" s="657"/>
      <c r="VJK13" s="657"/>
      <c r="VJL13" s="657"/>
      <c r="VJM13" s="657"/>
      <c r="VJN13" s="657"/>
      <c r="VJO13" s="657"/>
      <c r="VJP13" s="657"/>
      <c r="VJQ13" s="657"/>
      <c r="VJR13" s="657"/>
      <c r="VJS13" s="657"/>
      <c r="VJT13" s="657"/>
      <c r="VJU13" s="657"/>
      <c r="VJV13" s="657"/>
      <c r="VJW13" s="657"/>
      <c r="VJX13" s="657"/>
      <c r="VJY13" s="657"/>
      <c r="VJZ13" s="657"/>
      <c r="VKA13" s="657"/>
      <c r="VKB13" s="657"/>
      <c r="VKC13" s="657"/>
      <c r="VKD13" s="657"/>
      <c r="VKE13" s="657"/>
      <c r="VKF13" s="657"/>
      <c r="VKG13" s="657"/>
      <c r="VKH13" s="657"/>
      <c r="VKI13" s="657"/>
      <c r="VKJ13" s="657"/>
      <c r="VKK13" s="657"/>
      <c r="VKL13" s="657"/>
      <c r="VKM13" s="657"/>
      <c r="VKN13" s="657"/>
      <c r="VKO13" s="657"/>
      <c r="VKP13" s="657"/>
      <c r="VKQ13" s="657"/>
      <c r="VKR13" s="657"/>
      <c r="VKS13" s="657"/>
      <c r="VKT13" s="657"/>
      <c r="VKU13" s="657"/>
      <c r="VKV13" s="657"/>
      <c r="VKW13" s="657"/>
      <c r="VKX13" s="657"/>
      <c r="VKY13" s="657"/>
      <c r="VKZ13" s="657"/>
      <c r="VLA13" s="657"/>
      <c r="VLB13" s="657"/>
      <c r="VLC13" s="657"/>
      <c r="VLD13" s="657"/>
      <c r="VLE13" s="657"/>
      <c r="VLF13" s="657"/>
      <c r="VLG13" s="657"/>
      <c r="VLH13" s="657"/>
      <c r="VLI13" s="657"/>
      <c r="VLJ13" s="657"/>
      <c r="VLK13" s="657"/>
      <c r="VLL13" s="657"/>
      <c r="VLM13" s="657"/>
      <c r="VLN13" s="657"/>
      <c r="VLO13" s="657"/>
      <c r="VLP13" s="657"/>
      <c r="VLQ13" s="657"/>
      <c r="VLR13" s="657"/>
      <c r="VLS13" s="657"/>
      <c r="VLT13" s="657"/>
      <c r="VLU13" s="657"/>
      <c r="VLV13" s="657"/>
      <c r="VLW13" s="657"/>
      <c r="VLX13" s="657"/>
      <c r="VLY13" s="657"/>
      <c r="VLZ13" s="657"/>
      <c r="VMA13" s="657"/>
      <c r="VMB13" s="657"/>
      <c r="VMC13" s="657"/>
      <c r="VMD13" s="657"/>
      <c r="VME13" s="657"/>
      <c r="VMF13" s="657"/>
      <c r="VMG13" s="657"/>
      <c r="VMH13" s="657"/>
      <c r="VMI13" s="657"/>
      <c r="VMJ13" s="657"/>
      <c r="VMK13" s="657"/>
      <c r="VML13" s="657"/>
      <c r="VMM13" s="657"/>
      <c r="VMN13" s="657"/>
      <c r="VMO13" s="657"/>
      <c r="VMP13" s="657"/>
      <c r="VMQ13" s="657"/>
      <c r="VMR13" s="657"/>
      <c r="VMS13" s="657"/>
      <c r="VMT13" s="657"/>
      <c r="VMU13" s="657"/>
      <c r="VMV13" s="657"/>
      <c r="VMW13" s="657"/>
      <c r="VMX13" s="657"/>
      <c r="VMY13" s="657"/>
      <c r="VMZ13" s="657"/>
      <c r="VNA13" s="657"/>
      <c r="VNB13" s="657"/>
      <c r="VNC13" s="657"/>
      <c r="VND13" s="657"/>
      <c r="VNE13" s="657"/>
      <c r="VNF13" s="657"/>
      <c r="VNG13" s="657"/>
      <c r="VNH13" s="657"/>
      <c r="VNI13" s="657"/>
      <c r="VNJ13" s="657"/>
      <c r="VNK13" s="657"/>
      <c r="VNL13" s="657"/>
      <c r="VNM13" s="657"/>
      <c r="VNN13" s="657"/>
      <c r="VNO13" s="657"/>
      <c r="VNP13" s="657"/>
      <c r="VNQ13" s="657"/>
      <c r="VNR13" s="657"/>
      <c r="VNS13" s="657"/>
      <c r="VNT13" s="657"/>
      <c r="VNU13" s="657"/>
      <c r="VNV13" s="657"/>
      <c r="VNW13" s="657"/>
      <c r="VNX13" s="657"/>
      <c r="VNY13" s="657"/>
      <c r="VNZ13" s="657"/>
      <c r="VOA13" s="657"/>
      <c r="VOB13" s="657"/>
      <c r="VOC13" s="657"/>
      <c r="VOD13" s="657"/>
      <c r="VOE13" s="657"/>
      <c r="VOF13" s="657"/>
      <c r="VOG13" s="657"/>
      <c r="VOH13" s="657"/>
      <c r="VOI13" s="657"/>
      <c r="VOJ13" s="657"/>
      <c r="VOK13" s="657"/>
      <c r="VOL13" s="657"/>
      <c r="VOM13" s="657"/>
      <c r="VON13" s="657"/>
      <c r="VOO13" s="657"/>
      <c r="VOP13" s="657"/>
      <c r="VOQ13" s="657"/>
      <c r="VOR13" s="657"/>
      <c r="VOS13" s="657"/>
      <c r="VOT13" s="657"/>
      <c r="VOU13" s="657"/>
      <c r="VOV13" s="657"/>
      <c r="VOW13" s="657"/>
      <c r="VOX13" s="657"/>
      <c r="VOY13" s="657"/>
      <c r="VOZ13" s="657"/>
      <c r="VPA13" s="657"/>
      <c r="VPB13" s="657"/>
      <c r="VPC13" s="657"/>
      <c r="VPD13" s="657"/>
      <c r="VPE13" s="657"/>
      <c r="VPF13" s="657"/>
      <c r="VPG13" s="657"/>
      <c r="VPH13" s="657"/>
      <c r="VPI13" s="657"/>
      <c r="VPJ13" s="657"/>
      <c r="VPK13" s="657"/>
      <c r="VPL13" s="657"/>
      <c r="VPM13" s="657"/>
      <c r="VPN13" s="657"/>
      <c r="VPO13" s="657"/>
      <c r="VPP13" s="657"/>
      <c r="VPQ13" s="657"/>
      <c r="VPR13" s="657"/>
      <c r="VPS13" s="657"/>
      <c r="VPT13" s="657"/>
      <c r="VPU13" s="657"/>
      <c r="VPV13" s="657"/>
      <c r="VPW13" s="657"/>
      <c r="VPX13" s="657"/>
      <c r="VPY13" s="657"/>
      <c r="VPZ13" s="657"/>
      <c r="VQA13" s="657"/>
      <c r="VQB13" s="657"/>
      <c r="VQC13" s="657"/>
      <c r="VQD13" s="657"/>
      <c r="VQE13" s="657"/>
      <c r="VQF13" s="657"/>
      <c r="VQG13" s="657"/>
      <c r="VQH13" s="657"/>
      <c r="VQI13" s="657"/>
      <c r="VQJ13" s="657"/>
      <c r="VQK13" s="657"/>
      <c r="VQL13" s="657"/>
      <c r="VQM13" s="657"/>
      <c r="VQN13" s="657"/>
      <c r="VQO13" s="657"/>
      <c r="VQP13" s="657"/>
      <c r="VQQ13" s="657"/>
      <c r="VQR13" s="657"/>
      <c r="VQS13" s="657"/>
      <c r="VQT13" s="657"/>
      <c r="VQU13" s="657"/>
      <c r="VQV13" s="657"/>
      <c r="VQW13" s="657"/>
      <c r="VQX13" s="657"/>
      <c r="VQY13" s="657"/>
      <c r="VQZ13" s="657"/>
      <c r="VRA13" s="657"/>
      <c r="VRB13" s="657"/>
      <c r="VRC13" s="657"/>
      <c r="VRD13" s="657"/>
      <c r="VRE13" s="657"/>
      <c r="VRF13" s="657"/>
      <c r="VRG13" s="657"/>
      <c r="VRH13" s="657"/>
      <c r="VRI13" s="657"/>
      <c r="VRJ13" s="657"/>
      <c r="VRK13" s="657"/>
      <c r="VRL13" s="657"/>
      <c r="VRM13" s="657"/>
      <c r="VRN13" s="657"/>
      <c r="VRO13" s="657"/>
      <c r="VRP13" s="657"/>
      <c r="VRQ13" s="657"/>
      <c r="VRR13" s="657"/>
      <c r="VRS13" s="657"/>
      <c r="VRT13" s="657"/>
      <c r="VRU13" s="657"/>
      <c r="VRV13" s="657"/>
      <c r="VRW13" s="657"/>
      <c r="VRX13" s="657"/>
      <c r="VRY13" s="657"/>
      <c r="VRZ13" s="657"/>
      <c r="VSA13" s="657"/>
      <c r="VSB13" s="657"/>
      <c r="VSC13" s="657"/>
      <c r="VSD13" s="657"/>
      <c r="VSE13" s="657"/>
      <c r="VSF13" s="657"/>
      <c r="VSG13" s="657"/>
      <c r="VSH13" s="657"/>
      <c r="VSI13" s="657"/>
      <c r="VSJ13" s="657"/>
      <c r="VSK13" s="657"/>
      <c r="VSL13" s="657"/>
      <c r="VSM13" s="657"/>
      <c r="VSN13" s="657"/>
      <c r="VSO13" s="657"/>
      <c r="VSP13" s="657"/>
      <c r="VSQ13" s="657"/>
      <c r="VSR13" s="657"/>
      <c r="VSS13" s="657"/>
      <c r="VST13" s="657"/>
      <c r="VSU13" s="657"/>
      <c r="VSV13" s="657"/>
      <c r="VSW13" s="657"/>
      <c r="VSX13" s="657"/>
      <c r="VSY13" s="657"/>
      <c r="VSZ13" s="657"/>
      <c r="VTA13" s="657"/>
      <c r="VTB13" s="657"/>
      <c r="VTC13" s="657"/>
      <c r="VTD13" s="657"/>
      <c r="VTE13" s="657"/>
      <c r="VTF13" s="657"/>
      <c r="VTG13" s="657"/>
      <c r="VTH13" s="657"/>
      <c r="VTI13" s="657"/>
      <c r="VTJ13" s="657"/>
      <c r="VTK13" s="657"/>
      <c r="VTL13" s="657"/>
      <c r="VTM13" s="657"/>
      <c r="VTN13" s="657"/>
      <c r="VTO13" s="657"/>
      <c r="VTP13" s="657"/>
      <c r="VTQ13" s="657"/>
      <c r="VTR13" s="657"/>
      <c r="VTS13" s="657"/>
      <c r="VTT13" s="657"/>
      <c r="VTU13" s="657"/>
      <c r="VTV13" s="657"/>
      <c r="VTW13" s="657"/>
      <c r="VTX13" s="657"/>
      <c r="VTY13" s="657"/>
      <c r="VTZ13" s="657"/>
      <c r="VUA13" s="657"/>
      <c r="VUB13" s="657"/>
      <c r="VUC13" s="657"/>
      <c r="VUD13" s="657"/>
      <c r="VUE13" s="657"/>
      <c r="VUF13" s="657"/>
      <c r="VUG13" s="657"/>
      <c r="VUH13" s="657"/>
      <c r="VUI13" s="657"/>
      <c r="VUJ13" s="657"/>
      <c r="VUK13" s="657"/>
      <c r="VUL13" s="657"/>
      <c r="VUM13" s="657"/>
      <c r="VUN13" s="657"/>
      <c r="VUO13" s="657"/>
      <c r="VUP13" s="657"/>
      <c r="VUQ13" s="657"/>
      <c r="VUR13" s="657"/>
      <c r="VUS13" s="657"/>
      <c r="VUT13" s="657"/>
      <c r="VUU13" s="657"/>
      <c r="VUV13" s="657"/>
      <c r="VUW13" s="657"/>
      <c r="VUX13" s="657"/>
      <c r="VUY13" s="657"/>
      <c r="VUZ13" s="657"/>
      <c r="VVA13" s="657"/>
      <c r="VVB13" s="657"/>
      <c r="VVC13" s="657"/>
      <c r="VVD13" s="657"/>
      <c r="VVE13" s="657"/>
      <c r="VVF13" s="657"/>
      <c r="VVG13" s="657"/>
      <c r="VVH13" s="657"/>
      <c r="VVI13" s="657"/>
      <c r="VVJ13" s="657"/>
      <c r="VVK13" s="657"/>
      <c r="VVL13" s="657"/>
      <c r="VVM13" s="657"/>
      <c r="VVN13" s="657"/>
      <c r="VVO13" s="657"/>
      <c r="VVP13" s="657"/>
      <c r="VVQ13" s="657"/>
      <c r="VVR13" s="657"/>
      <c r="VVS13" s="657"/>
      <c r="VVT13" s="657"/>
      <c r="VVU13" s="657"/>
      <c r="VVV13" s="657"/>
      <c r="VVW13" s="657"/>
      <c r="VVX13" s="657"/>
      <c r="VVY13" s="657"/>
      <c r="VVZ13" s="657"/>
      <c r="VWA13" s="657"/>
      <c r="VWB13" s="657"/>
      <c r="VWC13" s="657"/>
      <c r="VWD13" s="657"/>
      <c r="VWE13" s="657"/>
      <c r="VWF13" s="657"/>
      <c r="VWG13" s="657"/>
      <c r="VWH13" s="657"/>
      <c r="VWI13" s="657"/>
      <c r="VWJ13" s="657"/>
      <c r="VWK13" s="657"/>
      <c r="VWL13" s="657"/>
      <c r="VWM13" s="657"/>
      <c r="VWN13" s="657"/>
      <c r="VWO13" s="657"/>
      <c r="VWP13" s="657"/>
      <c r="VWQ13" s="657"/>
      <c r="VWR13" s="657"/>
      <c r="VWS13" s="657"/>
      <c r="VWT13" s="657"/>
      <c r="VWU13" s="657"/>
      <c r="VWV13" s="657"/>
      <c r="VWW13" s="657"/>
      <c r="VWX13" s="657"/>
      <c r="VWY13" s="657"/>
      <c r="VWZ13" s="657"/>
      <c r="VXA13" s="657"/>
      <c r="VXB13" s="657"/>
      <c r="VXC13" s="657"/>
      <c r="VXD13" s="657"/>
      <c r="VXE13" s="657"/>
      <c r="VXF13" s="657"/>
      <c r="VXG13" s="657"/>
      <c r="VXH13" s="657"/>
      <c r="VXI13" s="657"/>
      <c r="VXJ13" s="657"/>
      <c r="VXK13" s="657"/>
      <c r="VXL13" s="657"/>
      <c r="VXM13" s="657"/>
      <c r="VXN13" s="657"/>
      <c r="VXO13" s="657"/>
      <c r="VXP13" s="657"/>
      <c r="VXQ13" s="657"/>
      <c r="VXR13" s="657"/>
      <c r="VXS13" s="657"/>
      <c r="VXT13" s="657"/>
      <c r="VXU13" s="657"/>
      <c r="VXV13" s="657"/>
      <c r="VXW13" s="657"/>
      <c r="VXX13" s="657"/>
      <c r="VXY13" s="657"/>
      <c r="VXZ13" s="657"/>
      <c r="VYA13" s="657"/>
      <c r="VYB13" s="657"/>
      <c r="VYC13" s="657"/>
      <c r="VYD13" s="657"/>
      <c r="VYE13" s="657"/>
      <c r="VYF13" s="657"/>
      <c r="VYG13" s="657"/>
      <c r="VYH13" s="657"/>
      <c r="VYI13" s="657"/>
      <c r="VYJ13" s="657"/>
      <c r="VYK13" s="657"/>
      <c r="VYL13" s="657"/>
      <c r="VYM13" s="657"/>
      <c r="VYN13" s="657"/>
      <c r="VYO13" s="657"/>
      <c r="VYP13" s="657"/>
      <c r="VYQ13" s="657"/>
      <c r="VYR13" s="657"/>
      <c r="VYS13" s="657"/>
      <c r="VYT13" s="657"/>
      <c r="VYU13" s="657"/>
      <c r="VYV13" s="657"/>
      <c r="VYW13" s="657"/>
      <c r="VYX13" s="657"/>
      <c r="VYY13" s="657"/>
      <c r="VYZ13" s="657"/>
      <c r="VZA13" s="657"/>
      <c r="VZB13" s="657"/>
      <c r="VZC13" s="657"/>
      <c r="VZD13" s="657"/>
      <c r="VZE13" s="657"/>
      <c r="VZF13" s="657"/>
      <c r="VZG13" s="657"/>
      <c r="VZH13" s="657"/>
      <c r="VZI13" s="657"/>
      <c r="VZJ13" s="657"/>
      <c r="VZK13" s="657"/>
      <c r="VZL13" s="657"/>
      <c r="VZM13" s="657"/>
      <c r="VZN13" s="657"/>
      <c r="VZO13" s="657"/>
      <c r="VZP13" s="657"/>
      <c r="VZQ13" s="657"/>
      <c r="VZR13" s="657"/>
      <c r="VZS13" s="657"/>
      <c r="VZT13" s="657"/>
      <c r="VZU13" s="657"/>
      <c r="VZV13" s="657"/>
      <c r="VZW13" s="657"/>
      <c r="VZX13" s="657"/>
      <c r="VZY13" s="657"/>
      <c r="VZZ13" s="657"/>
      <c r="WAA13" s="657"/>
      <c r="WAB13" s="657"/>
      <c r="WAC13" s="657"/>
      <c r="WAD13" s="657"/>
      <c r="WAE13" s="657"/>
      <c r="WAF13" s="657"/>
      <c r="WAG13" s="657"/>
      <c r="WAH13" s="657"/>
      <c r="WAI13" s="657"/>
      <c r="WAJ13" s="657"/>
      <c r="WAK13" s="657"/>
      <c r="WAL13" s="657"/>
      <c r="WAM13" s="657"/>
      <c r="WAN13" s="657"/>
      <c r="WAO13" s="657"/>
      <c r="WAP13" s="657"/>
      <c r="WAQ13" s="657"/>
      <c r="WAR13" s="657"/>
      <c r="WAS13" s="657"/>
      <c r="WAT13" s="657"/>
      <c r="WAU13" s="657"/>
      <c r="WAV13" s="657"/>
      <c r="WAW13" s="657"/>
      <c r="WAX13" s="657"/>
      <c r="WAY13" s="657"/>
      <c r="WAZ13" s="657"/>
      <c r="WBA13" s="657"/>
      <c r="WBB13" s="657"/>
      <c r="WBC13" s="657"/>
      <c r="WBD13" s="657"/>
      <c r="WBE13" s="657"/>
      <c r="WBF13" s="657"/>
      <c r="WBG13" s="657"/>
      <c r="WBH13" s="657"/>
      <c r="WBI13" s="657"/>
      <c r="WBJ13" s="657"/>
      <c r="WBK13" s="657"/>
      <c r="WBL13" s="657"/>
      <c r="WBM13" s="657"/>
      <c r="WBN13" s="657"/>
      <c r="WBO13" s="657"/>
      <c r="WBP13" s="657"/>
      <c r="WBQ13" s="657"/>
      <c r="WBR13" s="657"/>
      <c r="WBS13" s="657"/>
      <c r="WBT13" s="657"/>
      <c r="WBU13" s="657"/>
      <c r="WBV13" s="657"/>
      <c r="WBW13" s="657"/>
      <c r="WBX13" s="657"/>
      <c r="WBY13" s="657"/>
      <c r="WBZ13" s="657"/>
      <c r="WCA13" s="657"/>
      <c r="WCB13" s="657"/>
      <c r="WCC13" s="657"/>
      <c r="WCD13" s="657"/>
      <c r="WCE13" s="657"/>
      <c r="WCF13" s="657"/>
      <c r="WCG13" s="657"/>
      <c r="WCH13" s="657"/>
      <c r="WCI13" s="657"/>
      <c r="WCJ13" s="657"/>
      <c r="WCK13" s="657"/>
      <c r="WCL13" s="657"/>
      <c r="WCM13" s="657"/>
      <c r="WCN13" s="657"/>
      <c r="WCO13" s="657"/>
      <c r="WCP13" s="657"/>
      <c r="WCQ13" s="657"/>
      <c r="WCR13" s="657"/>
      <c r="WCS13" s="657"/>
      <c r="WCT13" s="657"/>
      <c r="WCU13" s="657"/>
      <c r="WCV13" s="657"/>
      <c r="WCW13" s="657"/>
      <c r="WCX13" s="657"/>
      <c r="WCY13" s="657"/>
      <c r="WCZ13" s="657"/>
      <c r="WDA13" s="657"/>
      <c r="WDB13" s="657"/>
      <c r="WDC13" s="657"/>
      <c r="WDD13" s="657"/>
      <c r="WDE13" s="657"/>
      <c r="WDF13" s="657"/>
      <c r="WDG13" s="657"/>
      <c r="WDH13" s="657"/>
      <c r="WDI13" s="657"/>
      <c r="WDJ13" s="657"/>
      <c r="WDK13" s="657"/>
      <c r="WDL13" s="657"/>
      <c r="WDM13" s="657"/>
      <c r="WDN13" s="657"/>
      <c r="WDO13" s="657"/>
      <c r="WDP13" s="657"/>
      <c r="WDQ13" s="657"/>
      <c r="WDR13" s="657"/>
      <c r="WDS13" s="657"/>
      <c r="WDT13" s="657"/>
      <c r="WDU13" s="657"/>
      <c r="WDV13" s="657"/>
      <c r="WDW13" s="657"/>
      <c r="WDX13" s="657"/>
      <c r="WDY13" s="657"/>
      <c r="WDZ13" s="657"/>
      <c r="WEA13" s="657"/>
      <c r="WEB13" s="657"/>
      <c r="WEC13" s="657"/>
      <c r="WED13" s="657"/>
      <c r="WEE13" s="657"/>
      <c r="WEF13" s="657"/>
      <c r="WEG13" s="657"/>
      <c r="WEH13" s="657"/>
      <c r="WEI13" s="657"/>
      <c r="WEJ13" s="657"/>
      <c r="WEK13" s="657"/>
      <c r="WEL13" s="657"/>
      <c r="WEM13" s="657"/>
      <c r="WEN13" s="657"/>
      <c r="WEO13" s="657"/>
      <c r="WEP13" s="657"/>
      <c r="WEQ13" s="657"/>
      <c r="WER13" s="657"/>
      <c r="WES13" s="657"/>
      <c r="WET13" s="657"/>
      <c r="WEU13" s="657"/>
      <c r="WEV13" s="657"/>
      <c r="WEW13" s="657"/>
      <c r="WEX13" s="657"/>
      <c r="WEY13" s="657"/>
      <c r="WEZ13" s="657"/>
      <c r="WFA13" s="657"/>
      <c r="WFB13" s="657"/>
      <c r="WFC13" s="657"/>
      <c r="WFD13" s="657"/>
      <c r="WFE13" s="657"/>
      <c r="WFF13" s="657"/>
      <c r="WFG13" s="657"/>
      <c r="WFH13" s="657"/>
      <c r="WFI13" s="657"/>
      <c r="WFJ13" s="657"/>
      <c r="WFK13" s="657"/>
      <c r="WFL13" s="657"/>
      <c r="WFM13" s="657"/>
      <c r="WFN13" s="657"/>
      <c r="WFO13" s="657"/>
      <c r="WFP13" s="657"/>
      <c r="WFQ13" s="657"/>
      <c r="WFR13" s="657"/>
      <c r="WFS13" s="657"/>
      <c r="WFT13" s="657"/>
      <c r="WFU13" s="657"/>
      <c r="WFV13" s="657"/>
      <c r="WFW13" s="657"/>
      <c r="WFX13" s="657"/>
      <c r="WFY13" s="657"/>
      <c r="WFZ13" s="657"/>
      <c r="WGA13" s="657"/>
      <c r="WGB13" s="657"/>
      <c r="WGC13" s="657"/>
      <c r="WGD13" s="657"/>
      <c r="WGE13" s="657"/>
      <c r="WGF13" s="657"/>
      <c r="WGG13" s="657"/>
      <c r="WGH13" s="657"/>
      <c r="WGI13" s="657"/>
      <c r="WGJ13" s="657"/>
      <c r="WGK13" s="657"/>
      <c r="WGL13" s="657"/>
      <c r="WGM13" s="657"/>
      <c r="WGN13" s="657"/>
      <c r="WGO13" s="657"/>
      <c r="WGP13" s="657"/>
      <c r="WGQ13" s="657"/>
      <c r="WGR13" s="657"/>
      <c r="WGS13" s="657"/>
      <c r="WGT13" s="657"/>
      <c r="WGU13" s="657"/>
      <c r="WGV13" s="657"/>
      <c r="WGW13" s="657"/>
      <c r="WGX13" s="657"/>
      <c r="WGY13" s="657"/>
      <c r="WGZ13" s="657"/>
      <c r="WHA13" s="657"/>
      <c r="WHB13" s="657"/>
      <c r="WHC13" s="657"/>
      <c r="WHD13" s="657"/>
      <c r="WHE13" s="657"/>
      <c r="WHF13" s="657"/>
      <c r="WHG13" s="657"/>
      <c r="WHH13" s="657"/>
      <c r="WHI13" s="657"/>
      <c r="WHJ13" s="657"/>
      <c r="WHK13" s="657"/>
      <c r="WHL13" s="657"/>
      <c r="WHM13" s="657"/>
      <c r="WHN13" s="657"/>
      <c r="WHO13" s="657"/>
      <c r="WHP13" s="657"/>
      <c r="WHQ13" s="657"/>
      <c r="WHR13" s="657"/>
      <c r="WHS13" s="657"/>
      <c r="WHT13" s="657"/>
      <c r="WHU13" s="657"/>
      <c r="WHV13" s="657"/>
      <c r="WHW13" s="657"/>
      <c r="WHX13" s="657"/>
      <c r="WHY13" s="657"/>
      <c r="WHZ13" s="657"/>
      <c r="WIA13" s="657"/>
      <c r="WIB13" s="657"/>
      <c r="WIC13" s="657"/>
      <c r="WID13" s="657"/>
      <c r="WIE13" s="657"/>
      <c r="WIF13" s="657"/>
      <c r="WIG13" s="657"/>
      <c r="WIH13" s="657"/>
      <c r="WII13" s="657"/>
      <c r="WIJ13" s="657"/>
      <c r="WIK13" s="657"/>
      <c r="WIL13" s="657"/>
      <c r="WIM13" s="657"/>
      <c r="WIN13" s="657"/>
      <c r="WIO13" s="657"/>
      <c r="WIP13" s="657"/>
      <c r="WIQ13" s="657"/>
      <c r="WIR13" s="657"/>
      <c r="WIS13" s="657"/>
      <c r="WIT13" s="657"/>
      <c r="WIU13" s="657"/>
      <c r="WIV13" s="657"/>
      <c r="WIW13" s="657"/>
      <c r="WIX13" s="657"/>
      <c r="WIY13" s="657"/>
      <c r="WIZ13" s="657"/>
      <c r="WJA13" s="657"/>
      <c r="WJB13" s="657"/>
      <c r="WJC13" s="657"/>
      <c r="WJD13" s="657"/>
      <c r="WJE13" s="657"/>
      <c r="WJF13" s="657"/>
      <c r="WJG13" s="657"/>
      <c r="WJH13" s="657"/>
      <c r="WJI13" s="657"/>
      <c r="WJJ13" s="657"/>
      <c r="WJK13" s="657"/>
      <c r="WJL13" s="657"/>
      <c r="WJM13" s="657"/>
      <c r="WJN13" s="657"/>
      <c r="WJO13" s="657"/>
      <c r="WJP13" s="657"/>
      <c r="WJQ13" s="657"/>
      <c r="WJR13" s="657"/>
      <c r="WJS13" s="657"/>
      <c r="WJT13" s="657"/>
      <c r="WJU13" s="657"/>
      <c r="WJV13" s="657"/>
      <c r="WJW13" s="657"/>
      <c r="WJX13" s="657"/>
      <c r="WJY13" s="657"/>
      <c r="WJZ13" s="657"/>
      <c r="WKA13" s="657"/>
      <c r="WKB13" s="657"/>
      <c r="WKC13" s="657"/>
      <c r="WKD13" s="657"/>
      <c r="WKE13" s="657"/>
      <c r="WKF13" s="657"/>
      <c r="WKG13" s="657"/>
      <c r="WKH13" s="657"/>
      <c r="WKI13" s="657"/>
      <c r="WKJ13" s="657"/>
      <c r="WKK13" s="657"/>
      <c r="WKL13" s="657"/>
      <c r="WKM13" s="657"/>
      <c r="WKN13" s="657"/>
      <c r="WKO13" s="657"/>
      <c r="WKP13" s="657"/>
      <c r="WKQ13" s="657"/>
      <c r="WKR13" s="657"/>
      <c r="WKS13" s="657"/>
      <c r="WKT13" s="657"/>
      <c r="WKU13" s="657"/>
      <c r="WKV13" s="657"/>
      <c r="WKW13" s="657"/>
      <c r="WKX13" s="657"/>
      <c r="WKY13" s="657"/>
      <c r="WKZ13" s="657"/>
      <c r="WLA13" s="657"/>
      <c r="WLB13" s="657"/>
      <c r="WLC13" s="657"/>
      <c r="WLD13" s="657"/>
      <c r="WLE13" s="657"/>
      <c r="WLF13" s="657"/>
      <c r="WLG13" s="657"/>
      <c r="WLH13" s="657"/>
      <c r="WLI13" s="657"/>
      <c r="WLJ13" s="657"/>
      <c r="WLK13" s="657"/>
      <c r="WLL13" s="657"/>
      <c r="WLM13" s="657"/>
      <c r="WLN13" s="657"/>
      <c r="WLO13" s="657"/>
      <c r="WLP13" s="657"/>
      <c r="WLQ13" s="657"/>
      <c r="WLR13" s="657"/>
      <c r="WLS13" s="657"/>
      <c r="WLT13" s="657"/>
      <c r="WLU13" s="657"/>
      <c r="WLV13" s="657"/>
      <c r="WLW13" s="657"/>
      <c r="WLX13" s="657"/>
      <c r="WLY13" s="657"/>
      <c r="WLZ13" s="657"/>
      <c r="WMA13" s="657"/>
      <c r="WMB13" s="657"/>
      <c r="WMC13" s="657"/>
      <c r="WMD13" s="657"/>
      <c r="WME13" s="657"/>
      <c r="WMF13" s="657"/>
      <c r="WMG13" s="657"/>
      <c r="WMH13" s="657"/>
      <c r="WMI13" s="657"/>
      <c r="WMJ13" s="657"/>
      <c r="WMK13" s="657"/>
      <c r="WML13" s="657"/>
      <c r="WMM13" s="657"/>
      <c r="WMN13" s="657"/>
      <c r="WMO13" s="657"/>
      <c r="WMP13" s="657"/>
      <c r="WMQ13" s="657"/>
      <c r="WMR13" s="657"/>
      <c r="WMS13" s="657"/>
      <c r="WMT13" s="657"/>
      <c r="WMU13" s="657"/>
      <c r="WMV13" s="657"/>
      <c r="WMW13" s="657"/>
      <c r="WMX13" s="657"/>
      <c r="WMY13" s="657"/>
      <c r="WMZ13" s="657"/>
      <c r="WNA13" s="657"/>
      <c r="WNB13" s="657"/>
      <c r="WNC13" s="657"/>
      <c r="WND13" s="657"/>
      <c r="WNE13" s="657"/>
      <c r="WNF13" s="657"/>
      <c r="WNG13" s="657"/>
      <c r="WNH13" s="657"/>
      <c r="WNI13" s="657"/>
      <c r="WNJ13" s="657"/>
      <c r="WNK13" s="657"/>
      <c r="WNL13" s="657"/>
      <c r="WNM13" s="657"/>
      <c r="WNN13" s="657"/>
      <c r="WNO13" s="657"/>
      <c r="WNP13" s="657"/>
      <c r="WNQ13" s="657"/>
      <c r="WNR13" s="657"/>
      <c r="WNS13" s="657"/>
      <c r="WNT13" s="657"/>
      <c r="WNU13" s="657"/>
      <c r="WNV13" s="657"/>
      <c r="WNW13" s="657"/>
      <c r="WNX13" s="657"/>
      <c r="WNY13" s="657"/>
      <c r="WNZ13" s="657"/>
      <c r="WOA13" s="657"/>
      <c r="WOB13" s="657"/>
      <c r="WOC13" s="657"/>
      <c r="WOD13" s="657"/>
      <c r="WOE13" s="657"/>
      <c r="WOF13" s="657"/>
      <c r="WOG13" s="657"/>
      <c r="WOH13" s="657"/>
      <c r="WOI13" s="657"/>
      <c r="WOJ13" s="657"/>
      <c r="WOK13" s="657"/>
      <c r="WOL13" s="657"/>
      <c r="WOM13" s="657"/>
      <c r="WON13" s="657"/>
      <c r="WOO13" s="657"/>
      <c r="WOP13" s="657"/>
      <c r="WOQ13" s="657"/>
      <c r="WOR13" s="657"/>
      <c r="WOS13" s="657"/>
      <c r="WOT13" s="657"/>
      <c r="WOU13" s="657"/>
      <c r="WOV13" s="657"/>
      <c r="WOW13" s="657"/>
      <c r="WOX13" s="657"/>
      <c r="WOY13" s="657"/>
      <c r="WOZ13" s="657"/>
      <c r="WPA13" s="657"/>
      <c r="WPB13" s="657"/>
      <c r="WPC13" s="657"/>
      <c r="WPD13" s="657"/>
      <c r="WPE13" s="657"/>
      <c r="WPF13" s="657"/>
      <c r="WPG13" s="657"/>
      <c r="WPH13" s="657"/>
      <c r="WPI13" s="657"/>
      <c r="WPJ13" s="657"/>
      <c r="WPK13" s="657"/>
      <c r="WPL13" s="657"/>
      <c r="WPM13" s="657"/>
      <c r="WPN13" s="657"/>
      <c r="WPO13" s="657"/>
      <c r="WPP13" s="657"/>
      <c r="WPQ13" s="657"/>
      <c r="WPR13" s="657"/>
      <c r="WPS13" s="657"/>
      <c r="WPT13" s="657"/>
      <c r="WPU13" s="657"/>
      <c r="WPV13" s="657"/>
      <c r="WPW13" s="657"/>
      <c r="WPX13" s="657"/>
      <c r="WPY13" s="657"/>
      <c r="WPZ13" s="657"/>
      <c r="WQA13" s="657"/>
      <c r="WQB13" s="657"/>
      <c r="WQC13" s="657"/>
      <c r="WQD13" s="657"/>
      <c r="WQE13" s="657"/>
      <c r="WQF13" s="657"/>
      <c r="WQG13" s="657"/>
      <c r="WQH13" s="657"/>
      <c r="WQI13" s="657"/>
      <c r="WQJ13" s="657"/>
      <c r="WQK13" s="657"/>
      <c r="WQL13" s="657"/>
      <c r="WQM13" s="657"/>
      <c r="WQN13" s="657"/>
      <c r="WQO13" s="657"/>
      <c r="WQP13" s="657"/>
      <c r="WQQ13" s="657"/>
      <c r="WQR13" s="657"/>
      <c r="WQS13" s="657"/>
      <c r="WQT13" s="657"/>
      <c r="WQU13" s="657"/>
      <c r="WQV13" s="657"/>
      <c r="WQW13" s="657"/>
      <c r="WQX13" s="657"/>
      <c r="WQY13" s="657"/>
      <c r="WQZ13" s="657"/>
      <c r="WRA13" s="657"/>
      <c r="WRB13" s="657"/>
      <c r="WRC13" s="657"/>
      <c r="WRD13" s="657"/>
      <c r="WRE13" s="657"/>
      <c r="WRF13" s="657"/>
      <c r="WRG13" s="657"/>
      <c r="WRH13" s="657"/>
      <c r="WRI13" s="657"/>
      <c r="WRJ13" s="657"/>
      <c r="WRK13" s="657"/>
      <c r="WRL13" s="657"/>
      <c r="WRM13" s="657"/>
      <c r="WRN13" s="657"/>
      <c r="WRO13" s="657"/>
      <c r="WRP13" s="657"/>
      <c r="WRQ13" s="657"/>
      <c r="WRR13" s="657"/>
      <c r="WRS13" s="657"/>
      <c r="WRT13" s="657"/>
      <c r="WRU13" s="657"/>
      <c r="WRV13" s="657"/>
      <c r="WRW13" s="657"/>
      <c r="WRX13" s="657"/>
      <c r="WRY13" s="657"/>
      <c r="WRZ13" s="657"/>
      <c r="WSA13" s="657"/>
      <c r="WSB13" s="657"/>
      <c r="WSC13" s="657"/>
      <c r="WSD13" s="657"/>
      <c r="WSE13" s="657"/>
      <c r="WSF13" s="657"/>
      <c r="WSG13" s="657"/>
      <c r="WSH13" s="657"/>
      <c r="WSI13" s="657"/>
      <c r="WSJ13" s="657"/>
      <c r="WSK13" s="657"/>
      <c r="WSL13" s="657"/>
      <c r="WSM13" s="657"/>
      <c r="WSN13" s="657"/>
      <c r="WSO13" s="657"/>
      <c r="WSP13" s="657"/>
      <c r="WSQ13" s="657"/>
      <c r="WSR13" s="657"/>
      <c r="WSS13" s="657"/>
      <c r="WST13" s="657"/>
      <c r="WSU13" s="657"/>
      <c r="WSV13" s="657"/>
      <c r="WSW13" s="657"/>
      <c r="WSX13" s="657"/>
      <c r="WSY13" s="657"/>
      <c r="WSZ13" s="657"/>
      <c r="WTA13" s="657"/>
      <c r="WTB13" s="657"/>
      <c r="WTC13" s="657"/>
      <c r="WTD13" s="657"/>
      <c r="WTE13" s="657"/>
      <c r="WTF13" s="657"/>
      <c r="WTG13" s="657"/>
      <c r="WTH13" s="657"/>
      <c r="WTI13" s="657"/>
      <c r="WTJ13" s="657"/>
      <c r="WTK13" s="657"/>
      <c r="WTL13" s="657"/>
      <c r="WTM13" s="657"/>
      <c r="WTN13" s="657"/>
      <c r="WTO13" s="657"/>
      <c r="WTP13" s="657"/>
      <c r="WTQ13" s="657"/>
      <c r="WTR13" s="657"/>
      <c r="WTS13" s="657"/>
      <c r="WTT13" s="657"/>
      <c r="WTU13" s="657"/>
      <c r="WTV13" s="657"/>
      <c r="WTW13" s="657"/>
      <c r="WTX13" s="657"/>
      <c r="WTY13" s="657"/>
      <c r="WTZ13" s="657"/>
      <c r="WUA13" s="657"/>
      <c r="WUB13" s="657"/>
      <c r="WUC13" s="657"/>
      <c r="WUD13" s="657"/>
      <c r="WUE13" s="657"/>
      <c r="WUF13" s="657"/>
      <c r="WUG13" s="657"/>
      <c r="WUH13" s="657"/>
      <c r="WUI13" s="657"/>
      <c r="WUJ13" s="657"/>
      <c r="WUK13" s="657"/>
      <c r="WUL13" s="657"/>
      <c r="WUM13" s="657"/>
      <c r="WUN13" s="657"/>
      <c r="WUO13" s="657"/>
      <c r="WUP13" s="657"/>
      <c r="WUQ13" s="657"/>
      <c r="WUR13" s="657"/>
      <c r="WUS13" s="657"/>
      <c r="WUT13" s="657"/>
      <c r="WUU13" s="657"/>
      <c r="WUV13" s="657"/>
      <c r="WUW13" s="657"/>
      <c r="WUX13" s="657"/>
      <c r="WUY13" s="657"/>
      <c r="WUZ13" s="657"/>
      <c r="WVA13" s="657"/>
      <c r="WVB13" s="657"/>
      <c r="WVC13" s="657"/>
      <c r="WVD13" s="657"/>
      <c r="WVE13" s="657"/>
      <c r="WVF13" s="657"/>
      <c r="WVG13" s="657"/>
      <c r="WVH13" s="657"/>
      <c r="WVI13" s="657"/>
      <c r="WVJ13" s="657"/>
      <c r="WVK13" s="657"/>
      <c r="WVL13" s="657"/>
      <c r="WVM13" s="657"/>
      <c r="WVN13" s="657"/>
      <c r="WVO13" s="657"/>
      <c r="WVP13" s="657"/>
      <c r="WVQ13" s="657"/>
      <c r="WVR13" s="657"/>
      <c r="WVS13" s="657"/>
      <c r="WVT13" s="657"/>
      <c r="WVU13" s="657"/>
      <c r="WVV13" s="657"/>
      <c r="WVW13" s="657"/>
      <c r="WVX13" s="657"/>
      <c r="WVY13" s="657"/>
      <c r="WVZ13" s="657"/>
      <c r="WWA13" s="657"/>
      <c r="WWB13" s="657"/>
      <c r="WWC13" s="657"/>
      <c r="WWD13" s="657"/>
      <c r="WWE13" s="657"/>
      <c r="WWF13" s="657"/>
      <c r="WWG13" s="657"/>
      <c r="WWH13" s="657"/>
      <c r="WWI13" s="657"/>
      <c r="WWJ13" s="657"/>
      <c r="WWK13" s="657"/>
      <c r="WWL13" s="657"/>
      <c r="WWM13" s="657"/>
      <c r="WWN13" s="657"/>
      <c r="WWO13" s="657"/>
      <c r="WWP13" s="657"/>
      <c r="WWQ13" s="657"/>
      <c r="WWR13" s="657"/>
      <c r="WWS13" s="657"/>
      <c r="WWT13" s="657"/>
      <c r="WWU13" s="657"/>
      <c r="WWV13" s="657"/>
      <c r="WWW13" s="657"/>
      <c r="WWX13" s="657"/>
      <c r="WWY13" s="657"/>
      <c r="WWZ13" s="657"/>
      <c r="WXA13" s="657"/>
      <c r="WXB13" s="657"/>
      <c r="WXC13" s="657"/>
      <c r="WXD13" s="657"/>
      <c r="WXE13" s="657"/>
      <c r="WXF13" s="657"/>
      <c r="WXG13" s="657"/>
      <c r="WXH13" s="657"/>
      <c r="WXI13" s="657"/>
      <c r="WXJ13" s="657"/>
      <c r="WXK13" s="657"/>
      <c r="WXL13" s="657"/>
      <c r="WXM13" s="657"/>
      <c r="WXN13" s="657"/>
      <c r="WXO13" s="657"/>
      <c r="WXP13" s="657"/>
      <c r="WXQ13" s="657"/>
      <c r="WXR13" s="657"/>
      <c r="WXS13" s="657"/>
      <c r="WXT13" s="657"/>
      <c r="WXU13" s="657"/>
      <c r="WXV13" s="657"/>
      <c r="WXW13" s="657"/>
      <c r="WXX13" s="657"/>
      <c r="WXY13" s="657"/>
      <c r="WXZ13" s="657"/>
      <c r="WYA13" s="657"/>
      <c r="WYB13" s="657"/>
      <c r="WYC13" s="657"/>
      <c r="WYD13" s="657"/>
      <c r="WYE13" s="657"/>
      <c r="WYF13" s="657"/>
      <c r="WYG13" s="657"/>
      <c r="WYH13" s="657"/>
      <c r="WYI13" s="657"/>
      <c r="WYJ13" s="657"/>
      <c r="WYK13" s="657"/>
      <c r="WYL13" s="657"/>
      <c r="WYM13" s="657"/>
      <c r="WYN13" s="657"/>
      <c r="WYO13" s="657"/>
      <c r="WYP13" s="657"/>
      <c r="WYQ13" s="657"/>
      <c r="WYR13" s="657"/>
      <c r="WYS13" s="657"/>
      <c r="WYT13" s="657"/>
      <c r="WYU13" s="657"/>
      <c r="WYV13" s="657"/>
      <c r="WYW13" s="657"/>
      <c r="WYX13" s="657"/>
      <c r="WYY13" s="657"/>
      <c r="WYZ13" s="657"/>
      <c r="WZA13" s="657"/>
      <c r="WZB13" s="657"/>
      <c r="WZC13" s="657"/>
      <c r="WZD13" s="657"/>
      <c r="WZE13" s="657"/>
      <c r="WZF13" s="657"/>
      <c r="WZG13" s="657"/>
      <c r="WZH13" s="657"/>
      <c r="WZI13" s="657"/>
      <c r="WZJ13" s="657"/>
      <c r="WZK13" s="657"/>
      <c r="WZL13" s="657"/>
      <c r="WZM13" s="657"/>
      <c r="WZN13" s="657"/>
      <c r="WZO13" s="657"/>
      <c r="WZP13" s="657"/>
      <c r="WZQ13" s="657"/>
      <c r="WZR13" s="657"/>
      <c r="WZS13" s="657"/>
      <c r="WZT13" s="657"/>
      <c r="WZU13" s="657"/>
      <c r="WZV13" s="657"/>
      <c r="WZW13" s="657"/>
      <c r="WZX13" s="657"/>
      <c r="WZY13" s="657"/>
      <c r="WZZ13" s="657"/>
      <c r="XAA13" s="657"/>
      <c r="XAB13" s="657"/>
      <c r="XAC13" s="657"/>
      <c r="XAD13" s="657"/>
      <c r="XAE13" s="657"/>
      <c r="XAF13" s="657"/>
      <c r="XAG13" s="657"/>
      <c r="XAH13" s="657"/>
      <c r="XAI13" s="657"/>
      <c r="XAJ13" s="657"/>
      <c r="XAK13" s="657"/>
      <c r="XAL13" s="657"/>
      <c r="XAM13" s="657"/>
      <c r="XAN13" s="657"/>
      <c r="XAO13" s="657"/>
      <c r="XAP13" s="657"/>
      <c r="XAQ13" s="657"/>
      <c r="XAR13" s="657"/>
      <c r="XAS13" s="657"/>
      <c r="XAT13" s="657"/>
      <c r="XAU13" s="657"/>
      <c r="XAV13" s="657"/>
      <c r="XAW13" s="657"/>
      <c r="XAX13" s="657"/>
      <c r="XAY13" s="657"/>
      <c r="XAZ13" s="657"/>
      <c r="XBA13" s="657"/>
      <c r="XBB13" s="657"/>
      <c r="XBC13" s="657"/>
      <c r="XBD13" s="657"/>
      <c r="XBE13" s="657"/>
      <c r="XBF13" s="657"/>
      <c r="XBG13" s="657"/>
      <c r="XBH13" s="657"/>
      <c r="XBI13" s="657"/>
      <c r="XBJ13" s="657"/>
      <c r="XBK13" s="657"/>
      <c r="XBL13" s="657"/>
      <c r="XBM13" s="657"/>
      <c r="XBN13" s="657"/>
      <c r="XBO13" s="657"/>
      <c r="XBP13" s="657"/>
      <c r="XBQ13" s="657"/>
      <c r="XBR13" s="657"/>
      <c r="XBS13" s="657"/>
      <c r="XBT13" s="657"/>
      <c r="XBU13" s="657"/>
      <c r="XBV13" s="657"/>
      <c r="XBW13" s="657"/>
      <c r="XBX13" s="657"/>
      <c r="XBY13" s="657"/>
      <c r="XBZ13" s="657"/>
      <c r="XCA13" s="657"/>
      <c r="XCB13" s="657"/>
      <c r="XCC13" s="657"/>
      <c r="XCD13" s="657"/>
      <c r="XCE13" s="657"/>
      <c r="XCF13" s="657"/>
      <c r="XCG13" s="657"/>
      <c r="XCH13" s="657"/>
      <c r="XCI13" s="657"/>
      <c r="XCJ13" s="657"/>
      <c r="XCK13" s="657"/>
      <c r="XCL13" s="657"/>
      <c r="XCM13" s="657"/>
      <c r="XCN13" s="657"/>
      <c r="XCO13" s="657"/>
      <c r="XCP13" s="657"/>
      <c r="XCQ13" s="657"/>
      <c r="XCR13" s="657"/>
      <c r="XCS13" s="657"/>
      <c r="XCT13" s="657"/>
      <c r="XCU13" s="657"/>
      <c r="XCV13" s="657"/>
      <c r="XCW13" s="657"/>
      <c r="XCX13" s="657"/>
      <c r="XCY13" s="657"/>
      <c r="XCZ13" s="657"/>
      <c r="XDA13" s="657"/>
      <c r="XDB13" s="657"/>
      <c r="XDC13" s="657"/>
      <c r="XDD13" s="657"/>
      <c r="XDE13" s="657"/>
      <c r="XDF13" s="657"/>
      <c r="XDG13" s="657"/>
      <c r="XDH13" s="657"/>
      <c r="XDI13" s="657"/>
      <c r="XDJ13" s="657"/>
      <c r="XDK13" s="657"/>
      <c r="XDL13" s="657"/>
      <c r="XDM13" s="657"/>
      <c r="XDN13" s="657"/>
      <c r="XDO13" s="657"/>
      <c r="XDP13" s="657"/>
      <c r="XDQ13" s="657"/>
      <c r="XDR13" s="657"/>
      <c r="XDS13" s="657"/>
      <c r="XDT13" s="657"/>
      <c r="XDU13" s="657"/>
      <c r="XDV13" s="657"/>
      <c r="XDW13" s="657"/>
      <c r="XDX13" s="657"/>
      <c r="XDY13" s="657"/>
      <c r="XDZ13" s="657"/>
      <c r="XEA13" s="657"/>
      <c r="XEB13" s="657"/>
      <c r="XEC13" s="657"/>
      <c r="XED13" s="657"/>
      <c r="XEE13" s="657"/>
      <c r="XEF13" s="657"/>
      <c r="XEG13" s="657"/>
      <c r="XEH13" s="657"/>
      <c r="XEI13" s="657"/>
      <c r="XEJ13" s="657"/>
      <c r="XEK13" s="657"/>
      <c r="XEL13" s="657"/>
      <c r="XEM13" s="657"/>
      <c r="XEN13" s="657"/>
      <c r="XEO13" s="657"/>
    </row>
    <row r="14" spans="1:16369" ht="27.6" customHeight="1">
      <c r="A14" s="153" t="s">
        <v>156</v>
      </c>
      <c r="C14" s="153" t="s">
        <v>155</v>
      </c>
      <c r="D14" s="156"/>
      <c r="E14" s="664" t="s">
        <v>154</v>
      </c>
      <c r="F14" s="664"/>
      <c r="G14" s="447"/>
      <c r="H14" s="448" t="s">
        <v>153</v>
      </c>
      <c r="I14" s="448"/>
    </row>
    <row r="15" spans="1:16369" ht="21.6" customHeight="1">
      <c r="A15" s="449" t="s">
        <v>159</v>
      </c>
      <c r="C15" s="449" t="s">
        <v>159</v>
      </c>
      <c r="D15" s="156"/>
      <c r="E15" s="665" t="s">
        <v>159</v>
      </c>
      <c r="F15" s="665"/>
      <c r="G15" s="450"/>
      <c r="H15" s="614" t="s">
        <v>469</v>
      </c>
      <c r="I15" s="449"/>
      <c r="J15" s="450"/>
      <c r="K15" s="141"/>
    </row>
    <row r="16" spans="1:16369" ht="12.95" customHeight="1">
      <c r="D16" s="156"/>
    </row>
    <row r="17" spans="1:11" s="137" customFormat="1" ht="18" customHeight="1">
      <c r="A17" s="666" t="s">
        <v>152</v>
      </c>
      <c r="B17" s="666"/>
      <c r="C17" s="666"/>
      <c r="D17" s="666"/>
      <c r="E17" s="666"/>
      <c r="F17" s="666"/>
      <c r="G17" s="666"/>
      <c r="H17" s="666"/>
      <c r="I17" s="666"/>
      <c r="J17" s="666"/>
      <c r="K17" s="146"/>
    </row>
    <row r="18" spans="1:11" ht="16.149999999999999" customHeight="1">
      <c r="A18" s="425" t="s">
        <v>269</v>
      </c>
      <c r="B18" s="427"/>
      <c r="C18" s="427"/>
      <c r="D18" s="427"/>
      <c r="E18" s="427"/>
      <c r="F18" s="427"/>
      <c r="G18" s="427"/>
      <c r="H18" s="427"/>
      <c r="I18" s="427"/>
      <c r="J18" s="427"/>
      <c r="K18" s="427"/>
    </row>
    <row r="19" spans="1:11" ht="16.149999999999999" customHeight="1">
      <c r="A19" s="425" t="s">
        <v>268</v>
      </c>
      <c r="B19" s="427"/>
      <c r="C19" s="427"/>
      <c r="D19" s="427"/>
      <c r="E19" s="427"/>
      <c r="F19" s="427"/>
      <c r="G19" s="427"/>
      <c r="H19" s="427"/>
      <c r="I19" s="427"/>
      <c r="J19" s="427"/>
      <c r="K19" s="427"/>
    </row>
    <row r="20" spans="1:11" ht="60.6" customHeight="1">
      <c r="A20" s="671" t="s">
        <v>470</v>
      </c>
      <c r="B20" s="672"/>
      <c r="C20" s="672"/>
      <c r="D20" s="672"/>
      <c r="E20" s="672"/>
      <c r="F20" s="672"/>
      <c r="G20" s="672"/>
      <c r="H20" s="672"/>
      <c r="I20" s="672"/>
      <c r="J20" s="672"/>
    </row>
    <row r="21" spans="1:11" s="137" customFormat="1" ht="18" customHeight="1">
      <c r="A21" s="666" t="s">
        <v>151</v>
      </c>
      <c r="B21" s="666"/>
      <c r="C21" s="666"/>
      <c r="D21" s="666"/>
      <c r="E21" s="666"/>
      <c r="F21" s="666"/>
      <c r="G21" s="666"/>
      <c r="H21" s="666"/>
      <c r="I21" s="666"/>
      <c r="J21" s="666"/>
      <c r="K21" s="146"/>
    </row>
    <row r="22" spans="1:11" ht="16.149999999999999" customHeight="1">
      <c r="A22" s="425" t="s">
        <v>270</v>
      </c>
      <c r="B22" s="427"/>
      <c r="C22" s="427"/>
      <c r="D22" s="427"/>
      <c r="E22" s="427"/>
      <c r="F22" s="427"/>
      <c r="G22" s="427"/>
      <c r="H22" s="427"/>
      <c r="I22" s="427"/>
      <c r="J22" s="427"/>
      <c r="K22" s="427"/>
    </row>
    <row r="23" spans="1:11" ht="16.149999999999999" customHeight="1">
      <c r="A23" s="425" t="s">
        <v>271</v>
      </c>
      <c r="B23" s="427"/>
      <c r="C23" s="427"/>
      <c r="D23" s="427"/>
      <c r="E23" s="427"/>
      <c r="F23" s="427"/>
      <c r="G23" s="427"/>
      <c r="H23" s="427"/>
      <c r="I23" s="427"/>
      <c r="J23" s="427"/>
      <c r="K23" s="427"/>
    </row>
    <row r="24" spans="1:11" ht="63" customHeight="1">
      <c r="A24" s="670" t="s">
        <v>487</v>
      </c>
      <c r="B24" s="669"/>
      <c r="C24" s="669"/>
      <c r="D24" s="669"/>
      <c r="E24" s="669"/>
      <c r="F24" s="669"/>
      <c r="G24" s="669"/>
      <c r="H24" s="669"/>
      <c r="I24" s="669"/>
      <c r="J24" s="669"/>
      <c r="K24" s="141"/>
    </row>
    <row r="25" spans="1:11" s="137" customFormat="1" ht="18" customHeight="1">
      <c r="A25" s="666" t="s">
        <v>150</v>
      </c>
      <c r="B25" s="666"/>
      <c r="C25" s="666"/>
      <c r="D25" s="666"/>
      <c r="E25" s="666"/>
      <c r="F25" s="666"/>
      <c r="G25" s="666"/>
      <c r="H25" s="666"/>
      <c r="I25" s="666"/>
      <c r="J25" s="666"/>
      <c r="K25" s="146"/>
    </row>
    <row r="26" spans="1:11" ht="16.149999999999999" customHeight="1">
      <c r="A26" s="425" t="s">
        <v>272</v>
      </c>
      <c r="B26" s="427"/>
      <c r="C26" s="427"/>
      <c r="D26" s="427"/>
      <c r="E26" s="427"/>
      <c r="F26" s="427"/>
      <c r="G26" s="427"/>
      <c r="H26" s="427"/>
      <c r="I26" s="427"/>
      <c r="J26" s="427"/>
      <c r="K26" s="427"/>
    </row>
    <row r="27" spans="1:11" ht="72" customHeight="1">
      <c r="A27" s="669" t="s">
        <v>488</v>
      </c>
      <c r="B27" s="669"/>
      <c r="C27" s="669"/>
      <c r="D27" s="669"/>
      <c r="E27" s="669"/>
      <c r="F27" s="669"/>
      <c r="G27" s="669"/>
      <c r="H27" s="669"/>
      <c r="I27" s="669"/>
      <c r="J27" s="669"/>
    </row>
    <row r="28" spans="1:11" s="137" customFormat="1" ht="18" customHeight="1">
      <c r="A28" s="666" t="s">
        <v>149</v>
      </c>
      <c r="B28" s="666"/>
      <c r="C28" s="666"/>
      <c r="D28" s="666"/>
      <c r="E28" s="666"/>
      <c r="F28" s="666"/>
      <c r="G28" s="666"/>
      <c r="H28" s="666"/>
      <c r="I28" s="666"/>
      <c r="J28" s="666"/>
    </row>
    <row r="29" spans="1:11" ht="16.149999999999999" customHeight="1">
      <c r="A29" s="425" t="s">
        <v>273</v>
      </c>
      <c r="B29" s="427"/>
      <c r="C29" s="427"/>
      <c r="D29" s="427"/>
      <c r="E29" s="427"/>
      <c r="F29" s="427"/>
      <c r="G29" s="427"/>
      <c r="H29" s="427"/>
      <c r="I29" s="427"/>
      <c r="J29" s="427"/>
      <c r="K29" s="427"/>
    </row>
    <row r="30" spans="1:11" ht="70.150000000000006" customHeight="1" thickBot="1">
      <c r="A30" s="667" t="s">
        <v>471</v>
      </c>
      <c r="B30" s="668"/>
      <c r="C30" s="668"/>
      <c r="D30" s="668"/>
      <c r="E30" s="668"/>
      <c r="F30" s="668"/>
      <c r="G30" s="668"/>
      <c r="H30" s="668"/>
      <c r="I30" s="668"/>
      <c r="J30" s="668"/>
    </row>
    <row r="31" spans="1:11" ht="12.95" customHeight="1">
      <c r="A31" s="660" t="s">
        <v>246</v>
      </c>
      <c r="B31" s="662" t="s">
        <v>309</v>
      </c>
      <c r="C31" s="662"/>
      <c r="D31" s="662"/>
      <c r="E31" s="662"/>
      <c r="F31" s="662"/>
      <c r="G31" s="662"/>
      <c r="H31" s="662"/>
      <c r="I31" s="662"/>
      <c r="J31" s="663"/>
    </row>
    <row r="32" spans="1:11" ht="12.95" customHeight="1" thickBot="1">
      <c r="A32" s="661"/>
      <c r="B32" s="400" t="s">
        <v>26</v>
      </c>
      <c r="C32" s="400" t="s">
        <v>1</v>
      </c>
      <c r="D32" s="400" t="s">
        <v>2</v>
      </c>
      <c r="E32" s="400" t="s">
        <v>3</v>
      </c>
      <c r="F32" s="400" t="s">
        <v>28</v>
      </c>
      <c r="G32" s="400" t="s">
        <v>4</v>
      </c>
      <c r="H32" s="400" t="s">
        <v>5</v>
      </c>
      <c r="I32" s="400" t="s">
        <v>6</v>
      </c>
      <c r="J32" s="401" t="s">
        <v>342</v>
      </c>
    </row>
    <row r="33" spans="1:10" ht="12.95" customHeight="1">
      <c r="A33" s="397" t="s">
        <v>489</v>
      </c>
      <c r="B33" s="398"/>
      <c r="C33" s="398">
        <v>0.4</v>
      </c>
      <c r="D33" s="398"/>
      <c r="E33" s="398"/>
      <c r="F33" s="398"/>
      <c r="G33" s="398"/>
      <c r="H33" s="398"/>
      <c r="I33" s="398"/>
      <c r="J33" s="399"/>
    </row>
    <row r="34" spans="1:10" ht="12.95" customHeight="1">
      <c r="A34" s="392"/>
      <c r="B34" s="6"/>
      <c r="C34" s="6"/>
      <c r="D34" s="6"/>
      <c r="E34" s="6"/>
      <c r="F34" s="6"/>
      <c r="G34" s="6"/>
      <c r="H34" s="6"/>
      <c r="I34" s="6"/>
      <c r="J34" s="393"/>
    </row>
    <row r="35" spans="1:10" ht="12.95" customHeight="1">
      <c r="A35" s="392"/>
      <c r="B35" s="6"/>
      <c r="C35" s="6"/>
      <c r="D35" s="6"/>
      <c r="E35" s="6"/>
      <c r="F35" s="6"/>
      <c r="G35" s="6"/>
      <c r="H35" s="6"/>
      <c r="I35" s="6"/>
      <c r="J35" s="393"/>
    </row>
    <row r="36" spans="1:10" ht="12.95" customHeight="1">
      <c r="A36" s="392"/>
      <c r="B36" s="6"/>
      <c r="C36" s="6"/>
      <c r="D36" s="6"/>
      <c r="E36" s="6"/>
      <c r="F36" s="6"/>
      <c r="G36" s="6"/>
      <c r="H36" s="6"/>
      <c r="I36" s="6"/>
      <c r="J36" s="393"/>
    </row>
    <row r="37" spans="1:10" ht="12.95" customHeight="1">
      <c r="A37" s="392"/>
      <c r="B37" s="6"/>
      <c r="C37" s="6"/>
      <c r="D37" s="6"/>
      <c r="E37" s="6"/>
      <c r="F37" s="6"/>
      <c r="G37" s="6"/>
      <c r="H37" s="6"/>
      <c r="I37" s="6"/>
      <c r="J37" s="393"/>
    </row>
    <row r="38" spans="1:10" ht="12.95" customHeight="1">
      <c r="A38" s="392"/>
      <c r="B38" s="6"/>
      <c r="C38" s="6"/>
      <c r="D38" s="6"/>
      <c r="E38" s="6"/>
      <c r="F38" s="6"/>
      <c r="G38" s="6"/>
      <c r="H38" s="6"/>
      <c r="I38" s="6"/>
      <c r="J38" s="393"/>
    </row>
    <row r="39" spans="1:10" ht="12.95" customHeight="1">
      <c r="A39" s="392"/>
      <c r="B39" s="6"/>
      <c r="C39" s="6"/>
      <c r="D39" s="6"/>
      <c r="E39" s="6"/>
      <c r="F39" s="6"/>
      <c r="G39" s="6"/>
      <c r="H39" s="6"/>
      <c r="I39" s="6"/>
      <c r="J39" s="393"/>
    </row>
    <row r="40" spans="1:10" ht="12.95" customHeight="1">
      <c r="A40" s="392"/>
      <c r="B40" s="6"/>
      <c r="C40" s="6"/>
      <c r="D40" s="6"/>
      <c r="E40" s="6"/>
      <c r="F40" s="6"/>
      <c r="G40" s="6"/>
      <c r="H40" s="6"/>
      <c r="I40" s="6"/>
      <c r="J40" s="393"/>
    </row>
    <row r="41" spans="1:10" ht="12.95" customHeight="1" thickBot="1">
      <c r="A41" s="394"/>
      <c r="B41" s="395"/>
      <c r="C41" s="395"/>
      <c r="D41" s="395"/>
      <c r="E41" s="395"/>
      <c r="F41" s="395"/>
      <c r="G41" s="395"/>
      <c r="H41" s="395"/>
      <c r="I41" s="395"/>
      <c r="J41" s="396"/>
    </row>
    <row r="42" spans="1:10" ht="19.899999999999999" customHeight="1" thickBot="1"/>
    <row r="43" spans="1:10" ht="12.95" customHeight="1">
      <c r="A43" s="660" t="s">
        <v>246</v>
      </c>
      <c r="B43" s="662" t="s">
        <v>71</v>
      </c>
      <c r="C43" s="662"/>
      <c r="D43" s="662"/>
      <c r="E43" s="662"/>
      <c r="F43" s="662"/>
      <c r="G43" s="662"/>
      <c r="H43" s="662"/>
      <c r="I43" s="662"/>
      <c r="J43" s="663"/>
    </row>
    <row r="44" spans="1:10" ht="12.95" customHeight="1" thickBot="1">
      <c r="A44" s="661"/>
      <c r="B44" s="400" t="s">
        <v>26</v>
      </c>
      <c r="C44" s="400" t="s">
        <v>1</v>
      </c>
      <c r="D44" s="400" t="s">
        <v>2</v>
      </c>
      <c r="E44" s="400" t="s">
        <v>3</v>
      </c>
      <c r="F44" s="400" t="s">
        <v>28</v>
      </c>
      <c r="G44" s="400" t="s">
        <v>4</v>
      </c>
      <c r="H44" s="400" t="s">
        <v>5</v>
      </c>
      <c r="I44" s="400" t="s">
        <v>6</v>
      </c>
      <c r="J44" s="401" t="s">
        <v>342</v>
      </c>
    </row>
    <row r="45" spans="1:10" ht="12.95" customHeight="1">
      <c r="A45" s="397" t="s">
        <v>489</v>
      </c>
      <c r="B45" s="398"/>
      <c r="C45" s="398">
        <v>0.4</v>
      </c>
      <c r="D45" s="398"/>
      <c r="E45" s="398">
        <v>0.1</v>
      </c>
      <c r="F45" s="398"/>
      <c r="G45" s="398"/>
      <c r="H45" s="398"/>
      <c r="I45" s="398"/>
      <c r="J45" s="399"/>
    </row>
    <row r="46" spans="1:10" ht="12.95" customHeight="1">
      <c r="A46" s="392"/>
      <c r="B46" s="6"/>
      <c r="C46" s="6"/>
      <c r="D46" s="6"/>
      <c r="E46" s="6"/>
      <c r="F46" s="6"/>
      <c r="G46" s="6"/>
      <c r="H46" s="6"/>
      <c r="I46" s="6"/>
      <c r="J46" s="393"/>
    </row>
    <row r="47" spans="1:10" ht="12.95" customHeight="1">
      <c r="A47" s="392"/>
      <c r="B47" s="6"/>
      <c r="C47" s="6"/>
      <c r="D47" s="6"/>
      <c r="E47" s="6"/>
      <c r="F47" s="6"/>
      <c r="G47" s="6"/>
      <c r="H47" s="6"/>
      <c r="I47" s="6"/>
      <c r="J47" s="393"/>
    </row>
    <row r="48" spans="1:10" ht="12.95" customHeight="1">
      <c r="A48" s="392"/>
      <c r="B48" s="6"/>
      <c r="C48" s="6"/>
      <c r="D48" s="6"/>
      <c r="E48" s="6"/>
      <c r="F48" s="6"/>
      <c r="G48" s="6"/>
      <c r="H48" s="6"/>
      <c r="I48" s="6"/>
      <c r="J48" s="393"/>
    </row>
    <row r="49" spans="1:10" ht="12.95" customHeight="1">
      <c r="A49" s="392"/>
      <c r="B49" s="6"/>
      <c r="C49" s="6"/>
      <c r="D49" s="6"/>
      <c r="E49" s="6"/>
      <c r="F49" s="6"/>
      <c r="G49" s="6"/>
      <c r="H49" s="6"/>
      <c r="I49" s="6"/>
      <c r="J49" s="393"/>
    </row>
    <row r="50" spans="1:10" ht="12.95" customHeight="1">
      <c r="A50" s="392"/>
      <c r="B50" s="6"/>
      <c r="C50" s="6"/>
      <c r="D50" s="6"/>
      <c r="E50" s="6"/>
      <c r="F50" s="6"/>
      <c r="G50" s="6"/>
      <c r="H50" s="6"/>
      <c r="I50" s="6"/>
      <c r="J50" s="393"/>
    </row>
    <row r="51" spans="1:10" ht="12.95" customHeight="1">
      <c r="A51" s="392"/>
      <c r="B51" s="6"/>
      <c r="C51" s="6"/>
      <c r="D51" s="6"/>
      <c r="E51" s="6"/>
      <c r="F51" s="6"/>
      <c r="G51" s="6"/>
      <c r="H51" s="6"/>
      <c r="I51" s="6"/>
      <c r="J51" s="393"/>
    </row>
    <row r="52" spans="1:10" ht="12.95" customHeight="1">
      <c r="A52" s="392"/>
      <c r="B52" s="6"/>
      <c r="C52" s="6"/>
      <c r="D52" s="6"/>
      <c r="E52" s="6"/>
      <c r="F52" s="6"/>
      <c r="G52" s="6"/>
      <c r="H52" s="6"/>
      <c r="I52" s="6"/>
      <c r="J52" s="393"/>
    </row>
    <row r="53" spans="1:10" ht="12.95" customHeight="1" thickBot="1">
      <c r="A53" s="394"/>
      <c r="B53" s="395"/>
      <c r="C53" s="395"/>
      <c r="D53" s="395"/>
      <c r="E53" s="395"/>
      <c r="F53" s="395"/>
      <c r="G53" s="395"/>
      <c r="H53" s="395"/>
      <c r="I53" s="395"/>
      <c r="J53" s="396"/>
    </row>
    <row r="54" spans="1:10" ht="12.95" customHeight="1">
      <c r="J54" s="164"/>
    </row>
  </sheetData>
  <sheetProtection password="CC03" sheet="1" objects="1" scenarios="1" formatCells="0" formatColumns="0" formatRows="0" insertColumns="0" insertRows="0" insertHyperlinks="0" sort="0" autoFilter="0" pivotTables="0"/>
  <mergeCells count="1835">
    <mergeCell ref="A31:A32"/>
    <mergeCell ref="B31:J31"/>
    <mergeCell ref="A43:A44"/>
    <mergeCell ref="B43:J43"/>
    <mergeCell ref="E14:F14"/>
    <mergeCell ref="E15:F15"/>
    <mergeCell ref="A28:J28"/>
    <mergeCell ref="A30:J30"/>
    <mergeCell ref="A27:J27"/>
    <mergeCell ref="A25:J25"/>
    <mergeCell ref="A24:J24"/>
    <mergeCell ref="A21:J21"/>
    <mergeCell ref="A17:J17"/>
    <mergeCell ref="A20:J20"/>
    <mergeCell ref="XCS13:XDA13"/>
    <mergeCell ref="XDB13:XDJ13"/>
    <mergeCell ref="XDK13:XDS13"/>
    <mergeCell ref="WUK13:WUS13"/>
    <mergeCell ref="WUT13:WVB13"/>
    <mergeCell ref="WVC13:WVK13"/>
    <mergeCell ref="WVL13:WVT13"/>
    <mergeCell ref="WVU13:WWC13"/>
    <mergeCell ref="WWD13:WWL13"/>
    <mergeCell ref="WSI13:WSQ13"/>
    <mergeCell ref="WSR13:WSZ13"/>
    <mergeCell ref="WTA13:WTI13"/>
    <mergeCell ref="WTJ13:WTR13"/>
    <mergeCell ref="WTS13:WUA13"/>
    <mergeCell ref="WUB13:WUJ13"/>
    <mergeCell ref="WQG13:WQO13"/>
    <mergeCell ref="WQP13:WQX13"/>
    <mergeCell ref="WQY13:WRG13"/>
    <mergeCell ref="XDT13:XEB13"/>
    <mergeCell ref="XEC13:XEK13"/>
    <mergeCell ref="XEL13:XEO13"/>
    <mergeCell ref="XAQ13:XAY13"/>
    <mergeCell ref="XAZ13:XBH13"/>
    <mergeCell ref="XBI13:XBQ13"/>
    <mergeCell ref="XBR13:XBZ13"/>
    <mergeCell ref="XCA13:XCI13"/>
    <mergeCell ref="XCJ13:XCR13"/>
    <mergeCell ref="WYO13:WYW13"/>
    <mergeCell ref="WYX13:WZF13"/>
    <mergeCell ref="WZG13:WZO13"/>
    <mergeCell ref="WZP13:WZX13"/>
    <mergeCell ref="WZY13:XAG13"/>
    <mergeCell ref="XAH13:XAP13"/>
    <mergeCell ref="WWM13:WWU13"/>
    <mergeCell ref="WWV13:WXD13"/>
    <mergeCell ref="WXE13:WXM13"/>
    <mergeCell ref="WXN13:WXV13"/>
    <mergeCell ref="WXW13:WYE13"/>
    <mergeCell ref="WYF13:WYN13"/>
    <mergeCell ref="WRH13:WRP13"/>
    <mergeCell ref="WRQ13:WRY13"/>
    <mergeCell ref="WRZ13:WSH13"/>
    <mergeCell ref="WOE13:WOM13"/>
    <mergeCell ref="WON13:WOV13"/>
    <mergeCell ref="WOW13:WPE13"/>
    <mergeCell ref="WPF13:WPN13"/>
    <mergeCell ref="WPO13:WPW13"/>
    <mergeCell ref="WPX13:WQF13"/>
    <mergeCell ref="WMC13:WMK13"/>
    <mergeCell ref="WML13:WMT13"/>
    <mergeCell ref="WMU13:WNC13"/>
    <mergeCell ref="WND13:WNL13"/>
    <mergeCell ref="WNM13:WNU13"/>
    <mergeCell ref="WNV13:WOD13"/>
    <mergeCell ref="WKA13:WKI13"/>
    <mergeCell ref="WKJ13:WKR13"/>
    <mergeCell ref="WKS13:WLA13"/>
    <mergeCell ref="WLB13:WLJ13"/>
    <mergeCell ref="WLK13:WLS13"/>
    <mergeCell ref="WLT13:WMB13"/>
    <mergeCell ref="WHY13:WIG13"/>
    <mergeCell ref="WIH13:WIP13"/>
    <mergeCell ref="WIQ13:WIY13"/>
    <mergeCell ref="WIZ13:WJH13"/>
    <mergeCell ref="WJI13:WJQ13"/>
    <mergeCell ref="WJR13:WJZ13"/>
    <mergeCell ref="WFW13:WGE13"/>
    <mergeCell ref="WGF13:WGN13"/>
    <mergeCell ref="WGO13:WGW13"/>
    <mergeCell ref="WGX13:WHF13"/>
    <mergeCell ref="WHG13:WHO13"/>
    <mergeCell ref="WHP13:WHX13"/>
    <mergeCell ref="WDU13:WEC13"/>
    <mergeCell ref="WED13:WEL13"/>
    <mergeCell ref="WEM13:WEU13"/>
    <mergeCell ref="WEV13:WFD13"/>
    <mergeCell ref="WFE13:WFM13"/>
    <mergeCell ref="WFN13:WFV13"/>
    <mergeCell ref="WBS13:WCA13"/>
    <mergeCell ref="WCB13:WCJ13"/>
    <mergeCell ref="WCK13:WCS13"/>
    <mergeCell ref="WCT13:WDB13"/>
    <mergeCell ref="WDC13:WDK13"/>
    <mergeCell ref="WDL13:WDT13"/>
    <mergeCell ref="VZQ13:VZY13"/>
    <mergeCell ref="VZZ13:WAH13"/>
    <mergeCell ref="WAI13:WAQ13"/>
    <mergeCell ref="WAR13:WAZ13"/>
    <mergeCell ref="WBA13:WBI13"/>
    <mergeCell ref="WBJ13:WBR13"/>
    <mergeCell ref="VXO13:VXW13"/>
    <mergeCell ref="VXX13:VYF13"/>
    <mergeCell ref="VYG13:VYO13"/>
    <mergeCell ref="VYP13:VYX13"/>
    <mergeCell ref="VYY13:VZG13"/>
    <mergeCell ref="VZH13:VZP13"/>
    <mergeCell ref="VVM13:VVU13"/>
    <mergeCell ref="VVV13:VWD13"/>
    <mergeCell ref="VWE13:VWM13"/>
    <mergeCell ref="VWN13:VWV13"/>
    <mergeCell ref="VWW13:VXE13"/>
    <mergeCell ref="VXF13:VXN13"/>
    <mergeCell ref="VTK13:VTS13"/>
    <mergeCell ref="VTT13:VUB13"/>
    <mergeCell ref="VUC13:VUK13"/>
    <mergeCell ref="VUL13:VUT13"/>
    <mergeCell ref="VUU13:VVC13"/>
    <mergeCell ref="VVD13:VVL13"/>
    <mergeCell ref="VRI13:VRQ13"/>
    <mergeCell ref="VRR13:VRZ13"/>
    <mergeCell ref="VSA13:VSI13"/>
    <mergeCell ref="VSJ13:VSR13"/>
    <mergeCell ref="VSS13:VTA13"/>
    <mergeCell ref="VTB13:VTJ13"/>
    <mergeCell ref="VPG13:VPO13"/>
    <mergeCell ref="VPP13:VPX13"/>
    <mergeCell ref="VPY13:VQG13"/>
    <mergeCell ref="VQH13:VQP13"/>
    <mergeCell ref="VQQ13:VQY13"/>
    <mergeCell ref="VQZ13:VRH13"/>
    <mergeCell ref="VNE13:VNM13"/>
    <mergeCell ref="VNN13:VNV13"/>
    <mergeCell ref="VNW13:VOE13"/>
    <mergeCell ref="VOF13:VON13"/>
    <mergeCell ref="VOO13:VOW13"/>
    <mergeCell ref="VOX13:VPF13"/>
    <mergeCell ref="VLC13:VLK13"/>
    <mergeCell ref="VLL13:VLT13"/>
    <mergeCell ref="VLU13:VMC13"/>
    <mergeCell ref="VMD13:VML13"/>
    <mergeCell ref="VMM13:VMU13"/>
    <mergeCell ref="VMV13:VND13"/>
    <mergeCell ref="VJA13:VJI13"/>
    <mergeCell ref="VJJ13:VJR13"/>
    <mergeCell ref="VJS13:VKA13"/>
    <mergeCell ref="VKB13:VKJ13"/>
    <mergeCell ref="VKK13:VKS13"/>
    <mergeCell ref="VKT13:VLB13"/>
    <mergeCell ref="VGY13:VHG13"/>
    <mergeCell ref="VHH13:VHP13"/>
    <mergeCell ref="VHQ13:VHY13"/>
    <mergeCell ref="VHZ13:VIH13"/>
    <mergeCell ref="VII13:VIQ13"/>
    <mergeCell ref="VIR13:VIZ13"/>
    <mergeCell ref="VEW13:VFE13"/>
    <mergeCell ref="VFF13:VFN13"/>
    <mergeCell ref="VFO13:VFW13"/>
    <mergeCell ref="VFX13:VGF13"/>
    <mergeCell ref="VGG13:VGO13"/>
    <mergeCell ref="VGP13:VGX13"/>
    <mergeCell ref="VCU13:VDC13"/>
    <mergeCell ref="VDD13:VDL13"/>
    <mergeCell ref="VDM13:VDU13"/>
    <mergeCell ref="VDV13:VED13"/>
    <mergeCell ref="VEE13:VEM13"/>
    <mergeCell ref="VEN13:VEV13"/>
    <mergeCell ref="VAS13:VBA13"/>
    <mergeCell ref="VBB13:VBJ13"/>
    <mergeCell ref="VBK13:VBS13"/>
    <mergeCell ref="VBT13:VCB13"/>
    <mergeCell ref="VCC13:VCK13"/>
    <mergeCell ref="VCL13:VCT13"/>
    <mergeCell ref="UYQ13:UYY13"/>
    <mergeCell ref="UYZ13:UZH13"/>
    <mergeCell ref="UZI13:UZQ13"/>
    <mergeCell ref="UZR13:UZZ13"/>
    <mergeCell ref="VAA13:VAI13"/>
    <mergeCell ref="VAJ13:VAR13"/>
    <mergeCell ref="UWO13:UWW13"/>
    <mergeCell ref="UWX13:UXF13"/>
    <mergeCell ref="UXG13:UXO13"/>
    <mergeCell ref="UXP13:UXX13"/>
    <mergeCell ref="UXY13:UYG13"/>
    <mergeCell ref="UYH13:UYP13"/>
    <mergeCell ref="UUM13:UUU13"/>
    <mergeCell ref="UUV13:UVD13"/>
    <mergeCell ref="UVE13:UVM13"/>
    <mergeCell ref="UVN13:UVV13"/>
    <mergeCell ref="UVW13:UWE13"/>
    <mergeCell ref="UWF13:UWN13"/>
    <mergeCell ref="USK13:USS13"/>
    <mergeCell ref="UST13:UTB13"/>
    <mergeCell ref="UTC13:UTK13"/>
    <mergeCell ref="UTL13:UTT13"/>
    <mergeCell ref="UTU13:UUC13"/>
    <mergeCell ref="UUD13:UUL13"/>
    <mergeCell ref="UQI13:UQQ13"/>
    <mergeCell ref="UQR13:UQZ13"/>
    <mergeCell ref="URA13:URI13"/>
    <mergeCell ref="URJ13:URR13"/>
    <mergeCell ref="URS13:USA13"/>
    <mergeCell ref="USB13:USJ13"/>
    <mergeCell ref="UOG13:UOO13"/>
    <mergeCell ref="UOP13:UOX13"/>
    <mergeCell ref="UOY13:UPG13"/>
    <mergeCell ref="UPH13:UPP13"/>
    <mergeCell ref="UPQ13:UPY13"/>
    <mergeCell ref="UPZ13:UQH13"/>
    <mergeCell ref="UME13:UMM13"/>
    <mergeCell ref="UMN13:UMV13"/>
    <mergeCell ref="UMW13:UNE13"/>
    <mergeCell ref="UNF13:UNN13"/>
    <mergeCell ref="UNO13:UNW13"/>
    <mergeCell ref="UNX13:UOF13"/>
    <mergeCell ref="UKC13:UKK13"/>
    <mergeCell ref="UKL13:UKT13"/>
    <mergeCell ref="UKU13:ULC13"/>
    <mergeCell ref="ULD13:ULL13"/>
    <mergeCell ref="ULM13:ULU13"/>
    <mergeCell ref="ULV13:UMD13"/>
    <mergeCell ref="UIA13:UII13"/>
    <mergeCell ref="UIJ13:UIR13"/>
    <mergeCell ref="UIS13:UJA13"/>
    <mergeCell ref="UJB13:UJJ13"/>
    <mergeCell ref="UJK13:UJS13"/>
    <mergeCell ref="UJT13:UKB13"/>
    <mergeCell ref="UFY13:UGG13"/>
    <mergeCell ref="UGH13:UGP13"/>
    <mergeCell ref="UGQ13:UGY13"/>
    <mergeCell ref="UGZ13:UHH13"/>
    <mergeCell ref="UHI13:UHQ13"/>
    <mergeCell ref="UHR13:UHZ13"/>
    <mergeCell ref="UDW13:UEE13"/>
    <mergeCell ref="UEF13:UEN13"/>
    <mergeCell ref="UEO13:UEW13"/>
    <mergeCell ref="UEX13:UFF13"/>
    <mergeCell ref="UFG13:UFO13"/>
    <mergeCell ref="UFP13:UFX13"/>
    <mergeCell ref="UBU13:UCC13"/>
    <mergeCell ref="UCD13:UCL13"/>
    <mergeCell ref="UCM13:UCU13"/>
    <mergeCell ref="UCV13:UDD13"/>
    <mergeCell ref="UDE13:UDM13"/>
    <mergeCell ref="UDN13:UDV13"/>
    <mergeCell ref="TZS13:UAA13"/>
    <mergeCell ref="UAB13:UAJ13"/>
    <mergeCell ref="UAK13:UAS13"/>
    <mergeCell ref="UAT13:UBB13"/>
    <mergeCell ref="UBC13:UBK13"/>
    <mergeCell ref="UBL13:UBT13"/>
    <mergeCell ref="TXQ13:TXY13"/>
    <mergeCell ref="TXZ13:TYH13"/>
    <mergeCell ref="TYI13:TYQ13"/>
    <mergeCell ref="TYR13:TYZ13"/>
    <mergeCell ref="TZA13:TZI13"/>
    <mergeCell ref="TZJ13:TZR13"/>
    <mergeCell ref="TVO13:TVW13"/>
    <mergeCell ref="TVX13:TWF13"/>
    <mergeCell ref="TWG13:TWO13"/>
    <mergeCell ref="TWP13:TWX13"/>
    <mergeCell ref="TWY13:TXG13"/>
    <mergeCell ref="TXH13:TXP13"/>
    <mergeCell ref="TTM13:TTU13"/>
    <mergeCell ref="TTV13:TUD13"/>
    <mergeCell ref="TUE13:TUM13"/>
    <mergeCell ref="TUN13:TUV13"/>
    <mergeCell ref="TUW13:TVE13"/>
    <mergeCell ref="TVF13:TVN13"/>
    <mergeCell ref="TRK13:TRS13"/>
    <mergeCell ref="TRT13:TSB13"/>
    <mergeCell ref="TSC13:TSK13"/>
    <mergeCell ref="TSL13:TST13"/>
    <mergeCell ref="TSU13:TTC13"/>
    <mergeCell ref="TTD13:TTL13"/>
    <mergeCell ref="TPI13:TPQ13"/>
    <mergeCell ref="TPR13:TPZ13"/>
    <mergeCell ref="TQA13:TQI13"/>
    <mergeCell ref="TQJ13:TQR13"/>
    <mergeCell ref="TQS13:TRA13"/>
    <mergeCell ref="TRB13:TRJ13"/>
    <mergeCell ref="TNG13:TNO13"/>
    <mergeCell ref="TNP13:TNX13"/>
    <mergeCell ref="TNY13:TOG13"/>
    <mergeCell ref="TOH13:TOP13"/>
    <mergeCell ref="TOQ13:TOY13"/>
    <mergeCell ref="TOZ13:TPH13"/>
    <mergeCell ref="TLE13:TLM13"/>
    <mergeCell ref="TLN13:TLV13"/>
    <mergeCell ref="TLW13:TME13"/>
    <mergeCell ref="TMF13:TMN13"/>
    <mergeCell ref="TMO13:TMW13"/>
    <mergeCell ref="TMX13:TNF13"/>
    <mergeCell ref="TJC13:TJK13"/>
    <mergeCell ref="TJL13:TJT13"/>
    <mergeCell ref="TJU13:TKC13"/>
    <mergeCell ref="TKD13:TKL13"/>
    <mergeCell ref="TKM13:TKU13"/>
    <mergeCell ref="TKV13:TLD13"/>
    <mergeCell ref="THA13:THI13"/>
    <mergeCell ref="THJ13:THR13"/>
    <mergeCell ref="THS13:TIA13"/>
    <mergeCell ref="TIB13:TIJ13"/>
    <mergeCell ref="TIK13:TIS13"/>
    <mergeCell ref="TIT13:TJB13"/>
    <mergeCell ref="TEY13:TFG13"/>
    <mergeCell ref="TFH13:TFP13"/>
    <mergeCell ref="TFQ13:TFY13"/>
    <mergeCell ref="TFZ13:TGH13"/>
    <mergeCell ref="TGI13:TGQ13"/>
    <mergeCell ref="TGR13:TGZ13"/>
    <mergeCell ref="TCW13:TDE13"/>
    <mergeCell ref="TDF13:TDN13"/>
    <mergeCell ref="TDO13:TDW13"/>
    <mergeCell ref="TDX13:TEF13"/>
    <mergeCell ref="TEG13:TEO13"/>
    <mergeCell ref="TEP13:TEX13"/>
    <mergeCell ref="TAU13:TBC13"/>
    <mergeCell ref="TBD13:TBL13"/>
    <mergeCell ref="TBM13:TBU13"/>
    <mergeCell ref="TBV13:TCD13"/>
    <mergeCell ref="TCE13:TCM13"/>
    <mergeCell ref="TCN13:TCV13"/>
    <mergeCell ref="SYS13:SZA13"/>
    <mergeCell ref="SZB13:SZJ13"/>
    <mergeCell ref="SZK13:SZS13"/>
    <mergeCell ref="SZT13:TAB13"/>
    <mergeCell ref="TAC13:TAK13"/>
    <mergeCell ref="TAL13:TAT13"/>
    <mergeCell ref="SWQ13:SWY13"/>
    <mergeCell ref="SWZ13:SXH13"/>
    <mergeCell ref="SXI13:SXQ13"/>
    <mergeCell ref="SXR13:SXZ13"/>
    <mergeCell ref="SYA13:SYI13"/>
    <mergeCell ref="SYJ13:SYR13"/>
    <mergeCell ref="SUO13:SUW13"/>
    <mergeCell ref="SUX13:SVF13"/>
    <mergeCell ref="SVG13:SVO13"/>
    <mergeCell ref="SVP13:SVX13"/>
    <mergeCell ref="SVY13:SWG13"/>
    <mergeCell ref="SWH13:SWP13"/>
    <mergeCell ref="SSM13:SSU13"/>
    <mergeCell ref="SSV13:STD13"/>
    <mergeCell ref="STE13:STM13"/>
    <mergeCell ref="STN13:STV13"/>
    <mergeCell ref="STW13:SUE13"/>
    <mergeCell ref="SUF13:SUN13"/>
    <mergeCell ref="SQK13:SQS13"/>
    <mergeCell ref="SQT13:SRB13"/>
    <mergeCell ref="SRC13:SRK13"/>
    <mergeCell ref="SRL13:SRT13"/>
    <mergeCell ref="SRU13:SSC13"/>
    <mergeCell ref="SSD13:SSL13"/>
    <mergeCell ref="SOI13:SOQ13"/>
    <mergeCell ref="SOR13:SOZ13"/>
    <mergeCell ref="SPA13:SPI13"/>
    <mergeCell ref="SPJ13:SPR13"/>
    <mergeCell ref="SPS13:SQA13"/>
    <mergeCell ref="SQB13:SQJ13"/>
    <mergeCell ref="SMG13:SMO13"/>
    <mergeCell ref="SMP13:SMX13"/>
    <mergeCell ref="SMY13:SNG13"/>
    <mergeCell ref="SNH13:SNP13"/>
    <mergeCell ref="SNQ13:SNY13"/>
    <mergeCell ref="SNZ13:SOH13"/>
    <mergeCell ref="SKE13:SKM13"/>
    <mergeCell ref="SKN13:SKV13"/>
    <mergeCell ref="SKW13:SLE13"/>
    <mergeCell ref="SLF13:SLN13"/>
    <mergeCell ref="SLO13:SLW13"/>
    <mergeCell ref="SLX13:SMF13"/>
    <mergeCell ref="SIC13:SIK13"/>
    <mergeCell ref="SIL13:SIT13"/>
    <mergeCell ref="SIU13:SJC13"/>
    <mergeCell ref="SJD13:SJL13"/>
    <mergeCell ref="SJM13:SJU13"/>
    <mergeCell ref="SJV13:SKD13"/>
    <mergeCell ref="SGA13:SGI13"/>
    <mergeCell ref="SGJ13:SGR13"/>
    <mergeCell ref="SGS13:SHA13"/>
    <mergeCell ref="SHB13:SHJ13"/>
    <mergeCell ref="SHK13:SHS13"/>
    <mergeCell ref="SHT13:SIB13"/>
    <mergeCell ref="SDY13:SEG13"/>
    <mergeCell ref="SEH13:SEP13"/>
    <mergeCell ref="SEQ13:SEY13"/>
    <mergeCell ref="SEZ13:SFH13"/>
    <mergeCell ref="SFI13:SFQ13"/>
    <mergeCell ref="SFR13:SFZ13"/>
    <mergeCell ref="SBW13:SCE13"/>
    <mergeCell ref="SCF13:SCN13"/>
    <mergeCell ref="SCO13:SCW13"/>
    <mergeCell ref="SCX13:SDF13"/>
    <mergeCell ref="SDG13:SDO13"/>
    <mergeCell ref="SDP13:SDX13"/>
    <mergeCell ref="RZU13:SAC13"/>
    <mergeCell ref="SAD13:SAL13"/>
    <mergeCell ref="SAM13:SAU13"/>
    <mergeCell ref="SAV13:SBD13"/>
    <mergeCell ref="SBE13:SBM13"/>
    <mergeCell ref="SBN13:SBV13"/>
    <mergeCell ref="RXS13:RYA13"/>
    <mergeCell ref="RYB13:RYJ13"/>
    <mergeCell ref="RYK13:RYS13"/>
    <mergeCell ref="RYT13:RZB13"/>
    <mergeCell ref="RZC13:RZK13"/>
    <mergeCell ref="RZL13:RZT13"/>
    <mergeCell ref="RVQ13:RVY13"/>
    <mergeCell ref="RVZ13:RWH13"/>
    <mergeCell ref="RWI13:RWQ13"/>
    <mergeCell ref="RWR13:RWZ13"/>
    <mergeCell ref="RXA13:RXI13"/>
    <mergeCell ref="RXJ13:RXR13"/>
    <mergeCell ref="RTO13:RTW13"/>
    <mergeCell ref="RTX13:RUF13"/>
    <mergeCell ref="RUG13:RUO13"/>
    <mergeCell ref="RUP13:RUX13"/>
    <mergeCell ref="RUY13:RVG13"/>
    <mergeCell ref="RVH13:RVP13"/>
    <mergeCell ref="RRM13:RRU13"/>
    <mergeCell ref="RRV13:RSD13"/>
    <mergeCell ref="RSE13:RSM13"/>
    <mergeCell ref="RSN13:RSV13"/>
    <mergeCell ref="RSW13:RTE13"/>
    <mergeCell ref="RTF13:RTN13"/>
    <mergeCell ref="RPK13:RPS13"/>
    <mergeCell ref="RPT13:RQB13"/>
    <mergeCell ref="RQC13:RQK13"/>
    <mergeCell ref="RQL13:RQT13"/>
    <mergeCell ref="RQU13:RRC13"/>
    <mergeCell ref="RRD13:RRL13"/>
    <mergeCell ref="RNI13:RNQ13"/>
    <mergeCell ref="RNR13:RNZ13"/>
    <mergeCell ref="ROA13:ROI13"/>
    <mergeCell ref="ROJ13:ROR13"/>
    <mergeCell ref="ROS13:RPA13"/>
    <mergeCell ref="RPB13:RPJ13"/>
    <mergeCell ref="RLG13:RLO13"/>
    <mergeCell ref="RLP13:RLX13"/>
    <mergeCell ref="RLY13:RMG13"/>
    <mergeCell ref="RMH13:RMP13"/>
    <mergeCell ref="RMQ13:RMY13"/>
    <mergeCell ref="RMZ13:RNH13"/>
    <mergeCell ref="RJE13:RJM13"/>
    <mergeCell ref="RJN13:RJV13"/>
    <mergeCell ref="RJW13:RKE13"/>
    <mergeCell ref="RKF13:RKN13"/>
    <mergeCell ref="RKO13:RKW13"/>
    <mergeCell ref="RKX13:RLF13"/>
    <mergeCell ref="RHC13:RHK13"/>
    <mergeCell ref="RHL13:RHT13"/>
    <mergeCell ref="RHU13:RIC13"/>
    <mergeCell ref="RID13:RIL13"/>
    <mergeCell ref="RIM13:RIU13"/>
    <mergeCell ref="RIV13:RJD13"/>
    <mergeCell ref="RFA13:RFI13"/>
    <mergeCell ref="RFJ13:RFR13"/>
    <mergeCell ref="RFS13:RGA13"/>
    <mergeCell ref="RGB13:RGJ13"/>
    <mergeCell ref="RGK13:RGS13"/>
    <mergeCell ref="RGT13:RHB13"/>
    <mergeCell ref="RCY13:RDG13"/>
    <mergeCell ref="RDH13:RDP13"/>
    <mergeCell ref="RDQ13:RDY13"/>
    <mergeCell ref="RDZ13:REH13"/>
    <mergeCell ref="REI13:REQ13"/>
    <mergeCell ref="RER13:REZ13"/>
    <mergeCell ref="RAW13:RBE13"/>
    <mergeCell ref="RBF13:RBN13"/>
    <mergeCell ref="RBO13:RBW13"/>
    <mergeCell ref="RBX13:RCF13"/>
    <mergeCell ref="RCG13:RCO13"/>
    <mergeCell ref="RCP13:RCX13"/>
    <mergeCell ref="QYU13:QZC13"/>
    <mergeCell ref="QZD13:QZL13"/>
    <mergeCell ref="QZM13:QZU13"/>
    <mergeCell ref="QZV13:RAD13"/>
    <mergeCell ref="RAE13:RAM13"/>
    <mergeCell ref="RAN13:RAV13"/>
    <mergeCell ref="QWS13:QXA13"/>
    <mergeCell ref="QXB13:QXJ13"/>
    <mergeCell ref="QXK13:QXS13"/>
    <mergeCell ref="QXT13:QYB13"/>
    <mergeCell ref="QYC13:QYK13"/>
    <mergeCell ref="QYL13:QYT13"/>
    <mergeCell ref="QUQ13:QUY13"/>
    <mergeCell ref="QUZ13:QVH13"/>
    <mergeCell ref="QVI13:QVQ13"/>
    <mergeCell ref="QVR13:QVZ13"/>
    <mergeCell ref="QWA13:QWI13"/>
    <mergeCell ref="QWJ13:QWR13"/>
    <mergeCell ref="QSO13:QSW13"/>
    <mergeCell ref="QSX13:QTF13"/>
    <mergeCell ref="QTG13:QTO13"/>
    <mergeCell ref="QTP13:QTX13"/>
    <mergeCell ref="QTY13:QUG13"/>
    <mergeCell ref="QUH13:QUP13"/>
    <mergeCell ref="QQM13:QQU13"/>
    <mergeCell ref="QQV13:QRD13"/>
    <mergeCell ref="QRE13:QRM13"/>
    <mergeCell ref="QRN13:QRV13"/>
    <mergeCell ref="QRW13:QSE13"/>
    <mergeCell ref="QSF13:QSN13"/>
    <mergeCell ref="QOK13:QOS13"/>
    <mergeCell ref="QOT13:QPB13"/>
    <mergeCell ref="QPC13:QPK13"/>
    <mergeCell ref="QPL13:QPT13"/>
    <mergeCell ref="QPU13:QQC13"/>
    <mergeCell ref="QQD13:QQL13"/>
    <mergeCell ref="QMI13:QMQ13"/>
    <mergeCell ref="QMR13:QMZ13"/>
    <mergeCell ref="QNA13:QNI13"/>
    <mergeCell ref="QNJ13:QNR13"/>
    <mergeCell ref="QNS13:QOA13"/>
    <mergeCell ref="QOB13:QOJ13"/>
    <mergeCell ref="QKG13:QKO13"/>
    <mergeCell ref="QKP13:QKX13"/>
    <mergeCell ref="QKY13:QLG13"/>
    <mergeCell ref="QLH13:QLP13"/>
    <mergeCell ref="QLQ13:QLY13"/>
    <mergeCell ref="QLZ13:QMH13"/>
    <mergeCell ref="QIE13:QIM13"/>
    <mergeCell ref="QIN13:QIV13"/>
    <mergeCell ref="QIW13:QJE13"/>
    <mergeCell ref="QJF13:QJN13"/>
    <mergeCell ref="QJO13:QJW13"/>
    <mergeCell ref="QJX13:QKF13"/>
    <mergeCell ref="QGC13:QGK13"/>
    <mergeCell ref="QGL13:QGT13"/>
    <mergeCell ref="QGU13:QHC13"/>
    <mergeCell ref="QHD13:QHL13"/>
    <mergeCell ref="QHM13:QHU13"/>
    <mergeCell ref="QHV13:QID13"/>
    <mergeCell ref="QEA13:QEI13"/>
    <mergeCell ref="QEJ13:QER13"/>
    <mergeCell ref="QES13:QFA13"/>
    <mergeCell ref="QFB13:QFJ13"/>
    <mergeCell ref="QFK13:QFS13"/>
    <mergeCell ref="QFT13:QGB13"/>
    <mergeCell ref="QBY13:QCG13"/>
    <mergeCell ref="QCH13:QCP13"/>
    <mergeCell ref="QCQ13:QCY13"/>
    <mergeCell ref="QCZ13:QDH13"/>
    <mergeCell ref="QDI13:QDQ13"/>
    <mergeCell ref="QDR13:QDZ13"/>
    <mergeCell ref="PZW13:QAE13"/>
    <mergeCell ref="QAF13:QAN13"/>
    <mergeCell ref="QAO13:QAW13"/>
    <mergeCell ref="QAX13:QBF13"/>
    <mergeCell ref="QBG13:QBO13"/>
    <mergeCell ref="QBP13:QBX13"/>
    <mergeCell ref="PXU13:PYC13"/>
    <mergeCell ref="PYD13:PYL13"/>
    <mergeCell ref="PYM13:PYU13"/>
    <mergeCell ref="PYV13:PZD13"/>
    <mergeCell ref="PZE13:PZM13"/>
    <mergeCell ref="PZN13:PZV13"/>
    <mergeCell ref="PVS13:PWA13"/>
    <mergeCell ref="PWB13:PWJ13"/>
    <mergeCell ref="PWK13:PWS13"/>
    <mergeCell ref="PWT13:PXB13"/>
    <mergeCell ref="PXC13:PXK13"/>
    <mergeCell ref="PXL13:PXT13"/>
    <mergeCell ref="PTQ13:PTY13"/>
    <mergeCell ref="PTZ13:PUH13"/>
    <mergeCell ref="PUI13:PUQ13"/>
    <mergeCell ref="PUR13:PUZ13"/>
    <mergeCell ref="PVA13:PVI13"/>
    <mergeCell ref="PVJ13:PVR13"/>
    <mergeCell ref="PRO13:PRW13"/>
    <mergeCell ref="PRX13:PSF13"/>
    <mergeCell ref="PSG13:PSO13"/>
    <mergeCell ref="PSP13:PSX13"/>
    <mergeCell ref="PSY13:PTG13"/>
    <mergeCell ref="PTH13:PTP13"/>
    <mergeCell ref="PPM13:PPU13"/>
    <mergeCell ref="PPV13:PQD13"/>
    <mergeCell ref="PQE13:PQM13"/>
    <mergeCell ref="PQN13:PQV13"/>
    <mergeCell ref="PQW13:PRE13"/>
    <mergeCell ref="PRF13:PRN13"/>
    <mergeCell ref="PNK13:PNS13"/>
    <mergeCell ref="PNT13:POB13"/>
    <mergeCell ref="POC13:POK13"/>
    <mergeCell ref="POL13:POT13"/>
    <mergeCell ref="POU13:PPC13"/>
    <mergeCell ref="PPD13:PPL13"/>
    <mergeCell ref="PLI13:PLQ13"/>
    <mergeCell ref="PLR13:PLZ13"/>
    <mergeCell ref="PMA13:PMI13"/>
    <mergeCell ref="PMJ13:PMR13"/>
    <mergeCell ref="PMS13:PNA13"/>
    <mergeCell ref="PNB13:PNJ13"/>
    <mergeCell ref="PJG13:PJO13"/>
    <mergeCell ref="PJP13:PJX13"/>
    <mergeCell ref="PJY13:PKG13"/>
    <mergeCell ref="PKH13:PKP13"/>
    <mergeCell ref="PKQ13:PKY13"/>
    <mergeCell ref="PKZ13:PLH13"/>
    <mergeCell ref="PHE13:PHM13"/>
    <mergeCell ref="PHN13:PHV13"/>
    <mergeCell ref="PHW13:PIE13"/>
    <mergeCell ref="PIF13:PIN13"/>
    <mergeCell ref="PIO13:PIW13"/>
    <mergeCell ref="PIX13:PJF13"/>
    <mergeCell ref="PFC13:PFK13"/>
    <mergeCell ref="PFL13:PFT13"/>
    <mergeCell ref="PFU13:PGC13"/>
    <mergeCell ref="PGD13:PGL13"/>
    <mergeCell ref="PGM13:PGU13"/>
    <mergeCell ref="PGV13:PHD13"/>
    <mergeCell ref="PDA13:PDI13"/>
    <mergeCell ref="PDJ13:PDR13"/>
    <mergeCell ref="PDS13:PEA13"/>
    <mergeCell ref="PEB13:PEJ13"/>
    <mergeCell ref="PEK13:PES13"/>
    <mergeCell ref="PET13:PFB13"/>
    <mergeCell ref="PAY13:PBG13"/>
    <mergeCell ref="PBH13:PBP13"/>
    <mergeCell ref="PBQ13:PBY13"/>
    <mergeCell ref="PBZ13:PCH13"/>
    <mergeCell ref="PCI13:PCQ13"/>
    <mergeCell ref="PCR13:PCZ13"/>
    <mergeCell ref="OYW13:OZE13"/>
    <mergeCell ref="OZF13:OZN13"/>
    <mergeCell ref="OZO13:OZW13"/>
    <mergeCell ref="OZX13:PAF13"/>
    <mergeCell ref="PAG13:PAO13"/>
    <mergeCell ref="PAP13:PAX13"/>
    <mergeCell ref="OWU13:OXC13"/>
    <mergeCell ref="OXD13:OXL13"/>
    <mergeCell ref="OXM13:OXU13"/>
    <mergeCell ref="OXV13:OYD13"/>
    <mergeCell ref="OYE13:OYM13"/>
    <mergeCell ref="OYN13:OYV13"/>
    <mergeCell ref="OUS13:OVA13"/>
    <mergeCell ref="OVB13:OVJ13"/>
    <mergeCell ref="OVK13:OVS13"/>
    <mergeCell ref="OVT13:OWB13"/>
    <mergeCell ref="OWC13:OWK13"/>
    <mergeCell ref="OWL13:OWT13"/>
    <mergeCell ref="OSQ13:OSY13"/>
    <mergeCell ref="OSZ13:OTH13"/>
    <mergeCell ref="OTI13:OTQ13"/>
    <mergeCell ref="OTR13:OTZ13"/>
    <mergeCell ref="OUA13:OUI13"/>
    <mergeCell ref="OUJ13:OUR13"/>
    <mergeCell ref="OQO13:OQW13"/>
    <mergeCell ref="OQX13:ORF13"/>
    <mergeCell ref="ORG13:ORO13"/>
    <mergeCell ref="ORP13:ORX13"/>
    <mergeCell ref="ORY13:OSG13"/>
    <mergeCell ref="OSH13:OSP13"/>
    <mergeCell ref="OOM13:OOU13"/>
    <mergeCell ref="OOV13:OPD13"/>
    <mergeCell ref="OPE13:OPM13"/>
    <mergeCell ref="OPN13:OPV13"/>
    <mergeCell ref="OPW13:OQE13"/>
    <mergeCell ref="OQF13:OQN13"/>
    <mergeCell ref="OMK13:OMS13"/>
    <mergeCell ref="OMT13:ONB13"/>
    <mergeCell ref="ONC13:ONK13"/>
    <mergeCell ref="ONL13:ONT13"/>
    <mergeCell ref="ONU13:OOC13"/>
    <mergeCell ref="OOD13:OOL13"/>
    <mergeCell ref="OKI13:OKQ13"/>
    <mergeCell ref="OKR13:OKZ13"/>
    <mergeCell ref="OLA13:OLI13"/>
    <mergeCell ref="OLJ13:OLR13"/>
    <mergeCell ref="OLS13:OMA13"/>
    <mergeCell ref="OMB13:OMJ13"/>
    <mergeCell ref="OIG13:OIO13"/>
    <mergeCell ref="OIP13:OIX13"/>
    <mergeCell ref="OIY13:OJG13"/>
    <mergeCell ref="OJH13:OJP13"/>
    <mergeCell ref="OJQ13:OJY13"/>
    <mergeCell ref="OJZ13:OKH13"/>
    <mergeCell ref="OGE13:OGM13"/>
    <mergeCell ref="OGN13:OGV13"/>
    <mergeCell ref="OGW13:OHE13"/>
    <mergeCell ref="OHF13:OHN13"/>
    <mergeCell ref="OHO13:OHW13"/>
    <mergeCell ref="OHX13:OIF13"/>
    <mergeCell ref="OEC13:OEK13"/>
    <mergeCell ref="OEL13:OET13"/>
    <mergeCell ref="OEU13:OFC13"/>
    <mergeCell ref="OFD13:OFL13"/>
    <mergeCell ref="OFM13:OFU13"/>
    <mergeCell ref="OFV13:OGD13"/>
    <mergeCell ref="OCA13:OCI13"/>
    <mergeCell ref="OCJ13:OCR13"/>
    <mergeCell ref="OCS13:ODA13"/>
    <mergeCell ref="ODB13:ODJ13"/>
    <mergeCell ref="ODK13:ODS13"/>
    <mergeCell ref="ODT13:OEB13"/>
    <mergeCell ref="NZY13:OAG13"/>
    <mergeCell ref="OAH13:OAP13"/>
    <mergeCell ref="OAQ13:OAY13"/>
    <mergeCell ref="OAZ13:OBH13"/>
    <mergeCell ref="OBI13:OBQ13"/>
    <mergeCell ref="OBR13:OBZ13"/>
    <mergeCell ref="NXW13:NYE13"/>
    <mergeCell ref="NYF13:NYN13"/>
    <mergeCell ref="NYO13:NYW13"/>
    <mergeCell ref="NYX13:NZF13"/>
    <mergeCell ref="NZG13:NZO13"/>
    <mergeCell ref="NZP13:NZX13"/>
    <mergeCell ref="NVU13:NWC13"/>
    <mergeCell ref="NWD13:NWL13"/>
    <mergeCell ref="NWM13:NWU13"/>
    <mergeCell ref="NWV13:NXD13"/>
    <mergeCell ref="NXE13:NXM13"/>
    <mergeCell ref="NXN13:NXV13"/>
    <mergeCell ref="NTS13:NUA13"/>
    <mergeCell ref="NUB13:NUJ13"/>
    <mergeCell ref="NUK13:NUS13"/>
    <mergeCell ref="NUT13:NVB13"/>
    <mergeCell ref="NVC13:NVK13"/>
    <mergeCell ref="NVL13:NVT13"/>
    <mergeCell ref="NRQ13:NRY13"/>
    <mergeCell ref="NRZ13:NSH13"/>
    <mergeCell ref="NSI13:NSQ13"/>
    <mergeCell ref="NSR13:NSZ13"/>
    <mergeCell ref="NTA13:NTI13"/>
    <mergeCell ref="NTJ13:NTR13"/>
    <mergeCell ref="NPO13:NPW13"/>
    <mergeCell ref="NPX13:NQF13"/>
    <mergeCell ref="NQG13:NQO13"/>
    <mergeCell ref="NQP13:NQX13"/>
    <mergeCell ref="NQY13:NRG13"/>
    <mergeCell ref="NRH13:NRP13"/>
    <mergeCell ref="NNM13:NNU13"/>
    <mergeCell ref="NNV13:NOD13"/>
    <mergeCell ref="NOE13:NOM13"/>
    <mergeCell ref="NON13:NOV13"/>
    <mergeCell ref="NOW13:NPE13"/>
    <mergeCell ref="NPF13:NPN13"/>
    <mergeCell ref="NLK13:NLS13"/>
    <mergeCell ref="NLT13:NMB13"/>
    <mergeCell ref="NMC13:NMK13"/>
    <mergeCell ref="NML13:NMT13"/>
    <mergeCell ref="NMU13:NNC13"/>
    <mergeCell ref="NND13:NNL13"/>
    <mergeCell ref="NJI13:NJQ13"/>
    <mergeCell ref="NJR13:NJZ13"/>
    <mergeCell ref="NKA13:NKI13"/>
    <mergeCell ref="NKJ13:NKR13"/>
    <mergeCell ref="NKS13:NLA13"/>
    <mergeCell ref="NLB13:NLJ13"/>
    <mergeCell ref="NHG13:NHO13"/>
    <mergeCell ref="NHP13:NHX13"/>
    <mergeCell ref="NHY13:NIG13"/>
    <mergeCell ref="NIH13:NIP13"/>
    <mergeCell ref="NIQ13:NIY13"/>
    <mergeCell ref="NIZ13:NJH13"/>
    <mergeCell ref="NFE13:NFM13"/>
    <mergeCell ref="NFN13:NFV13"/>
    <mergeCell ref="NFW13:NGE13"/>
    <mergeCell ref="NGF13:NGN13"/>
    <mergeCell ref="NGO13:NGW13"/>
    <mergeCell ref="NGX13:NHF13"/>
    <mergeCell ref="NDC13:NDK13"/>
    <mergeCell ref="NDL13:NDT13"/>
    <mergeCell ref="NDU13:NEC13"/>
    <mergeCell ref="NED13:NEL13"/>
    <mergeCell ref="NEM13:NEU13"/>
    <mergeCell ref="NEV13:NFD13"/>
    <mergeCell ref="NBA13:NBI13"/>
    <mergeCell ref="NBJ13:NBR13"/>
    <mergeCell ref="NBS13:NCA13"/>
    <mergeCell ref="NCB13:NCJ13"/>
    <mergeCell ref="NCK13:NCS13"/>
    <mergeCell ref="NCT13:NDB13"/>
    <mergeCell ref="MYY13:MZG13"/>
    <mergeCell ref="MZH13:MZP13"/>
    <mergeCell ref="MZQ13:MZY13"/>
    <mergeCell ref="MZZ13:NAH13"/>
    <mergeCell ref="NAI13:NAQ13"/>
    <mergeCell ref="NAR13:NAZ13"/>
    <mergeCell ref="MWW13:MXE13"/>
    <mergeCell ref="MXF13:MXN13"/>
    <mergeCell ref="MXO13:MXW13"/>
    <mergeCell ref="MXX13:MYF13"/>
    <mergeCell ref="MYG13:MYO13"/>
    <mergeCell ref="MYP13:MYX13"/>
    <mergeCell ref="MUU13:MVC13"/>
    <mergeCell ref="MVD13:MVL13"/>
    <mergeCell ref="MVM13:MVU13"/>
    <mergeCell ref="MVV13:MWD13"/>
    <mergeCell ref="MWE13:MWM13"/>
    <mergeCell ref="MWN13:MWV13"/>
    <mergeCell ref="MSS13:MTA13"/>
    <mergeCell ref="MTB13:MTJ13"/>
    <mergeCell ref="MTK13:MTS13"/>
    <mergeCell ref="MTT13:MUB13"/>
    <mergeCell ref="MUC13:MUK13"/>
    <mergeCell ref="MUL13:MUT13"/>
    <mergeCell ref="MQQ13:MQY13"/>
    <mergeCell ref="MQZ13:MRH13"/>
    <mergeCell ref="MRI13:MRQ13"/>
    <mergeCell ref="MRR13:MRZ13"/>
    <mergeCell ref="MSA13:MSI13"/>
    <mergeCell ref="MSJ13:MSR13"/>
    <mergeCell ref="MOO13:MOW13"/>
    <mergeCell ref="MOX13:MPF13"/>
    <mergeCell ref="MPG13:MPO13"/>
    <mergeCell ref="MPP13:MPX13"/>
    <mergeCell ref="MPY13:MQG13"/>
    <mergeCell ref="MQH13:MQP13"/>
    <mergeCell ref="MMM13:MMU13"/>
    <mergeCell ref="MMV13:MND13"/>
    <mergeCell ref="MNE13:MNM13"/>
    <mergeCell ref="MNN13:MNV13"/>
    <mergeCell ref="MNW13:MOE13"/>
    <mergeCell ref="MOF13:MON13"/>
    <mergeCell ref="MKK13:MKS13"/>
    <mergeCell ref="MKT13:MLB13"/>
    <mergeCell ref="MLC13:MLK13"/>
    <mergeCell ref="MLL13:MLT13"/>
    <mergeCell ref="MLU13:MMC13"/>
    <mergeCell ref="MMD13:MML13"/>
    <mergeCell ref="MII13:MIQ13"/>
    <mergeCell ref="MIR13:MIZ13"/>
    <mergeCell ref="MJA13:MJI13"/>
    <mergeCell ref="MJJ13:MJR13"/>
    <mergeCell ref="MJS13:MKA13"/>
    <mergeCell ref="MKB13:MKJ13"/>
    <mergeCell ref="MGG13:MGO13"/>
    <mergeCell ref="MGP13:MGX13"/>
    <mergeCell ref="MGY13:MHG13"/>
    <mergeCell ref="MHH13:MHP13"/>
    <mergeCell ref="MHQ13:MHY13"/>
    <mergeCell ref="MHZ13:MIH13"/>
    <mergeCell ref="MEE13:MEM13"/>
    <mergeCell ref="MEN13:MEV13"/>
    <mergeCell ref="MEW13:MFE13"/>
    <mergeCell ref="MFF13:MFN13"/>
    <mergeCell ref="MFO13:MFW13"/>
    <mergeCell ref="MFX13:MGF13"/>
    <mergeCell ref="MCC13:MCK13"/>
    <mergeCell ref="MCL13:MCT13"/>
    <mergeCell ref="MCU13:MDC13"/>
    <mergeCell ref="MDD13:MDL13"/>
    <mergeCell ref="MDM13:MDU13"/>
    <mergeCell ref="MDV13:MED13"/>
    <mergeCell ref="MAA13:MAI13"/>
    <mergeCell ref="MAJ13:MAR13"/>
    <mergeCell ref="MAS13:MBA13"/>
    <mergeCell ref="MBB13:MBJ13"/>
    <mergeCell ref="MBK13:MBS13"/>
    <mergeCell ref="MBT13:MCB13"/>
    <mergeCell ref="LXY13:LYG13"/>
    <mergeCell ref="LYH13:LYP13"/>
    <mergeCell ref="LYQ13:LYY13"/>
    <mergeCell ref="LYZ13:LZH13"/>
    <mergeCell ref="LZI13:LZQ13"/>
    <mergeCell ref="LZR13:LZZ13"/>
    <mergeCell ref="LVW13:LWE13"/>
    <mergeCell ref="LWF13:LWN13"/>
    <mergeCell ref="LWO13:LWW13"/>
    <mergeCell ref="LWX13:LXF13"/>
    <mergeCell ref="LXG13:LXO13"/>
    <mergeCell ref="LXP13:LXX13"/>
    <mergeCell ref="LTU13:LUC13"/>
    <mergeCell ref="LUD13:LUL13"/>
    <mergeCell ref="LUM13:LUU13"/>
    <mergeCell ref="LUV13:LVD13"/>
    <mergeCell ref="LVE13:LVM13"/>
    <mergeCell ref="LVN13:LVV13"/>
    <mergeCell ref="LRS13:LSA13"/>
    <mergeCell ref="LSB13:LSJ13"/>
    <mergeCell ref="LSK13:LSS13"/>
    <mergeCell ref="LST13:LTB13"/>
    <mergeCell ref="LTC13:LTK13"/>
    <mergeCell ref="LTL13:LTT13"/>
    <mergeCell ref="LPQ13:LPY13"/>
    <mergeCell ref="LPZ13:LQH13"/>
    <mergeCell ref="LQI13:LQQ13"/>
    <mergeCell ref="LQR13:LQZ13"/>
    <mergeCell ref="LRA13:LRI13"/>
    <mergeCell ref="LRJ13:LRR13"/>
    <mergeCell ref="LNO13:LNW13"/>
    <mergeCell ref="LNX13:LOF13"/>
    <mergeCell ref="LOG13:LOO13"/>
    <mergeCell ref="LOP13:LOX13"/>
    <mergeCell ref="LOY13:LPG13"/>
    <mergeCell ref="LPH13:LPP13"/>
    <mergeCell ref="LLM13:LLU13"/>
    <mergeCell ref="LLV13:LMD13"/>
    <mergeCell ref="LME13:LMM13"/>
    <mergeCell ref="LMN13:LMV13"/>
    <mergeCell ref="LMW13:LNE13"/>
    <mergeCell ref="LNF13:LNN13"/>
    <mergeCell ref="LJK13:LJS13"/>
    <mergeCell ref="LJT13:LKB13"/>
    <mergeCell ref="LKC13:LKK13"/>
    <mergeCell ref="LKL13:LKT13"/>
    <mergeCell ref="LKU13:LLC13"/>
    <mergeCell ref="LLD13:LLL13"/>
    <mergeCell ref="LHI13:LHQ13"/>
    <mergeCell ref="LHR13:LHZ13"/>
    <mergeCell ref="LIA13:LII13"/>
    <mergeCell ref="LIJ13:LIR13"/>
    <mergeCell ref="LIS13:LJA13"/>
    <mergeCell ref="LJB13:LJJ13"/>
    <mergeCell ref="LFG13:LFO13"/>
    <mergeCell ref="LFP13:LFX13"/>
    <mergeCell ref="LFY13:LGG13"/>
    <mergeCell ref="LGH13:LGP13"/>
    <mergeCell ref="LGQ13:LGY13"/>
    <mergeCell ref="LGZ13:LHH13"/>
    <mergeCell ref="LDE13:LDM13"/>
    <mergeCell ref="LDN13:LDV13"/>
    <mergeCell ref="LDW13:LEE13"/>
    <mergeCell ref="LEF13:LEN13"/>
    <mergeCell ref="LEO13:LEW13"/>
    <mergeCell ref="LEX13:LFF13"/>
    <mergeCell ref="LBC13:LBK13"/>
    <mergeCell ref="LBL13:LBT13"/>
    <mergeCell ref="LBU13:LCC13"/>
    <mergeCell ref="LCD13:LCL13"/>
    <mergeCell ref="LCM13:LCU13"/>
    <mergeCell ref="LCV13:LDD13"/>
    <mergeCell ref="KZA13:KZI13"/>
    <mergeCell ref="KZJ13:KZR13"/>
    <mergeCell ref="KZS13:LAA13"/>
    <mergeCell ref="LAB13:LAJ13"/>
    <mergeCell ref="LAK13:LAS13"/>
    <mergeCell ref="LAT13:LBB13"/>
    <mergeCell ref="KWY13:KXG13"/>
    <mergeCell ref="KXH13:KXP13"/>
    <mergeCell ref="KXQ13:KXY13"/>
    <mergeCell ref="KXZ13:KYH13"/>
    <mergeCell ref="KYI13:KYQ13"/>
    <mergeCell ref="KYR13:KYZ13"/>
    <mergeCell ref="KUW13:KVE13"/>
    <mergeCell ref="KVF13:KVN13"/>
    <mergeCell ref="KVO13:KVW13"/>
    <mergeCell ref="KVX13:KWF13"/>
    <mergeCell ref="KWG13:KWO13"/>
    <mergeCell ref="KWP13:KWX13"/>
    <mergeCell ref="KSU13:KTC13"/>
    <mergeCell ref="KTD13:KTL13"/>
    <mergeCell ref="KTM13:KTU13"/>
    <mergeCell ref="KTV13:KUD13"/>
    <mergeCell ref="KUE13:KUM13"/>
    <mergeCell ref="KUN13:KUV13"/>
    <mergeCell ref="KQS13:KRA13"/>
    <mergeCell ref="KRB13:KRJ13"/>
    <mergeCell ref="KRK13:KRS13"/>
    <mergeCell ref="KRT13:KSB13"/>
    <mergeCell ref="KSC13:KSK13"/>
    <mergeCell ref="KSL13:KST13"/>
    <mergeCell ref="KOQ13:KOY13"/>
    <mergeCell ref="KOZ13:KPH13"/>
    <mergeCell ref="KPI13:KPQ13"/>
    <mergeCell ref="KPR13:KPZ13"/>
    <mergeCell ref="KQA13:KQI13"/>
    <mergeCell ref="KQJ13:KQR13"/>
    <mergeCell ref="KMO13:KMW13"/>
    <mergeCell ref="KMX13:KNF13"/>
    <mergeCell ref="KNG13:KNO13"/>
    <mergeCell ref="KNP13:KNX13"/>
    <mergeCell ref="KNY13:KOG13"/>
    <mergeCell ref="KOH13:KOP13"/>
    <mergeCell ref="KKM13:KKU13"/>
    <mergeCell ref="KKV13:KLD13"/>
    <mergeCell ref="KLE13:KLM13"/>
    <mergeCell ref="KLN13:KLV13"/>
    <mergeCell ref="KLW13:KME13"/>
    <mergeCell ref="KMF13:KMN13"/>
    <mergeCell ref="KIK13:KIS13"/>
    <mergeCell ref="KIT13:KJB13"/>
    <mergeCell ref="KJC13:KJK13"/>
    <mergeCell ref="KJL13:KJT13"/>
    <mergeCell ref="KJU13:KKC13"/>
    <mergeCell ref="KKD13:KKL13"/>
    <mergeCell ref="KGI13:KGQ13"/>
    <mergeCell ref="KGR13:KGZ13"/>
    <mergeCell ref="KHA13:KHI13"/>
    <mergeCell ref="KHJ13:KHR13"/>
    <mergeCell ref="KHS13:KIA13"/>
    <mergeCell ref="KIB13:KIJ13"/>
    <mergeCell ref="KEG13:KEO13"/>
    <mergeCell ref="KEP13:KEX13"/>
    <mergeCell ref="KEY13:KFG13"/>
    <mergeCell ref="KFH13:KFP13"/>
    <mergeCell ref="KFQ13:KFY13"/>
    <mergeCell ref="KFZ13:KGH13"/>
    <mergeCell ref="KCE13:KCM13"/>
    <mergeCell ref="KCN13:KCV13"/>
    <mergeCell ref="KCW13:KDE13"/>
    <mergeCell ref="KDF13:KDN13"/>
    <mergeCell ref="KDO13:KDW13"/>
    <mergeCell ref="KDX13:KEF13"/>
    <mergeCell ref="KAC13:KAK13"/>
    <mergeCell ref="KAL13:KAT13"/>
    <mergeCell ref="KAU13:KBC13"/>
    <mergeCell ref="KBD13:KBL13"/>
    <mergeCell ref="KBM13:KBU13"/>
    <mergeCell ref="KBV13:KCD13"/>
    <mergeCell ref="JYA13:JYI13"/>
    <mergeCell ref="JYJ13:JYR13"/>
    <mergeCell ref="JYS13:JZA13"/>
    <mergeCell ref="JZB13:JZJ13"/>
    <mergeCell ref="JZK13:JZS13"/>
    <mergeCell ref="JZT13:KAB13"/>
    <mergeCell ref="JVY13:JWG13"/>
    <mergeCell ref="JWH13:JWP13"/>
    <mergeCell ref="JWQ13:JWY13"/>
    <mergeCell ref="JWZ13:JXH13"/>
    <mergeCell ref="JXI13:JXQ13"/>
    <mergeCell ref="JXR13:JXZ13"/>
    <mergeCell ref="JTW13:JUE13"/>
    <mergeCell ref="JUF13:JUN13"/>
    <mergeCell ref="JUO13:JUW13"/>
    <mergeCell ref="JUX13:JVF13"/>
    <mergeCell ref="JVG13:JVO13"/>
    <mergeCell ref="JVP13:JVX13"/>
    <mergeCell ref="JRU13:JSC13"/>
    <mergeCell ref="JSD13:JSL13"/>
    <mergeCell ref="JSM13:JSU13"/>
    <mergeCell ref="JSV13:JTD13"/>
    <mergeCell ref="JTE13:JTM13"/>
    <mergeCell ref="JTN13:JTV13"/>
    <mergeCell ref="JPS13:JQA13"/>
    <mergeCell ref="JQB13:JQJ13"/>
    <mergeCell ref="JQK13:JQS13"/>
    <mergeCell ref="JQT13:JRB13"/>
    <mergeCell ref="JRC13:JRK13"/>
    <mergeCell ref="JRL13:JRT13"/>
    <mergeCell ref="JNQ13:JNY13"/>
    <mergeCell ref="JNZ13:JOH13"/>
    <mergeCell ref="JOI13:JOQ13"/>
    <mergeCell ref="JOR13:JOZ13"/>
    <mergeCell ref="JPA13:JPI13"/>
    <mergeCell ref="JPJ13:JPR13"/>
    <mergeCell ref="JLO13:JLW13"/>
    <mergeCell ref="JLX13:JMF13"/>
    <mergeCell ref="JMG13:JMO13"/>
    <mergeCell ref="JMP13:JMX13"/>
    <mergeCell ref="JMY13:JNG13"/>
    <mergeCell ref="JNH13:JNP13"/>
    <mergeCell ref="JJM13:JJU13"/>
    <mergeCell ref="JJV13:JKD13"/>
    <mergeCell ref="JKE13:JKM13"/>
    <mergeCell ref="JKN13:JKV13"/>
    <mergeCell ref="JKW13:JLE13"/>
    <mergeCell ref="JLF13:JLN13"/>
    <mergeCell ref="JHK13:JHS13"/>
    <mergeCell ref="JHT13:JIB13"/>
    <mergeCell ref="JIC13:JIK13"/>
    <mergeCell ref="JIL13:JIT13"/>
    <mergeCell ref="JIU13:JJC13"/>
    <mergeCell ref="JJD13:JJL13"/>
    <mergeCell ref="JFI13:JFQ13"/>
    <mergeCell ref="JFR13:JFZ13"/>
    <mergeCell ref="JGA13:JGI13"/>
    <mergeCell ref="JGJ13:JGR13"/>
    <mergeCell ref="JGS13:JHA13"/>
    <mergeCell ref="JHB13:JHJ13"/>
    <mergeCell ref="JDG13:JDO13"/>
    <mergeCell ref="JDP13:JDX13"/>
    <mergeCell ref="JDY13:JEG13"/>
    <mergeCell ref="JEH13:JEP13"/>
    <mergeCell ref="JEQ13:JEY13"/>
    <mergeCell ref="JEZ13:JFH13"/>
    <mergeCell ref="JBE13:JBM13"/>
    <mergeCell ref="JBN13:JBV13"/>
    <mergeCell ref="JBW13:JCE13"/>
    <mergeCell ref="JCF13:JCN13"/>
    <mergeCell ref="JCO13:JCW13"/>
    <mergeCell ref="JCX13:JDF13"/>
    <mergeCell ref="IZC13:IZK13"/>
    <mergeCell ref="IZL13:IZT13"/>
    <mergeCell ref="IZU13:JAC13"/>
    <mergeCell ref="JAD13:JAL13"/>
    <mergeCell ref="JAM13:JAU13"/>
    <mergeCell ref="JAV13:JBD13"/>
    <mergeCell ref="IXA13:IXI13"/>
    <mergeCell ref="IXJ13:IXR13"/>
    <mergeCell ref="IXS13:IYA13"/>
    <mergeCell ref="IYB13:IYJ13"/>
    <mergeCell ref="IYK13:IYS13"/>
    <mergeCell ref="IYT13:IZB13"/>
    <mergeCell ref="IUY13:IVG13"/>
    <mergeCell ref="IVH13:IVP13"/>
    <mergeCell ref="IVQ13:IVY13"/>
    <mergeCell ref="IVZ13:IWH13"/>
    <mergeCell ref="IWI13:IWQ13"/>
    <mergeCell ref="IWR13:IWZ13"/>
    <mergeCell ref="ISW13:ITE13"/>
    <mergeCell ref="ITF13:ITN13"/>
    <mergeCell ref="ITO13:ITW13"/>
    <mergeCell ref="ITX13:IUF13"/>
    <mergeCell ref="IUG13:IUO13"/>
    <mergeCell ref="IUP13:IUX13"/>
    <mergeCell ref="IQU13:IRC13"/>
    <mergeCell ref="IRD13:IRL13"/>
    <mergeCell ref="IRM13:IRU13"/>
    <mergeCell ref="IRV13:ISD13"/>
    <mergeCell ref="ISE13:ISM13"/>
    <mergeCell ref="ISN13:ISV13"/>
    <mergeCell ref="IOS13:IPA13"/>
    <mergeCell ref="IPB13:IPJ13"/>
    <mergeCell ref="IPK13:IPS13"/>
    <mergeCell ref="IPT13:IQB13"/>
    <mergeCell ref="IQC13:IQK13"/>
    <mergeCell ref="IQL13:IQT13"/>
    <mergeCell ref="IMQ13:IMY13"/>
    <mergeCell ref="IMZ13:INH13"/>
    <mergeCell ref="INI13:INQ13"/>
    <mergeCell ref="INR13:INZ13"/>
    <mergeCell ref="IOA13:IOI13"/>
    <mergeCell ref="IOJ13:IOR13"/>
    <mergeCell ref="IKO13:IKW13"/>
    <mergeCell ref="IKX13:ILF13"/>
    <mergeCell ref="ILG13:ILO13"/>
    <mergeCell ref="ILP13:ILX13"/>
    <mergeCell ref="ILY13:IMG13"/>
    <mergeCell ref="IMH13:IMP13"/>
    <mergeCell ref="IIM13:IIU13"/>
    <mergeCell ref="IIV13:IJD13"/>
    <mergeCell ref="IJE13:IJM13"/>
    <mergeCell ref="IJN13:IJV13"/>
    <mergeCell ref="IJW13:IKE13"/>
    <mergeCell ref="IKF13:IKN13"/>
    <mergeCell ref="IGK13:IGS13"/>
    <mergeCell ref="IGT13:IHB13"/>
    <mergeCell ref="IHC13:IHK13"/>
    <mergeCell ref="IHL13:IHT13"/>
    <mergeCell ref="IHU13:IIC13"/>
    <mergeCell ref="IID13:IIL13"/>
    <mergeCell ref="IEI13:IEQ13"/>
    <mergeCell ref="IER13:IEZ13"/>
    <mergeCell ref="IFA13:IFI13"/>
    <mergeCell ref="IFJ13:IFR13"/>
    <mergeCell ref="IFS13:IGA13"/>
    <mergeCell ref="IGB13:IGJ13"/>
    <mergeCell ref="ICG13:ICO13"/>
    <mergeCell ref="ICP13:ICX13"/>
    <mergeCell ref="ICY13:IDG13"/>
    <mergeCell ref="IDH13:IDP13"/>
    <mergeCell ref="IDQ13:IDY13"/>
    <mergeCell ref="IDZ13:IEH13"/>
    <mergeCell ref="IAE13:IAM13"/>
    <mergeCell ref="IAN13:IAV13"/>
    <mergeCell ref="IAW13:IBE13"/>
    <mergeCell ref="IBF13:IBN13"/>
    <mergeCell ref="IBO13:IBW13"/>
    <mergeCell ref="IBX13:ICF13"/>
    <mergeCell ref="HYC13:HYK13"/>
    <mergeCell ref="HYL13:HYT13"/>
    <mergeCell ref="HYU13:HZC13"/>
    <mergeCell ref="HZD13:HZL13"/>
    <mergeCell ref="HZM13:HZU13"/>
    <mergeCell ref="HZV13:IAD13"/>
    <mergeCell ref="HWA13:HWI13"/>
    <mergeCell ref="HWJ13:HWR13"/>
    <mergeCell ref="HWS13:HXA13"/>
    <mergeCell ref="HXB13:HXJ13"/>
    <mergeCell ref="HXK13:HXS13"/>
    <mergeCell ref="HXT13:HYB13"/>
    <mergeCell ref="HTY13:HUG13"/>
    <mergeCell ref="HUH13:HUP13"/>
    <mergeCell ref="HUQ13:HUY13"/>
    <mergeCell ref="HUZ13:HVH13"/>
    <mergeCell ref="HVI13:HVQ13"/>
    <mergeCell ref="HVR13:HVZ13"/>
    <mergeCell ref="HRW13:HSE13"/>
    <mergeCell ref="HSF13:HSN13"/>
    <mergeCell ref="HSO13:HSW13"/>
    <mergeCell ref="HSX13:HTF13"/>
    <mergeCell ref="HTG13:HTO13"/>
    <mergeCell ref="HTP13:HTX13"/>
    <mergeCell ref="HPU13:HQC13"/>
    <mergeCell ref="HQD13:HQL13"/>
    <mergeCell ref="HQM13:HQU13"/>
    <mergeCell ref="HQV13:HRD13"/>
    <mergeCell ref="HRE13:HRM13"/>
    <mergeCell ref="HRN13:HRV13"/>
    <mergeCell ref="HNS13:HOA13"/>
    <mergeCell ref="HOB13:HOJ13"/>
    <mergeCell ref="HOK13:HOS13"/>
    <mergeCell ref="HOT13:HPB13"/>
    <mergeCell ref="HPC13:HPK13"/>
    <mergeCell ref="HPL13:HPT13"/>
    <mergeCell ref="HLQ13:HLY13"/>
    <mergeCell ref="HLZ13:HMH13"/>
    <mergeCell ref="HMI13:HMQ13"/>
    <mergeCell ref="HMR13:HMZ13"/>
    <mergeCell ref="HNA13:HNI13"/>
    <mergeCell ref="HNJ13:HNR13"/>
    <mergeCell ref="HJO13:HJW13"/>
    <mergeCell ref="HJX13:HKF13"/>
    <mergeCell ref="HKG13:HKO13"/>
    <mergeCell ref="HKP13:HKX13"/>
    <mergeCell ref="HKY13:HLG13"/>
    <mergeCell ref="HLH13:HLP13"/>
    <mergeCell ref="HHM13:HHU13"/>
    <mergeCell ref="HHV13:HID13"/>
    <mergeCell ref="HIE13:HIM13"/>
    <mergeCell ref="HIN13:HIV13"/>
    <mergeCell ref="HIW13:HJE13"/>
    <mergeCell ref="HJF13:HJN13"/>
    <mergeCell ref="HFK13:HFS13"/>
    <mergeCell ref="HFT13:HGB13"/>
    <mergeCell ref="HGC13:HGK13"/>
    <mergeCell ref="HGL13:HGT13"/>
    <mergeCell ref="HGU13:HHC13"/>
    <mergeCell ref="HHD13:HHL13"/>
    <mergeCell ref="HDI13:HDQ13"/>
    <mergeCell ref="HDR13:HDZ13"/>
    <mergeCell ref="HEA13:HEI13"/>
    <mergeCell ref="HEJ13:HER13"/>
    <mergeCell ref="HES13:HFA13"/>
    <mergeCell ref="HFB13:HFJ13"/>
    <mergeCell ref="HBG13:HBO13"/>
    <mergeCell ref="HBP13:HBX13"/>
    <mergeCell ref="HBY13:HCG13"/>
    <mergeCell ref="HCH13:HCP13"/>
    <mergeCell ref="HCQ13:HCY13"/>
    <mergeCell ref="HCZ13:HDH13"/>
    <mergeCell ref="GZE13:GZM13"/>
    <mergeCell ref="GZN13:GZV13"/>
    <mergeCell ref="GZW13:HAE13"/>
    <mergeCell ref="HAF13:HAN13"/>
    <mergeCell ref="HAO13:HAW13"/>
    <mergeCell ref="HAX13:HBF13"/>
    <mergeCell ref="GXC13:GXK13"/>
    <mergeCell ref="GXL13:GXT13"/>
    <mergeCell ref="GXU13:GYC13"/>
    <mergeCell ref="GYD13:GYL13"/>
    <mergeCell ref="GYM13:GYU13"/>
    <mergeCell ref="GYV13:GZD13"/>
    <mergeCell ref="GVA13:GVI13"/>
    <mergeCell ref="GVJ13:GVR13"/>
    <mergeCell ref="GVS13:GWA13"/>
    <mergeCell ref="GWB13:GWJ13"/>
    <mergeCell ref="GWK13:GWS13"/>
    <mergeCell ref="GWT13:GXB13"/>
    <mergeCell ref="GSY13:GTG13"/>
    <mergeCell ref="GTH13:GTP13"/>
    <mergeCell ref="GTQ13:GTY13"/>
    <mergeCell ref="GTZ13:GUH13"/>
    <mergeCell ref="GUI13:GUQ13"/>
    <mergeCell ref="GUR13:GUZ13"/>
    <mergeCell ref="GQW13:GRE13"/>
    <mergeCell ref="GRF13:GRN13"/>
    <mergeCell ref="GRO13:GRW13"/>
    <mergeCell ref="GRX13:GSF13"/>
    <mergeCell ref="GSG13:GSO13"/>
    <mergeCell ref="GSP13:GSX13"/>
    <mergeCell ref="GOU13:GPC13"/>
    <mergeCell ref="GPD13:GPL13"/>
    <mergeCell ref="GPM13:GPU13"/>
    <mergeCell ref="GPV13:GQD13"/>
    <mergeCell ref="GQE13:GQM13"/>
    <mergeCell ref="GQN13:GQV13"/>
    <mergeCell ref="GMS13:GNA13"/>
    <mergeCell ref="GNB13:GNJ13"/>
    <mergeCell ref="GNK13:GNS13"/>
    <mergeCell ref="GNT13:GOB13"/>
    <mergeCell ref="GOC13:GOK13"/>
    <mergeCell ref="GOL13:GOT13"/>
    <mergeCell ref="GKQ13:GKY13"/>
    <mergeCell ref="GKZ13:GLH13"/>
    <mergeCell ref="GLI13:GLQ13"/>
    <mergeCell ref="GLR13:GLZ13"/>
    <mergeCell ref="GMA13:GMI13"/>
    <mergeCell ref="GMJ13:GMR13"/>
    <mergeCell ref="GIO13:GIW13"/>
    <mergeCell ref="GIX13:GJF13"/>
    <mergeCell ref="GJG13:GJO13"/>
    <mergeCell ref="GJP13:GJX13"/>
    <mergeCell ref="GJY13:GKG13"/>
    <mergeCell ref="GKH13:GKP13"/>
    <mergeCell ref="GGM13:GGU13"/>
    <mergeCell ref="GGV13:GHD13"/>
    <mergeCell ref="GHE13:GHM13"/>
    <mergeCell ref="GHN13:GHV13"/>
    <mergeCell ref="GHW13:GIE13"/>
    <mergeCell ref="GIF13:GIN13"/>
    <mergeCell ref="GEK13:GES13"/>
    <mergeCell ref="GET13:GFB13"/>
    <mergeCell ref="GFC13:GFK13"/>
    <mergeCell ref="GFL13:GFT13"/>
    <mergeCell ref="GFU13:GGC13"/>
    <mergeCell ref="GGD13:GGL13"/>
    <mergeCell ref="GCI13:GCQ13"/>
    <mergeCell ref="GCR13:GCZ13"/>
    <mergeCell ref="GDA13:GDI13"/>
    <mergeCell ref="GDJ13:GDR13"/>
    <mergeCell ref="GDS13:GEA13"/>
    <mergeCell ref="GEB13:GEJ13"/>
    <mergeCell ref="GAG13:GAO13"/>
    <mergeCell ref="GAP13:GAX13"/>
    <mergeCell ref="GAY13:GBG13"/>
    <mergeCell ref="GBH13:GBP13"/>
    <mergeCell ref="GBQ13:GBY13"/>
    <mergeCell ref="GBZ13:GCH13"/>
    <mergeCell ref="FYE13:FYM13"/>
    <mergeCell ref="FYN13:FYV13"/>
    <mergeCell ref="FYW13:FZE13"/>
    <mergeCell ref="FZF13:FZN13"/>
    <mergeCell ref="FZO13:FZW13"/>
    <mergeCell ref="FZX13:GAF13"/>
    <mergeCell ref="FWC13:FWK13"/>
    <mergeCell ref="FWL13:FWT13"/>
    <mergeCell ref="FWU13:FXC13"/>
    <mergeCell ref="FXD13:FXL13"/>
    <mergeCell ref="FXM13:FXU13"/>
    <mergeCell ref="FXV13:FYD13"/>
    <mergeCell ref="FUA13:FUI13"/>
    <mergeCell ref="FUJ13:FUR13"/>
    <mergeCell ref="FUS13:FVA13"/>
    <mergeCell ref="FVB13:FVJ13"/>
    <mergeCell ref="FVK13:FVS13"/>
    <mergeCell ref="FVT13:FWB13"/>
    <mergeCell ref="FRY13:FSG13"/>
    <mergeCell ref="FSH13:FSP13"/>
    <mergeCell ref="FSQ13:FSY13"/>
    <mergeCell ref="FSZ13:FTH13"/>
    <mergeCell ref="FTI13:FTQ13"/>
    <mergeCell ref="FTR13:FTZ13"/>
    <mergeCell ref="FPW13:FQE13"/>
    <mergeCell ref="FQF13:FQN13"/>
    <mergeCell ref="FQO13:FQW13"/>
    <mergeCell ref="FQX13:FRF13"/>
    <mergeCell ref="FRG13:FRO13"/>
    <mergeCell ref="FRP13:FRX13"/>
    <mergeCell ref="FNU13:FOC13"/>
    <mergeCell ref="FOD13:FOL13"/>
    <mergeCell ref="FOM13:FOU13"/>
    <mergeCell ref="FOV13:FPD13"/>
    <mergeCell ref="FPE13:FPM13"/>
    <mergeCell ref="FPN13:FPV13"/>
    <mergeCell ref="FLS13:FMA13"/>
    <mergeCell ref="FMB13:FMJ13"/>
    <mergeCell ref="FMK13:FMS13"/>
    <mergeCell ref="FMT13:FNB13"/>
    <mergeCell ref="FNC13:FNK13"/>
    <mergeCell ref="FNL13:FNT13"/>
    <mergeCell ref="FJQ13:FJY13"/>
    <mergeCell ref="FJZ13:FKH13"/>
    <mergeCell ref="FKI13:FKQ13"/>
    <mergeCell ref="FKR13:FKZ13"/>
    <mergeCell ref="FLA13:FLI13"/>
    <mergeCell ref="FLJ13:FLR13"/>
    <mergeCell ref="FHO13:FHW13"/>
    <mergeCell ref="FHX13:FIF13"/>
    <mergeCell ref="FIG13:FIO13"/>
    <mergeCell ref="FIP13:FIX13"/>
    <mergeCell ref="FIY13:FJG13"/>
    <mergeCell ref="FJH13:FJP13"/>
    <mergeCell ref="FFM13:FFU13"/>
    <mergeCell ref="FFV13:FGD13"/>
    <mergeCell ref="FGE13:FGM13"/>
    <mergeCell ref="FGN13:FGV13"/>
    <mergeCell ref="FGW13:FHE13"/>
    <mergeCell ref="FHF13:FHN13"/>
    <mergeCell ref="FDK13:FDS13"/>
    <mergeCell ref="FDT13:FEB13"/>
    <mergeCell ref="FEC13:FEK13"/>
    <mergeCell ref="FEL13:FET13"/>
    <mergeCell ref="FEU13:FFC13"/>
    <mergeCell ref="FFD13:FFL13"/>
    <mergeCell ref="FBI13:FBQ13"/>
    <mergeCell ref="FBR13:FBZ13"/>
    <mergeCell ref="FCA13:FCI13"/>
    <mergeCell ref="FCJ13:FCR13"/>
    <mergeCell ref="FCS13:FDA13"/>
    <mergeCell ref="FDB13:FDJ13"/>
    <mergeCell ref="EZG13:EZO13"/>
    <mergeCell ref="EZP13:EZX13"/>
    <mergeCell ref="EZY13:FAG13"/>
    <mergeCell ref="FAH13:FAP13"/>
    <mergeCell ref="FAQ13:FAY13"/>
    <mergeCell ref="FAZ13:FBH13"/>
    <mergeCell ref="EXE13:EXM13"/>
    <mergeCell ref="EXN13:EXV13"/>
    <mergeCell ref="EXW13:EYE13"/>
    <mergeCell ref="EYF13:EYN13"/>
    <mergeCell ref="EYO13:EYW13"/>
    <mergeCell ref="EYX13:EZF13"/>
    <mergeCell ref="EVC13:EVK13"/>
    <mergeCell ref="EVL13:EVT13"/>
    <mergeCell ref="EVU13:EWC13"/>
    <mergeCell ref="EWD13:EWL13"/>
    <mergeCell ref="EWM13:EWU13"/>
    <mergeCell ref="EWV13:EXD13"/>
    <mergeCell ref="ETA13:ETI13"/>
    <mergeCell ref="ETJ13:ETR13"/>
    <mergeCell ref="ETS13:EUA13"/>
    <mergeCell ref="EUB13:EUJ13"/>
    <mergeCell ref="EUK13:EUS13"/>
    <mergeCell ref="EUT13:EVB13"/>
    <mergeCell ref="EQY13:ERG13"/>
    <mergeCell ref="ERH13:ERP13"/>
    <mergeCell ref="ERQ13:ERY13"/>
    <mergeCell ref="ERZ13:ESH13"/>
    <mergeCell ref="ESI13:ESQ13"/>
    <mergeCell ref="ESR13:ESZ13"/>
    <mergeCell ref="EOW13:EPE13"/>
    <mergeCell ref="EPF13:EPN13"/>
    <mergeCell ref="EPO13:EPW13"/>
    <mergeCell ref="EPX13:EQF13"/>
    <mergeCell ref="EQG13:EQO13"/>
    <mergeCell ref="EQP13:EQX13"/>
    <mergeCell ref="EMU13:ENC13"/>
    <mergeCell ref="END13:ENL13"/>
    <mergeCell ref="ENM13:ENU13"/>
    <mergeCell ref="ENV13:EOD13"/>
    <mergeCell ref="EOE13:EOM13"/>
    <mergeCell ref="EON13:EOV13"/>
    <mergeCell ref="EKS13:ELA13"/>
    <mergeCell ref="ELB13:ELJ13"/>
    <mergeCell ref="ELK13:ELS13"/>
    <mergeCell ref="ELT13:EMB13"/>
    <mergeCell ref="EMC13:EMK13"/>
    <mergeCell ref="EML13:EMT13"/>
    <mergeCell ref="EIQ13:EIY13"/>
    <mergeCell ref="EIZ13:EJH13"/>
    <mergeCell ref="EJI13:EJQ13"/>
    <mergeCell ref="EJR13:EJZ13"/>
    <mergeCell ref="EKA13:EKI13"/>
    <mergeCell ref="EKJ13:EKR13"/>
    <mergeCell ref="EGO13:EGW13"/>
    <mergeCell ref="EGX13:EHF13"/>
    <mergeCell ref="EHG13:EHO13"/>
    <mergeCell ref="EHP13:EHX13"/>
    <mergeCell ref="EHY13:EIG13"/>
    <mergeCell ref="EIH13:EIP13"/>
    <mergeCell ref="EEM13:EEU13"/>
    <mergeCell ref="EEV13:EFD13"/>
    <mergeCell ref="EFE13:EFM13"/>
    <mergeCell ref="EFN13:EFV13"/>
    <mergeCell ref="EFW13:EGE13"/>
    <mergeCell ref="EGF13:EGN13"/>
    <mergeCell ref="ECK13:ECS13"/>
    <mergeCell ref="ECT13:EDB13"/>
    <mergeCell ref="EDC13:EDK13"/>
    <mergeCell ref="EDL13:EDT13"/>
    <mergeCell ref="EDU13:EEC13"/>
    <mergeCell ref="EED13:EEL13"/>
    <mergeCell ref="EAI13:EAQ13"/>
    <mergeCell ref="EAR13:EAZ13"/>
    <mergeCell ref="EBA13:EBI13"/>
    <mergeCell ref="EBJ13:EBR13"/>
    <mergeCell ref="EBS13:ECA13"/>
    <mergeCell ref="ECB13:ECJ13"/>
    <mergeCell ref="DYG13:DYO13"/>
    <mergeCell ref="DYP13:DYX13"/>
    <mergeCell ref="DYY13:DZG13"/>
    <mergeCell ref="DZH13:DZP13"/>
    <mergeCell ref="DZQ13:DZY13"/>
    <mergeCell ref="DZZ13:EAH13"/>
    <mergeCell ref="DWE13:DWM13"/>
    <mergeCell ref="DWN13:DWV13"/>
    <mergeCell ref="DWW13:DXE13"/>
    <mergeCell ref="DXF13:DXN13"/>
    <mergeCell ref="DXO13:DXW13"/>
    <mergeCell ref="DXX13:DYF13"/>
    <mergeCell ref="DUC13:DUK13"/>
    <mergeCell ref="DUL13:DUT13"/>
    <mergeCell ref="DUU13:DVC13"/>
    <mergeCell ref="DVD13:DVL13"/>
    <mergeCell ref="DVM13:DVU13"/>
    <mergeCell ref="DVV13:DWD13"/>
    <mergeCell ref="DSA13:DSI13"/>
    <mergeCell ref="DSJ13:DSR13"/>
    <mergeCell ref="DSS13:DTA13"/>
    <mergeCell ref="DTB13:DTJ13"/>
    <mergeCell ref="DTK13:DTS13"/>
    <mergeCell ref="DTT13:DUB13"/>
    <mergeCell ref="DPY13:DQG13"/>
    <mergeCell ref="DQH13:DQP13"/>
    <mergeCell ref="DQQ13:DQY13"/>
    <mergeCell ref="DQZ13:DRH13"/>
    <mergeCell ref="DRI13:DRQ13"/>
    <mergeCell ref="DRR13:DRZ13"/>
    <mergeCell ref="DNW13:DOE13"/>
    <mergeCell ref="DOF13:DON13"/>
    <mergeCell ref="DOO13:DOW13"/>
    <mergeCell ref="DOX13:DPF13"/>
    <mergeCell ref="DPG13:DPO13"/>
    <mergeCell ref="DPP13:DPX13"/>
    <mergeCell ref="DLU13:DMC13"/>
    <mergeCell ref="DMD13:DML13"/>
    <mergeCell ref="DMM13:DMU13"/>
    <mergeCell ref="DMV13:DND13"/>
    <mergeCell ref="DNE13:DNM13"/>
    <mergeCell ref="DNN13:DNV13"/>
    <mergeCell ref="DJS13:DKA13"/>
    <mergeCell ref="DKB13:DKJ13"/>
    <mergeCell ref="DKK13:DKS13"/>
    <mergeCell ref="DKT13:DLB13"/>
    <mergeCell ref="DLC13:DLK13"/>
    <mergeCell ref="DLL13:DLT13"/>
    <mergeCell ref="DHQ13:DHY13"/>
    <mergeCell ref="DHZ13:DIH13"/>
    <mergeCell ref="DII13:DIQ13"/>
    <mergeCell ref="DIR13:DIZ13"/>
    <mergeCell ref="DJA13:DJI13"/>
    <mergeCell ref="DJJ13:DJR13"/>
    <mergeCell ref="DFO13:DFW13"/>
    <mergeCell ref="DFX13:DGF13"/>
    <mergeCell ref="DGG13:DGO13"/>
    <mergeCell ref="DGP13:DGX13"/>
    <mergeCell ref="DGY13:DHG13"/>
    <mergeCell ref="DHH13:DHP13"/>
    <mergeCell ref="DDM13:DDU13"/>
    <mergeCell ref="DDV13:DED13"/>
    <mergeCell ref="DEE13:DEM13"/>
    <mergeCell ref="DEN13:DEV13"/>
    <mergeCell ref="DEW13:DFE13"/>
    <mergeCell ref="DFF13:DFN13"/>
    <mergeCell ref="DBK13:DBS13"/>
    <mergeCell ref="DBT13:DCB13"/>
    <mergeCell ref="DCC13:DCK13"/>
    <mergeCell ref="DCL13:DCT13"/>
    <mergeCell ref="DCU13:DDC13"/>
    <mergeCell ref="DDD13:DDL13"/>
    <mergeCell ref="CZI13:CZQ13"/>
    <mergeCell ref="CZR13:CZZ13"/>
    <mergeCell ref="DAA13:DAI13"/>
    <mergeCell ref="DAJ13:DAR13"/>
    <mergeCell ref="DAS13:DBA13"/>
    <mergeCell ref="DBB13:DBJ13"/>
    <mergeCell ref="CXG13:CXO13"/>
    <mergeCell ref="CXP13:CXX13"/>
    <mergeCell ref="CXY13:CYG13"/>
    <mergeCell ref="CYH13:CYP13"/>
    <mergeCell ref="CYQ13:CYY13"/>
    <mergeCell ref="CYZ13:CZH13"/>
    <mergeCell ref="CVE13:CVM13"/>
    <mergeCell ref="CVN13:CVV13"/>
    <mergeCell ref="CVW13:CWE13"/>
    <mergeCell ref="CWF13:CWN13"/>
    <mergeCell ref="CWO13:CWW13"/>
    <mergeCell ref="CWX13:CXF13"/>
    <mergeCell ref="CTC13:CTK13"/>
    <mergeCell ref="CTL13:CTT13"/>
    <mergeCell ref="CTU13:CUC13"/>
    <mergeCell ref="CUD13:CUL13"/>
    <mergeCell ref="CUM13:CUU13"/>
    <mergeCell ref="CUV13:CVD13"/>
    <mergeCell ref="CRA13:CRI13"/>
    <mergeCell ref="CRJ13:CRR13"/>
    <mergeCell ref="CRS13:CSA13"/>
    <mergeCell ref="CSB13:CSJ13"/>
    <mergeCell ref="CSK13:CSS13"/>
    <mergeCell ref="CST13:CTB13"/>
    <mergeCell ref="COY13:CPG13"/>
    <mergeCell ref="CPH13:CPP13"/>
    <mergeCell ref="CPQ13:CPY13"/>
    <mergeCell ref="CPZ13:CQH13"/>
    <mergeCell ref="CQI13:CQQ13"/>
    <mergeCell ref="CQR13:CQZ13"/>
    <mergeCell ref="CMW13:CNE13"/>
    <mergeCell ref="CNF13:CNN13"/>
    <mergeCell ref="CNO13:CNW13"/>
    <mergeCell ref="CNX13:COF13"/>
    <mergeCell ref="COG13:COO13"/>
    <mergeCell ref="COP13:COX13"/>
    <mergeCell ref="CKU13:CLC13"/>
    <mergeCell ref="CLD13:CLL13"/>
    <mergeCell ref="CLM13:CLU13"/>
    <mergeCell ref="CLV13:CMD13"/>
    <mergeCell ref="CME13:CMM13"/>
    <mergeCell ref="CMN13:CMV13"/>
    <mergeCell ref="CIS13:CJA13"/>
    <mergeCell ref="CJB13:CJJ13"/>
    <mergeCell ref="CJK13:CJS13"/>
    <mergeCell ref="CJT13:CKB13"/>
    <mergeCell ref="CKC13:CKK13"/>
    <mergeCell ref="CKL13:CKT13"/>
    <mergeCell ref="CGQ13:CGY13"/>
    <mergeCell ref="CGZ13:CHH13"/>
    <mergeCell ref="CHI13:CHQ13"/>
    <mergeCell ref="CHR13:CHZ13"/>
    <mergeCell ref="CIA13:CII13"/>
    <mergeCell ref="CIJ13:CIR13"/>
    <mergeCell ref="CEO13:CEW13"/>
    <mergeCell ref="CEX13:CFF13"/>
    <mergeCell ref="CFG13:CFO13"/>
    <mergeCell ref="CFP13:CFX13"/>
    <mergeCell ref="CFY13:CGG13"/>
    <mergeCell ref="CGH13:CGP13"/>
    <mergeCell ref="CCM13:CCU13"/>
    <mergeCell ref="CCV13:CDD13"/>
    <mergeCell ref="CDE13:CDM13"/>
    <mergeCell ref="CDN13:CDV13"/>
    <mergeCell ref="CDW13:CEE13"/>
    <mergeCell ref="CEF13:CEN13"/>
    <mergeCell ref="CAK13:CAS13"/>
    <mergeCell ref="CAT13:CBB13"/>
    <mergeCell ref="CBC13:CBK13"/>
    <mergeCell ref="CBL13:CBT13"/>
    <mergeCell ref="CBU13:CCC13"/>
    <mergeCell ref="CCD13:CCL13"/>
    <mergeCell ref="BYI13:BYQ13"/>
    <mergeCell ref="BYR13:BYZ13"/>
    <mergeCell ref="BZA13:BZI13"/>
    <mergeCell ref="BZJ13:BZR13"/>
    <mergeCell ref="BZS13:CAA13"/>
    <mergeCell ref="CAB13:CAJ13"/>
    <mergeCell ref="BWG13:BWO13"/>
    <mergeCell ref="BWP13:BWX13"/>
    <mergeCell ref="BWY13:BXG13"/>
    <mergeCell ref="BXH13:BXP13"/>
    <mergeCell ref="BXQ13:BXY13"/>
    <mergeCell ref="BXZ13:BYH13"/>
    <mergeCell ref="BUE13:BUM13"/>
    <mergeCell ref="BUN13:BUV13"/>
    <mergeCell ref="BUW13:BVE13"/>
    <mergeCell ref="BVF13:BVN13"/>
    <mergeCell ref="BVO13:BVW13"/>
    <mergeCell ref="BVX13:BWF13"/>
    <mergeCell ref="BSC13:BSK13"/>
    <mergeCell ref="BSL13:BST13"/>
    <mergeCell ref="BSU13:BTC13"/>
    <mergeCell ref="BTD13:BTL13"/>
    <mergeCell ref="BTM13:BTU13"/>
    <mergeCell ref="BTV13:BUD13"/>
    <mergeCell ref="BQA13:BQI13"/>
    <mergeCell ref="BQJ13:BQR13"/>
    <mergeCell ref="BQS13:BRA13"/>
    <mergeCell ref="BRB13:BRJ13"/>
    <mergeCell ref="BRK13:BRS13"/>
    <mergeCell ref="BRT13:BSB13"/>
    <mergeCell ref="BNY13:BOG13"/>
    <mergeCell ref="BOH13:BOP13"/>
    <mergeCell ref="BOQ13:BOY13"/>
    <mergeCell ref="BOZ13:BPH13"/>
    <mergeCell ref="BPI13:BPQ13"/>
    <mergeCell ref="BPR13:BPZ13"/>
    <mergeCell ref="BLW13:BME13"/>
    <mergeCell ref="BMF13:BMN13"/>
    <mergeCell ref="BMO13:BMW13"/>
    <mergeCell ref="BMX13:BNF13"/>
    <mergeCell ref="BNG13:BNO13"/>
    <mergeCell ref="BNP13:BNX13"/>
    <mergeCell ref="BJU13:BKC13"/>
    <mergeCell ref="BKD13:BKL13"/>
    <mergeCell ref="BKM13:BKU13"/>
    <mergeCell ref="BKV13:BLD13"/>
    <mergeCell ref="BLE13:BLM13"/>
    <mergeCell ref="BLN13:BLV13"/>
    <mergeCell ref="BHS13:BIA13"/>
    <mergeCell ref="BIB13:BIJ13"/>
    <mergeCell ref="BIK13:BIS13"/>
    <mergeCell ref="BIT13:BJB13"/>
    <mergeCell ref="BJC13:BJK13"/>
    <mergeCell ref="BJL13:BJT13"/>
    <mergeCell ref="BFQ13:BFY13"/>
    <mergeCell ref="BFZ13:BGH13"/>
    <mergeCell ref="BGI13:BGQ13"/>
    <mergeCell ref="BGR13:BGZ13"/>
    <mergeCell ref="BHA13:BHI13"/>
    <mergeCell ref="BHJ13:BHR13"/>
    <mergeCell ref="BDO13:BDW13"/>
    <mergeCell ref="BDX13:BEF13"/>
    <mergeCell ref="BEG13:BEO13"/>
    <mergeCell ref="BEP13:BEX13"/>
    <mergeCell ref="BEY13:BFG13"/>
    <mergeCell ref="BFH13:BFP13"/>
    <mergeCell ref="BBM13:BBU13"/>
    <mergeCell ref="BBV13:BCD13"/>
    <mergeCell ref="BCE13:BCM13"/>
    <mergeCell ref="BCN13:BCV13"/>
    <mergeCell ref="BCW13:BDE13"/>
    <mergeCell ref="BDF13:BDN13"/>
    <mergeCell ref="AZK13:AZS13"/>
    <mergeCell ref="AZT13:BAB13"/>
    <mergeCell ref="BAC13:BAK13"/>
    <mergeCell ref="BAL13:BAT13"/>
    <mergeCell ref="BAU13:BBC13"/>
    <mergeCell ref="BBD13:BBL13"/>
    <mergeCell ref="AXI13:AXQ13"/>
    <mergeCell ref="AXR13:AXZ13"/>
    <mergeCell ref="AYA13:AYI13"/>
    <mergeCell ref="AYJ13:AYR13"/>
    <mergeCell ref="AYS13:AZA13"/>
    <mergeCell ref="AZB13:AZJ13"/>
    <mergeCell ref="AVG13:AVO13"/>
    <mergeCell ref="AVP13:AVX13"/>
    <mergeCell ref="AVY13:AWG13"/>
    <mergeCell ref="AWH13:AWP13"/>
    <mergeCell ref="AWQ13:AWY13"/>
    <mergeCell ref="AWZ13:AXH13"/>
    <mergeCell ref="ATE13:ATM13"/>
    <mergeCell ref="ATN13:ATV13"/>
    <mergeCell ref="ATW13:AUE13"/>
    <mergeCell ref="AUF13:AUN13"/>
    <mergeCell ref="AUO13:AUW13"/>
    <mergeCell ref="AUX13:AVF13"/>
    <mergeCell ref="ARC13:ARK13"/>
    <mergeCell ref="ARL13:ART13"/>
    <mergeCell ref="ARU13:ASC13"/>
    <mergeCell ref="ASD13:ASL13"/>
    <mergeCell ref="ASM13:ASU13"/>
    <mergeCell ref="ASV13:ATD13"/>
    <mergeCell ref="APA13:API13"/>
    <mergeCell ref="APJ13:APR13"/>
    <mergeCell ref="APS13:AQA13"/>
    <mergeCell ref="AQB13:AQJ13"/>
    <mergeCell ref="AQK13:AQS13"/>
    <mergeCell ref="AQT13:ARB13"/>
    <mergeCell ref="AMY13:ANG13"/>
    <mergeCell ref="ANH13:ANP13"/>
    <mergeCell ref="ANQ13:ANY13"/>
    <mergeCell ref="ANZ13:AOH13"/>
    <mergeCell ref="AOI13:AOQ13"/>
    <mergeCell ref="AOR13:AOZ13"/>
    <mergeCell ref="AKW13:ALE13"/>
    <mergeCell ref="ALF13:ALN13"/>
    <mergeCell ref="ALO13:ALW13"/>
    <mergeCell ref="ALX13:AMF13"/>
    <mergeCell ref="AMG13:AMO13"/>
    <mergeCell ref="AMP13:AMX13"/>
    <mergeCell ref="AIU13:AJC13"/>
    <mergeCell ref="AJD13:AJL13"/>
    <mergeCell ref="AJM13:AJU13"/>
    <mergeCell ref="AJV13:AKD13"/>
    <mergeCell ref="AKE13:AKM13"/>
    <mergeCell ref="AKN13:AKV13"/>
    <mergeCell ref="AGS13:AHA13"/>
    <mergeCell ref="AHB13:AHJ13"/>
    <mergeCell ref="AHK13:AHS13"/>
    <mergeCell ref="AHT13:AIB13"/>
    <mergeCell ref="AIC13:AIK13"/>
    <mergeCell ref="AIL13:AIT13"/>
    <mergeCell ref="AEQ13:AEY13"/>
    <mergeCell ref="AEZ13:AFH13"/>
    <mergeCell ref="AFI13:AFQ13"/>
    <mergeCell ref="AFR13:AFZ13"/>
    <mergeCell ref="AGA13:AGI13"/>
    <mergeCell ref="AGJ13:AGR13"/>
    <mergeCell ref="ACO13:ACW13"/>
    <mergeCell ref="ACX13:ADF13"/>
    <mergeCell ref="ADG13:ADO13"/>
    <mergeCell ref="ADP13:ADX13"/>
    <mergeCell ref="ADY13:AEG13"/>
    <mergeCell ref="AEH13:AEP13"/>
    <mergeCell ref="AAM13:AAU13"/>
    <mergeCell ref="AAV13:ABD13"/>
    <mergeCell ref="ABE13:ABM13"/>
    <mergeCell ref="ABN13:ABV13"/>
    <mergeCell ref="ABW13:ACE13"/>
    <mergeCell ref="ACF13:ACN13"/>
    <mergeCell ref="YK13:YS13"/>
    <mergeCell ref="YT13:ZB13"/>
    <mergeCell ref="ZC13:ZK13"/>
    <mergeCell ref="ZL13:ZT13"/>
    <mergeCell ref="ZU13:AAC13"/>
    <mergeCell ref="AAD13:AAL13"/>
    <mergeCell ref="WI13:WQ13"/>
    <mergeCell ref="WR13:WZ13"/>
    <mergeCell ref="XA13:XI13"/>
    <mergeCell ref="XJ13:XR13"/>
    <mergeCell ref="XS13:YA13"/>
    <mergeCell ref="YB13:YJ13"/>
    <mergeCell ref="VZ13:WH13"/>
    <mergeCell ref="SE13:SM13"/>
    <mergeCell ref="SN13:SV13"/>
    <mergeCell ref="SW13:TE13"/>
    <mergeCell ref="TF13:TN13"/>
    <mergeCell ref="TO13:TW13"/>
    <mergeCell ref="TX13:UF13"/>
    <mergeCell ref="QC13:QK13"/>
    <mergeCell ref="QL13:QT13"/>
    <mergeCell ref="QU13:RC13"/>
    <mergeCell ref="RD13:RL13"/>
    <mergeCell ref="RM13:RU13"/>
    <mergeCell ref="RV13:SD13"/>
    <mergeCell ref="UG13:UO13"/>
    <mergeCell ref="UP13:UX13"/>
    <mergeCell ref="UY13:VG13"/>
    <mergeCell ref="VH13:VP13"/>
    <mergeCell ref="VQ13:VY13"/>
    <mergeCell ref="A4:J4"/>
    <mergeCell ref="A11:J11"/>
    <mergeCell ref="A13:J13"/>
    <mergeCell ref="DQ13:DY13"/>
    <mergeCell ref="DZ13:EH13"/>
    <mergeCell ref="EI13:EQ13"/>
    <mergeCell ref="ER13:EZ13"/>
    <mergeCell ref="FA13:FI13"/>
    <mergeCell ref="FJ13:FR13"/>
    <mergeCell ref="BO13:BW13"/>
    <mergeCell ref="BX13:CF13"/>
    <mergeCell ref="CG13:CO13"/>
    <mergeCell ref="CP13:CX13"/>
    <mergeCell ref="CY13:DG13"/>
    <mergeCell ref="DH13:DP13"/>
    <mergeCell ref="AE13:AM13"/>
    <mergeCell ref="AN13:AV13"/>
    <mergeCell ref="AW13:BE13"/>
    <mergeCell ref="BF13:BN13"/>
    <mergeCell ref="A7:J7"/>
    <mergeCell ref="A9:J9"/>
    <mergeCell ref="GK13:GS13"/>
    <mergeCell ref="GT13:HB13"/>
    <mergeCell ref="HC13:HK13"/>
    <mergeCell ref="HL13:HT13"/>
    <mergeCell ref="PB13:PJ13"/>
    <mergeCell ref="PK13:PS13"/>
    <mergeCell ref="PT13:QB13"/>
    <mergeCell ref="LY13:MG13"/>
    <mergeCell ref="MH13:MP13"/>
    <mergeCell ref="MQ13:MY13"/>
    <mergeCell ref="MZ13:NH13"/>
    <mergeCell ref="NI13:NQ13"/>
    <mergeCell ref="NR13:NZ13"/>
    <mergeCell ref="JN13:JV13"/>
    <mergeCell ref="FS13:GA13"/>
    <mergeCell ref="GB13:GJ13"/>
    <mergeCell ref="JW13:KE13"/>
    <mergeCell ref="KF13:KN13"/>
    <mergeCell ref="KO13:KW13"/>
    <mergeCell ref="KX13:LF13"/>
    <mergeCell ref="LG13:LO13"/>
    <mergeCell ref="LP13:LX13"/>
    <mergeCell ref="HU13:IC13"/>
    <mergeCell ref="ID13:IL13"/>
    <mergeCell ref="IM13:IU13"/>
    <mergeCell ref="IV13:JD13"/>
    <mergeCell ref="JE13:JM13"/>
    <mergeCell ref="OA13:OI13"/>
    <mergeCell ref="OJ13:OR13"/>
    <mergeCell ref="OS13:PA13"/>
  </mergeCells>
  <phoneticPr fontId="13" type="noConversion"/>
  <pageMargins left="0.39370078740157483" right="0.39370078740157483" top="0.39370078740157483" bottom="0.39370078740157483" header="0" footer="0"/>
  <pageSetup paperSize="9" scale="78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U954"/>
  <sheetViews>
    <sheetView zoomScale="76" zoomScaleNormal="76" zoomScaleSheetLayoutView="90" workbookViewId="0">
      <selection activeCell="L35" sqref="L35"/>
    </sheetView>
  </sheetViews>
  <sheetFormatPr defaultColWidth="2.7109375" defaultRowHeight="12.95" customHeight="1"/>
  <cols>
    <col min="1" max="1" width="14.28515625" style="66" customWidth="1"/>
    <col min="2" max="2" width="11.42578125" style="66" customWidth="1"/>
    <col min="3" max="5" width="11.42578125" style="78" customWidth="1"/>
    <col min="6" max="6" width="11.28515625" style="78" customWidth="1"/>
    <col min="7" max="7" width="11.7109375" style="78" customWidth="1"/>
    <col min="8" max="9" width="13.5703125" style="66" customWidth="1"/>
    <col min="10" max="10" width="2.85546875" style="66" customWidth="1"/>
    <col min="11" max="11" width="2.7109375" style="76"/>
    <col min="12" max="12" width="39.140625" style="66" customWidth="1"/>
    <col min="13" max="21" width="2.7109375" style="66"/>
    <col min="22" max="47" width="2.7109375" style="64" hidden="1" customWidth="1"/>
    <col min="48" max="50" width="0" style="64" hidden="1" customWidth="1"/>
    <col min="51" max="51" width="4.42578125" style="64" hidden="1" customWidth="1"/>
    <col min="52" max="52" width="2.7109375" style="64"/>
    <col min="53" max="53" width="6.28515625" style="64" customWidth="1"/>
    <col min="54" max="463" width="2.7109375" style="64"/>
    <col min="464" max="16384" width="2.7109375" style="66"/>
  </cols>
  <sheetData>
    <row r="1" spans="1:463" s="76" customFormat="1" ht="18">
      <c r="A1" s="73" t="s">
        <v>133</v>
      </c>
      <c r="B1" s="74"/>
      <c r="C1" s="87"/>
      <c r="D1" s="87"/>
      <c r="E1" s="87"/>
      <c r="F1" s="87"/>
      <c r="G1" s="87"/>
      <c r="H1" s="74"/>
      <c r="I1" s="74"/>
      <c r="J1" s="75"/>
    </row>
    <row r="2" spans="1:463" s="59" customFormat="1" ht="18">
      <c r="A2" s="71" t="s">
        <v>265</v>
      </c>
      <c r="B2" s="71"/>
      <c r="C2" s="72"/>
      <c r="D2" s="72"/>
      <c r="E2" s="72"/>
      <c r="F2" s="72"/>
      <c r="G2" s="72"/>
      <c r="H2" s="72"/>
      <c r="I2" s="72"/>
      <c r="J2" s="60">
        <f>'Management Summary'!K2+3</f>
        <v>4</v>
      </c>
      <c r="K2" s="76"/>
      <c r="V2" s="81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</row>
    <row r="3" spans="1:463" ht="12.95" customHeight="1">
      <c r="A3" s="63"/>
      <c r="B3" s="63"/>
      <c r="C3" s="65"/>
      <c r="D3" s="65"/>
      <c r="E3" s="65"/>
      <c r="F3" s="65"/>
      <c r="G3" s="65"/>
      <c r="H3" s="63"/>
      <c r="I3" s="63"/>
      <c r="J3" s="63"/>
      <c r="L3" s="64"/>
      <c r="M3" s="63"/>
      <c r="N3" s="63"/>
      <c r="O3" s="63"/>
      <c r="P3" s="63"/>
      <c r="Q3" s="63"/>
      <c r="R3" s="63"/>
      <c r="S3" s="63"/>
      <c r="T3" s="63"/>
      <c r="U3" s="63"/>
    </row>
    <row r="4" spans="1:463" s="76" customFormat="1" ht="18" customHeight="1">
      <c r="A4" s="673" t="s">
        <v>187</v>
      </c>
      <c r="B4" s="673"/>
      <c r="C4" s="673"/>
      <c r="D4" s="673"/>
      <c r="E4" s="673"/>
      <c r="F4" s="673"/>
      <c r="G4" s="673"/>
      <c r="H4" s="673"/>
      <c r="I4" s="673"/>
      <c r="J4" s="79"/>
    </row>
    <row r="5" spans="1:463" ht="12.95" customHeight="1">
      <c r="A5" s="64"/>
      <c r="B5" s="64"/>
      <c r="C5" s="80"/>
      <c r="D5" s="80"/>
      <c r="E5" s="80"/>
      <c r="F5" s="80"/>
      <c r="G5" s="80"/>
      <c r="H5" s="64"/>
      <c r="I5" s="64"/>
      <c r="J5" s="64"/>
      <c r="L5" s="64"/>
      <c r="M5" s="64"/>
      <c r="N5" s="64"/>
      <c r="O5" s="64"/>
      <c r="P5" s="64"/>
      <c r="Q5" s="64"/>
      <c r="R5" s="64"/>
      <c r="S5" s="64"/>
      <c r="T5" s="64"/>
      <c r="U5" s="64"/>
    </row>
    <row r="6" spans="1:463" ht="12.95" customHeight="1">
      <c r="A6" s="64"/>
      <c r="B6" s="64"/>
      <c r="C6" s="80"/>
      <c r="D6" s="80"/>
      <c r="E6" s="80"/>
      <c r="F6" s="80"/>
      <c r="G6" s="80"/>
      <c r="H6" s="64"/>
      <c r="I6" s="64"/>
      <c r="J6" s="64"/>
      <c r="L6" s="64"/>
      <c r="M6" s="63"/>
      <c r="N6" s="63"/>
      <c r="O6" s="63"/>
      <c r="P6" s="64"/>
      <c r="Q6" s="64"/>
      <c r="R6" s="64"/>
      <c r="S6" s="64"/>
      <c r="T6" s="64"/>
      <c r="U6" s="64"/>
    </row>
    <row r="7" spans="1:463" ht="12.95" customHeight="1">
      <c r="A7" s="64" t="s">
        <v>185</v>
      </c>
      <c r="B7" s="80"/>
      <c r="C7" s="80"/>
      <c r="D7" s="80"/>
      <c r="E7" s="80"/>
      <c r="F7" s="80"/>
      <c r="G7" s="80"/>
      <c r="H7" s="64"/>
      <c r="I7" s="64"/>
      <c r="J7" s="64"/>
      <c r="L7" s="64"/>
      <c r="M7" s="64"/>
      <c r="N7" s="64"/>
      <c r="O7" s="64"/>
      <c r="P7" s="64"/>
      <c r="Q7" s="64"/>
      <c r="R7" s="64"/>
      <c r="S7" s="64"/>
      <c r="T7" s="64"/>
      <c r="U7" s="64"/>
      <c r="AA7" s="64" t="s">
        <v>184</v>
      </c>
      <c r="AD7" s="64" t="s">
        <v>183</v>
      </c>
      <c r="AP7" s="64" t="s">
        <v>182</v>
      </c>
    </row>
    <row r="8" spans="1:463" ht="28.15" customHeight="1">
      <c r="A8" s="84" t="s">
        <v>177</v>
      </c>
      <c r="B8" s="88">
        <v>2012</v>
      </c>
      <c r="C8" s="88" t="s">
        <v>188</v>
      </c>
      <c r="D8" s="88" t="s">
        <v>189</v>
      </c>
      <c r="E8" s="88" t="s">
        <v>190</v>
      </c>
      <c r="F8" s="88" t="s">
        <v>191</v>
      </c>
      <c r="G8" s="80"/>
      <c r="H8" s="88" t="s">
        <v>192</v>
      </c>
      <c r="I8" s="88" t="s">
        <v>193</v>
      </c>
      <c r="J8" s="64"/>
      <c r="L8" s="64" t="s">
        <v>186</v>
      </c>
      <c r="M8" s="64"/>
      <c r="N8" s="64"/>
      <c r="O8" s="64"/>
      <c r="P8" s="64"/>
      <c r="Q8" s="64"/>
      <c r="R8" s="64"/>
      <c r="S8" s="64"/>
      <c r="T8" s="64"/>
      <c r="U8" s="64"/>
      <c r="PN8" s="66"/>
      <c r="PO8" s="66"/>
      <c r="PP8" s="66"/>
      <c r="PQ8" s="66"/>
      <c r="PR8" s="66"/>
      <c r="PS8" s="66"/>
      <c r="PT8" s="66"/>
      <c r="PU8" s="66"/>
      <c r="PV8" s="66"/>
      <c r="PW8" s="66"/>
      <c r="PX8" s="66"/>
      <c r="PY8" s="66"/>
      <c r="PZ8" s="66"/>
      <c r="QA8" s="66"/>
      <c r="QB8" s="66"/>
      <c r="QC8" s="66"/>
      <c r="QD8" s="66"/>
      <c r="QE8" s="66"/>
      <c r="QF8" s="66"/>
      <c r="QG8" s="66"/>
      <c r="QH8" s="66"/>
      <c r="QI8" s="66"/>
      <c r="QJ8" s="66"/>
      <c r="QK8" s="66"/>
      <c r="QL8" s="66"/>
      <c r="QM8" s="66"/>
      <c r="QN8" s="66"/>
      <c r="QO8" s="66"/>
      <c r="QP8" s="66"/>
      <c r="QQ8" s="66"/>
      <c r="QR8" s="66"/>
      <c r="QS8" s="66"/>
      <c r="QT8" s="66"/>
      <c r="QU8" s="66"/>
    </row>
    <row r="9" spans="1:463" ht="12.95" customHeight="1">
      <c r="A9" s="91" t="s">
        <v>181</v>
      </c>
      <c r="B9" s="89"/>
      <c r="C9" s="89"/>
      <c r="D9" s="89"/>
      <c r="E9" s="89"/>
      <c r="F9" s="89"/>
      <c r="G9" s="80"/>
      <c r="H9" s="85"/>
      <c r="I9" s="86"/>
      <c r="J9" s="64"/>
      <c r="L9" s="64" t="s">
        <v>171</v>
      </c>
      <c r="M9" s="64"/>
      <c r="N9" s="64"/>
      <c r="O9" s="64"/>
      <c r="P9" s="64"/>
      <c r="Q9" s="64"/>
      <c r="R9" s="64"/>
      <c r="S9" s="64"/>
      <c r="T9" s="64"/>
      <c r="U9" s="64"/>
      <c r="PN9" s="66"/>
      <c r="PO9" s="66"/>
      <c r="PP9" s="66"/>
      <c r="PQ9" s="66"/>
      <c r="PR9" s="66"/>
      <c r="PS9" s="66"/>
      <c r="PT9" s="66"/>
      <c r="PU9" s="66"/>
      <c r="PV9" s="66"/>
      <c r="PW9" s="66"/>
      <c r="PX9" s="66"/>
      <c r="PY9" s="66"/>
      <c r="PZ9" s="66"/>
      <c r="QA9" s="66"/>
      <c r="QB9" s="66"/>
      <c r="QC9" s="66"/>
      <c r="QD9" s="66"/>
      <c r="QE9" s="66"/>
      <c r="QF9" s="66"/>
      <c r="QG9" s="66"/>
      <c r="QH9" s="66"/>
      <c r="QI9" s="66"/>
      <c r="QJ9" s="66"/>
      <c r="QK9" s="66"/>
      <c r="QL9" s="66"/>
      <c r="QM9" s="66"/>
      <c r="QN9" s="66"/>
      <c r="QO9" s="66"/>
      <c r="QP9" s="66"/>
      <c r="QQ9" s="66"/>
      <c r="QR9" s="66"/>
      <c r="QS9" s="66"/>
      <c r="QT9" s="66"/>
      <c r="QU9" s="66"/>
    </row>
    <row r="10" spans="1:463" ht="12.95" customHeight="1">
      <c r="A10" s="91" t="s">
        <v>166</v>
      </c>
      <c r="B10" s="89"/>
      <c r="C10" s="89"/>
      <c r="D10" s="89"/>
      <c r="E10" s="89"/>
      <c r="F10" s="89"/>
      <c r="G10" s="80"/>
      <c r="H10" s="85"/>
      <c r="I10" s="86"/>
      <c r="J10" s="64"/>
      <c r="L10" s="64" t="s">
        <v>168</v>
      </c>
      <c r="M10" s="64"/>
      <c r="N10" s="64"/>
      <c r="O10" s="64"/>
      <c r="P10" s="64"/>
      <c r="Q10" s="64"/>
      <c r="R10" s="64"/>
      <c r="S10" s="64"/>
      <c r="T10" s="64"/>
      <c r="U10" s="64"/>
      <c r="PN10" s="66"/>
      <c r="PO10" s="66"/>
      <c r="PP10" s="66"/>
      <c r="PQ10" s="66"/>
      <c r="PR10" s="66"/>
      <c r="PS10" s="66"/>
      <c r="PT10" s="66"/>
      <c r="PU10" s="66"/>
      <c r="PV10" s="66"/>
      <c r="PW10" s="66"/>
      <c r="PX10" s="66"/>
      <c r="PY10" s="66"/>
      <c r="PZ10" s="66"/>
      <c r="QA10" s="66"/>
      <c r="QB10" s="66"/>
      <c r="QC10" s="66"/>
      <c r="QD10" s="66"/>
      <c r="QE10" s="66"/>
      <c r="QF10" s="66"/>
      <c r="QG10" s="66"/>
      <c r="QH10" s="66"/>
      <c r="QI10" s="66"/>
      <c r="QJ10" s="66"/>
      <c r="QK10" s="66"/>
      <c r="QL10" s="66"/>
      <c r="QM10" s="66"/>
      <c r="QN10" s="66"/>
      <c r="QO10" s="66"/>
      <c r="QP10" s="66"/>
      <c r="QQ10" s="66"/>
      <c r="QR10" s="66"/>
      <c r="QS10" s="66"/>
      <c r="QT10" s="66"/>
      <c r="QU10" s="66"/>
    </row>
    <row r="11" spans="1:463" ht="12.95" customHeight="1">
      <c r="A11" s="91" t="s">
        <v>163</v>
      </c>
      <c r="B11" s="89"/>
      <c r="C11" s="89"/>
      <c r="D11" s="89"/>
      <c r="E11" s="89"/>
      <c r="F11" s="89"/>
      <c r="G11" s="80"/>
      <c r="H11" s="85"/>
      <c r="I11" s="86"/>
      <c r="J11" s="64"/>
      <c r="L11" s="64" t="s">
        <v>165</v>
      </c>
      <c r="M11" s="64"/>
      <c r="N11" s="64"/>
      <c r="O11" s="64"/>
      <c r="P11" s="64"/>
      <c r="Q11" s="64"/>
      <c r="R11" s="64"/>
      <c r="S11" s="64"/>
      <c r="T11" s="64"/>
      <c r="U11" s="64"/>
      <c r="PN11" s="66"/>
      <c r="PO11" s="66"/>
      <c r="PP11" s="66"/>
      <c r="PQ11" s="66"/>
      <c r="PR11" s="66"/>
      <c r="PS11" s="66"/>
      <c r="PT11" s="66"/>
      <c r="PU11" s="66"/>
      <c r="PV11" s="66"/>
      <c r="PW11" s="66"/>
      <c r="PX11" s="66"/>
      <c r="PY11" s="66"/>
      <c r="PZ11" s="66"/>
      <c r="QA11" s="66"/>
      <c r="QB11" s="66"/>
      <c r="QC11" s="66"/>
      <c r="QD11" s="66"/>
      <c r="QE11" s="66"/>
      <c r="QF11" s="66"/>
      <c r="QG11" s="66"/>
      <c r="QH11" s="66"/>
      <c r="QI11" s="66"/>
      <c r="QJ11" s="66"/>
      <c r="QK11" s="66"/>
      <c r="QL11" s="66"/>
      <c r="QM11" s="66"/>
      <c r="QN11" s="66"/>
      <c r="QO11" s="66"/>
      <c r="QP11" s="66"/>
      <c r="QQ11" s="66"/>
      <c r="QR11" s="66"/>
      <c r="QS11" s="66"/>
      <c r="QT11" s="66"/>
      <c r="QU11" s="66"/>
    </row>
    <row r="12" spans="1:463" ht="12.95" customHeight="1">
      <c r="A12" s="91" t="s">
        <v>161</v>
      </c>
      <c r="B12" s="89"/>
      <c r="C12" s="89"/>
      <c r="D12" s="89"/>
      <c r="E12" s="89"/>
      <c r="F12" s="89"/>
      <c r="G12" s="80"/>
      <c r="H12" s="85"/>
      <c r="I12" s="86"/>
      <c r="J12" s="64"/>
      <c r="L12" s="64" t="s">
        <v>162</v>
      </c>
      <c r="M12" s="64"/>
      <c r="N12" s="64"/>
      <c r="O12" s="64"/>
      <c r="P12" s="64"/>
      <c r="Q12" s="64"/>
      <c r="R12" s="64"/>
      <c r="S12" s="64"/>
      <c r="T12" s="64"/>
      <c r="U12" s="64"/>
      <c r="PN12" s="66"/>
      <c r="PO12" s="66"/>
      <c r="PP12" s="66"/>
      <c r="PQ12" s="66"/>
      <c r="PR12" s="66"/>
      <c r="PS12" s="66"/>
      <c r="PT12" s="66"/>
      <c r="PU12" s="66"/>
      <c r="PV12" s="66"/>
      <c r="PW12" s="66"/>
      <c r="PX12" s="66"/>
      <c r="PY12" s="66"/>
      <c r="PZ12" s="66"/>
      <c r="QA12" s="66"/>
      <c r="QB12" s="66"/>
      <c r="QC12" s="66"/>
      <c r="QD12" s="66"/>
      <c r="QE12" s="66"/>
      <c r="QF12" s="66"/>
      <c r="QG12" s="66"/>
      <c r="QH12" s="66"/>
      <c r="QI12" s="66"/>
      <c r="QJ12" s="66"/>
      <c r="QK12" s="66"/>
      <c r="QL12" s="66"/>
      <c r="QM12" s="66"/>
      <c r="QN12" s="66"/>
      <c r="QO12" s="66"/>
      <c r="QP12" s="66"/>
      <c r="QQ12" s="66"/>
      <c r="QR12" s="66"/>
      <c r="QS12" s="66"/>
      <c r="QT12" s="66"/>
      <c r="QU12" s="66"/>
    </row>
    <row r="13" spans="1:463" ht="12.95" customHeight="1">
      <c r="A13" s="91" t="s">
        <v>180</v>
      </c>
      <c r="B13" s="89"/>
      <c r="C13" s="89"/>
      <c r="D13" s="89"/>
      <c r="E13" s="89"/>
      <c r="F13" s="89"/>
      <c r="G13" s="80"/>
      <c r="H13" s="85"/>
      <c r="I13" s="86"/>
      <c r="J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PN13" s="66"/>
      <c r="PO13" s="66"/>
      <c r="PP13" s="66"/>
      <c r="PQ13" s="66"/>
      <c r="PR13" s="66"/>
      <c r="PS13" s="66"/>
      <c r="PT13" s="66"/>
      <c r="PU13" s="66"/>
      <c r="PV13" s="66"/>
      <c r="PW13" s="66"/>
      <c r="PX13" s="66"/>
      <c r="PY13" s="66"/>
      <c r="PZ13" s="66"/>
      <c r="QA13" s="66"/>
      <c r="QB13" s="66"/>
      <c r="QC13" s="66"/>
      <c r="QD13" s="66"/>
      <c r="QE13" s="66"/>
      <c r="QF13" s="66"/>
      <c r="QG13" s="66"/>
      <c r="QH13" s="66"/>
      <c r="QI13" s="66"/>
      <c r="QJ13" s="66"/>
      <c r="QK13" s="66"/>
      <c r="QL13" s="66"/>
      <c r="QM13" s="66"/>
      <c r="QN13" s="66"/>
      <c r="QO13" s="66"/>
      <c r="QP13" s="66"/>
      <c r="QQ13" s="66"/>
      <c r="QR13" s="66"/>
      <c r="QS13" s="66"/>
      <c r="QT13" s="66"/>
      <c r="QU13" s="66"/>
    </row>
    <row r="14" spans="1:463" ht="12.95" customHeight="1">
      <c r="A14" s="91" t="s">
        <v>179</v>
      </c>
      <c r="B14" s="89"/>
      <c r="C14" s="89"/>
      <c r="D14" s="89"/>
      <c r="E14" s="89"/>
      <c r="F14" s="89"/>
      <c r="G14" s="80"/>
      <c r="H14" s="85"/>
      <c r="I14" s="86"/>
      <c r="J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PN14" s="66"/>
      <c r="PO14" s="66"/>
      <c r="PP14" s="66"/>
      <c r="PQ14" s="66"/>
      <c r="PR14" s="66"/>
      <c r="PS14" s="66"/>
      <c r="PT14" s="66"/>
      <c r="PU14" s="66"/>
      <c r="PV14" s="66"/>
      <c r="PW14" s="66"/>
      <c r="PX14" s="66"/>
      <c r="PY14" s="66"/>
      <c r="PZ14" s="66"/>
      <c r="QA14" s="66"/>
      <c r="QB14" s="66"/>
      <c r="QC14" s="66"/>
      <c r="QD14" s="66"/>
      <c r="QE14" s="66"/>
      <c r="QF14" s="66"/>
      <c r="QG14" s="66"/>
      <c r="QH14" s="66"/>
      <c r="QI14" s="66"/>
      <c r="QJ14" s="66"/>
      <c r="QK14" s="66"/>
      <c r="QL14" s="66"/>
      <c r="QM14" s="66"/>
      <c r="QN14" s="66"/>
      <c r="QO14" s="66"/>
      <c r="QP14" s="66"/>
      <c r="QQ14" s="66"/>
      <c r="QR14" s="66"/>
      <c r="QS14" s="66"/>
      <c r="QT14" s="66"/>
      <c r="QU14" s="66"/>
    </row>
    <row r="15" spans="1:463" ht="12.95" customHeight="1">
      <c r="A15" s="91" t="s">
        <v>178</v>
      </c>
      <c r="B15" s="89"/>
      <c r="C15" s="89"/>
      <c r="D15" s="89"/>
      <c r="E15" s="89"/>
      <c r="F15" s="89"/>
      <c r="G15" s="80"/>
      <c r="H15" s="85"/>
      <c r="I15" s="86"/>
      <c r="J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PF15" s="66"/>
      <c r="PG15" s="66"/>
      <c r="PH15" s="66"/>
      <c r="PI15" s="66"/>
      <c r="PJ15" s="66"/>
      <c r="PK15" s="66"/>
      <c r="PL15" s="66"/>
      <c r="PM15" s="66"/>
      <c r="PN15" s="66"/>
      <c r="PO15" s="66"/>
      <c r="PP15" s="66"/>
      <c r="PQ15" s="66"/>
      <c r="PR15" s="66"/>
      <c r="PS15" s="66"/>
      <c r="PT15" s="66"/>
      <c r="PU15" s="66"/>
      <c r="PV15" s="66"/>
      <c r="PW15" s="66"/>
      <c r="PX15" s="66"/>
      <c r="PY15" s="66"/>
      <c r="PZ15" s="66"/>
      <c r="QA15" s="66"/>
      <c r="QB15" s="66"/>
      <c r="QC15" s="66"/>
      <c r="QD15" s="66"/>
      <c r="QE15" s="66"/>
      <c r="QF15" s="66"/>
      <c r="QG15" s="66"/>
      <c r="QH15" s="66"/>
      <c r="QI15" s="66"/>
      <c r="QJ15" s="66"/>
      <c r="QK15" s="66"/>
      <c r="QL15" s="66"/>
      <c r="QM15" s="66"/>
      <c r="QN15" s="66"/>
      <c r="QO15" s="66"/>
      <c r="QP15" s="66"/>
      <c r="QQ15" s="66"/>
      <c r="QR15" s="66"/>
      <c r="QS15" s="66"/>
      <c r="QT15" s="66"/>
      <c r="QU15" s="66"/>
    </row>
    <row r="16" spans="1:463" ht="13.15" customHeight="1">
      <c r="A16" s="83"/>
      <c r="B16" s="82"/>
      <c r="C16" s="82"/>
      <c r="D16" s="82"/>
      <c r="E16" s="90"/>
      <c r="F16" s="65"/>
      <c r="G16" s="80"/>
      <c r="H16" s="64"/>
      <c r="I16" s="64"/>
      <c r="J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PF16" s="66"/>
      <c r="PG16" s="66"/>
      <c r="PH16" s="66"/>
      <c r="PI16" s="66"/>
      <c r="PJ16" s="66"/>
      <c r="PK16" s="66"/>
      <c r="PL16" s="66"/>
      <c r="PM16" s="66"/>
      <c r="PN16" s="66"/>
      <c r="PO16" s="66"/>
      <c r="PP16" s="66"/>
      <c r="PQ16" s="66"/>
      <c r="PR16" s="66"/>
      <c r="PS16" s="66"/>
      <c r="PT16" s="66"/>
      <c r="PU16" s="66"/>
      <c r="PV16" s="66"/>
      <c r="PW16" s="66"/>
      <c r="PX16" s="66"/>
      <c r="PY16" s="66"/>
      <c r="PZ16" s="66"/>
      <c r="QA16" s="66"/>
      <c r="QB16" s="66"/>
      <c r="QC16" s="66"/>
      <c r="QD16" s="66"/>
      <c r="QE16" s="66"/>
      <c r="QF16" s="66"/>
      <c r="QG16" s="66"/>
      <c r="QH16" s="66"/>
      <c r="QI16" s="66"/>
      <c r="QJ16" s="66"/>
      <c r="QK16" s="66"/>
      <c r="QL16" s="66"/>
      <c r="QM16" s="66"/>
      <c r="QN16" s="66"/>
      <c r="QO16" s="66"/>
      <c r="QP16" s="66"/>
      <c r="QQ16" s="66"/>
      <c r="QR16" s="66"/>
      <c r="QS16" s="66"/>
      <c r="QT16" s="66"/>
      <c r="QU16" s="66"/>
    </row>
    <row r="17" spans="1:463" s="64" customFormat="1" ht="12.95" customHeight="1">
      <c r="B17" s="65" t="s">
        <v>160</v>
      </c>
      <c r="C17" s="65"/>
      <c r="D17" s="92"/>
      <c r="E17" s="65"/>
      <c r="F17" s="65"/>
      <c r="H17" s="63"/>
      <c r="I17" s="63"/>
      <c r="J17" s="63"/>
      <c r="K17" s="76"/>
    </row>
    <row r="18" spans="1:463" s="64" customFormat="1" ht="12.95" customHeight="1">
      <c r="C18" s="65"/>
      <c r="D18" s="65"/>
      <c r="E18" s="65"/>
      <c r="F18" s="65"/>
      <c r="G18" s="65"/>
      <c r="H18" s="63"/>
      <c r="I18" s="63"/>
      <c r="J18" s="63"/>
      <c r="K18" s="76"/>
      <c r="M18" s="63"/>
      <c r="N18" s="63"/>
      <c r="O18" s="63"/>
      <c r="P18" s="63"/>
    </row>
    <row r="19" spans="1:463" s="64" customFormat="1" ht="12.95" customHeight="1">
      <c r="C19" s="65"/>
      <c r="D19" s="65"/>
      <c r="E19" s="65"/>
      <c r="F19" s="65"/>
      <c r="G19" s="65"/>
      <c r="H19" s="63"/>
      <c r="K19" s="76"/>
    </row>
    <row r="20" spans="1:463" ht="12.95" customHeight="1">
      <c r="A20" s="84" t="s">
        <v>177</v>
      </c>
      <c r="B20" s="88" t="s">
        <v>194</v>
      </c>
      <c r="C20" s="88" t="s">
        <v>176</v>
      </c>
      <c r="D20" s="88" t="s">
        <v>175</v>
      </c>
      <c r="E20" s="88" t="s">
        <v>174</v>
      </c>
      <c r="F20" s="88" t="s">
        <v>173</v>
      </c>
      <c r="G20" s="88" t="s">
        <v>172</v>
      </c>
      <c r="H20" s="88">
        <v>2017</v>
      </c>
      <c r="I20" s="64"/>
      <c r="J20" s="64"/>
      <c r="L20" s="64" t="s">
        <v>171</v>
      </c>
      <c r="M20" s="64"/>
      <c r="N20" s="64"/>
      <c r="O20" s="64"/>
      <c r="P20" s="64"/>
      <c r="Q20" s="64"/>
      <c r="R20" s="64"/>
      <c r="S20" s="64"/>
      <c r="T20" s="64"/>
      <c r="U20" s="64"/>
      <c r="PL20" s="66"/>
      <c r="PM20" s="66"/>
      <c r="PN20" s="66"/>
      <c r="PO20" s="66"/>
      <c r="PP20" s="66"/>
      <c r="PQ20" s="66"/>
      <c r="PR20" s="66"/>
      <c r="PS20" s="66"/>
      <c r="PT20" s="66"/>
      <c r="PU20" s="66"/>
      <c r="PV20" s="66"/>
      <c r="PW20" s="66"/>
      <c r="PX20" s="66"/>
      <c r="PY20" s="66"/>
      <c r="PZ20" s="66"/>
      <c r="QA20" s="66"/>
      <c r="QB20" s="66"/>
      <c r="QC20" s="66"/>
      <c r="QD20" s="66"/>
      <c r="QE20" s="66"/>
      <c r="QF20" s="66"/>
      <c r="QG20" s="66"/>
      <c r="QH20" s="66"/>
      <c r="QI20" s="66"/>
      <c r="QJ20" s="66"/>
      <c r="QK20" s="66"/>
      <c r="QL20" s="66"/>
      <c r="QM20" s="66"/>
      <c r="QN20" s="66"/>
      <c r="QO20" s="66"/>
      <c r="QP20" s="66"/>
      <c r="QQ20" s="66"/>
      <c r="QR20" s="66"/>
      <c r="QS20" s="66"/>
      <c r="QT20" s="66"/>
      <c r="QU20" s="66"/>
    </row>
    <row r="21" spans="1:463" ht="12.95" customHeight="1">
      <c r="A21" s="91" t="s">
        <v>181</v>
      </c>
      <c r="B21" s="91"/>
      <c r="C21" s="91"/>
      <c r="D21" s="91"/>
      <c r="E21" s="91"/>
      <c r="F21" s="91"/>
      <c r="G21" s="91"/>
      <c r="H21" s="91"/>
      <c r="I21" s="64"/>
      <c r="J21" s="64"/>
      <c r="L21" s="64" t="s">
        <v>170</v>
      </c>
      <c r="M21" s="64"/>
      <c r="N21" s="64"/>
      <c r="O21" s="64"/>
      <c r="P21" s="64"/>
      <c r="Q21" s="64"/>
      <c r="R21" s="64"/>
      <c r="S21" s="64"/>
      <c r="T21" s="64"/>
      <c r="U21" s="64"/>
      <c r="PL21" s="66"/>
      <c r="PM21" s="66"/>
      <c r="PN21" s="66"/>
      <c r="PO21" s="66"/>
      <c r="PP21" s="66"/>
      <c r="PQ21" s="66"/>
      <c r="PR21" s="66"/>
      <c r="PS21" s="66"/>
      <c r="PT21" s="66"/>
      <c r="PU21" s="66"/>
      <c r="PV21" s="66"/>
      <c r="PW21" s="66"/>
      <c r="PX21" s="66"/>
      <c r="PY21" s="66"/>
      <c r="PZ21" s="66"/>
      <c r="QA21" s="66"/>
      <c r="QB21" s="66"/>
      <c r="QC21" s="66"/>
      <c r="QD21" s="66"/>
      <c r="QE21" s="66"/>
      <c r="QF21" s="66"/>
      <c r="QG21" s="66"/>
      <c r="QH21" s="66"/>
      <c r="QI21" s="66"/>
      <c r="QJ21" s="66"/>
      <c r="QK21" s="66"/>
      <c r="QL21" s="66"/>
      <c r="QM21" s="66"/>
      <c r="QN21" s="66"/>
      <c r="QO21" s="66"/>
      <c r="QP21" s="66"/>
      <c r="QQ21" s="66"/>
      <c r="QR21" s="66"/>
      <c r="QS21" s="66"/>
      <c r="QT21" s="66"/>
      <c r="QU21" s="66"/>
    </row>
    <row r="22" spans="1:463" ht="12.95" customHeight="1">
      <c r="A22" s="91" t="s">
        <v>166</v>
      </c>
      <c r="B22" s="91"/>
      <c r="C22" s="91"/>
      <c r="D22" s="91"/>
      <c r="E22" s="91"/>
      <c r="F22" s="91"/>
      <c r="G22" s="91"/>
      <c r="H22" s="91"/>
      <c r="I22" s="64"/>
      <c r="J22" s="64"/>
      <c r="L22" s="64" t="s">
        <v>169</v>
      </c>
      <c r="M22" s="64"/>
      <c r="N22" s="64"/>
      <c r="O22" s="64"/>
      <c r="P22" s="64"/>
      <c r="Q22" s="64"/>
      <c r="R22" s="64"/>
      <c r="S22" s="64"/>
      <c r="T22" s="64"/>
      <c r="U22" s="64"/>
      <c r="PL22" s="66"/>
      <c r="PM22" s="66"/>
      <c r="PN22" s="66"/>
      <c r="PO22" s="66"/>
      <c r="PP22" s="66"/>
      <c r="PQ22" s="66"/>
      <c r="PR22" s="66"/>
      <c r="PS22" s="66"/>
      <c r="PT22" s="66"/>
      <c r="PU22" s="66"/>
      <c r="PV22" s="66"/>
      <c r="PW22" s="66"/>
      <c r="PX22" s="66"/>
      <c r="PY22" s="66"/>
      <c r="PZ22" s="66"/>
      <c r="QA22" s="66"/>
      <c r="QB22" s="66"/>
      <c r="QC22" s="66"/>
      <c r="QD22" s="66"/>
      <c r="QE22" s="66"/>
      <c r="QF22" s="66"/>
      <c r="QG22" s="66"/>
      <c r="QH22" s="66"/>
      <c r="QI22" s="66"/>
      <c r="QJ22" s="66"/>
      <c r="QK22" s="66"/>
      <c r="QL22" s="66"/>
      <c r="QM22" s="66"/>
      <c r="QN22" s="66"/>
      <c r="QO22" s="66"/>
      <c r="QP22" s="66"/>
      <c r="QQ22" s="66"/>
      <c r="QR22" s="66"/>
      <c r="QS22" s="66"/>
      <c r="QT22" s="66"/>
      <c r="QU22" s="66"/>
    </row>
    <row r="23" spans="1:463" ht="12.95" customHeight="1">
      <c r="A23" s="91" t="s">
        <v>163</v>
      </c>
      <c r="B23" s="91"/>
      <c r="C23" s="91"/>
      <c r="D23" s="91"/>
      <c r="E23" s="91"/>
      <c r="F23" s="91"/>
      <c r="G23" s="91"/>
      <c r="H23" s="91"/>
      <c r="I23" s="64"/>
      <c r="J23" s="64"/>
      <c r="L23" s="64" t="s">
        <v>168</v>
      </c>
      <c r="M23" s="64"/>
      <c r="N23" s="64"/>
      <c r="O23" s="64"/>
      <c r="P23" s="64"/>
      <c r="Q23" s="64"/>
      <c r="R23" s="64"/>
      <c r="S23" s="64"/>
      <c r="T23" s="64"/>
      <c r="U23" s="64"/>
      <c r="PL23" s="66"/>
      <c r="PM23" s="66"/>
      <c r="PN23" s="66"/>
      <c r="PO23" s="66"/>
      <c r="PP23" s="66"/>
      <c r="PQ23" s="66"/>
      <c r="PR23" s="66"/>
      <c r="PS23" s="66"/>
      <c r="PT23" s="66"/>
      <c r="PU23" s="66"/>
      <c r="PV23" s="66"/>
      <c r="PW23" s="66"/>
      <c r="PX23" s="66"/>
      <c r="PY23" s="66"/>
      <c r="PZ23" s="66"/>
      <c r="QA23" s="66"/>
      <c r="QB23" s="66"/>
      <c r="QC23" s="66"/>
      <c r="QD23" s="66"/>
      <c r="QE23" s="66"/>
      <c r="QF23" s="66"/>
      <c r="QG23" s="66"/>
      <c r="QH23" s="66"/>
      <c r="QI23" s="66"/>
      <c r="QJ23" s="66"/>
      <c r="QK23" s="66"/>
      <c r="QL23" s="66"/>
      <c r="QM23" s="66"/>
      <c r="QN23" s="66"/>
      <c r="QO23" s="66"/>
      <c r="QP23" s="66"/>
      <c r="QQ23" s="66"/>
      <c r="QR23" s="66"/>
      <c r="QS23" s="66"/>
      <c r="QT23" s="66"/>
      <c r="QU23" s="66"/>
    </row>
    <row r="24" spans="1:463" ht="12.95" customHeight="1">
      <c r="A24" s="91" t="s">
        <v>161</v>
      </c>
      <c r="B24" s="91"/>
      <c r="C24" s="91"/>
      <c r="D24" s="91"/>
      <c r="E24" s="91"/>
      <c r="F24" s="91"/>
      <c r="G24" s="91"/>
      <c r="H24" s="91"/>
      <c r="I24" s="64"/>
      <c r="J24" s="64"/>
      <c r="L24" s="64" t="s">
        <v>167</v>
      </c>
      <c r="M24" s="64"/>
      <c r="N24" s="64"/>
      <c r="O24" s="64"/>
      <c r="P24" s="64"/>
      <c r="Q24" s="64"/>
      <c r="R24" s="64"/>
      <c r="S24" s="64"/>
      <c r="T24" s="64"/>
      <c r="U24" s="64"/>
      <c r="PL24" s="66"/>
      <c r="PM24" s="66"/>
      <c r="PN24" s="66"/>
      <c r="PO24" s="66"/>
      <c r="PP24" s="66"/>
      <c r="PQ24" s="66"/>
      <c r="PR24" s="66"/>
      <c r="PS24" s="66"/>
      <c r="PT24" s="66"/>
      <c r="PU24" s="66"/>
      <c r="PV24" s="66"/>
      <c r="PW24" s="66"/>
      <c r="PX24" s="66"/>
      <c r="PY24" s="66"/>
      <c r="PZ24" s="66"/>
      <c r="QA24" s="66"/>
      <c r="QB24" s="66"/>
      <c r="QC24" s="66"/>
      <c r="QD24" s="66"/>
      <c r="QE24" s="66"/>
      <c r="QF24" s="66"/>
      <c r="QG24" s="66"/>
      <c r="QH24" s="66"/>
      <c r="QI24" s="66"/>
      <c r="QJ24" s="66"/>
      <c r="QK24" s="66"/>
      <c r="QL24" s="66"/>
      <c r="QM24" s="66"/>
      <c r="QN24" s="66"/>
      <c r="QO24" s="66"/>
      <c r="QP24" s="66"/>
      <c r="QQ24" s="66"/>
      <c r="QR24" s="66"/>
      <c r="QS24" s="66"/>
      <c r="QT24" s="66"/>
      <c r="QU24" s="66"/>
    </row>
    <row r="25" spans="1:463" ht="12.95" customHeight="1">
      <c r="A25" s="91" t="s">
        <v>180</v>
      </c>
      <c r="B25" s="91"/>
      <c r="C25" s="91"/>
      <c r="D25" s="91"/>
      <c r="E25" s="91"/>
      <c r="F25" s="91"/>
      <c r="G25" s="91"/>
      <c r="H25" s="91"/>
      <c r="I25" s="64"/>
      <c r="J25" s="64"/>
      <c r="L25" s="64" t="s">
        <v>165</v>
      </c>
      <c r="M25" s="64"/>
      <c r="N25" s="64"/>
      <c r="O25" s="64"/>
      <c r="P25" s="64"/>
      <c r="Q25" s="64"/>
      <c r="R25" s="64"/>
      <c r="S25" s="64"/>
      <c r="T25" s="64"/>
      <c r="U25" s="64"/>
      <c r="PL25" s="66"/>
      <c r="PM25" s="66"/>
      <c r="PN25" s="66"/>
      <c r="PO25" s="66"/>
      <c r="PP25" s="66"/>
      <c r="PQ25" s="66"/>
      <c r="PR25" s="66"/>
      <c r="PS25" s="66"/>
      <c r="PT25" s="66"/>
      <c r="PU25" s="66"/>
      <c r="PV25" s="66"/>
      <c r="PW25" s="66"/>
      <c r="PX25" s="66"/>
      <c r="PY25" s="66"/>
      <c r="PZ25" s="66"/>
      <c r="QA25" s="66"/>
      <c r="QB25" s="66"/>
      <c r="QC25" s="66"/>
      <c r="QD25" s="66"/>
      <c r="QE25" s="66"/>
      <c r="QF25" s="66"/>
      <c r="QG25" s="66"/>
      <c r="QH25" s="66"/>
      <c r="QI25" s="66"/>
      <c r="QJ25" s="66"/>
      <c r="QK25" s="66"/>
      <c r="QL25" s="66"/>
      <c r="QM25" s="66"/>
      <c r="QN25" s="66"/>
      <c r="QO25" s="66"/>
      <c r="QP25" s="66"/>
      <c r="QQ25" s="66"/>
      <c r="QR25" s="66"/>
      <c r="QS25" s="66"/>
      <c r="QT25" s="66"/>
      <c r="QU25" s="66"/>
    </row>
    <row r="26" spans="1:463" ht="12.95" customHeight="1">
      <c r="A26" s="91" t="s">
        <v>179</v>
      </c>
      <c r="B26" s="91"/>
      <c r="C26" s="91"/>
      <c r="D26" s="91"/>
      <c r="E26" s="91"/>
      <c r="F26" s="91"/>
      <c r="G26" s="91"/>
      <c r="H26" s="91"/>
      <c r="I26" s="64"/>
      <c r="J26" s="64"/>
      <c r="L26" s="64" t="s">
        <v>164</v>
      </c>
      <c r="M26" s="64"/>
      <c r="N26" s="64"/>
      <c r="O26" s="64"/>
      <c r="P26" s="64"/>
      <c r="Q26" s="64"/>
      <c r="R26" s="64"/>
      <c r="S26" s="64"/>
      <c r="T26" s="64"/>
      <c r="U26" s="64"/>
      <c r="PL26" s="66"/>
      <c r="PM26" s="66"/>
      <c r="PN26" s="66"/>
      <c r="PO26" s="66"/>
      <c r="PP26" s="66"/>
      <c r="PQ26" s="66"/>
      <c r="PR26" s="66"/>
      <c r="PS26" s="66"/>
      <c r="PT26" s="66"/>
      <c r="PU26" s="66"/>
      <c r="PV26" s="66"/>
      <c r="PW26" s="66"/>
      <c r="PX26" s="66"/>
      <c r="PY26" s="66"/>
      <c r="PZ26" s="66"/>
      <c r="QA26" s="66"/>
      <c r="QB26" s="66"/>
      <c r="QC26" s="66"/>
      <c r="QD26" s="66"/>
      <c r="QE26" s="66"/>
      <c r="QF26" s="66"/>
      <c r="QG26" s="66"/>
      <c r="QH26" s="66"/>
      <c r="QI26" s="66"/>
      <c r="QJ26" s="66"/>
      <c r="QK26" s="66"/>
      <c r="QL26" s="66"/>
      <c r="QM26" s="66"/>
      <c r="QN26" s="66"/>
      <c r="QO26" s="66"/>
      <c r="QP26" s="66"/>
      <c r="QQ26" s="66"/>
      <c r="QR26" s="66"/>
      <c r="QS26" s="66"/>
      <c r="QT26" s="66"/>
      <c r="QU26" s="66"/>
    </row>
    <row r="27" spans="1:463" ht="12.95" customHeight="1">
      <c r="A27" s="91" t="s">
        <v>178</v>
      </c>
      <c r="B27" s="91"/>
      <c r="C27" s="91"/>
      <c r="D27" s="91"/>
      <c r="E27" s="91"/>
      <c r="F27" s="91"/>
      <c r="G27" s="91"/>
      <c r="H27" s="91"/>
      <c r="I27" s="64"/>
      <c r="J27" s="64"/>
      <c r="L27" s="64" t="s">
        <v>162</v>
      </c>
      <c r="M27" s="64"/>
      <c r="N27" s="64"/>
      <c r="O27" s="64"/>
      <c r="P27" s="64"/>
      <c r="Q27" s="64"/>
      <c r="R27" s="64"/>
      <c r="S27" s="64"/>
      <c r="T27" s="64"/>
      <c r="U27" s="64"/>
      <c r="PL27" s="66"/>
      <c r="PM27" s="66"/>
      <c r="PN27" s="66"/>
      <c r="PO27" s="66"/>
      <c r="PP27" s="66"/>
      <c r="PQ27" s="66"/>
      <c r="PR27" s="66"/>
      <c r="PS27" s="66"/>
      <c r="PT27" s="66"/>
      <c r="PU27" s="66"/>
      <c r="PV27" s="66"/>
      <c r="PW27" s="66"/>
      <c r="PX27" s="66"/>
      <c r="PY27" s="66"/>
      <c r="PZ27" s="66"/>
      <c r="QA27" s="66"/>
      <c r="QB27" s="66"/>
      <c r="QC27" s="66"/>
      <c r="QD27" s="66"/>
      <c r="QE27" s="66"/>
      <c r="QF27" s="66"/>
      <c r="QG27" s="66"/>
      <c r="QH27" s="66"/>
      <c r="QI27" s="66"/>
      <c r="QJ27" s="66"/>
      <c r="QK27" s="66"/>
      <c r="QL27" s="66"/>
      <c r="QM27" s="66"/>
      <c r="QN27" s="66"/>
      <c r="QO27" s="66"/>
      <c r="QP27" s="66"/>
      <c r="QQ27" s="66"/>
      <c r="QR27" s="66"/>
      <c r="QS27" s="66"/>
      <c r="QT27" s="66"/>
      <c r="QU27" s="66"/>
    </row>
    <row r="28" spans="1:463" ht="12.95" customHeight="1">
      <c r="A28" s="64"/>
      <c r="B28" s="64"/>
      <c r="C28" s="80"/>
      <c r="D28" s="80"/>
      <c r="E28" s="80"/>
      <c r="F28" s="80"/>
      <c r="G28" s="80"/>
      <c r="H28" s="64"/>
      <c r="I28" s="64"/>
      <c r="J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PM28" s="66"/>
      <c r="PN28" s="66"/>
      <c r="PO28" s="66"/>
      <c r="PP28" s="66"/>
      <c r="PQ28" s="66"/>
      <c r="PR28" s="66"/>
      <c r="PS28" s="66"/>
      <c r="PT28" s="66"/>
      <c r="PU28" s="66"/>
      <c r="PV28" s="66"/>
      <c r="PW28" s="66"/>
      <c r="PX28" s="66"/>
      <c r="PY28" s="66"/>
      <c r="PZ28" s="66"/>
      <c r="QA28" s="66"/>
      <c r="QB28" s="66"/>
      <c r="QC28" s="66"/>
      <c r="QD28" s="66"/>
      <c r="QE28" s="66"/>
      <c r="QF28" s="66"/>
      <c r="QG28" s="66"/>
      <c r="QH28" s="66"/>
      <c r="QI28" s="66"/>
      <c r="QJ28" s="66"/>
      <c r="QK28" s="66"/>
      <c r="QL28" s="66"/>
      <c r="QM28" s="66"/>
      <c r="QN28" s="66"/>
      <c r="QO28" s="66"/>
      <c r="QP28" s="66"/>
      <c r="QQ28" s="66"/>
      <c r="QR28" s="66"/>
      <c r="QS28" s="66"/>
      <c r="QT28" s="66"/>
      <c r="QU28" s="66"/>
    </row>
    <row r="29" spans="1:463" s="64" customFormat="1" ht="12.95" customHeight="1">
      <c r="B29" s="65" t="s">
        <v>160</v>
      </c>
      <c r="C29" s="65"/>
      <c r="D29" s="92"/>
      <c r="E29" s="65"/>
      <c r="F29" s="65"/>
      <c r="H29" s="63"/>
      <c r="I29" s="63"/>
      <c r="J29" s="63"/>
      <c r="K29" s="76"/>
    </row>
    <row r="30" spans="1:463" ht="12.95" customHeight="1">
      <c r="A30" s="64"/>
      <c r="B30" s="64"/>
      <c r="C30" s="80"/>
      <c r="D30" s="80"/>
      <c r="E30" s="80"/>
      <c r="F30" s="80"/>
      <c r="G30" s="80"/>
      <c r="H30" s="64"/>
      <c r="I30" s="64"/>
      <c r="J30" s="64"/>
      <c r="L30" s="64"/>
      <c r="M30" s="64"/>
      <c r="N30" s="64"/>
      <c r="O30" s="64"/>
      <c r="P30" s="64"/>
      <c r="Q30" s="64"/>
      <c r="R30" s="64"/>
      <c r="S30" s="64"/>
      <c r="T30" s="64"/>
      <c r="U30" s="64"/>
    </row>
    <row r="31" spans="1:463" s="76" customFormat="1" ht="18" customHeight="1">
      <c r="A31" s="673" t="s">
        <v>195</v>
      </c>
      <c r="B31" s="673"/>
      <c r="C31" s="673"/>
      <c r="D31" s="673"/>
      <c r="E31" s="673"/>
      <c r="F31" s="673"/>
      <c r="G31" s="673"/>
      <c r="H31" s="673"/>
      <c r="I31" s="673"/>
      <c r="J31" s="79"/>
    </row>
    <row r="32" spans="1:463" ht="12.95" customHeight="1">
      <c r="A32" s="64"/>
      <c r="B32" s="64"/>
      <c r="C32" s="80"/>
      <c r="D32" s="80"/>
      <c r="E32" s="80"/>
      <c r="F32" s="80"/>
      <c r="G32" s="80"/>
      <c r="H32" s="64"/>
      <c r="I32" s="64"/>
      <c r="J32" s="64"/>
      <c r="L32" s="64"/>
      <c r="M32" s="64"/>
      <c r="N32" s="64"/>
      <c r="O32" s="64"/>
      <c r="P32" s="64"/>
      <c r="Q32" s="64"/>
      <c r="R32" s="64"/>
      <c r="S32" s="64"/>
      <c r="T32" s="64"/>
      <c r="U32" s="64"/>
    </row>
    <row r="33" spans="1:21" ht="12.95" customHeight="1">
      <c r="A33" s="64"/>
      <c r="B33" s="64"/>
      <c r="C33" s="80"/>
      <c r="D33" s="80"/>
      <c r="E33" s="80"/>
      <c r="F33" s="80"/>
      <c r="G33" s="80"/>
      <c r="H33" s="64"/>
      <c r="I33" s="64"/>
      <c r="J33" s="64"/>
      <c r="L33" s="64"/>
      <c r="M33" s="64"/>
      <c r="N33" s="64"/>
      <c r="O33" s="64"/>
      <c r="P33" s="64"/>
      <c r="Q33" s="64"/>
      <c r="R33" s="64"/>
      <c r="S33" s="64"/>
      <c r="T33" s="64"/>
      <c r="U33" s="64"/>
    </row>
    <row r="34" spans="1:21" ht="12.95" customHeight="1">
      <c r="A34" s="64"/>
      <c r="B34" s="64"/>
      <c r="C34" s="80"/>
      <c r="D34" s="80"/>
      <c r="E34" s="80"/>
      <c r="F34" s="80"/>
      <c r="G34" s="80"/>
      <c r="H34" s="64"/>
      <c r="I34" s="64"/>
      <c r="J34" s="64"/>
      <c r="L34" s="64"/>
      <c r="M34" s="64"/>
      <c r="N34" s="64"/>
      <c r="O34" s="64"/>
      <c r="P34" s="64"/>
      <c r="Q34" s="64"/>
      <c r="R34" s="64"/>
      <c r="S34" s="64"/>
      <c r="T34" s="64"/>
      <c r="U34" s="64"/>
    </row>
    <row r="35" spans="1:21" ht="12.95" customHeight="1">
      <c r="A35" s="64"/>
      <c r="B35" s="64"/>
      <c r="C35" s="80"/>
      <c r="D35" s="80"/>
      <c r="E35" s="80"/>
      <c r="F35" s="80"/>
      <c r="G35" s="80"/>
      <c r="H35" s="64"/>
      <c r="I35" s="64"/>
      <c r="J35" s="64"/>
      <c r="L35" s="64"/>
      <c r="M35" s="64"/>
      <c r="N35" s="64"/>
      <c r="O35" s="64"/>
      <c r="P35" s="64"/>
      <c r="Q35" s="64"/>
      <c r="R35" s="64"/>
      <c r="S35" s="64"/>
      <c r="T35" s="64"/>
      <c r="U35" s="64"/>
    </row>
    <row r="36" spans="1:21" ht="12.95" customHeight="1">
      <c r="A36" s="64"/>
      <c r="B36" s="64"/>
      <c r="C36" s="80"/>
      <c r="D36" s="80"/>
      <c r="E36" s="80"/>
      <c r="F36" s="80"/>
      <c r="G36" s="80"/>
      <c r="H36" s="64"/>
      <c r="I36" s="64"/>
      <c r="J36" s="64"/>
      <c r="L36" s="64"/>
      <c r="M36" s="64"/>
      <c r="N36" s="64"/>
      <c r="O36" s="64"/>
      <c r="P36" s="64"/>
      <c r="Q36" s="64"/>
      <c r="R36" s="64"/>
      <c r="S36" s="64"/>
      <c r="T36" s="64"/>
      <c r="U36" s="64"/>
    </row>
    <row r="37" spans="1:21" ht="12.95" customHeight="1">
      <c r="A37" s="64"/>
      <c r="B37" s="64"/>
      <c r="C37" s="80"/>
      <c r="D37" s="80"/>
      <c r="E37" s="80"/>
      <c r="F37" s="80"/>
      <c r="G37" s="80"/>
      <c r="H37" s="64"/>
      <c r="I37" s="64"/>
      <c r="J37" s="64"/>
      <c r="L37" s="64"/>
      <c r="M37" s="64"/>
      <c r="N37" s="64"/>
      <c r="O37" s="64"/>
      <c r="P37" s="64"/>
      <c r="Q37" s="64"/>
      <c r="R37" s="64"/>
      <c r="S37" s="64"/>
      <c r="T37" s="64"/>
      <c r="U37" s="64"/>
    </row>
    <row r="38" spans="1:21" ht="12.95" customHeight="1">
      <c r="A38" s="64"/>
      <c r="B38" s="64"/>
      <c r="C38" s="80"/>
      <c r="D38" s="80"/>
      <c r="E38" s="80"/>
      <c r="F38" s="80"/>
      <c r="G38" s="80"/>
      <c r="H38" s="64"/>
      <c r="I38" s="64"/>
      <c r="J38" s="64"/>
      <c r="L38" s="64"/>
      <c r="M38" s="64"/>
      <c r="N38" s="64"/>
      <c r="O38" s="64"/>
      <c r="P38" s="64"/>
      <c r="Q38" s="64"/>
      <c r="R38" s="64"/>
      <c r="S38" s="64"/>
      <c r="T38" s="64"/>
      <c r="U38" s="64"/>
    </row>
    <row r="39" spans="1:21" ht="12.95" customHeight="1">
      <c r="A39" s="64"/>
      <c r="B39" s="64"/>
      <c r="C39" s="80"/>
      <c r="D39" s="80"/>
      <c r="E39" s="80"/>
      <c r="F39" s="80"/>
      <c r="G39" s="80"/>
      <c r="H39" s="64"/>
      <c r="I39" s="64"/>
      <c r="J39" s="64"/>
      <c r="L39" s="64"/>
      <c r="M39" s="64"/>
      <c r="N39" s="64"/>
      <c r="O39" s="64"/>
      <c r="P39" s="64"/>
      <c r="Q39" s="64"/>
      <c r="R39" s="64"/>
      <c r="S39" s="64"/>
      <c r="T39" s="64"/>
      <c r="U39" s="64"/>
    </row>
    <row r="40" spans="1:21" ht="12.95" customHeight="1">
      <c r="A40" s="64"/>
      <c r="B40" s="64"/>
      <c r="C40" s="80"/>
      <c r="D40" s="80"/>
      <c r="E40" s="80"/>
      <c r="F40" s="80"/>
      <c r="G40" s="80"/>
      <c r="H40" s="64"/>
      <c r="I40" s="64"/>
      <c r="J40" s="64"/>
      <c r="L40" s="64"/>
      <c r="M40" s="64"/>
      <c r="N40" s="64"/>
      <c r="O40" s="64"/>
      <c r="P40" s="64"/>
      <c r="Q40" s="64"/>
      <c r="R40" s="64"/>
      <c r="S40" s="64"/>
      <c r="T40" s="64"/>
      <c r="U40" s="64"/>
    </row>
    <row r="41" spans="1:21" ht="12.95" customHeight="1">
      <c r="A41" s="64"/>
      <c r="B41" s="64"/>
      <c r="C41" s="80"/>
      <c r="D41" s="80"/>
      <c r="E41" s="80"/>
      <c r="F41" s="80"/>
      <c r="G41" s="80"/>
      <c r="H41" s="64"/>
      <c r="I41" s="64"/>
      <c r="J41" s="64"/>
      <c r="L41" s="64"/>
      <c r="M41" s="64"/>
      <c r="N41" s="64"/>
      <c r="O41" s="64"/>
      <c r="P41" s="64"/>
      <c r="Q41" s="64"/>
      <c r="R41" s="64"/>
      <c r="S41" s="64"/>
      <c r="T41" s="64"/>
      <c r="U41" s="64"/>
    </row>
    <row r="42" spans="1:21" ht="12.95" customHeight="1">
      <c r="A42" s="64"/>
      <c r="B42" s="64"/>
      <c r="C42" s="80"/>
      <c r="D42" s="80"/>
      <c r="E42" s="80"/>
      <c r="F42" s="80"/>
      <c r="G42" s="80"/>
      <c r="H42" s="64"/>
      <c r="I42" s="64"/>
      <c r="J42" s="64"/>
      <c r="L42" s="64"/>
      <c r="M42" s="64"/>
      <c r="N42" s="64"/>
      <c r="O42" s="64"/>
      <c r="P42" s="64"/>
      <c r="Q42" s="64"/>
      <c r="R42" s="64"/>
      <c r="S42" s="64"/>
      <c r="T42" s="64"/>
      <c r="U42" s="64"/>
    </row>
    <row r="43" spans="1:21" ht="12.95" customHeight="1">
      <c r="A43" s="64"/>
      <c r="B43" s="64"/>
      <c r="C43" s="80"/>
      <c r="D43" s="80"/>
      <c r="E43" s="80"/>
      <c r="F43" s="80"/>
      <c r="G43" s="80"/>
      <c r="H43" s="64"/>
      <c r="I43" s="64"/>
      <c r="J43" s="64"/>
      <c r="L43" s="64"/>
      <c r="M43" s="64"/>
      <c r="N43" s="64"/>
      <c r="O43" s="64"/>
      <c r="P43" s="64"/>
      <c r="Q43" s="64"/>
      <c r="R43" s="64"/>
      <c r="S43" s="64"/>
      <c r="T43" s="64"/>
      <c r="U43" s="64"/>
    </row>
    <row r="44" spans="1:21" ht="12.95" customHeight="1">
      <c r="A44" s="64"/>
      <c r="B44" s="64"/>
      <c r="C44" s="80"/>
      <c r="D44" s="80"/>
      <c r="E44" s="80"/>
      <c r="F44" s="80"/>
      <c r="G44" s="80"/>
      <c r="H44" s="64"/>
      <c r="I44" s="64"/>
      <c r="J44" s="64"/>
      <c r="L44" s="64"/>
      <c r="M44" s="64"/>
      <c r="N44" s="64"/>
      <c r="O44" s="64"/>
      <c r="P44" s="64"/>
      <c r="Q44" s="64"/>
      <c r="R44" s="64"/>
      <c r="S44" s="64"/>
      <c r="T44" s="64"/>
      <c r="U44" s="64"/>
    </row>
    <row r="45" spans="1:21" ht="12.95" customHeight="1">
      <c r="A45" s="64"/>
      <c r="B45" s="64"/>
      <c r="C45" s="80"/>
      <c r="D45" s="80"/>
      <c r="E45" s="80"/>
      <c r="F45" s="80"/>
      <c r="G45" s="80"/>
      <c r="H45" s="64"/>
      <c r="I45" s="64"/>
      <c r="J45" s="64"/>
      <c r="L45" s="64"/>
      <c r="M45" s="64"/>
      <c r="N45" s="64"/>
      <c r="O45" s="64"/>
      <c r="P45" s="64"/>
      <c r="Q45" s="64"/>
      <c r="R45" s="64"/>
      <c r="S45" s="64"/>
      <c r="T45" s="64"/>
      <c r="U45" s="64"/>
    </row>
    <row r="46" spans="1:21" ht="12.95" customHeight="1">
      <c r="A46" s="64"/>
      <c r="B46" s="64"/>
      <c r="C46" s="80"/>
      <c r="D46" s="80"/>
      <c r="E46" s="80"/>
      <c r="F46" s="80"/>
      <c r="G46" s="80"/>
      <c r="H46" s="64"/>
      <c r="I46" s="64"/>
      <c r="J46" s="64"/>
      <c r="L46" s="64"/>
      <c r="M46" s="64"/>
      <c r="N46" s="64"/>
      <c r="O46" s="64"/>
      <c r="P46" s="64"/>
      <c r="Q46" s="64"/>
      <c r="R46" s="64"/>
      <c r="S46" s="64"/>
      <c r="T46" s="64"/>
      <c r="U46" s="64"/>
    </row>
    <row r="47" spans="1:21" ht="12.95" customHeight="1">
      <c r="A47" s="64"/>
      <c r="B47" s="64"/>
      <c r="C47" s="80"/>
      <c r="D47" s="80"/>
      <c r="E47" s="80"/>
      <c r="F47" s="80"/>
      <c r="G47" s="80"/>
      <c r="H47" s="64"/>
      <c r="I47" s="64"/>
      <c r="J47" s="64"/>
      <c r="L47" s="64"/>
      <c r="M47" s="64"/>
      <c r="N47" s="64"/>
      <c r="O47" s="64"/>
      <c r="P47" s="64"/>
      <c r="Q47" s="64"/>
      <c r="R47" s="64"/>
      <c r="S47" s="64"/>
      <c r="T47" s="64"/>
      <c r="U47" s="64"/>
    </row>
    <row r="48" spans="1:21" ht="12.95" customHeight="1">
      <c r="A48" s="64"/>
      <c r="B48" s="64"/>
      <c r="C48" s="80"/>
      <c r="D48" s="80"/>
      <c r="E48" s="80"/>
      <c r="F48" s="80"/>
      <c r="G48" s="80"/>
      <c r="H48" s="64"/>
      <c r="I48" s="64"/>
      <c r="J48" s="64"/>
      <c r="L48" s="64"/>
      <c r="M48" s="64"/>
      <c r="N48" s="64"/>
      <c r="O48" s="64"/>
      <c r="P48" s="64"/>
      <c r="Q48" s="64"/>
      <c r="R48" s="64"/>
      <c r="S48" s="64"/>
      <c r="T48" s="64"/>
      <c r="U48" s="64"/>
    </row>
    <row r="49" spans="1:21" ht="12.95" customHeight="1">
      <c r="A49" s="64"/>
      <c r="B49" s="64"/>
      <c r="C49" s="80"/>
      <c r="D49" s="80"/>
      <c r="E49" s="80"/>
      <c r="F49" s="80"/>
      <c r="G49" s="80"/>
      <c r="H49" s="64"/>
      <c r="I49" s="64"/>
      <c r="J49" s="64"/>
      <c r="L49" s="64"/>
      <c r="M49" s="64"/>
      <c r="N49" s="64"/>
      <c r="O49" s="64"/>
      <c r="P49" s="64"/>
      <c r="Q49" s="64"/>
      <c r="R49" s="64"/>
      <c r="S49" s="64"/>
      <c r="T49" s="64"/>
      <c r="U49" s="64"/>
    </row>
    <row r="50" spans="1:21" ht="12.95" customHeight="1">
      <c r="A50" s="64"/>
      <c r="B50" s="64"/>
      <c r="C50" s="80"/>
      <c r="D50" s="80"/>
      <c r="E50" s="80"/>
      <c r="F50" s="80"/>
      <c r="G50" s="80"/>
      <c r="H50" s="64"/>
      <c r="I50" s="64"/>
      <c r="J50" s="64"/>
      <c r="L50" s="64"/>
      <c r="M50" s="64"/>
      <c r="N50" s="64"/>
      <c r="O50" s="64"/>
      <c r="P50" s="64"/>
      <c r="Q50" s="64"/>
      <c r="R50" s="64"/>
      <c r="S50" s="64"/>
      <c r="T50" s="64"/>
      <c r="U50" s="64"/>
    </row>
    <row r="51" spans="1:21" ht="12.95" customHeight="1">
      <c r="A51" s="64"/>
      <c r="B51" s="64"/>
      <c r="C51" s="80"/>
      <c r="D51" s="80"/>
      <c r="E51" s="80"/>
      <c r="F51" s="80"/>
      <c r="G51" s="80"/>
      <c r="H51" s="64"/>
      <c r="I51" s="64"/>
      <c r="J51" s="64"/>
      <c r="L51" s="64"/>
      <c r="M51" s="64"/>
      <c r="N51" s="64"/>
      <c r="O51" s="64"/>
      <c r="P51" s="64"/>
      <c r="Q51" s="64"/>
      <c r="R51" s="64"/>
      <c r="S51" s="64"/>
      <c r="T51" s="64"/>
      <c r="U51" s="64"/>
    </row>
    <row r="52" spans="1:21" ht="12.95" customHeight="1">
      <c r="A52" s="64"/>
      <c r="B52" s="64"/>
      <c r="C52" s="80"/>
      <c r="D52" s="80"/>
      <c r="E52" s="80"/>
      <c r="F52" s="80"/>
      <c r="G52" s="80"/>
      <c r="H52" s="69" t="s">
        <v>135</v>
      </c>
      <c r="I52" s="64"/>
      <c r="J52" s="64"/>
      <c r="L52" s="64"/>
      <c r="M52" s="64"/>
      <c r="N52" s="64"/>
      <c r="O52" s="64"/>
      <c r="P52" s="64"/>
      <c r="Q52" s="64"/>
      <c r="R52" s="64"/>
      <c r="S52" s="64"/>
      <c r="T52" s="64"/>
      <c r="U52" s="64"/>
    </row>
    <row r="53" spans="1:21" ht="12.95" customHeight="1">
      <c r="A53" s="64"/>
      <c r="B53" s="64"/>
      <c r="C53" s="80"/>
      <c r="D53" s="80"/>
      <c r="E53" s="80"/>
      <c r="F53" s="80"/>
      <c r="G53" s="80"/>
      <c r="H53" s="64"/>
      <c r="I53" s="64"/>
      <c r="J53" s="64"/>
      <c r="L53" s="64"/>
      <c r="M53" s="64"/>
      <c r="N53" s="64"/>
      <c r="O53" s="64"/>
      <c r="P53" s="64"/>
      <c r="Q53" s="64"/>
      <c r="R53" s="64"/>
      <c r="S53" s="64"/>
      <c r="T53" s="64"/>
      <c r="U53" s="64"/>
    </row>
    <row r="54" spans="1:21" ht="12.95" customHeight="1">
      <c r="A54" s="64"/>
      <c r="B54" s="64"/>
      <c r="C54" s="80"/>
      <c r="D54" s="80"/>
      <c r="E54" s="80"/>
      <c r="F54" s="80"/>
      <c r="G54" s="80"/>
      <c r="H54" s="64"/>
      <c r="I54" s="64"/>
      <c r="J54" s="64"/>
      <c r="L54" s="64"/>
      <c r="M54" s="64"/>
      <c r="N54" s="64"/>
      <c r="O54" s="64"/>
      <c r="P54" s="64"/>
      <c r="Q54" s="64"/>
      <c r="R54" s="64"/>
      <c r="S54" s="64"/>
      <c r="T54" s="64"/>
      <c r="U54" s="64"/>
    </row>
    <row r="55" spans="1:21" ht="12.95" customHeight="1">
      <c r="A55" s="64"/>
      <c r="B55" s="64"/>
      <c r="C55" s="80"/>
      <c r="D55" s="80"/>
      <c r="E55" s="80"/>
      <c r="F55" s="80"/>
      <c r="G55" s="80"/>
      <c r="H55" s="64"/>
      <c r="I55" s="64"/>
      <c r="J55" s="64"/>
      <c r="L55" s="64"/>
      <c r="M55" s="64"/>
      <c r="N55" s="64"/>
      <c r="O55" s="64"/>
      <c r="P55" s="64"/>
      <c r="Q55" s="64"/>
      <c r="R55" s="64"/>
      <c r="S55" s="64"/>
      <c r="T55" s="64"/>
      <c r="U55" s="64"/>
    </row>
    <row r="56" spans="1:21" ht="12.95" customHeight="1">
      <c r="A56" s="64"/>
      <c r="B56" s="64"/>
      <c r="C56" s="80"/>
      <c r="D56" s="80"/>
      <c r="E56" s="80"/>
      <c r="F56" s="80"/>
      <c r="G56" s="80"/>
      <c r="H56" s="64"/>
      <c r="I56" s="64"/>
      <c r="J56" s="64"/>
      <c r="L56" s="64"/>
      <c r="M56" s="64"/>
      <c r="N56" s="64"/>
      <c r="O56" s="64"/>
      <c r="P56" s="64"/>
      <c r="Q56" s="64"/>
      <c r="R56" s="64"/>
      <c r="S56" s="64"/>
      <c r="T56" s="64"/>
      <c r="U56" s="64"/>
    </row>
    <row r="57" spans="1:21" ht="12.95" customHeight="1">
      <c r="A57" s="64"/>
      <c r="B57" s="64"/>
      <c r="C57" s="80"/>
      <c r="D57" s="80"/>
      <c r="E57" s="80"/>
      <c r="F57" s="80"/>
      <c r="G57" s="80"/>
      <c r="H57" s="64"/>
      <c r="I57" s="64"/>
      <c r="J57" s="64"/>
      <c r="L57" s="64"/>
      <c r="M57" s="64"/>
      <c r="N57" s="64"/>
      <c r="O57" s="64"/>
      <c r="P57" s="64"/>
      <c r="Q57" s="64"/>
      <c r="R57" s="64"/>
      <c r="S57" s="64"/>
      <c r="T57" s="64"/>
      <c r="U57" s="64"/>
    </row>
    <row r="58" spans="1:21" ht="12.95" customHeight="1">
      <c r="A58" s="64"/>
      <c r="B58" s="64"/>
      <c r="C58" s="80"/>
      <c r="D58" s="80"/>
      <c r="E58" s="80"/>
      <c r="F58" s="80"/>
      <c r="G58" s="80"/>
      <c r="H58" s="64"/>
      <c r="I58" s="64"/>
      <c r="J58" s="64"/>
      <c r="L58" s="64"/>
      <c r="M58" s="64"/>
      <c r="N58" s="64"/>
      <c r="O58" s="64"/>
      <c r="P58" s="64"/>
      <c r="Q58" s="64"/>
      <c r="R58" s="64"/>
      <c r="S58" s="64"/>
      <c r="T58" s="64"/>
      <c r="U58" s="64"/>
    </row>
    <row r="59" spans="1:21" ht="12.95" customHeight="1">
      <c r="A59" s="64"/>
      <c r="B59" s="64"/>
      <c r="C59" s="80"/>
      <c r="D59" s="80"/>
      <c r="E59" s="80"/>
      <c r="F59" s="80"/>
      <c r="G59" s="80"/>
      <c r="H59" s="64"/>
      <c r="I59" s="64"/>
      <c r="J59" s="64"/>
      <c r="L59" s="64"/>
      <c r="M59" s="64"/>
      <c r="N59" s="64"/>
      <c r="O59" s="64"/>
      <c r="P59" s="64"/>
      <c r="Q59" s="64"/>
      <c r="R59" s="64"/>
      <c r="S59" s="64"/>
      <c r="T59" s="64"/>
      <c r="U59" s="64"/>
    </row>
    <row r="60" spans="1:21" ht="12.95" customHeight="1">
      <c r="A60" s="64"/>
      <c r="B60" s="64"/>
      <c r="C60" s="80"/>
      <c r="D60" s="80"/>
      <c r="E60" s="80"/>
      <c r="F60" s="80"/>
      <c r="G60" s="80"/>
      <c r="H60" s="64"/>
      <c r="I60" s="64"/>
      <c r="J60" s="64"/>
      <c r="L60" s="64"/>
      <c r="M60" s="64"/>
      <c r="N60" s="64"/>
      <c r="O60" s="64"/>
      <c r="P60" s="64"/>
      <c r="Q60" s="64"/>
      <c r="R60" s="64"/>
      <c r="S60" s="64"/>
      <c r="T60" s="64"/>
      <c r="U60" s="64"/>
    </row>
    <row r="61" spans="1:21" ht="12.95" customHeight="1">
      <c r="A61" s="64"/>
      <c r="B61" s="64"/>
      <c r="C61" s="80"/>
      <c r="D61" s="80"/>
      <c r="E61" s="80"/>
      <c r="F61" s="80"/>
      <c r="G61" s="80"/>
      <c r="H61" s="64"/>
      <c r="I61" s="64"/>
      <c r="J61" s="64"/>
      <c r="L61" s="64"/>
      <c r="M61" s="64"/>
      <c r="N61" s="64"/>
      <c r="O61" s="64"/>
      <c r="P61" s="64"/>
      <c r="Q61" s="64"/>
      <c r="R61" s="64"/>
      <c r="S61" s="64"/>
      <c r="T61" s="64"/>
      <c r="U61" s="64"/>
    </row>
    <row r="62" spans="1:21" ht="12.95" customHeight="1">
      <c r="A62" s="64"/>
      <c r="B62" s="64"/>
      <c r="C62" s="80"/>
      <c r="D62" s="80"/>
      <c r="E62" s="80"/>
      <c r="F62" s="80"/>
      <c r="G62" s="80"/>
      <c r="H62" s="64"/>
      <c r="I62" s="64"/>
      <c r="J62" s="64"/>
      <c r="L62" s="64"/>
      <c r="M62" s="64"/>
      <c r="N62" s="64"/>
      <c r="O62" s="64"/>
      <c r="P62" s="64"/>
      <c r="Q62" s="64"/>
      <c r="R62" s="64"/>
      <c r="S62" s="64"/>
      <c r="T62" s="64"/>
      <c r="U62" s="64"/>
    </row>
    <row r="63" spans="1:21" ht="12.95" customHeight="1">
      <c r="A63" s="64"/>
      <c r="B63" s="64"/>
      <c r="C63" s="80"/>
      <c r="D63" s="80"/>
      <c r="E63" s="80"/>
      <c r="F63" s="80"/>
      <c r="G63" s="80"/>
      <c r="H63" s="64"/>
      <c r="I63" s="64"/>
      <c r="J63" s="64"/>
      <c r="L63" s="64"/>
      <c r="M63" s="64"/>
      <c r="N63" s="64"/>
      <c r="O63" s="64"/>
      <c r="P63" s="64"/>
      <c r="Q63" s="64"/>
      <c r="R63" s="64"/>
      <c r="S63" s="64"/>
      <c r="T63" s="64"/>
      <c r="U63" s="64"/>
    </row>
    <row r="64" spans="1:21" ht="12.95" customHeight="1">
      <c r="A64" s="64"/>
      <c r="B64" s="64"/>
      <c r="C64" s="80"/>
      <c r="D64" s="80"/>
      <c r="E64" s="80"/>
      <c r="F64" s="80"/>
      <c r="G64" s="80"/>
      <c r="H64" s="64"/>
      <c r="I64" s="64"/>
      <c r="J64" s="64"/>
      <c r="L64" s="64"/>
      <c r="M64" s="64"/>
      <c r="N64" s="64"/>
      <c r="O64" s="64"/>
      <c r="P64" s="64"/>
      <c r="Q64" s="64"/>
      <c r="R64" s="64"/>
      <c r="S64" s="64"/>
      <c r="T64" s="64"/>
      <c r="U64" s="64"/>
    </row>
    <row r="65" spans="3:11" s="64" customFormat="1" ht="12.95" customHeight="1">
      <c r="C65" s="80"/>
      <c r="D65" s="80"/>
      <c r="E65" s="80"/>
      <c r="F65" s="80"/>
      <c r="G65" s="80"/>
      <c r="K65" s="76"/>
    </row>
    <row r="66" spans="3:11" s="64" customFormat="1" ht="12.95" customHeight="1">
      <c r="C66" s="80"/>
      <c r="D66" s="80"/>
      <c r="E66" s="80"/>
      <c r="F66" s="80"/>
      <c r="G66" s="80"/>
      <c r="K66" s="76"/>
    </row>
    <row r="67" spans="3:11" s="64" customFormat="1" ht="12.95" customHeight="1">
      <c r="C67" s="80"/>
      <c r="D67" s="80"/>
      <c r="E67" s="80"/>
      <c r="F67" s="80"/>
      <c r="G67" s="80"/>
      <c r="K67" s="76"/>
    </row>
    <row r="68" spans="3:11" s="64" customFormat="1" ht="12.95" customHeight="1">
      <c r="C68" s="80"/>
      <c r="D68" s="80"/>
      <c r="E68" s="80"/>
      <c r="F68" s="80"/>
      <c r="G68" s="80"/>
      <c r="K68" s="76"/>
    </row>
    <row r="69" spans="3:11" s="64" customFormat="1" ht="12.95" customHeight="1">
      <c r="C69" s="80"/>
      <c r="D69" s="80"/>
      <c r="E69" s="80"/>
      <c r="F69" s="80"/>
      <c r="G69" s="80"/>
      <c r="K69" s="76"/>
    </row>
    <row r="70" spans="3:11" s="64" customFormat="1" ht="12.95" customHeight="1">
      <c r="C70" s="80"/>
      <c r="D70" s="80"/>
      <c r="E70" s="80"/>
      <c r="F70" s="80"/>
      <c r="G70" s="80"/>
      <c r="K70" s="76"/>
    </row>
    <row r="71" spans="3:11" s="64" customFormat="1" ht="12.95" customHeight="1">
      <c r="C71" s="80"/>
      <c r="D71" s="80"/>
      <c r="E71" s="80"/>
      <c r="F71" s="80"/>
      <c r="G71" s="80"/>
      <c r="K71" s="76"/>
    </row>
    <row r="72" spans="3:11" s="64" customFormat="1" ht="12.95" customHeight="1">
      <c r="C72" s="80"/>
      <c r="D72" s="80"/>
      <c r="E72" s="80"/>
      <c r="F72" s="80"/>
      <c r="G72" s="80"/>
      <c r="K72" s="76"/>
    </row>
    <row r="73" spans="3:11" s="64" customFormat="1" ht="12.95" customHeight="1">
      <c r="C73" s="80"/>
      <c r="D73" s="80"/>
      <c r="E73" s="80"/>
      <c r="F73" s="80"/>
      <c r="G73" s="80"/>
      <c r="K73" s="76"/>
    </row>
    <row r="74" spans="3:11" s="64" customFormat="1" ht="12.95" customHeight="1">
      <c r="C74" s="80"/>
      <c r="D74" s="80"/>
      <c r="E74" s="80"/>
      <c r="F74" s="80"/>
      <c r="G74" s="80"/>
      <c r="K74" s="76"/>
    </row>
    <row r="75" spans="3:11" s="64" customFormat="1" ht="12.95" customHeight="1">
      <c r="C75" s="80"/>
      <c r="D75" s="80"/>
      <c r="E75" s="80"/>
      <c r="F75" s="80"/>
      <c r="G75" s="80"/>
      <c r="K75" s="76"/>
    </row>
    <row r="76" spans="3:11" s="64" customFormat="1" ht="12.95" customHeight="1">
      <c r="C76" s="80"/>
      <c r="D76" s="80"/>
      <c r="E76" s="80"/>
      <c r="F76" s="80"/>
      <c r="G76" s="80"/>
      <c r="K76" s="76"/>
    </row>
    <row r="77" spans="3:11" s="64" customFormat="1" ht="12.95" customHeight="1">
      <c r="C77" s="80"/>
      <c r="D77" s="80"/>
      <c r="E77" s="80"/>
      <c r="F77" s="80"/>
      <c r="G77" s="80"/>
      <c r="K77" s="76"/>
    </row>
    <row r="78" spans="3:11" s="64" customFormat="1" ht="12.95" customHeight="1">
      <c r="C78" s="80"/>
      <c r="D78" s="80"/>
      <c r="E78" s="80"/>
      <c r="F78" s="80"/>
      <c r="G78" s="80"/>
      <c r="K78" s="76"/>
    </row>
    <row r="79" spans="3:11" s="64" customFormat="1" ht="12.95" customHeight="1">
      <c r="C79" s="80"/>
      <c r="D79" s="80"/>
      <c r="E79" s="80"/>
      <c r="F79" s="80"/>
      <c r="G79" s="80"/>
      <c r="K79" s="76"/>
    </row>
    <row r="80" spans="3:11" s="64" customFormat="1" ht="12.95" customHeight="1">
      <c r="C80" s="80"/>
      <c r="D80" s="80"/>
      <c r="E80" s="80"/>
      <c r="F80" s="80"/>
      <c r="G80" s="80"/>
      <c r="K80" s="76"/>
    </row>
    <row r="81" spans="3:11" s="64" customFormat="1" ht="12.95" customHeight="1">
      <c r="C81" s="80"/>
      <c r="D81" s="80"/>
      <c r="E81" s="80"/>
      <c r="F81" s="80"/>
      <c r="G81" s="80"/>
      <c r="K81" s="76"/>
    </row>
    <row r="82" spans="3:11" s="64" customFormat="1" ht="12.95" customHeight="1">
      <c r="C82" s="80"/>
      <c r="D82" s="80"/>
      <c r="E82" s="80"/>
      <c r="F82" s="80"/>
      <c r="G82" s="80"/>
      <c r="K82" s="76"/>
    </row>
    <row r="83" spans="3:11" s="64" customFormat="1" ht="12.95" customHeight="1">
      <c r="C83" s="80"/>
      <c r="D83" s="80"/>
      <c r="E83" s="80"/>
      <c r="F83" s="80"/>
      <c r="G83" s="80"/>
      <c r="K83" s="76"/>
    </row>
    <row r="84" spans="3:11" s="64" customFormat="1" ht="12.95" customHeight="1">
      <c r="C84" s="80"/>
      <c r="D84" s="80"/>
      <c r="E84" s="80"/>
      <c r="F84" s="80"/>
      <c r="G84" s="80"/>
      <c r="K84" s="76"/>
    </row>
    <row r="85" spans="3:11" s="64" customFormat="1" ht="12.95" customHeight="1">
      <c r="C85" s="80"/>
      <c r="D85" s="80"/>
      <c r="E85" s="80"/>
      <c r="F85" s="80"/>
      <c r="G85" s="80"/>
      <c r="K85" s="76"/>
    </row>
    <row r="86" spans="3:11" s="64" customFormat="1" ht="12.95" customHeight="1">
      <c r="C86" s="80"/>
      <c r="D86" s="80"/>
      <c r="E86" s="80"/>
      <c r="F86" s="80"/>
      <c r="G86" s="80"/>
      <c r="K86" s="76"/>
    </row>
    <row r="87" spans="3:11" s="64" customFormat="1" ht="12.95" customHeight="1">
      <c r="C87" s="80"/>
      <c r="D87" s="80"/>
      <c r="E87" s="80"/>
      <c r="F87" s="80"/>
      <c r="G87" s="80"/>
      <c r="K87" s="76"/>
    </row>
    <row r="88" spans="3:11" s="64" customFormat="1" ht="12.95" customHeight="1">
      <c r="C88" s="80"/>
      <c r="D88" s="80"/>
      <c r="E88" s="80"/>
      <c r="F88" s="80"/>
      <c r="G88" s="80"/>
      <c r="K88" s="76"/>
    </row>
    <row r="89" spans="3:11" s="64" customFormat="1" ht="12.95" customHeight="1">
      <c r="C89" s="80"/>
      <c r="D89" s="80"/>
      <c r="E89" s="80"/>
      <c r="F89" s="80"/>
      <c r="G89" s="80"/>
      <c r="K89" s="76"/>
    </row>
    <row r="90" spans="3:11" s="64" customFormat="1" ht="12.95" customHeight="1">
      <c r="C90" s="80"/>
      <c r="D90" s="80"/>
      <c r="E90" s="80"/>
      <c r="F90" s="80"/>
      <c r="G90" s="80"/>
      <c r="K90" s="76"/>
    </row>
    <row r="91" spans="3:11" s="64" customFormat="1" ht="12.95" customHeight="1">
      <c r="C91" s="80"/>
      <c r="D91" s="80"/>
      <c r="E91" s="80"/>
      <c r="F91" s="80"/>
      <c r="G91" s="80"/>
      <c r="K91" s="76"/>
    </row>
    <row r="92" spans="3:11" s="64" customFormat="1" ht="12.95" customHeight="1">
      <c r="C92" s="80"/>
      <c r="D92" s="80"/>
      <c r="E92" s="80"/>
      <c r="F92" s="80"/>
      <c r="G92" s="80"/>
      <c r="K92" s="76"/>
    </row>
    <row r="93" spans="3:11" s="64" customFormat="1" ht="12.95" customHeight="1">
      <c r="C93" s="80"/>
      <c r="D93" s="80"/>
      <c r="E93" s="80"/>
      <c r="F93" s="80"/>
      <c r="G93" s="80"/>
      <c r="K93" s="76"/>
    </row>
    <row r="94" spans="3:11" s="64" customFormat="1" ht="12.95" customHeight="1">
      <c r="C94" s="80"/>
      <c r="D94" s="80"/>
      <c r="E94" s="80"/>
      <c r="F94" s="80"/>
      <c r="G94" s="80"/>
      <c r="K94" s="76"/>
    </row>
    <row r="95" spans="3:11" s="64" customFormat="1" ht="12.95" customHeight="1">
      <c r="C95" s="80"/>
      <c r="D95" s="80"/>
      <c r="E95" s="80"/>
      <c r="F95" s="80"/>
      <c r="G95" s="80"/>
      <c r="K95" s="76"/>
    </row>
    <row r="96" spans="3:11" s="64" customFormat="1" ht="12.95" customHeight="1">
      <c r="C96" s="80"/>
      <c r="D96" s="80"/>
      <c r="E96" s="80"/>
      <c r="F96" s="80"/>
      <c r="G96" s="80"/>
      <c r="K96" s="76"/>
    </row>
    <row r="97" spans="3:11" s="64" customFormat="1" ht="12.95" customHeight="1">
      <c r="C97" s="80"/>
      <c r="D97" s="80"/>
      <c r="E97" s="80"/>
      <c r="F97" s="80"/>
      <c r="G97" s="80"/>
      <c r="K97" s="76"/>
    </row>
    <row r="98" spans="3:11" s="64" customFormat="1" ht="12.95" customHeight="1">
      <c r="C98" s="80"/>
      <c r="D98" s="80"/>
      <c r="E98" s="80"/>
      <c r="F98" s="80"/>
      <c r="G98" s="80"/>
      <c r="K98" s="76"/>
    </row>
    <row r="99" spans="3:11" s="64" customFormat="1" ht="12.95" customHeight="1">
      <c r="C99" s="80"/>
      <c r="D99" s="80"/>
      <c r="E99" s="80"/>
      <c r="F99" s="80"/>
      <c r="G99" s="80"/>
      <c r="K99" s="76"/>
    </row>
    <row r="100" spans="3:11" s="64" customFormat="1" ht="12.95" customHeight="1">
      <c r="C100" s="80"/>
      <c r="D100" s="80"/>
      <c r="E100" s="80"/>
      <c r="F100" s="80"/>
      <c r="G100" s="80"/>
      <c r="K100" s="76"/>
    </row>
    <row r="101" spans="3:11" s="64" customFormat="1" ht="12.95" customHeight="1">
      <c r="C101" s="80"/>
      <c r="D101" s="80"/>
      <c r="E101" s="80"/>
      <c r="F101" s="80"/>
      <c r="G101" s="80"/>
      <c r="K101" s="76"/>
    </row>
    <row r="102" spans="3:11" s="64" customFormat="1" ht="12.95" customHeight="1">
      <c r="C102" s="80"/>
      <c r="D102" s="80"/>
      <c r="E102" s="80"/>
      <c r="F102" s="80"/>
      <c r="G102" s="80"/>
      <c r="K102" s="76"/>
    </row>
    <row r="103" spans="3:11" s="64" customFormat="1" ht="12.95" customHeight="1">
      <c r="C103" s="80"/>
      <c r="D103" s="80"/>
      <c r="E103" s="80"/>
      <c r="F103" s="80"/>
      <c r="G103" s="80"/>
      <c r="K103" s="76"/>
    </row>
    <row r="104" spans="3:11" s="64" customFormat="1" ht="12.95" customHeight="1">
      <c r="C104" s="80"/>
      <c r="D104" s="80"/>
      <c r="E104" s="80"/>
      <c r="F104" s="80"/>
      <c r="G104" s="80"/>
      <c r="K104" s="76"/>
    </row>
    <row r="105" spans="3:11" s="64" customFormat="1" ht="12.95" customHeight="1">
      <c r="C105" s="80"/>
      <c r="D105" s="80"/>
      <c r="E105" s="80"/>
      <c r="F105" s="80"/>
      <c r="G105" s="80"/>
      <c r="K105" s="76"/>
    </row>
    <row r="106" spans="3:11" s="64" customFormat="1" ht="12.95" customHeight="1">
      <c r="C106" s="80"/>
      <c r="D106" s="80"/>
      <c r="E106" s="80"/>
      <c r="F106" s="80"/>
      <c r="G106" s="80"/>
      <c r="K106" s="76"/>
    </row>
    <row r="107" spans="3:11" s="64" customFormat="1" ht="12.95" customHeight="1">
      <c r="C107" s="80"/>
      <c r="D107" s="80"/>
      <c r="E107" s="80"/>
      <c r="F107" s="80"/>
      <c r="G107" s="80"/>
      <c r="K107" s="76"/>
    </row>
    <row r="108" spans="3:11" s="64" customFormat="1" ht="12.95" customHeight="1">
      <c r="C108" s="80"/>
      <c r="D108" s="80"/>
      <c r="E108" s="80"/>
      <c r="F108" s="80"/>
      <c r="G108" s="80"/>
      <c r="K108" s="76"/>
    </row>
    <row r="109" spans="3:11" s="64" customFormat="1" ht="12.95" customHeight="1">
      <c r="C109" s="80"/>
      <c r="D109" s="80"/>
      <c r="E109" s="80"/>
      <c r="F109" s="80"/>
      <c r="G109" s="80"/>
      <c r="K109" s="76"/>
    </row>
    <row r="110" spans="3:11" s="64" customFormat="1" ht="12.95" customHeight="1">
      <c r="C110" s="80"/>
      <c r="D110" s="80"/>
      <c r="E110" s="80"/>
      <c r="F110" s="80"/>
      <c r="G110" s="80"/>
      <c r="K110" s="76"/>
    </row>
    <row r="111" spans="3:11" s="64" customFormat="1" ht="12.95" customHeight="1">
      <c r="C111" s="80"/>
      <c r="D111" s="80"/>
      <c r="E111" s="80"/>
      <c r="F111" s="80"/>
      <c r="G111" s="80"/>
      <c r="K111" s="76"/>
    </row>
    <row r="112" spans="3:11" s="64" customFormat="1" ht="12.95" customHeight="1">
      <c r="C112" s="80"/>
      <c r="D112" s="80"/>
      <c r="E112" s="80"/>
      <c r="F112" s="80"/>
      <c r="G112" s="80"/>
      <c r="K112" s="76"/>
    </row>
    <row r="113" spans="3:11" s="64" customFormat="1" ht="12.95" customHeight="1">
      <c r="C113" s="80"/>
      <c r="D113" s="80"/>
      <c r="E113" s="80"/>
      <c r="F113" s="80"/>
      <c r="G113" s="80"/>
      <c r="K113" s="76"/>
    </row>
    <row r="114" spans="3:11" s="64" customFormat="1" ht="12.95" customHeight="1">
      <c r="C114" s="80"/>
      <c r="D114" s="80"/>
      <c r="E114" s="80"/>
      <c r="F114" s="80"/>
      <c r="G114" s="80"/>
      <c r="K114" s="76"/>
    </row>
    <row r="115" spans="3:11" s="64" customFormat="1" ht="12.95" customHeight="1">
      <c r="C115" s="80"/>
      <c r="D115" s="80"/>
      <c r="E115" s="80"/>
      <c r="F115" s="80"/>
      <c r="G115" s="80"/>
      <c r="K115" s="76"/>
    </row>
    <row r="116" spans="3:11" s="64" customFormat="1" ht="12.95" customHeight="1">
      <c r="C116" s="80"/>
      <c r="D116" s="80"/>
      <c r="E116" s="80"/>
      <c r="F116" s="80"/>
      <c r="G116" s="80"/>
      <c r="K116" s="76"/>
    </row>
    <row r="117" spans="3:11" s="64" customFormat="1" ht="12.95" customHeight="1">
      <c r="C117" s="80"/>
      <c r="D117" s="80"/>
      <c r="E117" s="80"/>
      <c r="F117" s="80"/>
      <c r="G117" s="80"/>
      <c r="K117" s="76"/>
    </row>
    <row r="118" spans="3:11" s="64" customFormat="1" ht="12.95" customHeight="1">
      <c r="C118" s="80"/>
      <c r="D118" s="80"/>
      <c r="E118" s="80"/>
      <c r="F118" s="80"/>
      <c r="G118" s="80"/>
      <c r="K118" s="76"/>
    </row>
    <row r="119" spans="3:11" s="64" customFormat="1" ht="12.95" customHeight="1">
      <c r="C119" s="80"/>
      <c r="D119" s="80"/>
      <c r="E119" s="80"/>
      <c r="F119" s="80"/>
      <c r="G119" s="80"/>
      <c r="K119" s="76"/>
    </row>
    <row r="120" spans="3:11" s="64" customFormat="1" ht="12.95" customHeight="1">
      <c r="C120" s="80"/>
      <c r="D120" s="80"/>
      <c r="E120" s="80"/>
      <c r="F120" s="80"/>
      <c r="G120" s="80"/>
      <c r="K120" s="76"/>
    </row>
    <row r="121" spans="3:11" s="64" customFormat="1" ht="12.95" customHeight="1">
      <c r="C121" s="80"/>
      <c r="D121" s="80"/>
      <c r="E121" s="80"/>
      <c r="F121" s="80"/>
      <c r="G121" s="80"/>
      <c r="K121" s="76"/>
    </row>
    <row r="122" spans="3:11" s="64" customFormat="1" ht="12.95" customHeight="1">
      <c r="C122" s="80"/>
      <c r="D122" s="80"/>
      <c r="E122" s="80"/>
      <c r="F122" s="80"/>
      <c r="G122" s="80"/>
      <c r="K122" s="76"/>
    </row>
    <row r="123" spans="3:11" s="64" customFormat="1" ht="12.95" customHeight="1">
      <c r="C123" s="80"/>
      <c r="D123" s="80"/>
      <c r="E123" s="80"/>
      <c r="F123" s="80"/>
      <c r="G123" s="80"/>
      <c r="K123" s="76"/>
    </row>
    <row r="124" spans="3:11" s="64" customFormat="1" ht="12.95" customHeight="1">
      <c r="C124" s="80"/>
      <c r="D124" s="80"/>
      <c r="E124" s="80"/>
      <c r="F124" s="80"/>
      <c r="G124" s="80"/>
      <c r="K124" s="76"/>
    </row>
    <row r="125" spans="3:11" s="64" customFormat="1" ht="12.95" customHeight="1">
      <c r="C125" s="80"/>
      <c r="D125" s="80"/>
      <c r="E125" s="80"/>
      <c r="F125" s="80"/>
      <c r="G125" s="80"/>
      <c r="K125" s="76"/>
    </row>
    <row r="126" spans="3:11" s="64" customFormat="1" ht="12.95" customHeight="1">
      <c r="C126" s="80"/>
      <c r="D126" s="80"/>
      <c r="E126" s="80"/>
      <c r="F126" s="80"/>
      <c r="G126" s="80"/>
      <c r="K126" s="76"/>
    </row>
    <row r="127" spans="3:11" s="64" customFormat="1" ht="12.95" customHeight="1">
      <c r="C127" s="80"/>
      <c r="D127" s="80"/>
      <c r="E127" s="80"/>
      <c r="F127" s="80"/>
      <c r="G127" s="80"/>
      <c r="K127" s="76"/>
    </row>
    <row r="128" spans="3:11" s="64" customFormat="1" ht="12.95" customHeight="1">
      <c r="C128" s="80"/>
      <c r="D128" s="80"/>
      <c r="E128" s="80"/>
      <c r="F128" s="80"/>
      <c r="G128" s="80"/>
      <c r="K128" s="76"/>
    </row>
    <row r="129" spans="3:11" s="64" customFormat="1" ht="12.95" customHeight="1">
      <c r="C129" s="80"/>
      <c r="D129" s="80"/>
      <c r="E129" s="80"/>
      <c r="F129" s="80"/>
      <c r="G129" s="80"/>
      <c r="K129" s="76"/>
    </row>
    <row r="130" spans="3:11" s="64" customFormat="1" ht="12.95" customHeight="1">
      <c r="C130" s="80"/>
      <c r="D130" s="80"/>
      <c r="E130" s="80"/>
      <c r="F130" s="80"/>
      <c r="G130" s="80"/>
      <c r="K130" s="76"/>
    </row>
    <row r="131" spans="3:11" s="64" customFormat="1" ht="12.95" customHeight="1">
      <c r="C131" s="80"/>
      <c r="D131" s="80"/>
      <c r="E131" s="80"/>
      <c r="F131" s="80"/>
      <c r="G131" s="80"/>
      <c r="K131" s="76"/>
    </row>
    <row r="132" spans="3:11" s="64" customFormat="1" ht="12.95" customHeight="1">
      <c r="C132" s="80"/>
      <c r="D132" s="80"/>
      <c r="E132" s="80"/>
      <c r="F132" s="80"/>
      <c r="G132" s="80"/>
      <c r="K132" s="76"/>
    </row>
    <row r="133" spans="3:11" s="64" customFormat="1" ht="12.95" customHeight="1">
      <c r="C133" s="80"/>
      <c r="D133" s="80"/>
      <c r="E133" s="80"/>
      <c r="F133" s="80"/>
      <c r="G133" s="80"/>
      <c r="K133" s="76"/>
    </row>
    <row r="134" spans="3:11" s="64" customFormat="1" ht="12.95" customHeight="1">
      <c r="C134" s="80"/>
      <c r="D134" s="80"/>
      <c r="E134" s="80"/>
      <c r="F134" s="80"/>
      <c r="G134" s="80"/>
      <c r="K134" s="76"/>
    </row>
    <row r="135" spans="3:11" s="64" customFormat="1" ht="12.95" customHeight="1">
      <c r="C135" s="80"/>
      <c r="D135" s="80"/>
      <c r="E135" s="80"/>
      <c r="F135" s="80"/>
      <c r="G135" s="80"/>
      <c r="K135" s="76"/>
    </row>
    <row r="136" spans="3:11" s="64" customFormat="1" ht="12.95" customHeight="1">
      <c r="C136" s="80"/>
      <c r="D136" s="80"/>
      <c r="E136" s="80"/>
      <c r="F136" s="80"/>
      <c r="G136" s="80"/>
      <c r="K136" s="76"/>
    </row>
    <row r="137" spans="3:11" s="64" customFormat="1" ht="12.95" customHeight="1">
      <c r="C137" s="80"/>
      <c r="D137" s="80"/>
      <c r="E137" s="80"/>
      <c r="F137" s="80"/>
      <c r="G137" s="80"/>
      <c r="K137" s="76"/>
    </row>
    <row r="138" spans="3:11" s="64" customFormat="1" ht="12.95" customHeight="1">
      <c r="C138" s="80"/>
      <c r="D138" s="80"/>
      <c r="E138" s="80"/>
      <c r="F138" s="80"/>
      <c r="G138" s="80"/>
      <c r="K138" s="76"/>
    </row>
    <row r="139" spans="3:11" s="64" customFormat="1" ht="12.95" customHeight="1">
      <c r="C139" s="80"/>
      <c r="D139" s="80"/>
      <c r="E139" s="80"/>
      <c r="F139" s="80"/>
      <c r="G139" s="80"/>
      <c r="K139" s="76"/>
    </row>
    <row r="140" spans="3:11" s="64" customFormat="1" ht="12.95" customHeight="1">
      <c r="C140" s="80"/>
      <c r="D140" s="80"/>
      <c r="E140" s="80"/>
      <c r="F140" s="80"/>
      <c r="G140" s="80"/>
      <c r="K140" s="76"/>
    </row>
    <row r="141" spans="3:11" s="64" customFormat="1" ht="12.95" customHeight="1">
      <c r="C141" s="80"/>
      <c r="D141" s="80"/>
      <c r="E141" s="80"/>
      <c r="F141" s="80"/>
      <c r="G141" s="80"/>
      <c r="K141" s="76"/>
    </row>
    <row r="142" spans="3:11" s="64" customFormat="1" ht="12.95" customHeight="1">
      <c r="C142" s="80"/>
      <c r="D142" s="80"/>
      <c r="E142" s="80"/>
      <c r="F142" s="80"/>
      <c r="G142" s="80"/>
      <c r="K142" s="76"/>
    </row>
    <row r="143" spans="3:11" s="64" customFormat="1" ht="12.95" customHeight="1">
      <c r="C143" s="80"/>
      <c r="D143" s="80"/>
      <c r="E143" s="80"/>
      <c r="F143" s="80"/>
      <c r="G143" s="80"/>
      <c r="K143" s="76"/>
    </row>
    <row r="144" spans="3:11" s="64" customFormat="1" ht="12.95" customHeight="1">
      <c r="C144" s="80"/>
      <c r="D144" s="80"/>
      <c r="E144" s="80"/>
      <c r="F144" s="80"/>
      <c r="G144" s="80"/>
      <c r="K144" s="76"/>
    </row>
    <row r="145" spans="3:11" s="64" customFormat="1" ht="12.95" customHeight="1">
      <c r="C145" s="80"/>
      <c r="D145" s="80"/>
      <c r="E145" s="80"/>
      <c r="F145" s="80"/>
      <c r="G145" s="80"/>
      <c r="K145" s="76"/>
    </row>
    <row r="146" spans="3:11" s="64" customFormat="1" ht="12.95" customHeight="1">
      <c r="C146" s="80"/>
      <c r="D146" s="80"/>
      <c r="E146" s="80"/>
      <c r="F146" s="80"/>
      <c r="G146" s="80"/>
      <c r="K146" s="76"/>
    </row>
    <row r="147" spans="3:11" s="64" customFormat="1" ht="12.95" customHeight="1">
      <c r="C147" s="80"/>
      <c r="D147" s="80"/>
      <c r="E147" s="80"/>
      <c r="F147" s="80"/>
      <c r="G147" s="80"/>
      <c r="K147" s="76"/>
    </row>
    <row r="148" spans="3:11" s="64" customFormat="1" ht="12.95" customHeight="1">
      <c r="C148" s="80"/>
      <c r="D148" s="80"/>
      <c r="E148" s="80"/>
      <c r="F148" s="80"/>
      <c r="G148" s="80"/>
      <c r="K148" s="76"/>
    </row>
    <row r="149" spans="3:11" s="64" customFormat="1" ht="12.95" customHeight="1">
      <c r="C149" s="80"/>
      <c r="D149" s="80"/>
      <c r="E149" s="80"/>
      <c r="F149" s="80"/>
      <c r="G149" s="80"/>
      <c r="K149" s="76"/>
    </row>
    <row r="150" spans="3:11" s="64" customFormat="1" ht="12.95" customHeight="1">
      <c r="C150" s="80"/>
      <c r="D150" s="80"/>
      <c r="E150" s="80"/>
      <c r="F150" s="80"/>
      <c r="G150" s="80"/>
      <c r="K150" s="76"/>
    </row>
    <row r="151" spans="3:11" s="64" customFormat="1" ht="12.95" customHeight="1">
      <c r="C151" s="80"/>
      <c r="D151" s="80"/>
      <c r="E151" s="80"/>
      <c r="F151" s="80"/>
      <c r="G151" s="80"/>
      <c r="K151" s="76"/>
    </row>
    <row r="152" spans="3:11" s="64" customFormat="1" ht="12.95" customHeight="1">
      <c r="C152" s="80"/>
      <c r="D152" s="80"/>
      <c r="E152" s="80"/>
      <c r="F152" s="80"/>
      <c r="G152" s="80"/>
      <c r="K152" s="76"/>
    </row>
    <row r="153" spans="3:11" s="64" customFormat="1" ht="12.95" customHeight="1">
      <c r="C153" s="80"/>
      <c r="D153" s="80"/>
      <c r="E153" s="80"/>
      <c r="F153" s="80"/>
      <c r="G153" s="80"/>
      <c r="K153" s="76"/>
    </row>
    <row r="154" spans="3:11" s="64" customFormat="1" ht="12.95" customHeight="1">
      <c r="C154" s="80"/>
      <c r="D154" s="80"/>
      <c r="E154" s="80"/>
      <c r="F154" s="80"/>
      <c r="G154" s="80"/>
      <c r="K154" s="76"/>
    </row>
    <row r="155" spans="3:11" s="64" customFormat="1" ht="12.95" customHeight="1">
      <c r="C155" s="80"/>
      <c r="D155" s="80"/>
      <c r="E155" s="80"/>
      <c r="F155" s="80"/>
      <c r="G155" s="80"/>
      <c r="K155" s="76"/>
    </row>
    <row r="156" spans="3:11" s="64" customFormat="1" ht="12.95" customHeight="1">
      <c r="C156" s="80"/>
      <c r="D156" s="80"/>
      <c r="E156" s="80"/>
      <c r="F156" s="80"/>
      <c r="G156" s="80"/>
      <c r="K156" s="76"/>
    </row>
    <row r="157" spans="3:11" s="64" customFormat="1" ht="12.95" customHeight="1">
      <c r="C157" s="80"/>
      <c r="D157" s="80"/>
      <c r="E157" s="80"/>
      <c r="F157" s="80"/>
      <c r="G157" s="80"/>
      <c r="K157" s="76"/>
    </row>
    <row r="158" spans="3:11" s="64" customFormat="1" ht="12.95" customHeight="1">
      <c r="C158" s="80"/>
      <c r="D158" s="80"/>
      <c r="E158" s="80"/>
      <c r="F158" s="80"/>
      <c r="G158" s="80"/>
      <c r="K158" s="76"/>
    </row>
    <row r="159" spans="3:11" s="64" customFormat="1" ht="12.95" customHeight="1">
      <c r="C159" s="80"/>
      <c r="D159" s="80"/>
      <c r="E159" s="80"/>
      <c r="F159" s="80"/>
      <c r="G159" s="80"/>
      <c r="K159" s="76"/>
    </row>
    <row r="160" spans="3:11" s="64" customFormat="1" ht="12.95" customHeight="1">
      <c r="C160" s="80"/>
      <c r="D160" s="80"/>
      <c r="E160" s="80"/>
      <c r="F160" s="80"/>
      <c r="G160" s="80"/>
      <c r="K160" s="76"/>
    </row>
    <row r="161" spans="3:11" s="64" customFormat="1" ht="12.95" customHeight="1">
      <c r="C161" s="80"/>
      <c r="D161" s="80"/>
      <c r="E161" s="80"/>
      <c r="F161" s="80"/>
      <c r="G161" s="80"/>
      <c r="K161" s="76"/>
    </row>
    <row r="162" spans="3:11" s="64" customFormat="1" ht="12.95" customHeight="1">
      <c r="C162" s="80"/>
      <c r="D162" s="80"/>
      <c r="E162" s="80"/>
      <c r="F162" s="80"/>
      <c r="G162" s="80"/>
      <c r="K162" s="76"/>
    </row>
    <row r="163" spans="3:11" s="64" customFormat="1" ht="12.95" customHeight="1">
      <c r="C163" s="80"/>
      <c r="D163" s="80"/>
      <c r="E163" s="80"/>
      <c r="F163" s="80"/>
      <c r="G163" s="80"/>
      <c r="K163" s="76"/>
    </row>
    <row r="164" spans="3:11" s="64" customFormat="1" ht="12.95" customHeight="1">
      <c r="C164" s="80"/>
      <c r="D164" s="80"/>
      <c r="E164" s="80"/>
      <c r="F164" s="80"/>
      <c r="G164" s="80"/>
      <c r="K164" s="76"/>
    </row>
    <row r="165" spans="3:11" s="64" customFormat="1" ht="12.95" customHeight="1">
      <c r="C165" s="80"/>
      <c r="D165" s="80"/>
      <c r="E165" s="80"/>
      <c r="F165" s="80"/>
      <c r="G165" s="80"/>
      <c r="K165" s="76"/>
    </row>
    <row r="166" spans="3:11" s="64" customFormat="1" ht="12.95" customHeight="1">
      <c r="C166" s="80"/>
      <c r="D166" s="80"/>
      <c r="E166" s="80"/>
      <c r="F166" s="80"/>
      <c r="G166" s="80"/>
      <c r="K166" s="76"/>
    </row>
    <row r="167" spans="3:11" s="64" customFormat="1" ht="12.95" customHeight="1">
      <c r="C167" s="80"/>
      <c r="D167" s="80"/>
      <c r="E167" s="80"/>
      <c r="F167" s="80"/>
      <c r="G167" s="80"/>
      <c r="K167" s="76"/>
    </row>
    <row r="168" spans="3:11" s="64" customFormat="1" ht="12.95" customHeight="1">
      <c r="C168" s="80"/>
      <c r="D168" s="80"/>
      <c r="E168" s="80"/>
      <c r="F168" s="80"/>
      <c r="G168" s="80"/>
      <c r="K168" s="76"/>
    </row>
    <row r="169" spans="3:11" s="64" customFormat="1" ht="12.95" customHeight="1">
      <c r="C169" s="80"/>
      <c r="D169" s="80"/>
      <c r="E169" s="80"/>
      <c r="F169" s="80"/>
      <c r="G169" s="80"/>
      <c r="K169" s="76"/>
    </row>
    <row r="170" spans="3:11" s="64" customFormat="1" ht="12.95" customHeight="1">
      <c r="C170" s="80"/>
      <c r="D170" s="80"/>
      <c r="E170" s="80"/>
      <c r="F170" s="80"/>
      <c r="G170" s="80"/>
      <c r="K170" s="76"/>
    </row>
    <row r="171" spans="3:11" s="64" customFormat="1" ht="12.95" customHeight="1">
      <c r="C171" s="80"/>
      <c r="D171" s="80"/>
      <c r="E171" s="80"/>
      <c r="F171" s="80"/>
      <c r="G171" s="80"/>
      <c r="K171" s="76"/>
    </row>
    <row r="172" spans="3:11" s="64" customFormat="1" ht="12.95" customHeight="1">
      <c r="C172" s="80"/>
      <c r="D172" s="80"/>
      <c r="E172" s="80"/>
      <c r="F172" s="80"/>
      <c r="G172" s="80"/>
      <c r="K172" s="76"/>
    </row>
    <row r="173" spans="3:11" s="64" customFormat="1" ht="12.95" customHeight="1">
      <c r="C173" s="80"/>
      <c r="D173" s="80"/>
      <c r="E173" s="80"/>
      <c r="F173" s="80"/>
      <c r="G173" s="80"/>
      <c r="K173" s="76"/>
    </row>
    <row r="174" spans="3:11" s="64" customFormat="1" ht="12.95" customHeight="1">
      <c r="C174" s="80"/>
      <c r="D174" s="80"/>
      <c r="E174" s="80"/>
      <c r="F174" s="80"/>
      <c r="G174" s="80"/>
      <c r="K174" s="76"/>
    </row>
    <row r="175" spans="3:11" s="64" customFormat="1" ht="12.95" customHeight="1">
      <c r="C175" s="80"/>
      <c r="D175" s="80"/>
      <c r="E175" s="80"/>
      <c r="F175" s="80"/>
      <c r="G175" s="80"/>
      <c r="K175" s="76"/>
    </row>
    <row r="176" spans="3:11" s="64" customFormat="1" ht="12.95" customHeight="1">
      <c r="C176" s="80"/>
      <c r="D176" s="80"/>
      <c r="E176" s="80"/>
      <c r="F176" s="80"/>
      <c r="G176" s="80"/>
      <c r="K176" s="76"/>
    </row>
    <row r="177" spans="3:11" s="64" customFormat="1" ht="12.95" customHeight="1">
      <c r="C177" s="80"/>
      <c r="D177" s="80"/>
      <c r="E177" s="80"/>
      <c r="F177" s="80"/>
      <c r="G177" s="80"/>
      <c r="K177" s="76"/>
    </row>
    <row r="178" spans="3:11" s="64" customFormat="1" ht="12.95" customHeight="1">
      <c r="C178" s="80"/>
      <c r="D178" s="80"/>
      <c r="E178" s="80"/>
      <c r="F178" s="80"/>
      <c r="G178" s="80"/>
      <c r="K178" s="76"/>
    </row>
    <row r="179" spans="3:11" s="64" customFormat="1" ht="12.95" customHeight="1">
      <c r="C179" s="80"/>
      <c r="D179" s="80"/>
      <c r="E179" s="80"/>
      <c r="F179" s="80"/>
      <c r="G179" s="80"/>
      <c r="K179" s="76"/>
    </row>
    <row r="180" spans="3:11" s="64" customFormat="1" ht="12.95" customHeight="1">
      <c r="C180" s="80"/>
      <c r="D180" s="80"/>
      <c r="E180" s="80"/>
      <c r="F180" s="80"/>
      <c r="G180" s="80"/>
      <c r="K180" s="76"/>
    </row>
    <row r="181" spans="3:11" s="64" customFormat="1" ht="12.95" customHeight="1">
      <c r="C181" s="80"/>
      <c r="D181" s="80"/>
      <c r="E181" s="80"/>
      <c r="F181" s="80"/>
      <c r="G181" s="80"/>
      <c r="K181" s="76"/>
    </row>
    <row r="182" spans="3:11" s="64" customFormat="1" ht="12.95" customHeight="1">
      <c r="C182" s="80"/>
      <c r="D182" s="80"/>
      <c r="E182" s="80"/>
      <c r="F182" s="80"/>
      <c r="G182" s="80"/>
      <c r="K182" s="76"/>
    </row>
    <row r="183" spans="3:11" s="64" customFormat="1" ht="12.95" customHeight="1">
      <c r="C183" s="80"/>
      <c r="D183" s="80"/>
      <c r="E183" s="80"/>
      <c r="F183" s="80"/>
      <c r="G183" s="80"/>
      <c r="K183" s="76"/>
    </row>
    <row r="184" spans="3:11" s="64" customFormat="1" ht="12.95" customHeight="1">
      <c r="C184" s="80"/>
      <c r="D184" s="80"/>
      <c r="E184" s="80"/>
      <c r="F184" s="80"/>
      <c r="G184" s="80"/>
      <c r="K184" s="76"/>
    </row>
    <row r="185" spans="3:11" s="64" customFormat="1" ht="12.95" customHeight="1">
      <c r="C185" s="80"/>
      <c r="D185" s="80"/>
      <c r="E185" s="80"/>
      <c r="F185" s="80"/>
      <c r="G185" s="80"/>
      <c r="K185" s="76"/>
    </row>
    <row r="186" spans="3:11" s="64" customFormat="1" ht="12.95" customHeight="1">
      <c r="C186" s="80"/>
      <c r="D186" s="80"/>
      <c r="E186" s="80"/>
      <c r="F186" s="80"/>
      <c r="G186" s="80"/>
      <c r="K186" s="76"/>
    </row>
    <row r="187" spans="3:11" s="64" customFormat="1" ht="12.95" customHeight="1">
      <c r="C187" s="80"/>
      <c r="D187" s="80"/>
      <c r="E187" s="80"/>
      <c r="F187" s="80"/>
      <c r="G187" s="80"/>
      <c r="K187" s="76"/>
    </row>
    <row r="188" spans="3:11" s="64" customFormat="1" ht="12.95" customHeight="1">
      <c r="C188" s="80"/>
      <c r="D188" s="80"/>
      <c r="E188" s="80"/>
      <c r="F188" s="80"/>
      <c r="G188" s="80"/>
      <c r="K188" s="76"/>
    </row>
    <row r="189" spans="3:11" s="64" customFormat="1" ht="12.95" customHeight="1">
      <c r="C189" s="80"/>
      <c r="D189" s="80"/>
      <c r="E189" s="80"/>
      <c r="F189" s="80"/>
      <c r="G189" s="80"/>
      <c r="K189" s="76"/>
    </row>
    <row r="190" spans="3:11" s="64" customFormat="1" ht="12.95" customHeight="1">
      <c r="C190" s="80"/>
      <c r="D190" s="80"/>
      <c r="E190" s="80"/>
      <c r="F190" s="80"/>
      <c r="G190" s="80"/>
      <c r="K190" s="76"/>
    </row>
    <row r="191" spans="3:11" s="64" customFormat="1" ht="12.95" customHeight="1">
      <c r="C191" s="80"/>
      <c r="D191" s="80"/>
      <c r="E191" s="80"/>
      <c r="F191" s="80"/>
      <c r="G191" s="80"/>
      <c r="K191" s="76"/>
    </row>
    <row r="192" spans="3:11" s="64" customFormat="1" ht="12.95" customHeight="1">
      <c r="C192" s="80"/>
      <c r="D192" s="80"/>
      <c r="E192" s="80"/>
      <c r="F192" s="80"/>
      <c r="G192" s="80"/>
      <c r="K192" s="76"/>
    </row>
    <row r="193" spans="3:11" s="64" customFormat="1" ht="12.95" customHeight="1">
      <c r="C193" s="80"/>
      <c r="D193" s="80"/>
      <c r="E193" s="80"/>
      <c r="F193" s="80"/>
      <c r="G193" s="80"/>
      <c r="K193" s="76"/>
    </row>
    <row r="194" spans="3:11" s="64" customFormat="1" ht="12.95" customHeight="1">
      <c r="C194" s="80"/>
      <c r="D194" s="80"/>
      <c r="E194" s="80"/>
      <c r="F194" s="80"/>
      <c r="G194" s="80"/>
      <c r="K194" s="76"/>
    </row>
    <row r="195" spans="3:11" s="64" customFormat="1" ht="12.95" customHeight="1">
      <c r="C195" s="80"/>
      <c r="D195" s="80"/>
      <c r="E195" s="80"/>
      <c r="F195" s="80"/>
      <c r="G195" s="80"/>
      <c r="K195" s="76"/>
    </row>
    <row r="196" spans="3:11" s="64" customFormat="1" ht="12.95" customHeight="1">
      <c r="C196" s="80"/>
      <c r="D196" s="80"/>
      <c r="E196" s="80"/>
      <c r="F196" s="80"/>
      <c r="G196" s="80"/>
      <c r="K196" s="76"/>
    </row>
    <row r="197" spans="3:11" s="64" customFormat="1" ht="12.95" customHeight="1">
      <c r="C197" s="80"/>
      <c r="D197" s="80"/>
      <c r="E197" s="80"/>
      <c r="F197" s="80"/>
      <c r="G197" s="80"/>
      <c r="K197" s="76"/>
    </row>
    <row r="198" spans="3:11" s="64" customFormat="1" ht="12.95" customHeight="1">
      <c r="C198" s="80"/>
      <c r="D198" s="80"/>
      <c r="E198" s="80"/>
      <c r="F198" s="80"/>
      <c r="G198" s="80"/>
      <c r="K198" s="76"/>
    </row>
    <row r="199" spans="3:11" s="64" customFormat="1" ht="12.95" customHeight="1">
      <c r="C199" s="80"/>
      <c r="D199" s="80"/>
      <c r="E199" s="80"/>
      <c r="F199" s="80"/>
      <c r="G199" s="80"/>
      <c r="K199" s="76"/>
    </row>
    <row r="200" spans="3:11" s="64" customFormat="1" ht="12.95" customHeight="1">
      <c r="C200" s="80"/>
      <c r="D200" s="80"/>
      <c r="E200" s="80"/>
      <c r="F200" s="80"/>
      <c r="G200" s="80"/>
      <c r="K200" s="76"/>
    </row>
    <row r="201" spans="3:11" s="64" customFormat="1" ht="12.95" customHeight="1">
      <c r="C201" s="80"/>
      <c r="D201" s="80"/>
      <c r="E201" s="80"/>
      <c r="F201" s="80"/>
      <c r="G201" s="80"/>
      <c r="K201" s="76"/>
    </row>
    <row r="202" spans="3:11" s="64" customFormat="1" ht="12.95" customHeight="1">
      <c r="C202" s="80"/>
      <c r="D202" s="80"/>
      <c r="E202" s="80"/>
      <c r="F202" s="80"/>
      <c r="G202" s="80"/>
      <c r="K202" s="76"/>
    </row>
    <row r="203" spans="3:11" s="64" customFormat="1" ht="12.95" customHeight="1">
      <c r="C203" s="80"/>
      <c r="D203" s="80"/>
      <c r="E203" s="80"/>
      <c r="F203" s="80"/>
      <c r="G203" s="80"/>
      <c r="K203" s="76"/>
    </row>
    <row r="204" spans="3:11" s="64" customFormat="1" ht="12.95" customHeight="1">
      <c r="C204" s="80"/>
      <c r="D204" s="80"/>
      <c r="E204" s="80"/>
      <c r="F204" s="80"/>
      <c r="G204" s="80"/>
      <c r="K204" s="76"/>
    </row>
    <row r="205" spans="3:11" s="64" customFormat="1" ht="12.95" customHeight="1">
      <c r="C205" s="80"/>
      <c r="D205" s="80"/>
      <c r="E205" s="80"/>
      <c r="F205" s="80"/>
      <c r="G205" s="80"/>
      <c r="K205" s="76"/>
    </row>
    <row r="206" spans="3:11" s="64" customFormat="1" ht="12.95" customHeight="1">
      <c r="C206" s="80"/>
      <c r="D206" s="80"/>
      <c r="E206" s="80"/>
      <c r="F206" s="80"/>
      <c r="G206" s="80"/>
      <c r="K206" s="76"/>
    </row>
    <row r="207" spans="3:11" s="64" customFormat="1" ht="12.95" customHeight="1">
      <c r="C207" s="80"/>
      <c r="D207" s="80"/>
      <c r="E207" s="80"/>
      <c r="F207" s="80"/>
      <c r="G207" s="80"/>
      <c r="K207" s="76"/>
    </row>
    <row r="208" spans="3:11" s="64" customFormat="1" ht="12.95" customHeight="1">
      <c r="C208" s="80"/>
      <c r="D208" s="80"/>
      <c r="E208" s="80"/>
      <c r="F208" s="80"/>
      <c r="G208" s="80"/>
      <c r="K208" s="76"/>
    </row>
    <row r="209" spans="3:11" s="64" customFormat="1" ht="12.95" customHeight="1">
      <c r="C209" s="80"/>
      <c r="D209" s="80"/>
      <c r="E209" s="80"/>
      <c r="F209" s="80"/>
      <c r="G209" s="80"/>
      <c r="K209" s="76"/>
    </row>
    <row r="210" spans="3:11" s="64" customFormat="1" ht="12.95" customHeight="1">
      <c r="C210" s="80"/>
      <c r="D210" s="80"/>
      <c r="E210" s="80"/>
      <c r="F210" s="80"/>
      <c r="G210" s="80"/>
      <c r="K210" s="76"/>
    </row>
    <row r="211" spans="3:11" s="64" customFormat="1" ht="12.95" customHeight="1">
      <c r="C211" s="80"/>
      <c r="D211" s="80"/>
      <c r="E211" s="80"/>
      <c r="F211" s="80"/>
      <c r="G211" s="80"/>
      <c r="K211" s="76"/>
    </row>
    <row r="212" spans="3:11" s="64" customFormat="1" ht="12.95" customHeight="1">
      <c r="C212" s="80"/>
      <c r="D212" s="80"/>
      <c r="E212" s="80"/>
      <c r="F212" s="80"/>
      <c r="G212" s="80"/>
      <c r="K212" s="76"/>
    </row>
    <row r="213" spans="3:11" s="64" customFormat="1" ht="12.95" customHeight="1">
      <c r="C213" s="80"/>
      <c r="D213" s="80"/>
      <c r="E213" s="80"/>
      <c r="F213" s="80"/>
      <c r="G213" s="80"/>
      <c r="K213" s="76"/>
    </row>
    <row r="214" spans="3:11" s="64" customFormat="1" ht="12.95" customHeight="1">
      <c r="C214" s="80"/>
      <c r="D214" s="80"/>
      <c r="E214" s="80"/>
      <c r="F214" s="80"/>
      <c r="G214" s="80"/>
      <c r="K214" s="76"/>
    </row>
    <row r="215" spans="3:11" s="64" customFormat="1" ht="12.95" customHeight="1">
      <c r="C215" s="80"/>
      <c r="D215" s="80"/>
      <c r="E215" s="80"/>
      <c r="F215" s="80"/>
      <c r="G215" s="80"/>
      <c r="K215" s="76"/>
    </row>
    <row r="216" spans="3:11" s="64" customFormat="1" ht="12.95" customHeight="1">
      <c r="C216" s="80"/>
      <c r="D216" s="80"/>
      <c r="E216" s="80"/>
      <c r="F216" s="80"/>
      <c r="G216" s="80"/>
      <c r="K216" s="76"/>
    </row>
    <row r="217" spans="3:11" s="64" customFormat="1" ht="12.95" customHeight="1">
      <c r="C217" s="80"/>
      <c r="D217" s="80"/>
      <c r="E217" s="80"/>
      <c r="F217" s="80"/>
      <c r="G217" s="80"/>
      <c r="K217" s="76"/>
    </row>
    <row r="218" spans="3:11" s="64" customFormat="1" ht="12.95" customHeight="1">
      <c r="C218" s="80"/>
      <c r="D218" s="80"/>
      <c r="E218" s="80"/>
      <c r="F218" s="80"/>
      <c r="G218" s="80"/>
      <c r="K218" s="76"/>
    </row>
    <row r="219" spans="3:11" s="64" customFormat="1" ht="12.95" customHeight="1">
      <c r="C219" s="80"/>
      <c r="D219" s="80"/>
      <c r="E219" s="80"/>
      <c r="F219" s="80"/>
      <c r="G219" s="80"/>
      <c r="K219" s="76"/>
    </row>
    <row r="220" spans="3:11" s="64" customFormat="1" ht="12.95" customHeight="1">
      <c r="C220" s="80"/>
      <c r="D220" s="80"/>
      <c r="E220" s="80"/>
      <c r="F220" s="80"/>
      <c r="G220" s="80"/>
      <c r="K220" s="76"/>
    </row>
    <row r="221" spans="3:11" s="64" customFormat="1" ht="12.95" customHeight="1">
      <c r="C221" s="80"/>
      <c r="D221" s="80"/>
      <c r="E221" s="80"/>
      <c r="F221" s="80"/>
      <c r="G221" s="80"/>
      <c r="K221" s="76"/>
    </row>
    <row r="222" spans="3:11" s="64" customFormat="1" ht="12.95" customHeight="1">
      <c r="C222" s="80"/>
      <c r="D222" s="80"/>
      <c r="E222" s="80"/>
      <c r="F222" s="80"/>
      <c r="G222" s="80"/>
      <c r="K222" s="76"/>
    </row>
    <row r="223" spans="3:11" s="64" customFormat="1" ht="12.95" customHeight="1">
      <c r="C223" s="80"/>
      <c r="D223" s="80"/>
      <c r="E223" s="80"/>
      <c r="F223" s="80"/>
      <c r="G223" s="80"/>
      <c r="K223" s="76"/>
    </row>
    <row r="224" spans="3:11" s="64" customFormat="1" ht="12.95" customHeight="1">
      <c r="C224" s="80"/>
      <c r="D224" s="80"/>
      <c r="E224" s="80"/>
      <c r="F224" s="80"/>
      <c r="G224" s="80"/>
      <c r="K224" s="76"/>
    </row>
    <row r="225" spans="3:11" s="64" customFormat="1" ht="12.95" customHeight="1">
      <c r="C225" s="80"/>
      <c r="D225" s="80"/>
      <c r="E225" s="80"/>
      <c r="F225" s="80"/>
      <c r="G225" s="80"/>
      <c r="K225" s="76"/>
    </row>
    <row r="226" spans="3:11" s="64" customFormat="1" ht="12.95" customHeight="1">
      <c r="C226" s="80"/>
      <c r="D226" s="80"/>
      <c r="E226" s="80"/>
      <c r="F226" s="80"/>
      <c r="G226" s="80"/>
      <c r="K226" s="76"/>
    </row>
    <row r="227" spans="3:11" s="64" customFormat="1" ht="12.95" customHeight="1">
      <c r="C227" s="80"/>
      <c r="D227" s="80"/>
      <c r="E227" s="80"/>
      <c r="F227" s="80"/>
      <c r="G227" s="80"/>
      <c r="K227" s="76"/>
    </row>
    <row r="228" spans="3:11" s="64" customFormat="1" ht="12.95" customHeight="1">
      <c r="C228" s="80"/>
      <c r="D228" s="80"/>
      <c r="E228" s="80"/>
      <c r="F228" s="80"/>
      <c r="G228" s="80"/>
      <c r="K228" s="76"/>
    </row>
    <row r="229" spans="3:11" s="64" customFormat="1" ht="12.95" customHeight="1">
      <c r="C229" s="80"/>
      <c r="D229" s="80"/>
      <c r="E229" s="80"/>
      <c r="F229" s="80"/>
      <c r="G229" s="80"/>
      <c r="K229" s="76"/>
    </row>
    <row r="230" spans="3:11" s="64" customFormat="1" ht="12.95" customHeight="1">
      <c r="C230" s="80"/>
      <c r="D230" s="80"/>
      <c r="E230" s="80"/>
      <c r="F230" s="80"/>
      <c r="G230" s="80"/>
      <c r="K230" s="76"/>
    </row>
    <row r="231" spans="3:11" s="64" customFormat="1" ht="12.95" customHeight="1">
      <c r="C231" s="80"/>
      <c r="D231" s="80"/>
      <c r="E231" s="80"/>
      <c r="F231" s="80"/>
      <c r="G231" s="80"/>
      <c r="K231" s="76"/>
    </row>
    <row r="232" spans="3:11" s="64" customFormat="1" ht="12.95" customHeight="1">
      <c r="C232" s="80"/>
      <c r="D232" s="80"/>
      <c r="E232" s="80"/>
      <c r="F232" s="80"/>
      <c r="G232" s="80"/>
      <c r="K232" s="76"/>
    </row>
    <row r="233" spans="3:11" s="64" customFormat="1" ht="12.95" customHeight="1">
      <c r="C233" s="80"/>
      <c r="D233" s="80"/>
      <c r="E233" s="80"/>
      <c r="F233" s="80"/>
      <c r="G233" s="80"/>
      <c r="K233" s="76"/>
    </row>
    <row r="234" spans="3:11" s="64" customFormat="1" ht="12.95" customHeight="1">
      <c r="C234" s="80"/>
      <c r="D234" s="80"/>
      <c r="E234" s="80"/>
      <c r="F234" s="80"/>
      <c r="G234" s="80"/>
      <c r="K234" s="76"/>
    </row>
    <row r="235" spans="3:11" s="64" customFormat="1" ht="12.95" customHeight="1">
      <c r="C235" s="80"/>
      <c r="D235" s="80"/>
      <c r="E235" s="80"/>
      <c r="F235" s="80"/>
      <c r="G235" s="80"/>
      <c r="K235" s="76"/>
    </row>
    <row r="236" spans="3:11" s="64" customFormat="1" ht="12.95" customHeight="1">
      <c r="C236" s="80"/>
      <c r="D236" s="80"/>
      <c r="E236" s="80"/>
      <c r="F236" s="80"/>
      <c r="G236" s="80"/>
      <c r="K236" s="76"/>
    </row>
    <row r="237" spans="3:11" s="64" customFormat="1" ht="12.95" customHeight="1">
      <c r="C237" s="80"/>
      <c r="D237" s="80"/>
      <c r="E237" s="80"/>
      <c r="F237" s="80"/>
      <c r="G237" s="80"/>
      <c r="K237" s="76"/>
    </row>
    <row r="238" spans="3:11" s="64" customFormat="1" ht="12.95" customHeight="1">
      <c r="C238" s="80"/>
      <c r="D238" s="80"/>
      <c r="E238" s="80"/>
      <c r="F238" s="80"/>
      <c r="G238" s="80"/>
      <c r="K238" s="76"/>
    </row>
    <row r="239" spans="3:11" s="64" customFormat="1" ht="12.95" customHeight="1">
      <c r="C239" s="80"/>
      <c r="D239" s="80"/>
      <c r="E239" s="80"/>
      <c r="F239" s="80"/>
      <c r="G239" s="80"/>
      <c r="K239" s="76"/>
    </row>
    <row r="240" spans="3:11" s="64" customFormat="1" ht="12.95" customHeight="1">
      <c r="C240" s="80"/>
      <c r="D240" s="80"/>
      <c r="E240" s="80"/>
      <c r="F240" s="80"/>
      <c r="G240" s="80"/>
      <c r="K240" s="76"/>
    </row>
    <row r="241" spans="3:11" s="64" customFormat="1" ht="12.95" customHeight="1">
      <c r="C241" s="80"/>
      <c r="D241" s="80"/>
      <c r="E241" s="80"/>
      <c r="F241" s="80"/>
      <c r="G241" s="80"/>
      <c r="K241" s="76"/>
    </row>
    <row r="242" spans="3:11" s="64" customFormat="1" ht="12.95" customHeight="1">
      <c r="C242" s="80"/>
      <c r="D242" s="80"/>
      <c r="E242" s="80"/>
      <c r="F242" s="80"/>
      <c r="G242" s="80"/>
      <c r="K242" s="76"/>
    </row>
    <row r="243" spans="3:11" s="64" customFormat="1" ht="12.95" customHeight="1">
      <c r="C243" s="80"/>
      <c r="D243" s="80"/>
      <c r="E243" s="80"/>
      <c r="F243" s="80"/>
      <c r="G243" s="80"/>
      <c r="K243" s="76"/>
    </row>
    <row r="244" spans="3:11" s="64" customFormat="1" ht="12.95" customHeight="1">
      <c r="C244" s="80"/>
      <c r="D244" s="80"/>
      <c r="E244" s="80"/>
      <c r="F244" s="80"/>
      <c r="G244" s="80"/>
      <c r="K244" s="76"/>
    </row>
    <row r="245" spans="3:11" s="64" customFormat="1" ht="12.95" customHeight="1">
      <c r="C245" s="80"/>
      <c r="D245" s="80"/>
      <c r="E245" s="80"/>
      <c r="F245" s="80"/>
      <c r="G245" s="80"/>
      <c r="K245" s="76"/>
    </row>
    <row r="246" spans="3:11" s="64" customFormat="1" ht="12.95" customHeight="1">
      <c r="C246" s="80"/>
      <c r="D246" s="80"/>
      <c r="E246" s="80"/>
      <c r="F246" s="80"/>
      <c r="G246" s="80"/>
      <c r="K246" s="76"/>
    </row>
    <row r="247" spans="3:11" s="64" customFormat="1" ht="12.95" customHeight="1">
      <c r="C247" s="80"/>
      <c r="D247" s="80"/>
      <c r="E247" s="80"/>
      <c r="F247" s="80"/>
      <c r="G247" s="80"/>
      <c r="K247" s="76"/>
    </row>
    <row r="248" spans="3:11" s="64" customFormat="1" ht="12.95" customHeight="1">
      <c r="C248" s="80"/>
      <c r="D248" s="80"/>
      <c r="E248" s="80"/>
      <c r="F248" s="80"/>
      <c r="G248" s="80"/>
      <c r="K248" s="76"/>
    </row>
    <row r="249" spans="3:11" s="64" customFormat="1" ht="12.95" customHeight="1">
      <c r="C249" s="80"/>
      <c r="D249" s="80"/>
      <c r="E249" s="80"/>
      <c r="F249" s="80"/>
      <c r="G249" s="80"/>
      <c r="K249" s="76"/>
    </row>
    <row r="250" spans="3:11" s="64" customFormat="1" ht="12.95" customHeight="1">
      <c r="C250" s="80"/>
      <c r="D250" s="80"/>
      <c r="E250" s="80"/>
      <c r="F250" s="80"/>
      <c r="G250" s="80"/>
      <c r="K250" s="76"/>
    </row>
    <row r="251" spans="3:11" s="64" customFormat="1" ht="12.95" customHeight="1">
      <c r="C251" s="80"/>
      <c r="D251" s="80"/>
      <c r="E251" s="80"/>
      <c r="F251" s="80"/>
      <c r="G251" s="80"/>
      <c r="K251" s="76"/>
    </row>
    <row r="252" spans="3:11" s="64" customFormat="1" ht="12.95" customHeight="1">
      <c r="C252" s="80"/>
      <c r="D252" s="80"/>
      <c r="E252" s="80"/>
      <c r="F252" s="80"/>
      <c r="G252" s="80"/>
      <c r="K252" s="76"/>
    </row>
    <row r="253" spans="3:11" s="64" customFormat="1" ht="12.95" customHeight="1">
      <c r="C253" s="80"/>
      <c r="D253" s="80"/>
      <c r="E253" s="80"/>
      <c r="F253" s="80"/>
      <c r="G253" s="80"/>
      <c r="K253" s="76"/>
    </row>
    <row r="254" spans="3:11" s="64" customFormat="1" ht="12.95" customHeight="1">
      <c r="C254" s="80"/>
      <c r="D254" s="80"/>
      <c r="E254" s="80"/>
      <c r="F254" s="80"/>
      <c r="G254" s="80"/>
      <c r="K254" s="76"/>
    </row>
    <row r="255" spans="3:11" s="64" customFormat="1" ht="12.95" customHeight="1">
      <c r="C255" s="80"/>
      <c r="D255" s="80"/>
      <c r="E255" s="80"/>
      <c r="F255" s="80"/>
      <c r="G255" s="80"/>
      <c r="K255" s="76"/>
    </row>
    <row r="256" spans="3:11" s="64" customFormat="1" ht="12.95" customHeight="1">
      <c r="C256" s="80"/>
      <c r="D256" s="80"/>
      <c r="E256" s="80"/>
      <c r="F256" s="80"/>
      <c r="G256" s="80"/>
      <c r="K256" s="76"/>
    </row>
    <row r="257" spans="3:11" s="64" customFormat="1" ht="12.95" customHeight="1">
      <c r="C257" s="80"/>
      <c r="D257" s="80"/>
      <c r="E257" s="80"/>
      <c r="F257" s="80"/>
      <c r="G257" s="80"/>
      <c r="K257" s="76"/>
    </row>
    <row r="258" spans="3:11" s="64" customFormat="1" ht="12.95" customHeight="1">
      <c r="C258" s="80"/>
      <c r="D258" s="80"/>
      <c r="E258" s="80"/>
      <c r="F258" s="80"/>
      <c r="G258" s="80"/>
      <c r="K258" s="76"/>
    </row>
    <row r="259" spans="3:11" s="64" customFormat="1" ht="12.95" customHeight="1">
      <c r="C259" s="80"/>
      <c r="D259" s="80"/>
      <c r="E259" s="80"/>
      <c r="F259" s="80"/>
      <c r="G259" s="80"/>
      <c r="K259" s="76"/>
    </row>
    <row r="260" spans="3:11" s="64" customFormat="1" ht="12.95" customHeight="1">
      <c r="C260" s="80"/>
      <c r="D260" s="80"/>
      <c r="E260" s="80"/>
      <c r="F260" s="80"/>
      <c r="G260" s="80"/>
      <c r="K260" s="76"/>
    </row>
    <row r="261" spans="3:11" s="64" customFormat="1" ht="12.95" customHeight="1">
      <c r="C261" s="80"/>
      <c r="D261" s="80"/>
      <c r="E261" s="80"/>
      <c r="F261" s="80"/>
      <c r="G261" s="80"/>
      <c r="K261" s="76"/>
    </row>
    <row r="262" spans="3:11" s="64" customFormat="1" ht="12.95" customHeight="1">
      <c r="C262" s="80"/>
      <c r="D262" s="80"/>
      <c r="E262" s="80"/>
      <c r="F262" s="80"/>
      <c r="G262" s="80"/>
      <c r="K262" s="76"/>
    </row>
    <row r="263" spans="3:11" s="64" customFormat="1" ht="12.95" customHeight="1">
      <c r="C263" s="80"/>
      <c r="D263" s="80"/>
      <c r="E263" s="80"/>
      <c r="F263" s="80"/>
      <c r="G263" s="80"/>
      <c r="K263" s="76"/>
    </row>
    <row r="264" spans="3:11" s="64" customFormat="1" ht="12.95" customHeight="1">
      <c r="C264" s="80"/>
      <c r="D264" s="80"/>
      <c r="E264" s="80"/>
      <c r="F264" s="80"/>
      <c r="G264" s="80"/>
      <c r="K264" s="76"/>
    </row>
    <row r="265" spans="3:11" s="64" customFormat="1" ht="12.95" customHeight="1">
      <c r="C265" s="80"/>
      <c r="D265" s="80"/>
      <c r="E265" s="80"/>
      <c r="F265" s="80"/>
      <c r="G265" s="80"/>
      <c r="K265" s="76"/>
    </row>
    <row r="266" spans="3:11" s="64" customFormat="1" ht="12.95" customHeight="1">
      <c r="C266" s="80"/>
      <c r="D266" s="80"/>
      <c r="E266" s="80"/>
      <c r="F266" s="80"/>
      <c r="G266" s="80"/>
      <c r="K266" s="76"/>
    </row>
    <row r="267" spans="3:11" s="64" customFormat="1" ht="12.95" customHeight="1">
      <c r="C267" s="80"/>
      <c r="D267" s="80"/>
      <c r="E267" s="80"/>
      <c r="F267" s="80"/>
      <c r="G267" s="80"/>
      <c r="K267" s="76"/>
    </row>
    <row r="268" spans="3:11" s="64" customFormat="1" ht="12.95" customHeight="1">
      <c r="C268" s="80"/>
      <c r="D268" s="80"/>
      <c r="E268" s="80"/>
      <c r="F268" s="80"/>
      <c r="G268" s="80"/>
      <c r="K268" s="76"/>
    </row>
    <row r="269" spans="3:11" s="64" customFormat="1" ht="12.95" customHeight="1">
      <c r="C269" s="80"/>
      <c r="D269" s="80"/>
      <c r="E269" s="80"/>
      <c r="F269" s="80"/>
      <c r="G269" s="80"/>
      <c r="K269" s="76"/>
    </row>
    <row r="270" spans="3:11" s="64" customFormat="1" ht="12.95" customHeight="1">
      <c r="C270" s="80"/>
      <c r="D270" s="80"/>
      <c r="E270" s="80"/>
      <c r="F270" s="80"/>
      <c r="G270" s="80"/>
      <c r="K270" s="76"/>
    </row>
    <row r="271" spans="3:11" s="64" customFormat="1" ht="12.95" customHeight="1">
      <c r="C271" s="80"/>
      <c r="D271" s="80"/>
      <c r="E271" s="80"/>
      <c r="F271" s="80"/>
      <c r="G271" s="80"/>
      <c r="K271" s="76"/>
    </row>
    <row r="272" spans="3:11" s="64" customFormat="1" ht="12.95" customHeight="1">
      <c r="C272" s="80"/>
      <c r="D272" s="80"/>
      <c r="E272" s="80"/>
      <c r="F272" s="80"/>
      <c r="G272" s="80"/>
      <c r="K272" s="76"/>
    </row>
    <row r="273" spans="3:11" s="64" customFormat="1" ht="12.95" customHeight="1">
      <c r="C273" s="80"/>
      <c r="D273" s="80"/>
      <c r="E273" s="80"/>
      <c r="F273" s="80"/>
      <c r="G273" s="80"/>
      <c r="K273" s="76"/>
    </row>
    <row r="274" spans="3:11" s="64" customFormat="1" ht="12.95" customHeight="1">
      <c r="C274" s="80"/>
      <c r="D274" s="80"/>
      <c r="E274" s="80"/>
      <c r="F274" s="80"/>
      <c r="G274" s="80"/>
      <c r="K274" s="76"/>
    </row>
    <row r="275" spans="3:11" s="64" customFormat="1" ht="12.95" customHeight="1">
      <c r="C275" s="80"/>
      <c r="D275" s="80"/>
      <c r="E275" s="80"/>
      <c r="F275" s="80"/>
      <c r="G275" s="80"/>
      <c r="K275" s="76"/>
    </row>
    <row r="276" spans="3:11" s="64" customFormat="1" ht="12.95" customHeight="1">
      <c r="C276" s="80"/>
      <c r="D276" s="80"/>
      <c r="E276" s="80"/>
      <c r="F276" s="80"/>
      <c r="G276" s="80"/>
      <c r="K276" s="76"/>
    </row>
    <row r="277" spans="3:11" s="64" customFormat="1" ht="12.95" customHeight="1">
      <c r="C277" s="80"/>
      <c r="D277" s="80"/>
      <c r="E277" s="80"/>
      <c r="F277" s="80"/>
      <c r="G277" s="80"/>
      <c r="K277" s="76"/>
    </row>
    <row r="278" spans="3:11" s="64" customFormat="1" ht="12.95" customHeight="1">
      <c r="C278" s="80"/>
      <c r="D278" s="80"/>
      <c r="E278" s="80"/>
      <c r="F278" s="80"/>
      <c r="G278" s="80"/>
      <c r="K278" s="76"/>
    </row>
    <row r="279" spans="3:11" s="64" customFormat="1" ht="12.95" customHeight="1">
      <c r="C279" s="80"/>
      <c r="D279" s="80"/>
      <c r="E279" s="80"/>
      <c r="F279" s="80"/>
      <c r="G279" s="80"/>
      <c r="K279" s="76"/>
    </row>
    <row r="280" spans="3:11" s="64" customFormat="1" ht="12.95" customHeight="1">
      <c r="C280" s="80"/>
      <c r="D280" s="80"/>
      <c r="E280" s="80"/>
      <c r="F280" s="80"/>
      <c r="G280" s="80"/>
      <c r="K280" s="76"/>
    </row>
    <row r="281" spans="3:11" s="64" customFormat="1" ht="12.95" customHeight="1">
      <c r="C281" s="80"/>
      <c r="D281" s="80"/>
      <c r="E281" s="80"/>
      <c r="F281" s="80"/>
      <c r="G281" s="80"/>
      <c r="K281" s="76"/>
    </row>
    <row r="282" spans="3:11" s="64" customFormat="1" ht="12.95" customHeight="1">
      <c r="C282" s="80"/>
      <c r="D282" s="80"/>
      <c r="E282" s="80"/>
      <c r="F282" s="80"/>
      <c r="G282" s="80"/>
      <c r="K282" s="76"/>
    </row>
    <row r="283" spans="3:11" s="64" customFormat="1" ht="12.95" customHeight="1">
      <c r="C283" s="80"/>
      <c r="D283" s="80"/>
      <c r="E283" s="80"/>
      <c r="F283" s="80"/>
      <c r="G283" s="80"/>
      <c r="K283" s="76"/>
    </row>
    <row r="284" spans="3:11" s="64" customFormat="1" ht="12.95" customHeight="1">
      <c r="C284" s="80"/>
      <c r="D284" s="80"/>
      <c r="E284" s="80"/>
      <c r="F284" s="80"/>
      <c r="G284" s="80"/>
      <c r="K284" s="76"/>
    </row>
    <row r="285" spans="3:11" s="64" customFormat="1" ht="12.95" customHeight="1">
      <c r="C285" s="80"/>
      <c r="D285" s="80"/>
      <c r="E285" s="80"/>
      <c r="F285" s="80"/>
      <c r="G285" s="80"/>
      <c r="K285" s="76"/>
    </row>
    <row r="286" spans="3:11" s="64" customFormat="1" ht="12.95" customHeight="1">
      <c r="C286" s="80"/>
      <c r="D286" s="80"/>
      <c r="E286" s="80"/>
      <c r="F286" s="80"/>
      <c r="G286" s="80"/>
      <c r="K286" s="76"/>
    </row>
    <row r="287" spans="3:11" s="64" customFormat="1" ht="12.95" customHeight="1">
      <c r="C287" s="80"/>
      <c r="D287" s="80"/>
      <c r="E287" s="80"/>
      <c r="F287" s="80"/>
      <c r="G287" s="80"/>
      <c r="K287" s="76"/>
    </row>
    <row r="288" spans="3:11" s="64" customFormat="1" ht="12.95" customHeight="1">
      <c r="C288" s="80"/>
      <c r="D288" s="80"/>
      <c r="E288" s="80"/>
      <c r="F288" s="80"/>
      <c r="G288" s="80"/>
      <c r="K288" s="76"/>
    </row>
    <row r="289" spans="3:11" s="64" customFormat="1" ht="12.95" customHeight="1">
      <c r="C289" s="80"/>
      <c r="D289" s="80"/>
      <c r="E289" s="80"/>
      <c r="F289" s="80"/>
      <c r="G289" s="80"/>
      <c r="K289" s="76"/>
    </row>
    <row r="290" spans="3:11" s="64" customFormat="1" ht="12.95" customHeight="1">
      <c r="C290" s="80"/>
      <c r="D290" s="80"/>
      <c r="E290" s="80"/>
      <c r="F290" s="80"/>
      <c r="G290" s="80"/>
      <c r="K290" s="76"/>
    </row>
    <row r="291" spans="3:11" s="64" customFormat="1" ht="12.95" customHeight="1">
      <c r="C291" s="80"/>
      <c r="D291" s="80"/>
      <c r="E291" s="80"/>
      <c r="F291" s="80"/>
      <c r="G291" s="80"/>
      <c r="K291" s="76"/>
    </row>
    <row r="292" spans="3:11" s="64" customFormat="1" ht="12.95" customHeight="1">
      <c r="C292" s="80"/>
      <c r="D292" s="80"/>
      <c r="E292" s="80"/>
      <c r="F292" s="80"/>
      <c r="G292" s="80"/>
      <c r="K292" s="76"/>
    </row>
    <row r="293" spans="3:11" s="64" customFormat="1" ht="12.95" customHeight="1">
      <c r="C293" s="80"/>
      <c r="D293" s="80"/>
      <c r="E293" s="80"/>
      <c r="F293" s="80"/>
      <c r="G293" s="80"/>
      <c r="K293" s="76"/>
    </row>
    <row r="294" spans="3:11" s="64" customFormat="1" ht="12.95" customHeight="1">
      <c r="C294" s="80"/>
      <c r="D294" s="80"/>
      <c r="E294" s="80"/>
      <c r="F294" s="80"/>
      <c r="G294" s="80"/>
      <c r="K294" s="76"/>
    </row>
    <row r="295" spans="3:11" s="64" customFormat="1" ht="12.95" customHeight="1">
      <c r="C295" s="80"/>
      <c r="D295" s="80"/>
      <c r="E295" s="80"/>
      <c r="F295" s="80"/>
      <c r="G295" s="80"/>
      <c r="K295" s="76"/>
    </row>
    <row r="296" spans="3:11" s="64" customFormat="1" ht="12.95" customHeight="1">
      <c r="C296" s="80"/>
      <c r="D296" s="80"/>
      <c r="E296" s="80"/>
      <c r="F296" s="80"/>
      <c r="G296" s="80"/>
      <c r="K296" s="76"/>
    </row>
    <row r="297" spans="3:11" s="64" customFormat="1" ht="12.95" customHeight="1">
      <c r="C297" s="80"/>
      <c r="D297" s="80"/>
      <c r="E297" s="80"/>
      <c r="F297" s="80"/>
      <c r="G297" s="80"/>
      <c r="K297" s="76"/>
    </row>
    <row r="298" spans="3:11" s="64" customFormat="1" ht="12.95" customHeight="1">
      <c r="C298" s="80"/>
      <c r="D298" s="80"/>
      <c r="E298" s="80"/>
      <c r="F298" s="80"/>
      <c r="G298" s="80"/>
      <c r="K298" s="76"/>
    </row>
    <row r="299" spans="3:11" s="64" customFormat="1" ht="12.95" customHeight="1">
      <c r="C299" s="80"/>
      <c r="D299" s="80"/>
      <c r="E299" s="80"/>
      <c r="F299" s="80"/>
      <c r="G299" s="80"/>
      <c r="K299" s="76"/>
    </row>
    <row r="300" spans="3:11" s="64" customFormat="1" ht="12.95" customHeight="1">
      <c r="C300" s="80"/>
      <c r="D300" s="80"/>
      <c r="E300" s="80"/>
      <c r="F300" s="80"/>
      <c r="G300" s="80"/>
      <c r="K300" s="76"/>
    </row>
    <row r="301" spans="3:11" s="64" customFormat="1" ht="12.95" customHeight="1">
      <c r="C301" s="80"/>
      <c r="D301" s="80"/>
      <c r="E301" s="80"/>
      <c r="F301" s="80"/>
      <c r="G301" s="80"/>
      <c r="K301" s="76"/>
    </row>
    <row r="302" spans="3:11" s="64" customFormat="1" ht="12.95" customHeight="1">
      <c r="C302" s="80"/>
      <c r="D302" s="80"/>
      <c r="E302" s="80"/>
      <c r="F302" s="80"/>
      <c r="G302" s="80"/>
      <c r="K302" s="76"/>
    </row>
    <row r="303" spans="3:11" s="64" customFormat="1" ht="12.95" customHeight="1">
      <c r="C303" s="80"/>
      <c r="D303" s="80"/>
      <c r="E303" s="80"/>
      <c r="F303" s="80"/>
      <c r="G303" s="80"/>
      <c r="K303" s="76"/>
    </row>
    <row r="304" spans="3:11" s="64" customFormat="1" ht="12.95" customHeight="1">
      <c r="C304" s="80"/>
      <c r="D304" s="80"/>
      <c r="E304" s="80"/>
      <c r="F304" s="80"/>
      <c r="G304" s="80"/>
      <c r="K304" s="76"/>
    </row>
    <row r="305" spans="3:11" s="64" customFormat="1" ht="12.95" customHeight="1">
      <c r="C305" s="80"/>
      <c r="D305" s="80"/>
      <c r="E305" s="80"/>
      <c r="F305" s="80"/>
      <c r="G305" s="80"/>
      <c r="K305" s="76"/>
    </row>
    <row r="306" spans="3:11" s="64" customFormat="1" ht="12.95" customHeight="1">
      <c r="C306" s="80"/>
      <c r="D306" s="80"/>
      <c r="E306" s="80"/>
      <c r="F306" s="80"/>
      <c r="G306" s="80"/>
      <c r="K306" s="76"/>
    </row>
    <row r="307" spans="3:11" s="64" customFormat="1" ht="12.95" customHeight="1">
      <c r="C307" s="80"/>
      <c r="D307" s="80"/>
      <c r="E307" s="80"/>
      <c r="F307" s="80"/>
      <c r="G307" s="80"/>
      <c r="K307" s="76"/>
    </row>
    <row r="308" spans="3:11" s="64" customFormat="1" ht="12.95" customHeight="1">
      <c r="C308" s="80"/>
      <c r="D308" s="80"/>
      <c r="E308" s="80"/>
      <c r="F308" s="80"/>
      <c r="G308" s="80"/>
      <c r="K308" s="76"/>
    </row>
    <row r="309" spans="3:11" s="64" customFormat="1" ht="12.95" customHeight="1">
      <c r="C309" s="80"/>
      <c r="D309" s="80"/>
      <c r="E309" s="80"/>
      <c r="F309" s="80"/>
      <c r="G309" s="80"/>
      <c r="K309" s="76"/>
    </row>
    <row r="310" spans="3:11" s="64" customFormat="1" ht="12.95" customHeight="1">
      <c r="C310" s="80"/>
      <c r="D310" s="80"/>
      <c r="E310" s="80"/>
      <c r="F310" s="80"/>
      <c r="G310" s="80"/>
      <c r="K310" s="76"/>
    </row>
    <row r="311" spans="3:11" s="64" customFormat="1" ht="12.95" customHeight="1">
      <c r="C311" s="80"/>
      <c r="D311" s="80"/>
      <c r="E311" s="80"/>
      <c r="F311" s="80"/>
      <c r="G311" s="80"/>
      <c r="K311" s="76"/>
    </row>
    <row r="312" spans="3:11" s="64" customFormat="1" ht="12.95" customHeight="1">
      <c r="C312" s="80"/>
      <c r="D312" s="80"/>
      <c r="E312" s="80"/>
      <c r="F312" s="80"/>
      <c r="G312" s="80"/>
      <c r="K312" s="76"/>
    </row>
    <row r="313" spans="3:11" s="64" customFormat="1" ht="12.95" customHeight="1">
      <c r="C313" s="80"/>
      <c r="D313" s="80"/>
      <c r="E313" s="80"/>
      <c r="F313" s="80"/>
      <c r="G313" s="80"/>
      <c r="K313" s="76"/>
    </row>
    <row r="314" spans="3:11" s="64" customFormat="1" ht="12.95" customHeight="1">
      <c r="C314" s="80"/>
      <c r="D314" s="80"/>
      <c r="E314" s="80"/>
      <c r="F314" s="80"/>
      <c r="G314" s="80"/>
      <c r="K314" s="76"/>
    </row>
    <row r="315" spans="3:11" s="64" customFormat="1" ht="12.95" customHeight="1">
      <c r="C315" s="80"/>
      <c r="D315" s="80"/>
      <c r="E315" s="80"/>
      <c r="F315" s="80"/>
      <c r="G315" s="80"/>
      <c r="K315" s="76"/>
    </row>
    <row r="316" spans="3:11" s="64" customFormat="1" ht="12.95" customHeight="1">
      <c r="C316" s="80"/>
      <c r="D316" s="80"/>
      <c r="E316" s="80"/>
      <c r="F316" s="80"/>
      <c r="G316" s="80"/>
      <c r="K316" s="76"/>
    </row>
    <row r="317" spans="3:11" s="64" customFormat="1" ht="12.95" customHeight="1">
      <c r="C317" s="80"/>
      <c r="D317" s="80"/>
      <c r="E317" s="80"/>
      <c r="F317" s="80"/>
      <c r="G317" s="80"/>
      <c r="K317" s="76"/>
    </row>
    <row r="318" spans="3:11" s="64" customFormat="1" ht="12.95" customHeight="1">
      <c r="C318" s="80"/>
      <c r="D318" s="80"/>
      <c r="E318" s="80"/>
      <c r="F318" s="80"/>
      <c r="G318" s="80"/>
      <c r="K318" s="76"/>
    </row>
    <row r="319" spans="3:11" s="64" customFormat="1" ht="12.95" customHeight="1">
      <c r="C319" s="80"/>
      <c r="D319" s="80"/>
      <c r="E319" s="80"/>
      <c r="F319" s="80"/>
      <c r="G319" s="80"/>
      <c r="K319" s="76"/>
    </row>
    <row r="320" spans="3:11" s="64" customFormat="1" ht="12.95" customHeight="1">
      <c r="C320" s="80"/>
      <c r="D320" s="80"/>
      <c r="E320" s="80"/>
      <c r="F320" s="80"/>
      <c r="G320" s="80"/>
      <c r="K320" s="76"/>
    </row>
    <row r="321" spans="3:11" s="64" customFormat="1" ht="12.95" customHeight="1">
      <c r="C321" s="80"/>
      <c r="D321" s="80"/>
      <c r="E321" s="80"/>
      <c r="F321" s="80"/>
      <c r="G321" s="80"/>
      <c r="K321" s="76"/>
    </row>
    <row r="322" spans="3:11" s="64" customFormat="1" ht="12.95" customHeight="1">
      <c r="C322" s="80"/>
      <c r="D322" s="80"/>
      <c r="E322" s="80"/>
      <c r="F322" s="80"/>
      <c r="G322" s="80"/>
      <c r="K322" s="76"/>
    </row>
    <row r="323" spans="3:11" s="64" customFormat="1" ht="12.95" customHeight="1">
      <c r="C323" s="80"/>
      <c r="D323" s="80"/>
      <c r="E323" s="80"/>
      <c r="F323" s="80"/>
      <c r="G323" s="80"/>
      <c r="K323" s="76"/>
    </row>
    <row r="324" spans="3:11" s="64" customFormat="1" ht="12.95" customHeight="1">
      <c r="C324" s="80"/>
      <c r="D324" s="80"/>
      <c r="E324" s="80"/>
      <c r="F324" s="80"/>
      <c r="G324" s="80"/>
      <c r="K324" s="76"/>
    </row>
    <row r="325" spans="3:11" s="64" customFormat="1" ht="12.95" customHeight="1">
      <c r="C325" s="80"/>
      <c r="D325" s="80"/>
      <c r="E325" s="80"/>
      <c r="F325" s="80"/>
      <c r="G325" s="80"/>
      <c r="K325" s="76"/>
    </row>
    <row r="326" spans="3:11" s="64" customFormat="1" ht="12.95" customHeight="1">
      <c r="C326" s="80"/>
      <c r="D326" s="80"/>
      <c r="E326" s="80"/>
      <c r="F326" s="80"/>
      <c r="G326" s="80"/>
      <c r="K326" s="76"/>
    </row>
    <row r="327" spans="3:11" s="64" customFormat="1" ht="12.95" customHeight="1">
      <c r="C327" s="80"/>
      <c r="D327" s="80"/>
      <c r="E327" s="80"/>
      <c r="F327" s="80"/>
      <c r="G327" s="80"/>
      <c r="K327" s="76"/>
    </row>
    <row r="328" spans="3:11" s="64" customFormat="1" ht="12.95" customHeight="1">
      <c r="C328" s="80"/>
      <c r="D328" s="80"/>
      <c r="E328" s="80"/>
      <c r="F328" s="80"/>
      <c r="G328" s="80"/>
      <c r="K328" s="76"/>
    </row>
    <row r="329" spans="3:11" s="64" customFormat="1" ht="12.95" customHeight="1">
      <c r="C329" s="80"/>
      <c r="D329" s="80"/>
      <c r="E329" s="80"/>
      <c r="F329" s="80"/>
      <c r="G329" s="80"/>
      <c r="K329" s="76"/>
    </row>
    <row r="330" spans="3:11" s="64" customFormat="1" ht="12.95" customHeight="1">
      <c r="C330" s="80"/>
      <c r="D330" s="80"/>
      <c r="E330" s="80"/>
      <c r="F330" s="80"/>
      <c r="G330" s="80"/>
      <c r="K330" s="76"/>
    </row>
    <row r="331" spans="3:11" s="64" customFormat="1" ht="12.95" customHeight="1">
      <c r="C331" s="80"/>
      <c r="D331" s="80"/>
      <c r="E331" s="80"/>
      <c r="F331" s="80"/>
      <c r="G331" s="80"/>
      <c r="K331" s="76"/>
    </row>
    <row r="332" spans="3:11" s="64" customFormat="1" ht="12.95" customHeight="1">
      <c r="C332" s="80"/>
      <c r="D332" s="80"/>
      <c r="E332" s="80"/>
      <c r="F332" s="80"/>
      <c r="G332" s="80"/>
      <c r="K332" s="76"/>
    </row>
    <row r="333" spans="3:11" s="64" customFormat="1" ht="12.95" customHeight="1">
      <c r="C333" s="80"/>
      <c r="D333" s="80"/>
      <c r="E333" s="80"/>
      <c r="F333" s="80"/>
      <c r="G333" s="80"/>
      <c r="K333" s="76"/>
    </row>
    <row r="334" spans="3:11" s="64" customFormat="1" ht="12.95" customHeight="1">
      <c r="C334" s="80"/>
      <c r="D334" s="80"/>
      <c r="E334" s="80"/>
      <c r="F334" s="80"/>
      <c r="G334" s="80"/>
      <c r="K334" s="76"/>
    </row>
    <row r="335" spans="3:11" s="64" customFormat="1" ht="12.95" customHeight="1">
      <c r="C335" s="80"/>
      <c r="D335" s="80"/>
      <c r="E335" s="80"/>
      <c r="F335" s="80"/>
      <c r="G335" s="80"/>
      <c r="K335" s="76"/>
    </row>
    <row r="336" spans="3:11" s="64" customFormat="1" ht="12.95" customHeight="1">
      <c r="C336" s="80"/>
      <c r="D336" s="80"/>
      <c r="E336" s="80"/>
      <c r="F336" s="80"/>
      <c r="G336" s="80"/>
      <c r="K336" s="76"/>
    </row>
    <row r="337" spans="3:11" s="64" customFormat="1" ht="12.95" customHeight="1">
      <c r="C337" s="80"/>
      <c r="D337" s="80"/>
      <c r="E337" s="80"/>
      <c r="F337" s="80"/>
      <c r="G337" s="80"/>
      <c r="K337" s="76"/>
    </row>
    <row r="338" spans="3:11" s="64" customFormat="1" ht="12.95" customHeight="1">
      <c r="C338" s="80"/>
      <c r="D338" s="80"/>
      <c r="E338" s="80"/>
      <c r="F338" s="80"/>
      <c r="G338" s="80"/>
      <c r="K338" s="76"/>
    </row>
    <row r="339" spans="3:11" s="64" customFormat="1" ht="12.95" customHeight="1">
      <c r="C339" s="80"/>
      <c r="D339" s="80"/>
      <c r="E339" s="80"/>
      <c r="F339" s="80"/>
      <c r="G339" s="80"/>
      <c r="K339" s="76"/>
    </row>
    <row r="340" spans="3:11" s="64" customFormat="1" ht="12.95" customHeight="1">
      <c r="C340" s="80"/>
      <c r="D340" s="80"/>
      <c r="E340" s="80"/>
      <c r="F340" s="80"/>
      <c r="G340" s="80"/>
      <c r="K340" s="76"/>
    </row>
    <row r="341" spans="3:11" s="64" customFormat="1" ht="12.95" customHeight="1">
      <c r="C341" s="80"/>
      <c r="D341" s="80"/>
      <c r="E341" s="80"/>
      <c r="F341" s="80"/>
      <c r="G341" s="80"/>
      <c r="K341" s="76"/>
    </row>
    <row r="342" spans="3:11" s="64" customFormat="1" ht="12.95" customHeight="1">
      <c r="C342" s="80"/>
      <c r="D342" s="80"/>
      <c r="E342" s="80"/>
      <c r="F342" s="80"/>
      <c r="G342" s="80"/>
      <c r="K342" s="76"/>
    </row>
    <row r="343" spans="3:11" s="64" customFormat="1" ht="12.95" customHeight="1">
      <c r="C343" s="80"/>
      <c r="D343" s="80"/>
      <c r="E343" s="80"/>
      <c r="F343" s="80"/>
      <c r="G343" s="80"/>
      <c r="K343" s="76"/>
    </row>
    <row r="344" spans="3:11" s="64" customFormat="1" ht="12.95" customHeight="1">
      <c r="C344" s="80"/>
      <c r="D344" s="80"/>
      <c r="E344" s="80"/>
      <c r="F344" s="80"/>
      <c r="G344" s="80"/>
      <c r="K344" s="76"/>
    </row>
    <row r="345" spans="3:11" s="64" customFormat="1" ht="12.95" customHeight="1">
      <c r="C345" s="80"/>
      <c r="D345" s="80"/>
      <c r="E345" s="80"/>
      <c r="F345" s="80"/>
      <c r="G345" s="80"/>
      <c r="K345" s="76"/>
    </row>
    <row r="346" spans="3:11" s="64" customFormat="1" ht="12.95" customHeight="1">
      <c r="C346" s="80"/>
      <c r="D346" s="80"/>
      <c r="E346" s="80"/>
      <c r="F346" s="80"/>
      <c r="G346" s="80"/>
      <c r="K346" s="76"/>
    </row>
    <row r="347" spans="3:11" s="64" customFormat="1" ht="12.95" customHeight="1">
      <c r="C347" s="80"/>
      <c r="D347" s="80"/>
      <c r="E347" s="80"/>
      <c r="F347" s="80"/>
      <c r="G347" s="80"/>
      <c r="K347" s="76"/>
    </row>
    <row r="348" spans="3:11" s="64" customFormat="1" ht="12.95" customHeight="1">
      <c r="C348" s="80"/>
      <c r="D348" s="80"/>
      <c r="E348" s="80"/>
      <c r="F348" s="80"/>
      <c r="G348" s="80"/>
      <c r="K348" s="76"/>
    </row>
    <row r="349" spans="3:11" s="64" customFormat="1" ht="12.95" customHeight="1">
      <c r="C349" s="80"/>
      <c r="D349" s="80"/>
      <c r="E349" s="80"/>
      <c r="F349" s="80"/>
      <c r="G349" s="80"/>
      <c r="K349" s="76"/>
    </row>
    <row r="350" spans="3:11" s="64" customFormat="1" ht="12.95" customHeight="1">
      <c r="C350" s="80"/>
      <c r="D350" s="80"/>
      <c r="E350" s="80"/>
      <c r="F350" s="80"/>
      <c r="G350" s="80"/>
      <c r="K350" s="76"/>
    </row>
    <row r="351" spans="3:11" s="64" customFormat="1" ht="12.95" customHeight="1">
      <c r="C351" s="80"/>
      <c r="D351" s="80"/>
      <c r="E351" s="80"/>
      <c r="F351" s="80"/>
      <c r="G351" s="80"/>
      <c r="K351" s="76"/>
    </row>
    <row r="352" spans="3:11" s="64" customFormat="1" ht="12.95" customHeight="1">
      <c r="C352" s="80"/>
      <c r="D352" s="80"/>
      <c r="E352" s="80"/>
      <c r="F352" s="80"/>
      <c r="G352" s="80"/>
      <c r="K352" s="76"/>
    </row>
    <row r="353" spans="3:11" s="64" customFormat="1" ht="12.95" customHeight="1">
      <c r="C353" s="80"/>
      <c r="D353" s="80"/>
      <c r="E353" s="80"/>
      <c r="F353" s="80"/>
      <c r="G353" s="80"/>
      <c r="K353" s="76"/>
    </row>
    <row r="354" spans="3:11" s="64" customFormat="1" ht="12.95" customHeight="1">
      <c r="C354" s="80"/>
      <c r="D354" s="80"/>
      <c r="E354" s="80"/>
      <c r="F354" s="80"/>
      <c r="G354" s="80"/>
      <c r="K354" s="76"/>
    </row>
    <row r="355" spans="3:11" s="64" customFormat="1" ht="12.95" customHeight="1">
      <c r="C355" s="80"/>
      <c r="D355" s="80"/>
      <c r="E355" s="80"/>
      <c r="F355" s="80"/>
      <c r="G355" s="80"/>
      <c r="K355" s="76"/>
    </row>
    <row r="356" spans="3:11" s="64" customFormat="1" ht="12.95" customHeight="1">
      <c r="C356" s="80"/>
      <c r="D356" s="80"/>
      <c r="E356" s="80"/>
      <c r="F356" s="80"/>
      <c r="G356" s="80"/>
      <c r="K356" s="76"/>
    </row>
    <row r="357" spans="3:11" s="64" customFormat="1" ht="12.95" customHeight="1">
      <c r="C357" s="80"/>
      <c r="D357" s="80"/>
      <c r="E357" s="80"/>
      <c r="F357" s="80"/>
      <c r="G357" s="80"/>
      <c r="K357" s="76"/>
    </row>
    <row r="358" spans="3:11" s="64" customFormat="1" ht="12.95" customHeight="1">
      <c r="C358" s="80"/>
      <c r="D358" s="80"/>
      <c r="E358" s="80"/>
      <c r="F358" s="80"/>
      <c r="G358" s="80"/>
      <c r="K358" s="76"/>
    </row>
    <row r="359" spans="3:11" s="64" customFormat="1" ht="12.95" customHeight="1">
      <c r="C359" s="80"/>
      <c r="D359" s="80"/>
      <c r="E359" s="80"/>
      <c r="F359" s="80"/>
      <c r="G359" s="80"/>
      <c r="K359" s="76"/>
    </row>
    <row r="360" spans="3:11" s="64" customFormat="1" ht="12.95" customHeight="1">
      <c r="C360" s="80"/>
      <c r="D360" s="80"/>
      <c r="E360" s="80"/>
      <c r="F360" s="80"/>
      <c r="G360" s="80"/>
      <c r="K360" s="76"/>
    </row>
    <row r="361" spans="3:11" s="64" customFormat="1" ht="12.95" customHeight="1">
      <c r="C361" s="80"/>
      <c r="D361" s="80"/>
      <c r="E361" s="80"/>
      <c r="F361" s="80"/>
      <c r="G361" s="80"/>
      <c r="K361" s="76"/>
    </row>
    <row r="362" spans="3:11" s="64" customFormat="1" ht="12.95" customHeight="1">
      <c r="C362" s="80"/>
      <c r="D362" s="80"/>
      <c r="E362" s="80"/>
      <c r="F362" s="80"/>
      <c r="G362" s="80"/>
      <c r="K362" s="76"/>
    </row>
    <row r="363" spans="3:11" s="64" customFormat="1" ht="12.95" customHeight="1">
      <c r="C363" s="80"/>
      <c r="D363" s="80"/>
      <c r="E363" s="80"/>
      <c r="F363" s="80"/>
      <c r="G363" s="80"/>
      <c r="K363" s="76"/>
    </row>
    <row r="364" spans="3:11" s="64" customFormat="1" ht="12.95" customHeight="1">
      <c r="C364" s="80"/>
      <c r="D364" s="80"/>
      <c r="E364" s="80"/>
      <c r="F364" s="80"/>
      <c r="G364" s="80"/>
      <c r="K364" s="76"/>
    </row>
    <row r="365" spans="3:11" s="64" customFormat="1" ht="12.95" customHeight="1">
      <c r="C365" s="80"/>
      <c r="D365" s="80"/>
      <c r="E365" s="80"/>
      <c r="F365" s="80"/>
      <c r="G365" s="80"/>
      <c r="K365" s="76"/>
    </row>
    <row r="366" spans="3:11" s="64" customFormat="1" ht="12.95" customHeight="1">
      <c r="C366" s="80"/>
      <c r="D366" s="80"/>
      <c r="E366" s="80"/>
      <c r="F366" s="80"/>
      <c r="G366" s="80"/>
      <c r="K366" s="76"/>
    </row>
    <row r="367" spans="3:11" s="64" customFormat="1" ht="12.95" customHeight="1">
      <c r="C367" s="80"/>
      <c r="D367" s="80"/>
      <c r="E367" s="80"/>
      <c r="F367" s="80"/>
      <c r="G367" s="80"/>
      <c r="K367" s="76"/>
    </row>
    <row r="368" spans="3:11" s="64" customFormat="1" ht="12.95" customHeight="1">
      <c r="C368" s="80"/>
      <c r="D368" s="80"/>
      <c r="E368" s="80"/>
      <c r="F368" s="80"/>
      <c r="G368" s="80"/>
      <c r="K368" s="76"/>
    </row>
    <row r="369" spans="3:11" s="64" customFormat="1" ht="12.95" customHeight="1">
      <c r="C369" s="80"/>
      <c r="D369" s="80"/>
      <c r="E369" s="80"/>
      <c r="F369" s="80"/>
      <c r="G369" s="80"/>
      <c r="K369" s="76"/>
    </row>
    <row r="370" spans="3:11" s="64" customFormat="1" ht="12.95" customHeight="1">
      <c r="C370" s="80"/>
      <c r="D370" s="80"/>
      <c r="E370" s="80"/>
      <c r="F370" s="80"/>
      <c r="G370" s="80"/>
      <c r="K370" s="76"/>
    </row>
    <row r="371" spans="3:11" s="64" customFormat="1" ht="12.95" customHeight="1">
      <c r="C371" s="80"/>
      <c r="D371" s="80"/>
      <c r="E371" s="80"/>
      <c r="F371" s="80"/>
      <c r="G371" s="80"/>
      <c r="K371" s="76"/>
    </row>
    <row r="372" spans="3:11" s="64" customFormat="1" ht="12.95" customHeight="1">
      <c r="C372" s="80"/>
      <c r="D372" s="80"/>
      <c r="E372" s="80"/>
      <c r="F372" s="80"/>
      <c r="G372" s="80"/>
      <c r="K372" s="76"/>
    </row>
    <row r="373" spans="3:11" s="64" customFormat="1" ht="12.95" customHeight="1">
      <c r="C373" s="80"/>
      <c r="D373" s="80"/>
      <c r="E373" s="80"/>
      <c r="F373" s="80"/>
      <c r="G373" s="80"/>
      <c r="K373" s="76"/>
    </row>
    <row r="374" spans="3:11" s="64" customFormat="1" ht="12.95" customHeight="1">
      <c r="C374" s="80"/>
      <c r="D374" s="80"/>
      <c r="E374" s="80"/>
      <c r="F374" s="80"/>
      <c r="G374" s="80"/>
      <c r="K374" s="76"/>
    </row>
    <row r="375" spans="3:11" s="64" customFormat="1" ht="12.95" customHeight="1">
      <c r="C375" s="80"/>
      <c r="D375" s="80"/>
      <c r="E375" s="80"/>
      <c r="F375" s="80"/>
      <c r="G375" s="80"/>
      <c r="K375" s="76"/>
    </row>
    <row r="376" spans="3:11" s="64" customFormat="1" ht="12.95" customHeight="1">
      <c r="C376" s="80"/>
      <c r="D376" s="80"/>
      <c r="E376" s="80"/>
      <c r="F376" s="80"/>
      <c r="G376" s="80"/>
      <c r="K376" s="76"/>
    </row>
    <row r="377" spans="3:11" s="64" customFormat="1" ht="12.95" customHeight="1">
      <c r="C377" s="80"/>
      <c r="D377" s="80"/>
      <c r="E377" s="80"/>
      <c r="F377" s="80"/>
      <c r="G377" s="80"/>
      <c r="K377" s="76"/>
    </row>
    <row r="378" spans="3:11" s="64" customFormat="1" ht="12.95" customHeight="1">
      <c r="C378" s="80"/>
      <c r="D378" s="80"/>
      <c r="E378" s="80"/>
      <c r="F378" s="80"/>
      <c r="G378" s="80"/>
      <c r="K378" s="76"/>
    </row>
    <row r="379" spans="3:11" s="64" customFormat="1" ht="12.95" customHeight="1">
      <c r="C379" s="80"/>
      <c r="D379" s="80"/>
      <c r="E379" s="80"/>
      <c r="F379" s="80"/>
      <c r="G379" s="80"/>
      <c r="K379" s="76"/>
    </row>
    <row r="380" spans="3:11" s="64" customFormat="1" ht="12.95" customHeight="1">
      <c r="C380" s="80"/>
      <c r="D380" s="80"/>
      <c r="E380" s="80"/>
      <c r="F380" s="80"/>
      <c r="G380" s="80"/>
      <c r="K380" s="76"/>
    </row>
    <row r="381" spans="3:11" s="64" customFormat="1" ht="12.95" customHeight="1">
      <c r="C381" s="80"/>
      <c r="D381" s="80"/>
      <c r="E381" s="80"/>
      <c r="F381" s="80"/>
      <c r="G381" s="80"/>
      <c r="K381" s="76"/>
    </row>
    <row r="382" spans="3:11" s="64" customFormat="1" ht="12.95" customHeight="1">
      <c r="C382" s="80"/>
      <c r="D382" s="80"/>
      <c r="E382" s="80"/>
      <c r="F382" s="80"/>
      <c r="G382" s="80"/>
      <c r="K382" s="76"/>
    </row>
    <row r="383" spans="3:11" s="64" customFormat="1" ht="12.95" customHeight="1">
      <c r="C383" s="80"/>
      <c r="D383" s="80"/>
      <c r="E383" s="80"/>
      <c r="F383" s="80"/>
      <c r="G383" s="80"/>
      <c r="K383" s="76"/>
    </row>
    <row r="384" spans="3:11" s="64" customFormat="1" ht="12.95" customHeight="1">
      <c r="C384" s="80"/>
      <c r="D384" s="80"/>
      <c r="E384" s="80"/>
      <c r="F384" s="80"/>
      <c r="G384" s="80"/>
      <c r="K384" s="76"/>
    </row>
    <row r="385" spans="3:11" s="64" customFormat="1" ht="12.95" customHeight="1">
      <c r="C385" s="80"/>
      <c r="D385" s="80"/>
      <c r="E385" s="80"/>
      <c r="F385" s="80"/>
      <c r="G385" s="80"/>
      <c r="K385" s="76"/>
    </row>
    <row r="386" spans="3:11" s="64" customFormat="1" ht="12.95" customHeight="1">
      <c r="C386" s="80"/>
      <c r="D386" s="80"/>
      <c r="E386" s="80"/>
      <c r="F386" s="80"/>
      <c r="G386" s="80"/>
      <c r="K386" s="76"/>
    </row>
    <row r="387" spans="3:11" s="64" customFormat="1" ht="12.95" customHeight="1">
      <c r="C387" s="80"/>
      <c r="D387" s="80"/>
      <c r="E387" s="80"/>
      <c r="F387" s="80"/>
      <c r="G387" s="80"/>
      <c r="K387" s="76"/>
    </row>
    <row r="388" spans="3:11" s="64" customFormat="1" ht="12.95" customHeight="1">
      <c r="C388" s="80"/>
      <c r="D388" s="80"/>
      <c r="E388" s="80"/>
      <c r="F388" s="80"/>
      <c r="G388" s="80"/>
      <c r="K388" s="76"/>
    </row>
    <row r="389" spans="3:11" s="64" customFormat="1" ht="12.95" customHeight="1">
      <c r="C389" s="80"/>
      <c r="D389" s="80"/>
      <c r="E389" s="80"/>
      <c r="F389" s="80"/>
      <c r="G389" s="80"/>
      <c r="K389" s="76"/>
    </row>
    <row r="390" spans="3:11" s="64" customFormat="1" ht="12.95" customHeight="1">
      <c r="C390" s="80"/>
      <c r="D390" s="80"/>
      <c r="E390" s="80"/>
      <c r="F390" s="80"/>
      <c r="G390" s="80"/>
      <c r="K390" s="76"/>
    </row>
    <row r="391" spans="3:11" s="64" customFormat="1" ht="12.95" customHeight="1">
      <c r="C391" s="80"/>
      <c r="D391" s="80"/>
      <c r="E391" s="80"/>
      <c r="F391" s="80"/>
      <c r="G391" s="80"/>
      <c r="K391" s="76"/>
    </row>
    <row r="392" spans="3:11" s="64" customFormat="1" ht="12.95" customHeight="1">
      <c r="C392" s="80"/>
      <c r="D392" s="80"/>
      <c r="E392" s="80"/>
      <c r="F392" s="80"/>
      <c r="G392" s="80"/>
      <c r="K392" s="76"/>
    </row>
    <row r="393" spans="3:11" s="64" customFormat="1" ht="12.95" customHeight="1">
      <c r="C393" s="80"/>
      <c r="D393" s="80"/>
      <c r="E393" s="80"/>
      <c r="F393" s="80"/>
      <c r="G393" s="80"/>
      <c r="K393" s="76"/>
    </row>
    <row r="394" spans="3:11" s="64" customFormat="1" ht="12.95" customHeight="1">
      <c r="C394" s="80"/>
      <c r="D394" s="80"/>
      <c r="E394" s="80"/>
      <c r="F394" s="80"/>
      <c r="G394" s="80"/>
      <c r="K394" s="76"/>
    </row>
    <row r="395" spans="3:11" s="64" customFormat="1" ht="12.95" customHeight="1">
      <c r="C395" s="80"/>
      <c r="D395" s="80"/>
      <c r="E395" s="80"/>
      <c r="F395" s="80"/>
      <c r="G395" s="80"/>
      <c r="K395" s="76"/>
    </row>
    <row r="396" spans="3:11" s="64" customFormat="1" ht="12.95" customHeight="1">
      <c r="C396" s="80"/>
      <c r="D396" s="80"/>
      <c r="E396" s="80"/>
      <c r="F396" s="80"/>
      <c r="G396" s="80"/>
      <c r="K396" s="76"/>
    </row>
    <row r="397" spans="3:11" s="64" customFormat="1" ht="12.95" customHeight="1">
      <c r="C397" s="80"/>
      <c r="D397" s="80"/>
      <c r="E397" s="80"/>
      <c r="F397" s="80"/>
      <c r="G397" s="80"/>
      <c r="K397" s="76"/>
    </row>
    <row r="398" spans="3:11" s="64" customFormat="1" ht="12.95" customHeight="1">
      <c r="C398" s="80"/>
      <c r="D398" s="80"/>
      <c r="E398" s="80"/>
      <c r="F398" s="80"/>
      <c r="G398" s="80"/>
      <c r="K398" s="76"/>
    </row>
    <row r="399" spans="3:11" s="64" customFormat="1" ht="12.95" customHeight="1">
      <c r="C399" s="80"/>
      <c r="D399" s="80"/>
      <c r="E399" s="80"/>
      <c r="F399" s="80"/>
      <c r="G399" s="80"/>
      <c r="K399" s="76"/>
    </row>
    <row r="400" spans="3:11" s="64" customFormat="1" ht="12.95" customHeight="1">
      <c r="C400" s="80"/>
      <c r="D400" s="80"/>
      <c r="E400" s="80"/>
      <c r="F400" s="80"/>
      <c r="G400" s="80"/>
      <c r="K400" s="76"/>
    </row>
    <row r="401" spans="3:11" s="64" customFormat="1" ht="12.95" customHeight="1">
      <c r="C401" s="80"/>
      <c r="D401" s="80"/>
      <c r="E401" s="80"/>
      <c r="F401" s="80"/>
      <c r="G401" s="80"/>
      <c r="K401" s="76"/>
    </row>
    <row r="402" spans="3:11" s="64" customFormat="1" ht="12.95" customHeight="1">
      <c r="C402" s="80"/>
      <c r="D402" s="80"/>
      <c r="E402" s="80"/>
      <c r="F402" s="80"/>
      <c r="G402" s="80"/>
      <c r="K402" s="76"/>
    </row>
    <row r="403" spans="3:11" s="64" customFormat="1" ht="12.95" customHeight="1">
      <c r="C403" s="80"/>
      <c r="D403" s="80"/>
      <c r="E403" s="80"/>
      <c r="F403" s="80"/>
      <c r="G403" s="80"/>
      <c r="K403" s="76"/>
    </row>
    <row r="404" spans="3:11" s="64" customFormat="1" ht="12.95" customHeight="1">
      <c r="C404" s="80"/>
      <c r="D404" s="80"/>
      <c r="E404" s="80"/>
      <c r="F404" s="80"/>
      <c r="G404" s="80"/>
      <c r="K404" s="76"/>
    </row>
    <row r="405" spans="3:11" s="64" customFormat="1" ht="12.95" customHeight="1">
      <c r="C405" s="80"/>
      <c r="D405" s="80"/>
      <c r="E405" s="80"/>
      <c r="F405" s="80"/>
      <c r="G405" s="80"/>
      <c r="K405" s="76"/>
    </row>
    <row r="406" spans="3:11" s="64" customFormat="1" ht="12.95" customHeight="1">
      <c r="C406" s="80"/>
      <c r="D406" s="80"/>
      <c r="E406" s="80"/>
      <c r="F406" s="80"/>
      <c r="G406" s="80"/>
      <c r="K406" s="76"/>
    </row>
    <row r="407" spans="3:11" s="64" customFormat="1" ht="12.95" customHeight="1">
      <c r="C407" s="80"/>
      <c r="D407" s="80"/>
      <c r="E407" s="80"/>
      <c r="F407" s="80"/>
      <c r="G407" s="80"/>
      <c r="K407" s="76"/>
    </row>
    <row r="408" spans="3:11" s="64" customFormat="1" ht="12.95" customHeight="1">
      <c r="C408" s="80"/>
      <c r="D408" s="80"/>
      <c r="E408" s="80"/>
      <c r="F408" s="80"/>
      <c r="G408" s="80"/>
      <c r="K408" s="76"/>
    </row>
    <row r="409" spans="3:11" s="64" customFormat="1" ht="12.95" customHeight="1">
      <c r="C409" s="80"/>
      <c r="D409" s="80"/>
      <c r="E409" s="80"/>
      <c r="F409" s="80"/>
      <c r="G409" s="80"/>
      <c r="K409" s="76"/>
    </row>
    <row r="410" spans="3:11" s="64" customFormat="1" ht="12.95" customHeight="1">
      <c r="C410" s="80"/>
      <c r="D410" s="80"/>
      <c r="E410" s="80"/>
      <c r="F410" s="80"/>
      <c r="G410" s="80"/>
      <c r="K410" s="76"/>
    </row>
    <row r="411" spans="3:11" s="64" customFormat="1" ht="12.95" customHeight="1">
      <c r="C411" s="80"/>
      <c r="D411" s="80"/>
      <c r="E411" s="80"/>
      <c r="F411" s="80"/>
      <c r="G411" s="80"/>
      <c r="K411" s="76"/>
    </row>
    <row r="412" spans="3:11" s="64" customFormat="1" ht="12.95" customHeight="1">
      <c r="C412" s="80"/>
      <c r="D412" s="80"/>
      <c r="E412" s="80"/>
      <c r="F412" s="80"/>
      <c r="G412" s="80"/>
      <c r="K412" s="76"/>
    </row>
    <row r="413" spans="3:11" s="64" customFormat="1" ht="12.95" customHeight="1">
      <c r="C413" s="80"/>
      <c r="D413" s="80"/>
      <c r="E413" s="80"/>
      <c r="F413" s="80"/>
      <c r="G413" s="80"/>
      <c r="K413" s="76"/>
    </row>
    <row r="414" spans="3:11" s="64" customFormat="1" ht="12.95" customHeight="1">
      <c r="C414" s="80"/>
      <c r="D414" s="80"/>
      <c r="E414" s="80"/>
      <c r="F414" s="80"/>
      <c r="G414" s="80"/>
      <c r="K414" s="76"/>
    </row>
    <row r="415" spans="3:11" s="64" customFormat="1" ht="12.95" customHeight="1">
      <c r="C415" s="80"/>
      <c r="D415" s="80"/>
      <c r="E415" s="80"/>
      <c r="F415" s="80"/>
      <c r="G415" s="80"/>
      <c r="K415" s="76"/>
    </row>
    <row r="416" spans="3:11" s="64" customFormat="1" ht="12.95" customHeight="1">
      <c r="C416" s="80"/>
      <c r="D416" s="80"/>
      <c r="E416" s="80"/>
      <c r="F416" s="80"/>
      <c r="G416" s="80"/>
      <c r="K416" s="76"/>
    </row>
    <row r="417" spans="3:11" s="64" customFormat="1" ht="12.95" customHeight="1">
      <c r="C417" s="80"/>
      <c r="D417" s="80"/>
      <c r="E417" s="80"/>
      <c r="F417" s="80"/>
      <c r="G417" s="80"/>
      <c r="K417" s="76"/>
    </row>
    <row r="418" spans="3:11" s="64" customFormat="1" ht="12.95" customHeight="1">
      <c r="C418" s="80"/>
      <c r="D418" s="80"/>
      <c r="E418" s="80"/>
      <c r="F418" s="80"/>
      <c r="G418" s="80"/>
      <c r="K418" s="76"/>
    </row>
    <row r="419" spans="3:11" s="64" customFormat="1" ht="12.95" customHeight="1">
      <c r="C419" s="80"/>
      <c r="D419" s="80"/>
      <c r="E419" s="80"/>
      <c r="F419" s="80"/>
      <c r="G419" s="80"/>
      <c r="K419" s="76"/>
    </row>
    <row r="420" spans="3:11" s="64" customFormat="1" ht="12.95" customHeight="1">
      <c r="C420" s="80"/>
      <c r="D420" s="80"/>
      <c r="E420" s="80"/>
      <c r="F420" s="80"/>
      <c r="G420" s="80"/>
      <c r="K420" s="76"/>
    </row>
    <row r="421" spans="3:11" s="64" customFormat="1" ht="12.95" customHeight="1">
      <c r="C421" s="80"/>
      <c r="D421" s="80"/>
      <c r="E421" s="80"/>
      <c r="F421" s="80"/>
      <c r="G421" s="80"/>
      <c r="K421" s="76"/>
    </row>
    <row r="422" spans="3:11" s="64" customFormat="1" ht="12.95" customHeight="1">
      <c r="C422" s="80"/>
      <c r="D422" s="80"/>
      <c r="E422" s="80"/>
      <c r="F422" s="80"/>
      <c r="G422" s="80"/>
      <c r="K422" s="76"/>
    </row>
    <row r="423" spans="3:11" s="64" customFormat="1" ht="12.95" customHeight="1">
      <c r="C423" s="80"/>
      <c r="D423" s="80"/>
      <c r="E423" s="80"/>
      <c r="F423" s="80"/>
      <c r="G423" s="80"/>
      <c r="K423" s="76"/>
    </row>
    <row r="424" spans="3:11" s="64" customFormat="1" ht="12.95" customHeight="1">
      <c r="C424" s="80"/>
      <c r="D424" s="80"/>
      <c r="E424" s="80"/>
      <c r="F424" s="80"/>
      <c r="G424" s="80"/>
      <c r="K424" s="76"/>
    </row>
    <row r="425" spans="3:11" s="64" customFormat="1" ht="12.95" customHeight="1">
      <c r="C425" s="80"/>
      <c r="D425" s="80"/>
      <c r="E425" s="80"/>
      <c r="F425" s="80"/>
      <c r="G425" s="80"/>
      <c r="K425" s="76"/>
    </row>
    <row r="426" spans="3:11" s="64" customFormat="1" ht="12.95" customHeight="1">
      <c r="C426" s="80"/>
      <c r="D426" s="80"/>
      <c r="E426" s="80"/>
      <c r="F426" s="80"/>
      <c r="G426" s="80"/>
      <c r="K426" s="76"/>
    </row>
    <row r="427" spans="3:11" s="64" customFormat="1" ht="12.95" customHeight="1">
      <c r="C427" s="80"/>
      <c r="D427" s="80"/>
      <c r="E427" s="80"/>
      <c r="F427" s="80"/>
      <c r="G427" s="80"/>
      <c r="K427" s="76"/>
    </row>
    <row r="428" spans="3:11" s="64" customFormat="1" ht="12.95" customHeight="1">
      <c r="C428" s="80"/>
      <c r="D428" s="80"/>
      <c r="E428" s="80"/>
      <c r="F428" s="80"/>
      <c r="G428" s="80"/>
      <c r="K428" s="76"/>
    </row>
    <row r="429" spans="3:11" s="64" customFormat="1" ht="12.95" customHeight="1">
      <c r="C429" s="80"/>
      <c r="D429" s="80"/>
      <c r="E429" s="80"/>
      <c r="F429" s="80"/>
      <c r="G429" s="80"/>
      <c r="K429" s="76"/>
    </row>
    <row r="430" spans="3:11" s="64" customFormat="1" ht="12.95" customHeight="1">
      <c r="C430" s="80"/>
      <c r="D430" s="80"/>
      <c r="E430" s="80"/>
      <c r="F430" s="80"/>
      <c r="G430" s="80"/>
      <c r="K430" s="76"/>
    </row>
    <row r="431" spans="3:11" s="64" customFormat="1" ht="12.95" customHeight="1">
      <c r="C431" s="80"/>
      <c r="D431" s="80"/>
      <c r="E431" s="80"/>
      <c r="F431" s="80"/>
      <c r="G431" s="80"/>
      <c r="K431" s="76"/>
    </row>
    <row r="432" spans="3:11" s="64" customFormat="1" ht="12.95" customHeight="1">
      <c r="C432" s="80"/>
      <c r="D432" s="80"/>
      <c r="E432" s="80"/>
      <c r="F432" s="80"/>
      <c r="G432" s="80"/>
      <c r="K432" s="76"/>
    </row>
    <row r="433" spans="3:11" s="64" customFormat="1" ht="12.95" customHeight="1">
      <c r="C433" s="80"/>
      <c r="D433" s="80"/>
      <c r="E433" s="80"/>
      <c r="F433" s="80"/>
      <c r="G433" s="80"/>
      <c r="K433" s="76"/>
    </row>
    <row r="434" spans="3:11" s="64" customFormat="1" ht="12.95" customHeight="1">
      <c r="C434" s="80"/>
      <c r="D434" s="80"/>
      <c r="E434" s="80"/>
      <c r="F434" s="80"/>
      <c r="G434" s="80"/>
      <c r="K434" s="76"/>
    </row>
    <row r="435" spans="3:11" s="64" customFormat="1" ht="12.95" customHeight="1">
      <c r="C435" s="80"/>
      <c r="D435" s="80"/>
      <c r="E435" s="80"/>
      <c r="F435" s="80"/>
      <c r="G435" s="80"/>
      <c r="K435" s="76"/>
    </row>
    <row r="436" spans="3:11" s="64" customFormat="1" ht="12.95" customHeight="1">
      <c r="C436" s="80"/>
      <c r="D436" s="80"/>
      <c r="E436" s="80"/>
      <c r="F436" s="80"/>
      <c r="G436" s="80"/>
      <c r="K436" s="76"/>
    </row>
    <row r="437" spans="3:11" s="64" customFormat="1" ht="12.95" customHeight="1">
      <c r="C437" s="80"/>
      <c r="D437" s="80"/>
      <c r="E437" s="80"/>
      <c r="F437" s="80"/>
      <c r="G437" s="80"/>
      <c r="K437" s="76"/>
    </row>
    <row r="438" spans="3:11" s="64" customFormat="1" ht="12.95" customHeight="1">
      <c r="C438" s="80"/>
      <c r="D438" s="80"/>
      <c r="E438" s="80"/>
      <c r="F438" s="80"/>
      <c r="G438" s="80"/>
      <c r="K438" s="76"/>
    </row>
    <row r="439" spans="3:11" s="64" customFormat="1" ht="12.95" customHeight="1">
      <c r="C439" s="80"/>
      <c r="D439" s="80"/>
      <c r="E439" s="80"/>
      <c r="F439" s="80"/>
      <c r="G439" s="80"/>
      <c r="K439" s="76"/>
    </row>
    <row r="440" spans="3:11" s="64" customFormat="1" ht="12.95" customHeight="1">
      <c r="C440" s="80"/>
      <c r="D440" s="80"/>
      <c r="E440" s="80"/>
      <c r="F440" s="80"/>
      <c r="G440" s="80"/>
      <c r="K440" s="76"/>
    </row>
    <row r="441" spans="3:11" s="64" customFormat="1" ht="12.95" customHeight="1">
      <c r="C441" s="80"/>
      <c r="D441" s="80"/>
      <c r="E441" s="80"/>
      <c r="F441" s="80"/>
      <c r="G441" s="80"/>
      <c r="K441" s="76"/>
    </row>
    <row r="442" spans="3:11" s="64" customFormat="1" ht="12.95" customHeight="1">
      <c r="C442" s="80"/>
      <c r="D442" s="80"/>
      <c r="E442" s="80"/>
      <c r="F442" s="80"/>
      <c r="G442" s="80"/>
      <c r="K442" s="76"/>
    </row>
    <row r="443" spans="3:11" s="64" customFormat="1" ht="12.95" customHeight="1">
      <c r="C443" s="80"/>
      <c r="D443" s="80"/>
      <c r="E443" s="80"/>
      <c r="F443" s="80"/>
      <c r="G443" s="80"/>
      <c r="K443" s="76"/>
    </row>
    <row r="444" spans="3:11" s="64" customFormat="1" ht="12.95" customHeight="1">
      <c r="C444" s="80"/>
      <c r="D444" s="80"/>
      <c r="E444" s="80"/>
      <c r="F444" s="80"/>
      <c r="G444" s="80"/>
      <c r="K444" s="76"/>
    </row>
    <row r="445" spans="3:11" s="64" customFormat="1" ht="12.95" customHeight="1">
      <c r="C445" s="80"/>
      <c r="D445" s="80"/>
      <c r="E445" s="80"/>
      <c r="F445" s="80"/>
      <c r="G445" s="80"/>
      <c r="K445" s="76"/>
    </row>
    <row r="446" spans="3:11" s="64" customFormat="1" ht="12.95" customHeight="1">
      <c r="C446" s="80"/>
      <c r="D446" s="80"/>
      <c r="E446" s="80"/>
      <c r="F446" s="80"/>
      <c r="G446" s="80"/>
      <c r="K446" s="76"/>
    </row>
    <row r="447" spans="3:11" s="64" customFormat="1" ht="12.95" customHeight="1">
      <c r="C447" s="80"/>
      <c r="D447" s="80"/>
      <c r="E447" s="80"/>
      <c r="F447" s="80"/>
      <c r="G447" s="80"/>
      <c r="K447" s="76"/>
    </row>
    <row r="448" spans="3:11" s="64" customFormat="1" ht="12.95" customHeight="1">
      <c r="C448" s="80"/>
      <c r="D448" s="80"/>
      <c r="E448" s="80"/>
      <c r="F448" s="80"/>
      <c r="G448" s="80"/>
      <c r="K448" s="76"/>
    </row>
    <row r="449" spans="3:11" s="64" customFormat="1" ht="12.95" customHeight="1">
      <c r="C449" s="80"/>
      <c r="D449" s="80"/>
      <c r="E449" s="80"/>
      <c r="F449" s="80"/>
      <c r="G449" s="80"/>
      <c r="K449" s="76"/>
    </row>
    <row r="450" spans="3:11" s="64" customFormat="1" ht="12.95" customHeight="1">
      <c r="C450" s="80"/>
      <c r="D450" s="80"/>
      <c r="E450" s="80"/>
      <c r="F450" s="80"/>
      <c r="G450" s="80"/>
      <c r="K450" s="76"/>
    </row>
    <row r="451" spans="3:11" s="64" customFormat="1" ht="12.95" customHeight="1">
      <c r="C451" s="80"/>
      <c r="D451" s="80"/>
      <c r="E451" s="80"/>
      <c r="F451" s="80"/>
      <c r="G451" s="80"/>
      <c r="K451" s="76"/>
    </row>
    <row r="452" spans="3:11" s="64" customFormat="1" ht="12.95" customHeight="1">
      <c r="C452" s="80"/>
      <c r="D452" s="80"/>
      <c r="E452" s="80"/>
      <c r="F452" s="80"/>
      <c r="G452" s="80"/>
      <c r="K452" s="76"/>
    </row>
    <row r="453" spans="3:11" s="64" customFormat="1" ht="12.95" customHeight="1">
      <c r="C453" s="80"/>
      <c r="D453" s="80"/>
      <c r="E453" s="80"/>
      <c r="F453" s="80"/>
      <c r="G453" s="80"/>
      <c r="K453" s="76"/>
    </row>
    <row r="454" spans="3:11" s="64" customFormat="1" ht="12.95" customHeight="1">
      <c r="C454" s="80"/>
      <c r="D454" s="80"/>
      <c r="E454" s="80"/>
      <c r="F454" s="80"/>
      <c r="G454" s="80"/>
      <c r="K454" s="76"/>
    </row>
    <row r="455" spans="3:11" s="64" customFormat="1" ht="12.95" customHeight="1">
      <c r="C455" s="80"/>
      <c r="D455" s="80"/>
      <c r="E455" s="80"/>
      <c r="F455" s="80"/>
      <c r="G455" s="80"/>
      <c r="K455" s="76"/>
    </row>
    <row r="456" spans="3:11" s="64" customFormat="1" ht="12.95" customHeight="1">
      <c r="C456" s="80"/>
      <c r="D456" s="80"/>
      <c r="E456" s="80"/>
      <c r="F456" s="80"/>
      <c r="G456" s="80"/>
      <c r="K456" s="76"/>
    </row>
    <row r="457" spans="3:11" s="64" customFormat="1" ht="12.95" customHeight="1">
      <c r="C457" s="80"/>
      <c r="D457" s="80"/>
      <c r="E457" s="80"/>
      <c r="F457" s="80"/>
      <c r="G457" s="80"/>
      <c r="K457" s="76"/>
    </row>
    <row r="458" spans="3:11" s="64" customFormat="1" ht="12.95" customHeight="1">
      <c r="C458" s="80"/>
      <c r="D458" s="80"/>
      <c r="E458" s="80"/>
      <c r="F458" s="80"/>
      <c r="G458" s="80"/>
      <c r="K458" s="76"/>
    </row>
    <row r="459" spans="3:11" s="64" customFormat="1" ht="12.95" customHeight="1">
      <c r="C459" s="80"/>
      <c r="D459" s="80"/>
      <c r="E459" s="80"/>
      <c r="F459" s="80"/>
      <c r="G459" s="80"/>
      <c r="K459" s="76"/>
    </row>
    <row r="460" spans="3:11" s="64" customFormat="1" ht="12.95" customHeight="1">
      <c r="C460" s="80"/>
      <c r="D460" s="80"/>
      <c r="E460" s="80"/>
      <c r="F460" s="80"/>
      <c r="G460" s="80"/>
      <c r="K460" s="76"/>
    </row>
    <row r="461" spans="3:11" s="64" customFormat="1" ht="12.95" customHeight="1">
      <c r="C461" s="80"/>
      <c r="D461" s="80"/>
      <c r="E461" s="80"/>
      <c r="F461" s="80"/>
      <c r="G461" s="80"/>
      <c r="K461" s="76"/>
    </row>
    <row r="462" spans="3:11" s="64" customFormat="1" ht="12.95" customHeight="1">
      <c r="C462" s="80"/>
      <c r="D462" s="80"/>
      <c r="E462" s="80"/>
      <c r="F462" s="80"/>
      <c r="G462" s="80"/>
      <c r="K462" s="76"/>
    </row>
    <row r="463" spans="3:11" s="64" customFormat="1" ht="12.95" customHeight="1">
      <c r="C463" s="80"/>
      <c r="D463" s="80"/>
      <c r="E463" s="80"/>
      <c r="F463" s="80"/>
      <c r="G463" s="80"/>
      <c r="K463" s="76"/>
    </row>
    <row r="464" spans="3:11" s="64" customFormat="1" ht="12.95" customHeight="1">
      <c r="C464" s="80"/>
      <c r="D464" s="80"/>
      <c r="E464" s="80"/>
      <c r="F464" s="80"/>
      <c r="G464" s="80"/>
      <c r="K464" s="76"/>
    </row>
    <row r="465" spans="3:11" s="64" customFormat="1" ht="12.95" customHeight="1">
      <c r="C465" s="80"/>
      <c r="D465" s="80"/>
      <c r="E465" s="80"/>
      <c r="F465" s="80"/>
      <c r="G465" s="80"/>
      <c r="K465" s="76"/>
    </row>
    <row r="466" spans="3:11" s="64" customFormat="1" ht="12.95" customHeight="1">
      <c r="C466" s="80"/>
      <c r="D466" s="80"/>
      <c r="E466" s="80"/>
      <c r="F466" s="80"/>
      <c r="G466" s="80"/>
      <c r="K466" s="76"/>
    </row>
    <row r="467" spans="3:11" s="64" customFormat="1" ht="12.95" customHeight="1">
      <c r="C467" s="80"/>
      <c r="D467" s="80"/>
      <c r="E467" s="80"/>
      <c r="F467" s="80"/>
      <c r="G467" s="80"/>
      <c r="K467" s="76"/>
    </row>
    <row r="468" spans="3:11" s="64" customFormat="1" ht="12.95" customHeight="1">
      <c r="C468" s="80"/>
      <c r="D468" s="80"/>
      <c r="E468" s="80"/>
      <c r="F468" s="80"/>
      <c r="G468" s="80"/>
      <c r="K468" s="76"/>
    </row>
    <row r="469" spans="3:11" s="64" customFormat="1" ht="12.95" customHeight="1">
      <c r="C469" s="80"/>
      <c r="D469" s="80"/>
      <c r="E469" s="80"/>
      <c r="F469" s="80"/>
      <c r="G469" s="80"/>
      <c r="K469" s="76"/>
    </row>
    <row r="470" spans="3:11" s="64" customFormat="1" ht="12.95" customHeight="1">
      <c r="C470" s="80"/>
      <c r="D470" s="80"/>
      <c r="E470" s="80"/>
      <c r="F470" s="80"/>
      <c r="G470" s="80"/>
      <c r="K470" s="76"/>
    </row>
    <row r="471" spans="3:11" s="64" customFormat="1" ht="12.95" customHeight="1">
      <c r="C471" s="80"/>
      <c r="D471" s="80"/>
      <c r="E471" s="80"/>
      <c r="F471" s="80"/>
      <c r="G471" s="80"/>
      <c r="K471" s="76"/>
    </row>
    <row r="472" spans="3:11" s="64" customFormat="1" ht="12.95" customHeight="1">
      <c r="C472" s="80"/>
      <c r="D472" s="80"/>
      <c r="E472" s="80"/>
      <c r="F472" s="80"/>
      <c r="G472" s="80"/>
      <c r="K472" s="76"/>
    </row>
    <row r="473" spans="3:11" s="64" customFormat="1" ht="12.95" customHeight="1">
      <c r="C473" s="80"/>
      <c r="D473" s="80"/>
      <c r="E473" s="80"/>
      <c r="F473" s="80"/>
      <c r="G473" s="80"/>
      <c r="K473" s="76"/>
    </row>
    <row r="474" spans="3:11" s="64" customFormat="1" ht="12.95" customHeight="1">
      <c r="C474" s="80"/>
      <c r="D474" s="80"/>
      <c r="E474" s="80"/>
      <c r="F474" s="80"/>
      <c r="G474" s="80"/>
      <c r="K474" s="76"/>
    </row>
    <row r="475" spans="3:11" s="64" customFormat="1" ht="12.95" customHeight="1">
      <c r="C475" s="80"/>
      <c r="D475" s="80"/>
      <c r="E475" s="80"/>
      <c r="F475" s="80"/>
      <c r="G475" s="80"/>
      <c r="K475" s="76"/>
    </row>
    <row r="476" spans="3:11" s="64" customFormat="1" ht="12.95" customHeight="1">
      <c r="C476" s="80"/>
      <c r="D476" s="80"/>
      <c r="E476" s="80"/>
      <c r="F476" s="80"/>
      <c r="G476" s="80"/>
      <c r="K476" s="76"/>
    </row>
    <row r="477" spans="3:11" s="64" customFormat="1" ht="12.95" customHeight="1">
      <c r="C477" s="80"/>
      <c r="D477" s="80"/>
      <c r="E477" s="80"/>
      <c r="F477" s="80"/>
      <c r="G477" s="80"/>
      <c r="K477" s="76"/>
    </row>
    <row r="478" spans="3:11" s="64" customFormat="1" ht="12.95" customHeight="1">
      <c r="C478" s="80"/>
      <c r="D478" s="80"/>
      <c r="E478" s="80"/>
      <c r="F478" s="80"/>
      <c r="G478" s="80"/>
      <c r="K478" s="76"/>
    </row>
    <row r="479" spans="3:11" s="64" customFormat="1" ht="12.95" customHeight="1">
      <c r="C479" s="80"/>
      <c r="D479" s="80"/>
      <c r="E479" s="80"/>
      <c r="F479" s="80"/>
      <c r="G479" s="80"/>
      <c r="K479" s="76"/>
    </row>
    <row r="480" spans="3:11" s="64" customFormat="1" ht="12.95" customHeight="1">
      <c r="C480" s="80"/>
      <c r="D480" s="80"/>
      <c r="E480" s="80"/>
      <c r="F480" s="80"/>
      <c r="G480" s="80"/>
      <c r="K480" s="76"/>
    </row>
    <row r="481" spans="3:11" s="64" customFormat="1" ht="12.95" customHeight="1">
      <c r="C481" s="80"/>
      <c r="D481" s="80"/>
      <c r="E481" s="80"/>
      <c r="F481" s="80"/>
      <c r="G481" s="80"/>
      <c r="K481" s="76"/>
    </row>
    <row r="482" spans="3:11" s="64" customFormat="1" ht="12.95" customHeight="1">
      <c r="C482" s="80"/>
      <c r="D482" s="80"/>
      <c r="E482" s="80"/>
      <c r="F482" s="80"/>
      <c r="G482" s="80"/>
      <c r="K482" s="76"/>
    </row>
    <row r="483" spans="3:11" s="64" customFormat="1" ht="12.95" customHeight="1">
      <c r="C483" s="80"/>
      <c r="D483" s="80"/>
      <c r="E483" s="80"/>
      <c r="F483" s="80"/>
      <c r="G483" s="80"/>
      <c r="K483" s="76"/>
    </row>
    <row r="484" spans="3:11" s="64" customFormat="1" ht="12.95" customHeight="1">
      <c r="C484" s="80"/>
      <c r="D484" s="80"/>
      <c r="E484" s="80"/>
      <c r="F484" s="80"/>
      <c r="G484" s="80"/>
      <c r="K484" s="76"/>
    </row>
    <row r="485" spans="3:11" s="64" customFormat="1" ht="12.95" customHeight="1">
      <c r="C485" s="80"/>
      <c r="D485" s="80"/>
      <c r="E485" s="80"/>
      <c r="F485" s="80"/>
      <c r="G485" s="80"/>
      <c r="K485" s="76"/>
    </row>
    <row r="486" spans="3:11" s="64" customFormat="1" ht="12.95" customHeight="1">
      <c r="C486" s="80"/>
      <c r="D486" s="80"/>
      <c r="E486" s="80"/>
      <c r="F486" s="80"/>
      <c r="G486" s="80"/>
      <c r="K486" s="76"/>
    </row>
    <row r="487" spans="3:11" s="64" customFormat="1" ht="12.95" customHeight="1">
      <c r="C487" s="80"/>
      <c r="D487" s="80"/>
      <c r="E487" s="80"/>
      <c r="F487" s="80"/>
      <c r="G487" s="80"/>
      <c r="K487" s="76"/>
    </row>
    <row r="488" spans="3:11" s="64" customFormat="1" ht="12.95" customHeight="1">
      <c r="C488" s="80"/>
      <c r="D488" s="80"/>
      <c r="E488" s="80"/>
      <c r="F488" s="80"/>
      <c r="G488" s="80"/>
      <c r="K488" s="76"/>
    </row>
    <row r="489" spans="3:11" s="64" customFormat="1" ht="12.95" customHeight="1">
      <c r="C489" s="80"/>
      <c r="D489" s="80"/>
      <c r="E489" s="80"/>
      <c r="F489" s="80"/>
      <c r="G489" s="80"/>
      <c r="K489" s="76"/>
    </row>
    <row r="490" spans="3:11" s="64" customFormat="1" ht="12.95" customHeight="1">
      <c r="C490" s="80"/>
      <c r="D490" s="80"/>
      <c r="E490" s="80"/>
      <c r="F490" s="80"/>
      <c r="G490" s="80"/>
      <c r="K490" s="76"/>
    </row>
    <row r="491" spans="3:11" s="64" customFormat="1" ht="12.95" customHeight="1">
      <c r="C491" s="80"/>
      <c r="D491" s="80"/>
      <c r="E491" s="80"/>
      <c r="F491" s="80"/>
      <c r="G491" s="80"/>
      <c r="K491" s="76"/>
    </row>
    <row r="492" spans="3:11" s="64" customFormat="1" ht="12.95" customHeight="1">
      <c r="C492" s="80"/>
      <c r="D492" s="80"/>
      <c r="E492" s="80"/>
      <c r="F492" s="80"/>
      <c r="G492" s="80"/>
      <c r="K492" s="76"/>
    </row>
    <row r="493" spans="3:11" s="64" customFormat="1" ht="12.95" customHeight="1">
      <c r="C493" s="80"/>
      <c r="D493" s="80"/>
      <c r="E493" s="80"/>
      <c r="F493" s="80"/>
      <c r="G493" s="80"/>
      <c r="K493" s="76"/>
    </row>
    <row r="494" spans="3:11" s="64" customFormat="1" ht="12.95" customHeight="1">
      <c r="C494" s="80"/>
      <c r="D494" s="80"/>
      <c r="E494" s="80"/>
      <c r="F494" s="80"/>
      <c r="G494" s="80"/>
      <c r="K494" s="76"/>
    </row>
    <row r="495" spans="3:11" s="64" customFormat="1" ht="12.95" customHeight="1">
      <c r="C495" s="80"/>
      <c r="D495" s="80"/>
      <c r="E495" s="80"/>
      <c r="F495" s="80"/>
      <c r="G495" s="80"/>
      <c r="K495" s="76"/>
    </row>
    <row r="496" spans="3:11" s="64" customFormat="1" ht="12.95" customHeight="1">
      <c r="C496" s="80"/>
      <c r="D496" s="80"/>
      <c r="E496" s="80"/>
      <c r="F496" s="80"/>
      <c r="G496" s="80"/>
      <c r="K496" s="76"/>
    </row>
    <row r="497" spans="3:11" s="64" customFormat="1" ht="12.95" customHeight="1">
      <c r="C497" s="80"/>
      <c r="D497" s="80"/>
      <c r="E497" s="80"/>
      <c r="F497" s="80"/>
      <c r="G497" s="80"/>
      <c r="K497" s="76"/>
    </row>
    <row r="498" spans="3:11" s="64" customFormat="1" ht="12.95" customHeight="1">
      <c r="C498" s="80"/>
      <c r="D498" s="80"/>
      <c r="E498" s="80"/>
      <c r="F498" s="80"/>
      <c r="G498" s="80"/>
      <c r="K498" s="76"/>
    </row>
    <row r="499" spans="3:11" s="64" customFormat="1" ht="12.95" customHeight="1">
      <c r="C499" s="80"/>
      <c r="D499" s="80"/>
      <c r="E499" s="80"/>
      <c r="F499" s="80"/>
      <c r="G499" s="80"/>
      <c r="K499" s="76"/>
    </row>
    <row r="500" spans="3:11" s="64" customFormat="1" ht="12.95" customHeight="1">
      <c r="C500" s="80"/>
      <c r="D500" s="80"/>
      <c r="E500" s="80"/>
      <c r="F500" s="80"/>
      <c r="G500" s="80"/>
      <c r="K500" s="76"/>
    </row>
    <row r="501" spans="3:11" s="64" customFormat="1" ht="12.95" customHeight="1">
      <c r="C501" s="80"/>
      <c r="D501" s="80"/>
      <c r="E501" s="80"/>
      <c r="F501" s="80"/>
      <c r="G501" s="80"/>
      <c r="K501" s="76"/>
    </row>
    <row r="502" spans="3:11" s="64" customFormat="1" ht="12.95" customHeight="1">
      <c r="C502" s="80"/>
      <c r="D502" s="80"/>
      <c r="E502" s="80"/>
      <c r="F502" s="80"/>
      <c r="G502" s="80"/>
      <c r="K502" s="76"/>
    </row>
    <row r="503" spans="3:11" s="64" customFormat="1" ht="12.95" customHeight="1">
      <c r="C503" s="80"/>
      <c r="D503" s="80"/>
      <c r="E503" s="80"/>
      <c r="F503" s="80"/>
      <c r="G503" s="80"/>
      <c r="K503" s="76"/>
    </row>
    <row r="504" spans="3:11" s="64" customFormat="1" ht="12.95" customHeight="1">
      <c r="C504" s="80"/>
      <c r="D504" s="80"/>
      <c r="E504" s="80"/>
      <c r="F504" s="80"/>
      <c r="G504" s="80"/>
      <c r="K504" s="76"/>
    </row>
    <row r="505" spans="3:11" s="64" customFormat="1" ht="12.95" customHeight="1">
      <c r="C505" s="80"/>
      <c r="D505" s="80"/>
      <c r="E505" s="80"/>
      <c r="F505" s="80"/>
      <c r="G505" s="80"/>
      <c r="K505" s="76"/>
    </row>
    <row r="506" spans="3:11" s="64" customFormat="1" ht="12.95" customHeight="1">
      <c r="C506" s="80"/>
      <c r="D506" s="80"/>
      <c r="E506" s="80"/>
      <c r="F506" s="80"/>
      <c r="G506" s="80"/>
      <c r="K506" s="76"/>
    </row>
    <row r="507" spans="3:11" s="64" customFormat="1" ht="12.95" customHeight="1">
      <c r="C507" s="80"/>
      <c r="D507" s="80"/>
      <c r="E507" s="80"/>
      <c r="F507" s="80"/>
      <c r="G507" s="80"/>
      <c r="K507" s="76"/>
    </row>
    <row r="508" spans="3:11" s="64" customFormat="1" ht="12.95" customHeight="1">
      <c r="C508" s="80"/>
      <c r="D508" s="80"/>
      <c r="E508" s="80"/>
      <c r="F508" s="80"/>
      <c r="G508" s="80"/>
      <c r="K508" s="76"/>
    </row>
    <row r="509" spans="3:11" s="64" customFormat="1" ht="12.95" customHeight="1">
      <c r="C509" s="80"/>
      <c r="D509" s="80"/>
      <c r="E509" s="80"/>
      <c r="F509" s="80"/>
      <c r="G509" s="80"/>
      <c r="K509" s="76"/>
    </row>
    <row r="510" spans="3:11" s="64" customFormat="1" ht="12.95" customHeight="1">
      <c r="C510" s="80"/>
      <c r="D510" s="80"/>
      <c r="E510" s="80"/>
      <c r="F510" s="80"/>
      <c r="G510" s="80"/>
      <c r="K510" s="76"/>
    </row>
    <row r="511" spans="3:11" s="64" customFormat="1" ht="12.95" customHeight="1">
      <c r="C511" s="80"/>
      <c r="D511" s="80"/>
      <c r="E511" s="80"/>
      <c r="F511" s="80"/>
      <c r="G511" s="80"/>
      <c r="K511" s="76"/>
    </row>
    <row r="512" spans="3:11" s="64" customFormat="1" ht="12.95" customHeight="1">
      <c r="C512" s="80"/>
      <c r="D512" s="80"/>
      <c r="E512" s="80"/>
      <c r="F512" s="80"/>
      <c r="G512" s="80"/>
      <c r="K512" s="76"/>
    </row>
    <row r="513" spans="3:11" s="64" customFormat="1" ht="12.95" customHeight="1">
      <c r="C513" s="80"/>
      <c r="D513" s="80"/>
      <c r="E513" s="80"/>
      <c r="F513" s="80"/>
      <c r="G513" s="80"/>
      <c r="K513" s="76"/>
    </row>
    <row r="514" spans="3:11" s="64" customFormat="1" ht="12.95" customHeight="1">
      <c r="C514" s="80"/>
      <c r="D514" s="80"/>
      <c r="E514" s="80"/>
      <c r="F514" s="80"/>
      <c r="G514" s="80"/>
      <c r="K514" s="76"/>
    </row>
    <row r="515" spans="3:11" s="64" customFormat="1" ht="12.95" customHeight="1">
      <c r="C515" s="80"/>
      <c r="D515" s="80"/>
      <c r="E515" s="80"/>
      <c r="F515" s="80"/>
      <c r="G515" s="80"/>
      <c r="K515" s="76"/>
    </row>
    <row r="516" spans="3:11" s="64" customFormat="1" ht="12.95" customHeight="1">
      <c r="C516" s="80"/>
      <c r="D516" s="80"/>
      <c r="E516" s="80"/>
      <c r="F516" s="80"/>
      <c r="G516" s="80"/>
      <c r="K516" s="76"/>
    </row>
    <row r="517" spans="3:11" s="64" customFormat="1" ht="12.95" customHeight="1">
      <c r="C517" s="80"/>
      <c r="D517" s="80"/>
      <c r="E517" s="80"/>
      <c r="F517" s="80"/>
      <c r="G517" s="80"/>
      <c r="K517" s="76"/>
    </row>
    <row r="518" spans="3:11" s="64" customFormat="1" ht="12.95" customHeight="1">
      <c r="C518" s="80"/>
      <c r="D518" s="80"/>
      <c r="E518" s="80"/>
      <c r="F518" s="80"/>
      <c r="G518" s="80"/>
      <c r="K518" s="76"/>
    </row>
    <row r="519" spans="3:11" s="64" customFormat="1" ht="12.95" customHeight="1">
      <c r="C519" s="80"/>
      <c r="D519" s="80"/>
      <c r="E519" s="80"/>
      <c r="F519" s="80"/>
      <c r="G519" s="80"/>
      <c r="K519" s="76"/>
    </row>
    <row r="520" spans="3:11" s="64" customFormat="1" ht="12.95" customHeight="1">
      <c r="C520" s="80"/>
      <c r="D520" s="80"/>
      <c r="E520" s="80"/>
      <c r="F520" s="80"/>
      <c r="G520" s="80"/>
      <c r="K520" s="76"/>
    </row>
    <row r="521" spans="3:11" s="64" customFormat="1" ht="12.95" customHeight="1">
      <c r="C521" s="80"/>
      <c r="D521" s="80"/>
      <c r="E521" s="80"/>
      <c r="F521" s="80"/>
      <c r="G521" s="80"/>
      <c r="K521" s="76"/>
    </row>
    <row r="522" spans="3:11" s="64" customFormat="1" ht="12.95" customHeight="1">
      <c r="C522" s="80"/>
      <c r="D522" s="80"/>
      <c r="E522" s="80"/>
      <c r="F522" s="80"/>
      <c r="G522" s="80"/>
      <c r="K522" s="76"/>
    </row>
    <row r="523" spans="3:11" s="64" customFormat="1" ht="12.95" customHeight="1">
      <c r="C523" s="80"/>
      <c r="D523" s="80"/>
      <c r="E523" s="80"/>
      <c r="F523" s="80"/>
      <c r="G523" s="80"/>
      <c r="K523" s="76"/>
    </row>
    <row r="524" spans="3:11" s="64" customFormat="1" ht="12.95" customHeight="1">
      <c r="C524" s="80"/>
      <c r="D524" s="80"/>
      <c r="E524" s="80"/>
      <c r="F524" s="80"/>
      <c r="G524" s="80"/>
      <c r="K524" s="76"/>
    </row>
    <row r="525" spans="3:11" s="64" customFormat="1" ht="12.95" customHeight="1">
      <c r="C525" s="80"/>
      <c r="D525" s="80"/>
      <c r="E525" s="80"/>
      <c r="F525" s="80"/>
      <c r="G525" s="80"/>
      <c r="K525" s="76"/>
    </row>
    <row r="526" spans="3:11" s="64" customFormat="1" ht="12.95" customHeight="1">
      <c r="C526" s="80"/>
      <c r="D526" s="80"/>
      <c r="E526" s="80"/>
      <c r="F526" s="80"/>
      <c r="G526" s="80"/>
      <c r="K526" s="76"/>
    </row>
    <row r="527" spans="3:11" s="64" customFormat="1" ht="12.95" customHeight="1">
      <c r="C527" s="80"/>
      <c r="D527" s="80"/>
      <c r="E527" s="80"/>
      <c r="F527" s="80"/>
      <c r="G527" s="80"/>
      <c r="K527" s="76"/>
    </row>
    <row r="528" spans="3:11" s="64" customFormat="1" ht="12.95" customHeight="1">
      <c r="C528" s="80"/>
      <c r="D528" s="80"/>
      <c r="E528" s="80"/>
      <c r="F528" s="80"/>
      <c r="G528" s="80"/>
      <c r="K528" s="76"/>
    </row>
    <row r="529" spans="3:11" s="64" customFormat="1" ht="12.95" customHeight="1">
      <c r="C529" s="80"/>
      <c r="D529" s="80"/>
      <c r="E529" s="80"/>
      <c r="F529" s="80"/>
      <c r="G529" s="80"/>
      <c r="K529" s="76"/>
    </row>
    <row r="530" spans="3:11" s="64" customFormat="1" ht="12.95" customHeight="1">
      <c r="C530" s="80"/>
      <c r="D530" s="80"/>
      <c r="E530" s="80"/>
      <c r="F530" s="80"/>
      <c r="G530" s="80"/>
      <c r="K530" s="76"/>
    </row>
    <row r="531" spans="3:11" s="64" customFormat="1" ht="12.95" customHeight="1">
      <c r="C531" s="80"/>
      <c r="D531" s="80"/>
      <c r="E531" s="80"/>
      <c r="F531" s="80"/>
      <c r="G531" s="80"/>
      <c r="K531" s="76"/>
    </row>
    <row r="532" spans="3:11" s="64" customFormat="1" ht="12.95" customHeight="1">
      <c r="C532" s="80"/>
      <c r="D532" s="80"/>
      <c r="E532" s="80"/>
      <c r="F532" s="80"/>
      <c r="G532" s="80"/>
      <c r="K532" s="76"/>
    </row>
    <row r="533" spans="3:11" s="64" customFormat="1" ht="12.95" customHeight="1">
      <c r="C533" s="80"/>
      <c r="D533" s="80"/>
      <c r="E533" s="80"/>
      <c r="F533" s="80"/>
      <c r="G533" s="80"/>
      <c r="K533" s="76"/>
    </row>
    <row r="534" spans="3:11" s="64" customFormat="1" ht="12.95" customHeight="1">
      <c r="C534" s="80"/>
      <c r="D534" s="80"/>
      <c r="E534" s="80"/>
      <c r="F534" s="80"/>
      <c r="G534" s="80"/>
      <c r="K534" s="76"/>
    </row>
    <row r="535" spans="3:11" s="64" customFormat="1" ht="12.95" customHeight="1">
      <c r="C535" s="80"/>
      <c r="D535" s="80"/>
      <c r="E535" s="80"/>
      <c r="F535" s="80"/>
      <c r="G535" s="80"/>
      <c r="K535" s="76"/>
    </row>
    <row r="536" spans="3:11" s="64" customFormat="1" ht="12.95" customHeight="1">
      <c r="C536" s="80"/>
      <c r="D536" s="80"/>
      <c r="E536" s="80"/>
      <c r="F536" s="80"/>
      <c r="G536" s="80"/>
      <c r="K536" s="76"/>
    </row>
    <row r="537" spans="3:11" s="64" customFormat="1" ht="12.95" customHeight="1">
      <c r="C537" s="80"/>
      <c r="D537" s="80"/>
      <c r="E537" s="80"/>
      <c r="F537" s="80"/>
      <c r="G537" s="80"/>
      <c r="K537" s="76"/>
    </row>
    <row r="538" spans="3:11" s="64" customFormat="1" ht="12.95" customHeight="1">
      <c r="C538" s="80"/>
      <c r="D538" s="80"/>
      <c r="E538" s="80"/>
      <c r="F538" s="80"/>
      <c r="G538" s="80"/>
      <c r="K538" s="76"/>
    </row>
    <row r="539" spans="3:11" s="64" customFormat="1" ht="12.95" customHeight="1">
      <c r="C539" s="80"/>
      <c r="D539" s="80"/>
      <c r="E539" s="80"/>
      <c r="F539" s="80"/>
      <c r="G539" s="80"/>
      <c r="K539" s="76"/>
    </row>
    <row r="540" spans="3:11" s="64" customFormat="1" ht="12.95" customHeight="1">
      <c r="C540" s="80"/>
      <c r="D540" s="80"/>
      <c r="E540" s="80"/>
      <c r="F540" s="80"/>
      <c r="G540" s="80"/>
      <c r="K540" s="76"/>
    </row>
    <row r="541" spans="3:11" s="64" customFormat="1" ht="12.95" customHeight="1">
      <c r="C541" s="80"/>
      <c r="D541" s="80"/>
      <c r="E541" s="80"/>
      <c r="F541" s="80"/>
      <c r="G541" s="80"/>
      <c r="K541" s="76"/>
    </row>
    <row r="542" spans="3:11" s="64" customFormat="1" ht="12.95" customHeight="1">
      <c r="C542" s="80"/>
      <c r="D542" s="80"/>
      <c r="E542" s="80"/>
      <c r="F542" s="80"/>
      <c r="G542" s="80"/>
      <c r="K542" s="76"/>
    </row>
    <row r="543" spans="3:11" s="64" customFormat="1" ht="12.95" customHeight="1">
      <c r="C543" s="80"/>
      <c r="D543" s="80"/>
      <c r="E543" s="80"/>
      <c r="F543" s="80"/>
      <c r="G543" s="80"/>
      <c r="K543" s="76"/>
    </row>
    <row r="544" spans="3:11" s="64" customFormat="1" ht="12.95" customHeight="1">
      <c r="C544" s="80"/>
      <c r="D544" s="80"/>
      <c r="E544" s="80"/>
      <c r="F544" s="80"/>
      <c r="G544" s="80"/>
      <c r="K544" s="76"/>
    </row>
    <row r="545" spans="3:11" s="64" customFormat="1" ht="12.95" customHeight="1">
      <c r="C545" s="80"/>
      <c r="D545" s="80"/>
      <c r="E545" s="80"/>
      <c r="F545" s="80"/>
      <c r="G545" s="80"/>
      <c r="K545" s="76"/>
    </row>
    <row r="546" spans="3:11" s="64" customFormat="1" ht="12.95" customHeight="1">
      <c r="C546" s="80"/>
      <c r="D546" s="80"/>
      <c r="E546" s="80"/>
      <c r="F546" s="80"/>
      <c r="G546" s="80"/>
      <c r="K546" s="76"/>
    </row>
    <row r="547" spans="3:11" s="64" customFormat="1" ht="12.95" customHeight="1">
      <c r="C547" s="80"/>
      <c r="D547" s="80"/>
      <c r="E547" s="80"/>
      <c r="F547" s="80"/>
      <c r="G547" s="80"/>
      <c r="K547" s="76"/>
    </row>
    <row r="548" spans="3:11" s="64" customFormat="1" ht="12.95" customHeight="1">
      <c r="C548" s="80"/>
      <c r="D548" s="80"/>
      <c r="E548" s="80"/>
      <c r="F548" s="80"/>
      <c r="G548" s="80"/>
      <c r="K548" s="76"/>
    </row>
    <row r="549" spans="3:11" s="64" customFormat="1" ht="12.95" customHeight="1">
      <c r="C549" s="80"/>
      <c r="D549" s="80"/>
      <c r="E549" s="80"/>
      <c r="F549" s="80"/>
      <c r="G549" s="80"/>
      <c r="K549" s="76"/>
    </row>
    <row r="550" spans="3:11" s="64" customFormat="1" ht="12.95" customHeight="1">
      <c r="C550" s="80"/>
      <c r="D550" s="80"/>
      <c r="E550" s="80"/>
      <c r="F550" s="80"/>
      <c r="G550" s="80"/>
      <c r="K550" s="76"/>
    </row>
    <row r="551" spans="3:11" s="64" customFormat="1" ht="12.95" customHeight="1">
      <c r="C551" s="80"/>
      <c r="D551" s="80"/>
      <c r="E551" s="80"/>
      <c r="F551" s="80"/>
      <c r="G551" s="80"/>
      <c r="K551" s="76"/>
    </row>
    <row r="552" spans="3:11" s="64" customFormat="1" ht="12.95" customHeight="1">
      <c r="C552" s="80"/>
      <c r="D552" s="80"/>
      <c r="E552" s="80"/>
      <c r="F552" s="80"/>
      <c r="G552" s="80"/>
      <c r="K552" s="76"/>
    </row>
    <row r="553" spans="3:11" s="64" customFormat="1" ht="12.95" customHeight="1">
      <c r="C553" s="80"/>
      <c r="D553" s="80"/>
      <c r="E553" s="80"/>
      <c r="F553" s="80"/>
      <c r="G553" s="80"/>
      <c r="K553" s="76"/>
    </row>
    <row r="554" spans="3:11" s="64" customFormat="1" ht="12.95" customHeight="1">
      <c r="C554" s="80"/>
      <c r="D554" s="80"/>
      <c r="E554" s="80"/>
      <c r="F554" s="80"/>
      <c r="G554" s="80"/>
      <c r="K554" s="76"/>
    </row>
    <row r="555" spans="3:11" s="64" customFormat="1" ht="12.95" customHeight="1">
      <c r="C555" s="80"/>
      <c r="D555" s="80"/>
      <c r="E555" s="80"/>
      <c r="F555" s="80"/>
      <c r="G555" s="80"/>
      <c r="K555" s="76"/>
    </row>
    <row r="556" spans="3:11" s="64" customFormat="1" ht="12.95" customHeight="1">
      <c r="C556" s="80"/>
      <c r="D556" s="80"/>
      <c r="E556" s="80"/>
      <c r="F556" s="80"/>
      <c r="G556" s="80"/>
      <c r="K556" s="76"/>
    </row>
    <row r="557" spans="3:11" s="64" customFormat="1" ht="12.95" customHeight="1">
      <c r="C557" s="80"/>
      <c r="D557" s="80"/>
      <c r="E557" s="80"/>
      <c r="F557" s="80"/>
      <c r="G557" s="80"/>
      <c r="K557" s="76"/>
    </row>
    <row r="558" spans="3:11" s="64" customFormat="1" ht="12.95" customHeight="1">
      <c r="C558" s="80"/>
      <c r="D558" s="80"/>
      <c r="E558" s="80"/>
      <c r="F558" s="80"/>
      <c r="G558" s="80"/>
      <c r="K558" s="76"/>
    </row>
    <row r="559" spans="3:11" s="64" customFormat="1" ht="12.95" customHeight="1">
      <c r="C559" s="80"/>
      <c r="D559" s="80"/>
      <c r="E559" s="80"/>
      <c r="F559" s="80"/>
      <c r="G559" s="80"/>
      <c r="K559" s="76"/>
    </row>
    <row r="560" spans="3:11" s="64" customFormat="1" ht="12.95" customHeight="1">
      <c r="C560" s="80"/>
      <c r="D560" s="80"/>
      <c r="E560" s="80"/>
      <c r="F560" s="80"/>
      <c r="G560" s="80"/>
      <c r="K560" s="76"/>
    </row>
    <row r="561" spans="3:11" s="64" customFormat="1" ht="12.95" customHeight="1">
      <c r="C561" s="80"/>
      <c r="D561" s="80"/>
      <c r="E561" s="80"/>
      <c r="F561" s="80"/>
      <c r="G561" s="80"/>
      <c r="K561" s="76"/>
    </row>
    <row r="562" spans="3:11" s="64" customFormat="1" ht="12.95" customHeight="1">
      <c r="C562" s="80"/>
      <c r="D562" s="80"/>
      <c r="E562" s="80"/>
      <c r="F562" s="80"/>
      <c r="G562" s="80"/>
      <c r="K562" s="76"/>
    </row>
    <row r="563" spans="3:11" s="64" customFormat="1" ht="12.95" customHeight="1">
      <c r="C563" s="80"/>
      <c r="D563" s="80"/>
      <c r="E563" s="80"/>
      <c r="F563" s="80"/>
      <c r="G563" s="80"/>
      <c r="K563" s="76"/>
    </row>
    <row r="564" spans="3:11" s="64" customFormat="1" ht="12.95" customHeight="1">
      <c r="C564" s="80"/>
      <c r="D564" s="80"/>
      <c r="E564" s="80"/>
      <c r="F564" s="80"/>
      <c r="G564" s="80"/>
      <c r="K564" s="76"/>
    </row>
    <row r="565" spans="3:11" s="64" customFormat="1" ht="12.95" customHeight="1">
      <c r="C565" s="80"/>
      <c r="D565" s="80"/>
      <c r="E565" s="80"/>
      <c r="F565" s="80"/>
      <c r="G565" s="80"/>
      <c r="K565" s="76"/>
    </row>
    <row r="566" spans="3:11" s="64" customFormat="1" ht="12.95" customHeight="1">
      <c r="C566" s="80"/>
      <c r="D566" s="80"/>
      <c r="E566" s="80"/>
      <c r="F566" s="80"/>
      <c r="G566" s="80"/>
      <c r="K566" s="76"/>
    </row>
    <row r="567" spans="3:11" s="64" customFormat="1" ht="12.95" customHeight="1">
      <c r="C567" s="80"/>
      <c r="D567" s="80"/>
      <c r="E567" s="80"/>
      <c r="F567" s="80"/>
      <c r="G567" s="80"/>
      <c r="K567" s="76"/>
    </row>
    <row r="568" spans="3:11" s="64" customFormat="1" ht="12.95" customHeight="1">
      <c r="C568" s="80"/>
      <c r="D568" s="80"/>
      <c r="E568" s="80"/>
      <c r="F568" s="80"/>
      <c r="G568" s="80"/>
      <c r="K568" s="76"/>
    </row>
    <row r="569" spans="3:11" s="64" customFormat="1" ht="12.95" customHeight="1">
      <c r="C569" s="80"/>
      <c r="D569" s="80"/>
      <c r="E569" s="80"/>
      <c r="F569" s="80"/>
      <c r="G569" s="80"/>
      <c r="K569" s="76"/>
    </row>
    <row r="570" spans="3:11" s="64" customFormat="1" ht="12.95" customHeight="1">
      <c r="C570" s="80"/>
      <c r="D570" s="80"/>
      <c r="E570" s="80"/>
      <c r="F570" s="80"/>
      <c r="G570" s="80"/>
      <c r="K570" s="76"/>
    </row>
    <row r="571" spans="3:11" s="64" customFormat="1" ht="12.95" customHeight="1">
      <c r="C571" s="80"/>
      <c r="D571" s="80"/>
      <c r="E571" s="80"/>
      <c r="F571" s="80"/>
      <c r="G571" s="80"/>
      <c r="K571" s="76"/>
    </row>
    <row r="572" spans="3:11" s="64" customFormat="1" ht="12.95" customHeight="1">
      <c r="C572" s="80"/>
      <c r="D572" s="80"/>
      <c r="E572" s="80"/>
      <c r="F572" s="80"/>
      <c r="G572" s="80"/>
      <c r="K572" s="76"/>
    </row>
    <row r="573" spans="3:11" s="64" customFormat="1" ht="12.95" customHeight="1">
      <c r="C573" s="80"/>
      <c r="D573" s="80"/>
      <c r="E573" s="80"/>
      <c r="F573" s="80"/>
      <c r="G573" s="80"/>
      <c r="K573" s="76"/>
    </row>
    <row r="574" spans="3:11" s="64" customFormat="1" ht="12.95" customHeight="1">
      <c r="C574" s="80"/>
      <c r="D574" s="80"/>
      <c r="E574" s="80"/>
      <c r="F574" s="80"/>
      <c r="G574" s="80"/>
      <c r="K574" s="76"/>
    </row>
    <row r="575" spans="3:11" s="64" customFormat="1" ht="12.95" customHeight="1">
      <c r="C575" s="80"/>
      <c r="D575" s="80"/>
      <c r="E575" s="80"/>
      <c r="F575" s="80"/>
      <c r="G575" s="80"/>
      <c r="K575" s="76"/>
    </row>
    <row r="576" spans="3:11" s="64" customFormat="1" ht="12.95" customHeight="1">
      <c r="C576" s="80"/>
      <c r="D576" s="80"/>
      <c r="E576" s="80"/>
      <c r="F576" s="80"/>
      <c r="G576" s="80"/>
      <c r="K576" s="76"/>
    </row>
    <row r="577" spans="3:11" s="64" customFormat="1" ht="12.95" customHeight="1">
      <c r="C577" s="80"/>
      <c r="D577" s="80"/>
      <c r="E577" s="80"/>
      <c r="F577" s="80"/>
      <c r="G577" s="80"/>
      <c r="K577" s="76"/>
    </row>
    <row r="578" spans="3:11" s="64" customFormat="1" ht="12.95" customHeight="1">
      <c r="C578" s="80"/>
      <c r="D578" s="80"/>
      <c r="E578" s="80"/>
      <c r="F578" s="80"/>
      <c r="G578" s="80"/>
      <c r="K578" s="76"/>
    </row>
    <row r="579" spans="3:11" s="64" customFormat="1" ht="12.95" customHeight="1">
      <c r="C579" s="80"/>
      <c r="D579" s="80"/>
      <c r="E579" s="80"/>
      <c r="F579" s="80"/>
      <c r="G579" s="80"/>
      <c r="K579" s="76"/>
    </row>
    <row r="580" spans="3:11" s="64" customFormat="1" ht="12.95" customHeight="1">
      <c r="C580" s="80"/>
      <c r="D580" s="80"/>
      <c r="E580" s="80"/>
      <c r="F580" s="80"/>
      <c r="G580" s="80"/>
      <c r="K580" s="76"/>
    </row>
    <row r="581" spans="3:11" s="64" customFormat="1" ht="12.95" customHeight="1">
      <c r="C581" s="80"/>
      <c r="D581" s="80"/>
      <c r="E581" s="80"/>
      <c r="F581" s="80"/>
      <c r="G581" s="80"/>
      <c r="K581" s="76"/>
    </row>
    <row r="582" spans="3:11" s="64" customFormat="1" ht="12.95" customHeight="1">
      <c r="C582" s="80"/>
      <c r="D582" s="80"/>
      <c r="E582" s="80"/>
      <c r="F582" s="80"/>
      <c r="G582" s="80"/>
      <c r="K582" s="76"/>
    </row>
    <row r="583" spans="3:11" s="64" customFormat="1" ht="12.95" customHeight="1">
      <c r="C583" s="80"/>
      <c r="D583" s="80"/>
      <c r="E583" s="80"/>
      <c r="F583" s="80"/>
      <c r="G583" s="80"/>
      <c r="K583" s="76"/>
    </row>
    <row r="584" spans="3:11" s="64" customFormat="1" ht="12.95" customHeight="1">
      <c r="C584" s="80"/>
      <c r="D584" s="80"/>
      <c r="E584" s="80"/>
      <c r="F584" s="80"/>
      <c r="G584" s="80"/>
      <c r="K584" s="76"/>
    </row>
    <row r="585" spans="3:11" s="64" customFormat="1" ht="12.95" customHeight="1">
      <c r="C585" s="80"/>
      <c r="D585" s="80"/>
      <c r="E585" s="80"/>
      <c r="F585" s="80"/>
      <c r="G585" s="80"/>
      <c r="K585" s="76"/>
    </row>
    <row r="586" spans="3:11" s="64" customFormat="1" ht="12.95" customHeight="1">
      <c r="C586" s="80"/>
      <c r="D586" s="80"/>
      <c r="E586" s="80"/>
      <c r="F586" s="80"/>
      <c r="G586" s="80"/>
      <c r="K586" s="76"/>
    </row>
    <row r="587" spans="3:11" s="64" customFormat="1" ht="12.95" customHeight="1">
      <c r="C587" s="80"/>
      <c r="D587" s="80"/>
      <c r="E587" s="80"/>
      <c r="F587" s="80"/>
      <c r="G587" s="80"/>
      <c r="K587" s="76"/>
    </row>
    <row r="588" spans="3:11" s="64" customFormat="1" ht="12.95" customHeight="1">
      <c r="C588" s="80"/>
      <c r="D588" s="80"/>
      <c r="E588" s="80"/>
      <c r="F588" s="80"/>
      <c r="G588" s="80"/>
      <c r="K588" s="76"/>
    </row>
    <row r="589" spans="3:11" s="64" customFormat="1" ht="12.95" customHeight="1">
      <c r="C589" s="80"/>
      <c r="D589" s="80"/>
      <c r="E589" s="80"/>
      <c r="F589" s="80"/>
      <c r="G589" s="80"/>
      <c r="K589" s="76"/>
    </row>
    <row r="590" spans="3:11" s="64" customFormat="1" ht="12.95" customHeight="1">
      <c r="C590" s="80"/>
      <c r="D590" s="80"/>
      <c r="E590" s="80"/>
      <c r="F590" s="80"/>
      <c r="G590" s="80"/>
      <c r="K590" s="76"/>
    </row>
    <row r="591" spans="3:11" s="64" customFormat="1" ht="12.95" customHeight="1">
      <c r="C591" s="80"/>
      <c r="D591" s="80"/>
      <c r="E591" s="80"/>
      <c r="F591" s="80"/>
      <c r="G591" s="80"/>
      <c r="K591" s="76"/>
    </row>
    <row r="592" spans="3:11" s="64" customFormat="1" ht="12.95" customHeight="1">
      <c r="C592" s="80"/>
      <c r="D592" s="80"/>
      <c r="E592" s="80"/>
      <c r="F592" s="80"/>
      <c r="G592" s="80"/>
      <c r="K592" s="76"/>
    </row>
    <row r="593" spans="3:11" s="64" customFormat="1" ht="12.95" customHeight="1">
      <c r="C593" s="80"/>
      <c r="D593" s="80"/>
      <c r="E593" s="80"/>
      <c r="F593" s="80"/>
      <c r="G593" s="80"/>
      <c r="K593" s="76"/>
    </row>
    <row r="594" spans="3:11" s="64" customFormat="1" ht="12.95" customHeight="1">
      <c r="C594" s="80"/>
      <c r="D594" s="80"/>
      <c r="E594" s="80"/>
      <c r="F594" s="80"/>
      <c r="G594" s="80"/>
      <c r="K594" s="76"/>
    </row>
    <row r="595" spans="3:11" s="64" customFormat="1" ht="12.95" customHeight="1">
      <c r="C595" s="80"/>
      <c r="D595" s="80"/>
      <c r="E595" s="80"/>
      <c r="F595" s="80"/>
      <c r="G595" s="80"/>
      <c r="K595" s="76"/>
    </row>
    <row r="596" spans="3:11" s="64" customFormat="1" ht="12.95" customHeight="1">
      <c r="C596" s="80"/>
      <c r="D596" s="80"/>
      <c r="E596" s="80"/>
      <c r="F596" s="80"/>
      <c r="G596" s="80"/>
      <c r="K596" s="76"/>
    </row>
    <row r="597" spans="3:11" s="64" customFormat="1" ht="12.95" customHeight="1">
      <c r="C597" s="80"/>
      <c r="D597" s="80"/>
      <c r="E597" s="80"/>
      <c r="F597" s="80"/>
      <c r="G597" s="80"/>
      <c r="K597" s="76"/>
    </row>
    <row r="598" spans="3:11" s="64" customFormat="1" ht="12.95" customHeight="1">
      <c r="C598" s="80"/>
      <c r="D598" s="80"/>
      <c r="E598" s="80"/>
      <c r="F598" s="80"/>
      <c r="G598" s="80"/>
      <c r="K598" s="76"/>
    </row>
    <row r="599" spans="3:11" s="64" customFormat="1" ht="12.95" customHeight="1">
      <c r="C599" s="80"/>
      <c r="D599" s="80"/>
      <c r="E599" s="80"/>
      <c r="F599" s="80"/>
      <c r="G599" s="80"/>
      <c r="K599" s="76"/>
    </row>
    <row r="600" spans="3:11" s="64" customFormat="1" ht="12.95" customHeight="1">
      <c r="C600" s="80"/>
      <c r="D600" s="80"/>
      <c r="E600" s="80"/>
      <c r="F600" s="80"/>
      <c r="G600" s="80"/>
      <c r="K600" s="76"/>
    </row>
    <row r="601" spans="3:11" s="64" customFormat="1" ht="12.95" customHeight="1">
      <c r="C601" s="80"/>
      <c r="D601" s="80"/>
      <c r="E601" s="80"/>
      <c r="F601" s="80"/>
      <c r="G601" s="80"/>
      <c r="K601" s="76"/>
    </row>
    <row r="602" spans="3:11" s="64" customFormat="1" ht="12.95" customHeight="1">
      <c r="C602" s="80"/>
      <c r="D602" s="80"/>
      <c r="E602" s="80"/>
      <c r="F602" s="80"/>
      <c r="G602" s="80"/>
      <c r="K602" s="76"/>
    </row>
    <row r="603" spans="3:11" s="64" customFormat="1" ht="12.95" customHeight="1">
      <c r="C603" s="80"/>
      <c r="D603" s="80"/>
      <c r="E603" s="80"/>
      <c r="F603" s="80"/>
      <c r="G603" s="80"/>
      <c r="K603" s="76"/>
    </row>
    <row r="604" spans="3:11" s="64" customFormat="1" ht="12.95" customHeight="1">
      <c r="C604" s="80"/>
      <c r="D604" s="80"/>
      <c r="E604" s="80"/>
      <c r="F604" s="80"/>
      <c r="G604" s="80"/>
      <c r="K604" s="76"/>
    </row>
    <row r="605" spans="3:11" s="64" customFormat="1" ht="12.95" customHeight="1">
      <c r="C605" s="80"/>
      <c r="D605" s="80"/>
      <c r="E605" s="80"/>
      <c r="F605" s="80"/>
      <c r="G605" s="80"/>
      <c r="K605" s="76"/>
    </row>
    <row r="606" spans="3:11" s="64" customFormat="1" ht="12.95" customHeight="1">
      <c r="C606" s="80"/>
      <c r="D606" s="80"/>
      <c r="E606" s="80"/>
      <c r="F606" s="80"/>
      <c r="G606" s="80"/>
      <c r="K606" s="76"/>
    </row>
    <row r="607" spans="3:11" s="64" customFormat="1" ht="12.95" customHeight="1">
      <c r="C607" s="80"/>
      <c r="D607" s="80"/>
      <c r="E607" s="80"/>
      <c r="F607" s="80"/>
      <c r="G607" s="80"/>
      <c r="K607" s="76"/>
    </row>
    <row r="608" spans="3:11" s="64" customFormat="1" ht="12.95" customHeight="1">
      <c r="C608" s="80"/>
      <c r="D608" s="80"/>
      <c r="E608" s="80"/>
      <c r="F608" s="80"/>
      <c r="G608" s="80"/>
      <c r="K608" s="76"/>
    </row>
    <row r="609" spans="3:11" s="64" customFormat="1" ht="12.95" customHeight="1">
      <c r="C609" s="80"/>
      <c r="D609" s="80"/>
      <c r="E609" s="80"/>
      <c r="F609" s="80"/>
      <c r="G609" s="80"/>
      <c r="K609" s="76"/>
    </row>
    <row r="610" spans="3:11" s="64" customFormat="1" ht="12.95" customHeight="1">
      <c r="C610" s="80"/>
      <c r="D610" s="80"/>
      <c r="E610" s="80"/>
      <c r="F610" s="80"/>
      <c r="G610" s="80"/>
      <c r="K610" s="76"/>
    </row>
    <row r="611" spans="3:11" s="64" customFormat="1" ht="12.95" customHeight="1">
      <c r="C611" s="80"/>
      <c r="D611" s="80"/>
      <c r="E611" s="80"/>
      <c r="F611" s="80"/>
      <c r="G611" s="80"/>
      <c r="K611" s="76"/>
    </row>
    <row r="612" spans="3:11" s="64" customFormat="1" ht="12.95" customHeight="1">
      <c r="C612" s="80"/>
      <c r="D612" s="80"/>
      <c r="E612" s="80"/>
      <c r="F612" s="80"/>
      <c r="G612" s="80"/>
      <c r="K612" s="76"/>
    </row>
    <row r="613" spans="3:11" s="64" customFormat="1" ht="12.95" customHeight="1">
      <c r="C613" s="80"/>
      <c r="D613" s="80"/>
      <c r="E613" s="80"/>
      <c r="F613" s="80"/>
      <c r="G613" s="80"/>
      <c r="K613" s="76"/>
    </row>
    <row r="614" spans="3:11" s="64" customFormat="1" ht="12.95" customHeight="1">
      <c r="C614" s="80"/>
      <c r="D614" s="80"/>
      <c r="E614" s="80"/>
      <c r="F614" s="80"/>
      <c r="G614" s="80"/>
      <c r="K614" s="76"/>
    </row>
    <row r="615" spans="3:11" s="64" customFormat="1" ht="12.95" customHeight="1">
      <c r="C615" s="80"/>
      <c r="D615" s="80"/>
      <c r="E615" s="80"/>
      <c r="F615" s="80"/>
      <c r="G615" s="80"/>
      <c r="K615" s="76"/>
    </row>
    <row r="616" spans="3:11" s="64" customFormat="1" ht="12.95" customHeight="1">
      <c r="C616" s="80"/>
      <c r="D616" s="80"/>
      <c r="E616" s="80"/>
      <c r="F616" s="80"/>
      <c r="G616" s="80"/>
      <c r="K616" s="76"/>
    </row>
    <row r="617" spans="3:11" s="64" customFormat="1" ht="12.95" customHeight="1">
      <c r="C617" s="80"/>
      <c r="D617" s="80"/>
      <c r="E617" s="80"/>
      <c r="F617" s="80"/>
      <c r="G617" s="80"/>
      <c r="K617" s="76"/>
    </row>
    <row r="618" spans="3:11" s="64" customFormat="1" ht="12.95" customHeight="1">
      <c r="C618" s="80"/>
      <c r="D618" s="80"/>
      <c r="E618" s="80"/>
      <c r="F618" s="80"/>
      <c r="G618" s="80"/>
      <c r="K618" s="76"/>
    </row>
    <row r="619" spans="3:11" s="64" customFormat="1" ht="12.95" customHeight="1">
      <c r="C619" s="80"/>
      <c r="D619" s="80"/>
      <c r="E619" s="80"/>
      <c r="F619" s="80"/>
      <c r="G619" s="80"/>
      <c r="K619" s="76"/>
    </row>
    <row r="620" spans="3:11" s="64" customFormat="1" ht="12.95" customHeight="1">
      <c r="C620" s="80"/>
      <c r="D620" s="80"/>
      <c r="E620" s="80"/>
      <c r="F620" s="80"/>
      <c r="G620" s="80"/>
      <c r="K620" s="76"/>
    </row>
    <row r="621" spans="3:11" s="64" customFormat="1" ht="12.95" customHeight="1">
      <c r="C621" s="80"/>
      <c r="D621" s="80"/>
      <c r="E621" s="80"/>
      <c r="F621" s="80"/>
      <c r="G621" s="80"/>
      <c r="K621" s="76"/>
    </row>
    <row r="622" spans="3:11" s="64" customFormat="1" ht="12.95" customHeight="1">
      <c r="C622" s="80"/>
      <c r="D622" s="80"/>
      <c r="E622" s="80"/>
      <c r="F622" s="80"/>
      <c r="G622" s="80"/>
      <c r="K622" s="76"/>
    </row>
    <row r="623" spans="3:11" s="64" customFormat="1" ht="12.95" customHeight="1">
      <c r="C623" s="80"/>
      <c r="D623" s="80"/>
      <c r="E623" s="80"/>
      <c r="F623" s="80"/>
      <c r="G623" s="80"/>
      <c r="K623" s="76"/>
    </row>
    <row r="624" spans="3:11" s="64" customFormat="1" ht="12.95" customHeight="1">
      <c r="C624" s="80"/>
      <c r="D624" s="80"/>
      <c r="E624" s="80"/>
      <c r="F624" s="80"/>
      <c r="G624" s="80"/>
      <c r="K624" s="76"/>
    </row>
    <row r="625" spans="3:11" s="64" customFormat="1" ht="12.95" customHeight="1">
      <c r="C625" s="80"/>
      <c r="D625" s="80"/>
      <c r="E625" s="80"/>
      <c r="F625" s="80"/>
      <c r="G625" s="80"/>
      <c r="K625" s="76"/>
    </row>
    <row r="626" spans="3:11" s="64" customFormat="1" ht="12.95" customHeight="1">
      <c r="C626" s="80"/>
      <c r="D626" s="80"/>
      <c r="E626" s="80"/>
      <c r="F626" s="80"/>
      <c r="G626" s="80"/>
      <c r="K626" s="76"/>
    </row>
    <row r="627" spans="3:11" s="64" customFormat="1" ht="12.95" customHeight="1">
      <c r="C627" s="80"/>
      <c r="D627" s="80"/>
      <c r="E627" s="80"/>
      <c r="F627" s="80"/>
      <c r="G627" s="80"/>
      <c r="K627" s="76"/>
    </row>
    <row r="628" spans="3:11" s="64" customFormat="1" ht="12.95" customHeight="1">
      <c r="C628" s="80"/>
      <c r="D628" s="80"/>
      <c r="E628" s="80"/>
      <c r="F628" s="80"/>
      <c r="G628" s="80"/>
      <c r="K628" s="76"/>
    </row>
    <row r="629" spans="3:11" s="64" customFormat="1" ht="12.95" customHeight="1">
      <c r="C629" s="80"/>
      <c r="D629" s="80"/>
      <c r="E629" s="80"/>
      <c r="F629" s="80"/>
      <c r="G629" s="80"/>
      <c r="K629" s="76"/>
    </row>
    <row r="630" spans="3:11" s="64" customFormat="1" ht="12.95" customHeight="1">
      <c r="C630" s="80"/>
      <c r="D630" s="80"/>
      <c r="E630" s="80"/>
      <c r="F630" s="80"/>
      <c r="G630" s="80"/>
      <c r="K630" s="76"/>
    </row>
    <row r="631" spans="3:11" s="64" customFormat="1" ht="12.95" customHeight="1">
      <c r="C631" s="80"/>
      <c r="D631" s="80"/>
      <c r="E631" s="80"/>
      <c r="F631" s="80"/>
      <c r="G631" s="80"/>
      <c r="K631" s="76"/>
    </row>
    <row r="632" spans="3:11" s="64" customFormat="1" ht="12.95" customHeight="1">
      <c r="C632" s="80"/>
      <c r="D632" s="80"/>
      <c r="E632" s="80"/>
      <c r="F632" s="80"/>
      <c r="G632" s="80"/>
      <c r="K632" s="76"/>
    </row>
    <row r="633" spans="3:11" s="64" customFormat="1" ht="12.95" customHeight="1">
      <c r="C633" s="80"/>
      <c r="D633" s="80"/>
      <c r="E633" s="80"/>
      <c r="F633" s="80"/>
      <c r="G633" s="80"/>
      <c r="K633" s="76"/>
    </row>
    <row r="634" spans="3:11" s="64" customFormat="1" ht="12.95" customHeight="1">
      <c r="C634" s="80"/>
      <c r="D634" s="80"/>
      <c r="E634" s="80"/>
      <c r="F634" s="80"/>
      <c r="G634" s="80"/>
      <c r="K634" s="76"/>
    </row>
    <row r="635" spans="3:11" s="64" customFormat="1" ht="12.95" customHeight="1">
      <c r="C635" s="80"/>
      <c r="D635" s="80"/>
      <c r="E635" s="80"/>
      <c r="F635" s="80"/>
      <c r="G635" s="80"/>
      <c r="K635" s="76"/>
    </row>
    <row r="636" spans="3:11" s="64" customFormat="1" ht="12.95" customHeight="1">
      <c r="C636" s="80"/>
      <c r="D636" s="80"/>
      <c r="E636" s="80"/>
      <c r="F636" s="80"/>
      <c r="G636" s="80"/>
      <c r="K636" s="76"/>
    </row>
    <row r="637" spans="3:11" s="64" customFormat="1" ht="12.95" customHeight="1">
      <c r="C637" s="80"/>
      <c r="D637" s="80"/>
      <c r="E637" s="80"/>
      <c r="F637" s="80"/>
      <c r="G637" s="80"/>
      <c r="K637" s="76"/>
    </row>
    <row r="638" spans="3:11" s="64" customFormat="1" ht="12.95" customHeight="1">
      <c r="C638" s="80"/>
      <c r="D638" s="80"/>
      <c r="E638" s="80"/>
      <c r="F638" s="80"/>
      <c r="G638" s="80"/>
      <c r="K638" s="76"/>
    </row>
    <row r="639" spans="3:11" s="64" customFormat="1" ht="12.95" customHeight="1">
      <c r="C639" s="80"/>
      <c r="D639" s="80"/>
      <c r="E639" s="80"/>
      <c r="F639" s="80"/>
      <c r="G639" s="80"/>
      <c r="K639" s="76"/>
    </row>
    <row r="640" spans="3:11" s="64" customFormat="1" ht="12.95" customHeight="1">
      <c r="C640" s="80"/>
      <c r="D640" s="80"/>
      <c r="E640" s="80"/>
      <c r="F640" s="80"/>
      <c r="G640" s="80"/>
      <c r="K640" s="76"/>
    </row>
    <row r="641" spans="3:11" s="64" customFormat="1" ht="12.95" customHeight="1">
      <c r="C641" s="80"/>
      <c r="D641" s="80"/>
      <c r="E641" s="80"/>
      <c r="F641" s="80"/>
      <c r="G641" s="80"/>
      <c r="K641" s="76"/>
    </row>
    <row r="642" spans="3:11" s="64" customFormat="1" ht="12.95" customHeight="1">
      <c r="C642" s="80"/>
      <c r="D642" s="80"/>
      <c r="E642" s="80"/>
      <c r="F642" s="80"/>
      <c r="G642" s="80"/>
      <c r="K642" s="76"/>
    </row>
    <row r="643" spans="3:11" s="64" customFormat="1" ht="12.95" customHeight="1">
      <c r="C643" s="80"/>
      <c r="D643" s="80"/>
      <c r="E643" s="80"/>
      <c r="F643" s="80"/>
      <c r="G643" s="80"/>
      <c r="K643" s="76"/>
    </row>
    <row r="644" spans="3:11" s="64" customFormat="1" ht="12.95" customHeight="1">
      <c r="C644" s="80"/>
      <c r="D644" s="80"/>
      <c r="E644" s="80"/>
      <c r="F644" s="80"/>
      <c r="G644" s="80"/>
      <c r="K644" s="76"/>
    </row>
    <row r="645" spans="3:11" s="64" customFormat="1" ht="12.95" customHeight="1">
      <c r="C645" s="80"/>
      <c r="D645" s="80"/>
      <c r="E645" s="80"/>
      <c r="F645" s="80"/>
      <c r="G645" s="80"/>
      <c r="K645" s="76"/>
    </row>
    <row r="646" spans="3:11" s="64" customFormat="1" ht="12.95" customHeight="1">
      <c r="C646" s="80"/>
      <c r="D646" s="80"/>
      <c r="E646" s="80"/>
      <c r="F646" s="80"/>
      <c r="G646" s="80"/>
      <c r="K646" s="76"/>
    </row>
    <row r="647" spans="3:11" s="64" customFormat="1" ht="12.95" customHeight="1">
      <c r="C647" s="80"/>
      <c r="D647" s="80"/>
      <c r="E647" s="80"/>
      <c r="F647" s="80"/>
      <c r="G647" s="80"/>
      <c r="K647" s="76"/>
    </row>
    <row r="648" spans="3:11" s="64" customFormat="1" ht="12.95" customHeight="1">
      <c r="C648" s="80"/>
      <c r="D648" s="80"/>
      <c r="E648" s="80"/>
      <c r="F648" s="80"/>
      <c r="G648" s="80"/>
      <c r="K648" s="76"/>
    </row>
    <row r="649" spans="3:11" s="64" customFormat="1" ht="12.95" customHeight="1">
      <c r="C649" s="80"/>
      <c r="D649" s="80"/>
      <c r="E649" s="80"/>
      <c r="F649" s="80"/>
      <c r="G649" s="80"/>
      <c r="K649" s="76"/>
    </row>
    <row r="650" spans="3:11" s="64" customFormat="1" ht="12.95" customHeight="1">
      <c r="C650" s="80"/>
      <c r="D650" s="80"/>
      <c r="E650" s="80"/>
      <c r="F650" s="80"/>
      <c r="G650" s="80"/>
      <c r="K650" s="76"/>
    </row>
    <row r="651" spans="3:11" s="64" customFormat="1" ht="12.95" customHeight="1">
      <c r="C651" s="80"/>
      <c r="D651" s="80"/>
      <c r="E651" s="80"/>
      <c r="F651" s="80"/>
      <c r="G651" s="80"/>
      <c r="K651" s="76"/>
    </row>
    <row r="652" spans="3:11" s="64" customFormat="1" ht="12.95" customHeight="1">
      <c r="C652" s="80"/>
      <c r="D652" s="80"/>
      <c r="E652" s="80"/>
      <c r="F652" s="80"/>
      <c r="G652" s="80"/>
      <c r="K652" s="76"/>
    </row>
    <row r="653" spans="3:11" s="64" customFormat="1" ht="12.95" customHeight="1">
      <c r="C653" s="80"/>
      <c r="D653" s="80"/>
      <c r="E653" s="80"/>
      <c r="F653" s="80"/>
      <c r="G653" s="80"/>
      <c r="K653" s="76"/>
    </row>
    <row r="654" spans="3:11" s="64" customFormat="1" ht="12.95" customHeight="1">
      <c r="C654" s="80"/>
      <c r="D654" s="80"/>
      <c r="E654" s="80"/>
      <c r="F654" s="80"/>
      <c r="G654" s="80"/>
      <c r="K654" s="76"/>
    </row>
    <row r="655" spans="3:11" s="64" customFormat="1" ht="12.95" customHeight="1">
      <c r="C655" s="80"/>
      <c r="D655" s="80"/>
      <c r="E655" s="80"/>
      <c r="F655" s="80"/>
      <c r="G655" s="80"/>
      <c r="K655" s="76"/>
    </row>
    <row r="656" spans="3:11" s="64" customFormat="1" ht="12.95" customHeight="1">
      <c r="C656" s="80"/>
      <c r="D656" s="80"/>
      <c r="E656" s="80"/>
      <c r="F656" s="80"/>
      <c r="G656" s="80"/>
      <c r="K656" s="76"/>
    </row>
    <row r="657" spans="3:11" s="64" customFormat="1" ht="12.95" customHeight="1">
      <c r="C657" s="80"/>
      <c r="D657" s="80"/>
      <c r="E657" s="80"/>
      <c r="F657" s="80"/>
      <c r="G657" s="80"/>
      <c r="K657" s="76"/>
    </row>
    <row r="658" spans="3:11" s="64" customFormat="1" ht="12.95" customHeight="1">
      <c r="C658" s="80"/>
      <c r="D658" s="80"/>
      <c r="E658" s="80"/>
      <c r="F658" s="80"/>
      <c r="G658" s="80"/>
      <c r="K658" s="76"/>
    </row>
    <row r="659" spans="3:11" s="64" customFormat="1" ht="12.95" customHeight="1">
      <c r="C659" s="80"/>
      <c r="D659" s="80"/>
      <c r="E659" s="80"/>
      <c r="F659" s="80"/>
      <c r="G659" s="80"/>
      <c r="K659" s="76"/>
    </row>
    <row r="660" spans="3:11" s="64" customFormat="1" ht="12.95" customHeight="1">
      <c r="C660" s="80"/>
      <c r="D660" s="80"/>
      <c r="E660" s="80"/>
      <c r="F660" s="80"/>
      <c r="G660" s="80"/>
      <c r="K660" s="76"/>
    </row>
    <row r="661" spans="3:11" s="64" customFormat="1" ht="12.95" customHeight="1">
      <c r="C661" s="80"/>
      <c r="D661" s="80"/>
      <c r="E661" s="80"/>
      <c r="F661" s="80"/>
      <c r="G661" s="80"/>
      <c r="K661" s="76"/>
    </row>
    <row r="662" spans="3:11" s="64" customFormat="1" ht="12.95" customHeight="1">
      <c r="C662" s="80"/>
      <c r="D662" s="80"/>
      <c r="E662" s="80"/>
      <c r="F662" s="80"/>
      <c r="G662" s="80"/>
      <c r="K662" s="76"/>
    </row>
    <row r="663" spans="3:11" s="64" customFormat="1" ht="12.95" customHeight="1">
      <c r="C663" s="80"/>
      <c r="D663" s="80"/>
      <c r="E663" s="80"/>
      <c r="F663" s="80"/>
      <c r="G663" s="80"/>
      <c r="K663" s="76"/>
    </row>
    <row r="664" spans="3:11" s="64" customFormat="1" ht="12.95" customHeight="1">
      <c r="C664" s="80"/>
      <c r="D664" s="80"/>
      <c r="E664" s="80"/>
      <c r="F664" s="80"/>
      <c r="G664" s="80"/>
      <c r="K664" s="76"/>
    </row>
    <row r="665" spans="3:11" s="64" customFormat="1" ht="12.95" customHeight="1">
      <c r="C665" s="80"/>
      <c r="D665" s="80"/>
      <c r="E665" s="80"/>
      <c r="F665" s="80"/>
      <c r="G665" s="80"/>
      <c r="K665" s="76"/>
    </row>
    <row r="666" spans="3:11" s="64" customFormat="1" ht="12.95" customHeight="1">
      <c r="C666" s="80"/>
      <c r="D666" s="80"/>
      <c r="E666" s="80"/>
      <c r="F666" s="80"/>
      <c r="G666" s="80"/>
      <c r="K666" s="76"/>
    </row>
    <row r="667" spans="3:11" s="64" customFormat="1" ht="12.95" customHeight="1">
      <c r="C667" s="80"/>
      <c r="D667" s="80"/>
      <c r="E667" s="80"/>
      <c r="F667" s="80"/>
      <c r="G667" s="80"/>
      <c r="K667" s="76"/>
    </row>
    <row r="668" spans="3:11" s="64" customFormat="1" ht="12.95" customHeight="1">
      <c r="C668" s="80"/>
      <c r="D668" s="80"/>
      <c r="E668" s="80"/>
      <c r="F668" s="80"/>
      <c r="G668" s="80"/>
      <c r="K668" s="76"/>
    </row>
    <row r="669" spans="3:11" s="64" customFormat="1" ht="12.95" customHeight="1">
      <c r="C669" s="80"/>
      <c r="D669" s="80"/>
      <c r="E669" s="80"/>
      <c r="F669" s="80"/>
      <c r="G669" s="80"/>
      <c r="K669" s="76"/>
    </row>
    <row r="670" spans="3:11" s="64" customFormat="1" ht="12.95" customHeight="1">
      <c r="C670" s="80"/>
      <c r="D670" s="80"/>
      <c r="E670" s="80"/>
      <c r="F670" s="80"/>
      <c r="G670" s="80"/>
      <c r="K670" s="76"/>
    </row>
    <row r="671" spans="3:11" s="64" customFormat="1" ht="12.95" customHeight="1">
      <c r="C671" s="80"/>
      <c r="D671" s="80"/>
      <c r="E671" s="80"/>
      <c r="F671" s="80"/>
      <c r="G671" s="80"/>
      <c r="K671" s="76"/>
    </row>
    <row r="672" spans="3:11" s="64" customFormat="1" ht="12.95" customHeight="1">
      <c r="C672" s="80"/>
      <c r="D672" s="80"/>
      <c r="E672" s="80"/>
      <c r="F672" s="80"/>
      <c r="G672" s="80"/>
      <c r="K672" s="76"/>
    </row>
    <row r="673" spans="3:11" s="64" customFormat="1" ht="12.95" customHeight="1">
      <c r="C673" s="80"/>
      <c r="D673" s="80"/>
      <c r="E673" s="80"/>
      <c r="F673" s="80"/>
      <c r="G673" s="80"/>
      <c r="K673" s="76"/>
    </row>
    <row r="674" spans="3:11" s="64" customFormat="1" ht="12.95" customHeight="1">
      <c r="C674" s="80"/>
      <c r="D674" s="80"/>
      <c r="E674" s="80"/>
      <c r="F674" s="80"/>
      <c r="G674" s="80"/>
      <c r="K674" s="76"/>
    </row>
    <row r="675" spans="3:11" s="64" customFormat="1" ht="12.95" customHeight="1">
      <c r="C675" s="80"/>
      <c r="D675" s="80"/>
      <c r="E675" s="80"/>
      <c r="F675" s="80"/>
      <c r="G675" s="80"/>
      <c r="K675" s="76"/>
    </row>
    <row r="676" spans="3:11" s="64" customFormat="1" ht="12.95" customHeight="1">
      <c r="C676" s="80"/>
      <c r="D676" s="80"/>
      <c r="E676" s="80"/>
      <c r="F676" s="80"/>
      <c r="G676" s="80"/>
      <c r="K676" s="76"/>
    </row>
    <row r="677" spans="3:11" s="64" customFormat="1" ht="12.95" customHeight="1">
      <c r="C677" s="80"/>
      <c r="D677" s="80"/>
      <c r="E677" s="80"/>
      <c r="F677" s="80"/>
      <c r="G677" s="80"/>
      <c r="K677" s="76"/>
    </row>
    <row r="678" spans="3:11" s="64" customFormat="1" ht="12.95" customHeight="1">
      <c r="C678" s="80"/>
      <c r="D678" s="80"/>
      <c r="E678" s="80"/>
      <c r="F678" s="80"/>
      <c r="G678" s="80"/>
      <c r="K678" s="76"/>
    </row>
    <row r="679" spans="3:11" s="64" customFormat="1" ht="12.95" customHeight="1">
      <c r="C679" s="80"/>
      <c r="D679" s="80"/>
      <c r="E679" s="80"/>
      <c r="F679" s="80"/>
      <c r="G679" s="80"/>
      <c r="K679" s="76"/>
    </row>
    <row r="680" spans="3:11" s="64" customFormat="1" ht="12.95" customHeight="1">
      <c r="C680" s="80"/>
      <c r="D680" s="80"/>
      <c r="E680" s="80"/>
      <c r="F680" s="80"/>
      <c r="G680" s="80"/>
      <c r="K680" s="76"/>
    </row>
    <row r="681" spans="3:11" s="64" customFormat="1" ht="12.95" customHeight="1">
      <c r="C681" s="80"/>
      <c r="D681" s="80"/>
      <c r="E681" s="80"/>
      <c r="F681" s="80"/>
      <c r="G681" s="80"/>
      <c r="K681" s="76"/>
    </row>
    <row r="682" spans="3:11" s="64" customFormat="1" ht="12.95" customHeight="1">
      <c r="C682" s="80"/>
      <c r="D682" s="80"/>
      <c r="E682" s="80"/>
      <c r="F682" s="80"/>
      <c r="G682" s="80"/>
      <c r="K682" s="76"/>
    </row>
    <row r="683" spans="3:11" s="64" customFormat="1" ht="12.95" customHeight="1">
      <c r="C683" s="80"/>
      <c r="D683" s="80"/>
      <c r="E683" s="80"/>
      <c r="F683" s="80"/>
      <c r="G683" s="80"/>
      <c r="K683" s="76"/>
    </row>
    <row r="684" spans="3:11" s="64" customFormat="1" ht="12.95" customHeight="1">
      <c r="C684" s="80"/>
      <c r="D684" s="80"/>
      <c r="E684" s="80"/>
      <c r="F684" s="80"/>
      <c r="G684" s="80"/>
      <c r="K684" s="76"/>
    </row>
    <row r="685" spans="3:11" s="64" customFormat="1" ht="12.95" customHeight="1">
      <c r="C685" s="80"/>
      <c r="D685" s="80"/>
      <c r="E685" s="80"/>
      <c r="F685" s="80"/>
      <c r="G685" s="80"/>
      <c r="K685" s="76"/>
    </row>
    <row r="686" spans="3:11" s="64" customFormat="1" ht="12.95" customHeight="1">
      <c r="C686" s="80"/>
      <c r="D686" s="80"/>
      <c r="E686" s="80"/>
      <c r="F686" s="80"/>
      <c r="G686" s="80"/>
      <c r="K686" s="76"/>
    </row>
    <row r="687" spans="3:11" s="64" customFormat="1" ht="12.95" customHeight="1">
      <c r="C687" s="80"/>
      <c r="D687" s="80"/>
      <c r="E687" s="80"/>
      <c r="F687" s="80"/>
      <c r="G687" s="80"/>
      <c r="K687" s="76"/>
    </row>
    <row r="688" spans="3:11" s="64" customFormat="1" ht="12.95" customHeight="1">
      <c r="C688" s="80"/>
      <c r="D688" s="80"/>
      <c r="E688" s="80"/>
      <c r="F688" s="80"/>
      <c r="G688" s="80"/>
      <c r="K688" s="76"/>
    </row>
    <row r="689" spans="3:11" s="64" customFormat="1" ht="12.95" customHeight="1">
      <c r="C689" s="80"/>
      <c r="D689" s="80"/>
      <c r="E689" s="80"/>
      <c r="F689" s="80"/>
      <c r="G689" s="80"/>
      <c r="K689" s="76"/>
    </row>
    <row r="690" spans="3:11" s="64" customFormat="1" ht="12.95" customHeight="1">
      <c r="C690" s="80"/>
      <c r="D690" s="80"/>
      <c r="E690" s="80"/>
      <c r="F690" s="80"/>
      <c r="G690" s="80"/>
      <c r="K690" s="76"/>
    </row>
    <row r="691" spans="3:11" s="64" customFormat="1" ht="12.95" customHeight="1">
      <c r="C691" s="80"/>
      <c r="D691" s="80"/>
      <c r="E691" s="80"/>
      <c r="F691" s="80"/>
      <c r="G691" s="80"/>
      <c r="K691" s="76"/>
    </row>
    <row r="692" spans="3:11" s="64" customFormat="1" ht="12.95" customHeight="1">
      <c r="C692" s="80"/>
      <c r="D692" s="80"/>
      <c r="E692" s="80"/>
      <c r="F692" s="80"/>
      <c r="G692" s="80"/>
      <c r="K692" s="76"/>
    </row>
    <row r="693" spans="3:11" s="64" customFormat="1" ht="12.95" customHeight="1">
      <c r="C693" s="80"/>
      <c r="D693" s="80"/>
      <c r="E693" s="80"/>
      <c r="F693" s="80"/>
      <c r="G693" s="80"/>
      <c r="K693" s="76"/>
    </row>
    <row r="694" spans="3:11" s="64" customFormat="1" ht="12.95" customHeight="1">
      <c r="C694" s="80"/>
      <c r="D694" s="80"/>
      <c r="E694" s="80"/>
      <c r="F694" s="80"/>
      <c r="G694" s="80"/>
      <c r="K694" s="76"/>
    </row>
    <row r="695" spans="3:11" s="64" customFormat="1" ht="12.95" customHeight="1">
      <c r="C695" s="80"/>
      <c r="D695" s="80"/>
      <c r="E695" s="80"/>
      <c r="F695" s="80"/>
      <c r="G695" s="80"/>
      <c r="K695" s="76"/>
    </row>
    <row r="696" spans="3:11" s="64" customFormat="1" ht="12.95" customHeight="1">
      <c r="C696" s="80"/>
      <c r="D696" s="80"/>
      <c r="E696" s="80"/>
      <c r="F696" s="80"/>
      <c r="G696" s="80"/>
      <c r="K696" s="76"/>
    </row>
    <row r="697" spans="3:11" s="64" customFormat="1" ht="12.95" customHeight="1">
      <c r="C697" s="80"/>
      <c r="D697" s="80"/>
      <c r="E697" s="80"/>
      <c r="F697" s="80"/>
      <c r="G697" s="80"/>
      <c r="K697" s="76"/>
    </row>
    <row r="698" spans="3:11" s="64" customFormat="1" ht="12.95" customHeight="1">
      <c r="C698" s="80"/>
      <c r="D698" s="80"/>
      <c r="E698" s="80"/>
      <c r="F698" s="80"/>
      <c r="G698" s="80"/>
      <c r="K698" s="76"/>
    </row>
    <row r="699" spans="3:11" s="64" customFormat="1" ht="12.95" customHeight="1">
      <c r="C699" s="80"/>
      <c r="D699" s="80"/>
      <c r="E699" s="80"/>
      <c r="F699" s="80"/>
      <c r="G699" s="80"/>
      <c r="K699" s="76"/>
    </row>
    <row r="700" spans="3:11" s="64" customFormat="1" ht="12.95" customHeight="1">
      <c r="C700" s="80"/>
      <c r="D700" s="80"/>
      <c r="E700" s="80"/>
      <c r="F700" s="80"/>
      <c r="G700" s="80"/>
      <c r="K700" s="76"/>
    </row>
    <row r="701" spans="3:11" s="64" customFormat="1" ht="12.95" customHeight="1">
      <c r="C701" s="80"/>
      <c r="D701" s="80"/>
      <c r="E701" s="80"/>
      <c r="F701" s="80"/>
      <c r="G701" s="80"/>
      <c r="K701" s="76"/>
    </row>
    <row r="702" spans="3:11" s="64" customFormat="1" ht="12.95" customHeight="1">
      <c r="C702" s="80"/>
      <c r="D702" s="80"/>
      <c r="E702" s="80"/>
      <c r="F702" s="80"/>
      <c r="G702" s="80"/>
      <c r="K702" s="76"/>
    </row>
    <row r="703" spans="3:11" s="64" customFormat="1" ht="12.95" customHeight="1">
      <c r="C703" s="80"/>
      <c r="D703" s="80"/>
      <c r="E703" s="80"/>
      <c r="F703" s="80"/>
      <c r="G703" s="80"/>
      <c r="K703" s="76"/>
    </row>
    <row r="704" spans="3:11" s="64" customFormat="1" ht="12.95" customHeight="1">
      <c r="C704" s="80"/>
      <c r="D704" s="80"/>
      <c r="E704" s="80"/>
      <c r="F704" s="80"/>
      <c r="G704" s="80"/>
      <c r="K704" s="76"/>
    </row>
    <row r="705" spans="3:11" s="64" customFormat="1" ht="12.95" customHeight="1">
      <c r="C705" s="80"/>
      <c r="D705" s="80"/>
      <c r="E705" s="80"/>
      <c r="F705" s="80"/>
      <c r="G705" s="80"/>
      <c r="K705" s="76"/>
    </row>
    <row r="706" spans="3:11" s="64" customFormat="1" ht="12.95" customHeight="1">
      <c r="C706" s="80"/>
      <c r="D706" s="80"/>
      <c r="E706" s="80"/>
      <c r="F706" s="80"/>
      <c r="G706" s="80"/>
      <c r="K706" s="76"/>
    </row>
    <row r="707" spans="3:11" s="64" customFormat="1" ht="12.95" customHeight="1">
      <c r="C707" s="80"/>
      <c r="D707" s="80"/>
      <c r="E707" s="80"/>
      <c r="F707" s="80"/>
      <c r="G707" s="80"/>
      <c r="K707" s="76"/>
    </row>
    <row r="708" spans="3:11" s="64" customFormat="1" ht="12.95" customHeight="1">
      <c r="C708" s="80"/>
      <c r="D708" s="80"/>
      <c r="E708" s="80"/>
      <c r="F708" s="80"/>
      <c r="G708" s="80"/>
      <c r="K708" s="76"/>
    </row>
    <row r="709" spans="3:11" s="64" customFormat="1" ht="12.95" customHeight="1">
      <c r="C709" s="80"/>
      <c r="D709" s="80"/>
      <c r="E709" s="80"/>
      <c r="F709" s="80"/>
      <c r="G709" s="80"/>
      <c r="K709" s="76"/>
    </row>
    <row r="710" spans="3:11" s="64" customFormat="1" ht="12.95" customHeight="1">
      <c r="C710" s="80"/>
      <c r="D710" s="80"/>
      <c r="E710" s="80"/>
      <c r="F710" s="80"/>
      <c r="G710" s="80"/>
      <c r="K710" s="76"/>
    </row>
    <row r="711" spans="3:11" s="64" customFormat="1" ht="12.95" customHeight="1">
      <c r="C711" s="80"/>
      <c r="D711" s="80"/>
      <c r="E711" s="80"/>
      <c r="F711" s="80"/>
      <c r="G711" s="80"/>
      <c r="K711" s="76"/>
    </row>
    <row r="712" spans="3:11" s="64" customFormat="1" ht="12.95" customHeight="1">
      <c r="C712" s="80"/>
      <c r="D712" s="80"/>
      <c r="E712" s="80"/>
      <c r="F712" s="80"/>
      <c r="G712" s="80"/>
      <c r="K712" s="76"/>
    </row>
    <row r="713" spans="3:11" s="64" customFormat="1" ht="12.95" customHeight="1">
      <c r="C713" s="80"/>
      <c r="D713" s="80"/>
      <c r="E713" s="80"/>
      <c r="F713" s="80"/>
      <c r="G713" s="80"/>
      <c r="K713" s="76"/>
    </row>
    <row r="714" spans="3:11" s="64" customFormat="1" ht="12.95" customHeight="1">
      <c r="C714" s="80"/>
      <c r="D714" s="80"/>
      <c r="E714" s="80"/>
      <c r="F714" s="80"/>
      <c r="G714" s="80"/>
      <c r="K714" s="76"/>
    </row>
    <row r="715" spans="3:11" s="64" customFormat="1" ht="12.95" customHeight="1">
      <c r="C715" s="80"/>
      <c r="D715" s="80"/>
      <c r="E715" s="80"/>
      <c r="F715" s="80"/>
      <c r="G715" s="80"/>
      <c r="K715" s="76"/>
    </row>
    <row r="716" spans="3:11" s="64" customFormat="1" ht="12.95" customHeight="1">
      <c r="C716" s="80"/>
      <c r="D716" s="80"/>
      <c r="E716" s="80"/>
      <c r="F716" s="80"/>
      <c r="G716" s="80"/>
      <c r="K716" s="76"/>
    </row>
    <row r="717" spans="3:11" s="64" customFormat="1" ht="12.95" customHeight="1">
      <c r="C717" s="80"/>
      <c r="D717" s="80"/>
      <c r="E717" s="80"/>
      <c r="F717" s="80"/>
      <c r="G717" s="80"/>
      <c r="K717" s="76"/>
    </row>
    <row r="718" spans="3:11" s="64" customFormat="1" ht="12.95" customHeight="1">
      <c r="C718" s="80"/>
      <c r="D718" s="80"/>
      <c r="E718" s="80"/>
      <c r="F718" s="80"/>
      <c r="G718" s="80"/>
      <c r="K718" s="76"/>
    </row>
    <row r="719" spans="3:11" s="64" customFormat="1" ht="12.95" customHeight="1">
      <c r="C719" s="80"/>
      <c r="D719" s="80"/>
      <c r="E719" s="80"/>
      <c r="F719" s="80"/>
      <c r="G719" s="80"/>
      <c r="K719" s="76"/>
    </row>
    <row r="720" spans="3:11" s="64" customFormat="1" ht="12.95" customHeight="1">
      <c r="C720" s="80"/>
      <c r="D720" s="80"/>
      <c r="E720" s="80"/>
      <c r="F720" s="80"/>
      <c r="G720" s="80"/>
      <c r="K720" s="76"/>
    </row>
    <row r="721" spans="3:11" s="64" customFormat="1" ht="12.95" customHeight="1">
      <c r="C721" s="80"/>
      <c r="D721" s="80"/>
      <c r="E721" s="80"/>
      <c r="F721" s="80"/>
      <c r="G721" s="80"/>
      <c r="K721" s="76"/>
    </row>
    <row r="722" spans="3:11" s="64" customFormat="1" ht="12.95" customHeight="1">
      <c r="C722" s="80"/>
      <c r="D722" s="80"/>
      <c r="E722" s="80"/>
      <c r="F722" s="80"/>
      <c r="G722" s="80"/>
      <c r="K722" s="76"/>
    </row>
    <row r="723" spans="3:11" s="64" customFormat="1" ht="12.95" customHeight="1">
      <c r="C723" s="80"/>
      <c r="D723" s="80"/>
      <c r="E723" s="80"/>
      <c r="F723" s="80"/>
      <c r="G723" s="80"/>
      <c r="K723" s="76"/>
    </row>
    <row r="724" spans="3:11" s="64" customFormat="1" ht="12.95" customHeight="1">
      <c r="C724" s="80"/>
      <c r="D724" s="80"/>
      <c r="E724" s="80"/>
      <c r="F724" s="80"/>
      <c r="G724" s="80"/>
      <c r="K724" s="76"/>
    </row>
    <row r="725" spans="3:11" s="64" customFormat="1" ht="12.95" customHeight="1">
      <c r="C725" s="80"/>
      <c r="D725" s="80"/>
      <c r="E725" s="80"/>
      <c r="F725" s="80"/>
      <c r="G725" s="80"/>
      <c r="K725" s="76"/>
    </row>
    <row r="726" spans="3:11" s="64" customFormat="1" ht="12.95" customHeight="1">
      <c r="C726" s="80"/>
      <c r="D726" s="80"/>
      <c r="E726" s="80"/>
      <c r="F726" s="80"/>
      <c r="G726" s="80"/>
      <c r="K726" s="76"/>
    </row>
    <row r="727" spans="3:11" s="64" customFormat="1" ht="12.95" customHeight="1">
      <c r="C727" s="80"/>
      <c r="D727" s="80"/>
      <c r="E727" s="80"/>
      <c r="F727" s="80"/>
      <c r="G727" s="80"/>
      <c r="K727" s="76"/>
    </row>
    <row r="728" spans="3:11" s="64" customFormat="1" ht="12.95" customHeight="1">
      <c r="C728" s="80"/>
      <c r="D728" s="80"/>
      <c r="E728" s="80"/>
      <c r="F728" s="80"/>
      <c r="G728" s="80"/>
      <c r="K728" s="76"/>
    </row>
    <row r="729" spans="3:11" s="64" customFormat="1" ht="12.95" customHeight="1">
      <c r="C729" s="80"/>
      <c r="D729" s="80"/>
      <c r="E729" s="80"/>
      <c r="F729" s="80"/>
      <c r="G729" s="80"/>
      <c r="K729" s="76"/>
    </row>
    <row r="730" spans="3:11" s="64" customFormat="1" ht="12.95" customHeight="1">
      <c r="C730" s="80"/>
      <c r="D730" s="80"/>
      <c r="E730" s="80"/>
      <c r="F730" s="80"/>
      <c r="G730" s="80"/>
      <c r="K730" s="76"/>
    </row>
    <row r="731" spans="3:11" s="64" customFormat="1" ht="12.95" customHeight="1">
      <c r="C731" s="80"/>
      <c r="D731" s="80"/>
      <c r="E731" s="80"/>
      <c r="F731" s="80"/>
      <c r="G731" s="80"/>
      <c r="K731" s="76"/>
    </row>
    <row r="732" spans="3:11" s="64" customFormat="1" ht="12.95" customHeight="1">
      <c r="C732" s="80"/>
      <c r="D732" s="80"/>
      <c r="E732" s="80"/>
      <c r="F732" s="80"/>
      <c r="G732" s="80"/>
      <c r="K732" s="76"/>
    </row>
    <row r="733" spans="3:11" s="64" customFormat="1" ht="12.95" customHeight="1">
      <c r="C733" s="80"/>
      <c r="D733" s="80"/>
      <c r="E733" s="80"/>
      <c r="F733" s="80"/>
      <c r="G733" s="80"/>
      <c r="K733" s="76"/>
    </row>
    <row r="734" spans="3:11" s="64" customFormat="1" ht="12.95" customHeight="1">
      <c r="C734" s="80"/>
      <c r="D734" s="80"/>
      <c r="E734" s="80"/>
      <c r="F734" s="80"/>
      <c r="G734" s="80"/>
      <c r="K734" s="76"/>
    </row>
    <row r="735" spans="3:11" s="64" customFormat="1" ht="12.95" customHeight="1">
      <c r="C735" s="80"/>
      <c r="D735" s="80"/>
      <c r="E735" s="80"/>
      <c r="F735" s="80"/>
      <c r="G735" s="80"/>
      <c r="K735" s="76"/>
    </row>
    <row r="736" spans="3:11" s="64" customFormat="1" ht="12.95" customHeight="1">
      <c r="C736" s="80"/>
      <c r="D736" s="80"/>
      <c r="E736" s="80"/>
      <c r="F736" s="80"/>
      <c r="G736" s="80"/>
      <c r="K736" s="76"/>
    </row>
    <row r="737" spans="3:11" s="64" customFormat="1" ht="12.95" customHeight="1">
      <c r="C737" s="80"/>
      <c r="D737" s="80"/>
      <c r="E737" s="80"/>
      <c r="F737" s="80"/>
      <c r="G737" s="80"/>
      <c r="K737" s="76"/>
    </row>
    <row r="738" spans="3:11" s="64" customFormat="1" ht="12.95" customHeight="1">
      <c r="C738" s="80"/>
      <c r="D738" s="80"/>
      <c r="E738" s="80"/>
      <c r="F738" s="80"/>
      <c r="G738" s="80"/>
      <c r="K738" s="76"/>
    </row>
    <row r="739" spans="3:11" s="64" customFormat="1" ht="12.95" customHeight="1">
      <c r="C739" s="80"/>
      <c r="D739" s="80"/>
      <c r="E739" s="80"/>
      <c r="F739" s="80"/>
      <c r="G739" s="80"/>
      <c r="K739" s="76"/>
    </row>
    <row r="740" spans="3:11" s="64" customFormat="1" ht="12.95" customHeight="1">
      <c r="C740" s="80"/>
      <c r="D740" s="80"/>
      <c r="E740" s="80"/>
      <c r="F740" s="80"/>
      <c r="G740" s="80"/>
      <c r="K740" s="76"/>
    </row>
    <row r="741" spans="3:11" s="64" customFormat="1" ht="12.95" customHeight="1">
      <c r="C741" s="80"/>
      <c r="D741" s="80"/>
      <c r="E741" s="80"/>
      <c r="F741" s="80"/>
      <c r="G741" s="80"/>
      <c r="K741" s="76"/>
    </row>
    <row r="742" spans="3:11" s="64" customFormat="1" ht="12.95" customHeight="1">
      <c r="C742" s="80"/>
      <c r="D742" s="80"/>
      <c r="E742" s="80"/>
      <c r="F742" s="80"/>
      <c r="G742" s="80"/>
      <c r="K742" s="76"/>
    </row>
    <row r="743" spans="3:11" s="64" customFormat="1" ht="12.95" customHeight="1">
      <c r="C743" s="80"/>
      <c r="D743" s="80"/>
      <c r="E743" s="80"/>
      <c r="F743" s="80"/>
      <c r="G743" s="80"/>
      <c r="K743" s="76"/>
    </row>
    <row r="744" spans="3:11" s="64" customFormat="1" ht="12.95" customHeight="1">
      <c r="C744" s="80"/>
      <c r="D744" s="80"/>
      <c r="E744" s="80"/>
      <c r="F744" s="80"/>
      <c r="G744" s="80"/>
      <c r="K744" s="76"/>
    </row>
    <row r="745" spans="3:11" s="64" customFormat="1" ht="12.95" customHeight="1">
      <c r="C745" s="80"/>
      <c r="D745" s="80"/>
      <c r="E745" s="80"/>
      <c r="F745" s="80"/>
      <c r="G745" s="80"/>
      <c r="K745" s="76"/>
    </row>
    <row r="746" spans="3:11" s="64" customFormat="1" ht="12.95" customHeight="1">
      <c r="C746" s="80"/>
      <c r="D746" s="80"/>
      <c r="E746" s="80"/>
      <c r="F746" s="80"/>
      <c r="G746" s="80"/>
      <c r="K746" s="76"/>
    </row>
    <row r="747" spans="3:11" s="64" customFormat="1" ht="12.95" customHeight="1">
      <c r="C747" s="80"/>
      <c r="D747" s="80"/>
      <c r="E747" s="80"/>
      <c r="F747" s="80"/>
      <c r="G747" s="80"/>
      <c r="K747" s="76"/>
    </row>
    <row r="748" spans="3:11" s="64" customFormat="1" ht="12.95" customHeight="1">
      <c r="C748" s="80"/>
      <c r="D748" s="80"/>
      <c r="E748" s="80"/>
      <c r="F748" s="80"/>
      <c r="G748" s="80"/>
      <c r="K748" s="76"/>
    </row>
    <row r="749" spans="3:11" s="64" customFormat="1" ht="12.95" customHeight="1">
      <c r="C749" s="80"/>
      <c r="D749" s="80"/>
      <c r="E749" s="80"/>
      <c r="F749" s="80"/>
      <c r="G749" s="80"/>
      <c r="K749" s="76"/>
    </row>
    <row r="750" spans="3:11" s="64" customFormat="1" ht="12.95" customHeight="1">
      <c r="C750" s="80"/>
      <c r="D750" s="80"/>
      <c r="E750" s="80"/>
      <c r="F750" s="80"/>
      <c r="G750" s="80"/>
      <c r="K750" s="76"/>
    </row>
    <row r="751" spans="3:11" s="64" customFormat="1" ht="12.95" customHeight="1">
      <c r="C751" s="80"/>
      <c r="D751" s="80"/>
      <c r="E751" s="80"/>
      <c r="F751" s="80"/>
      <c r="G751" s="80"/>
      <c r="K751" s="76"/>
    </row>
    <row r="752" spans="3:11" s="64" customFormat="1" ht="12.95" customHeight="1">
      <c r="C752" s="80"/>
      <c r="D752" s="80"/>
      <c r="E752" s="80"/>
      <c r="F752" s="80"/>
      <c r="G752" s="80"/>
      <c r="K752" s="76"/>
    </row>
    <row r="753" spans="3:11" s="64" customFormat="1" ht="12.95" customHeight="1">
      <c r="C753" s="80"/>
      <c r="D753" s="80"/>
      <c r="E753" s="80"/>
      <c r="F753" s="80"/>
      <c r="G753" s="80"/>
      <c r="K753" s="76"/>
    </row>
    <row r="754" spans="3:11" s="64" customFormat="1" ht="12.95" customHeight="1">
      <c r="C754" s="80"/>
      <c r="D754" s="80"/>
      <c r="E754" s="80"/>
      <c r="F754" s="80"/>
      <c r="G754" s="80"/>
      <c r="K754" s="76"/>
    </row>
    <row r="755" spans="3:11" s="64" customFormat="1" ht="12.95" customHeight="1">
      <c r="C755" s="80"/>
      <c r="D755" s="80"/>
      <c r="E755" s="80"/>
      <c r="F755" s="80"/>
      <c r="G755" s="80"/>
      <c r="K755" s="76"/>
    </row>
    <row r="756" spans="3:11" s="64" customFormat="1" ht="12.95" customHeight="1">
      <c r="C756" s="80"/>
      <c r="D756" s="80"/>
      <c r="E756" s="80"/>
      <c r="F756" s="80"/>
      <c r="G756" s="80"/>
      <c r="K756" s="76"/>
    </row>
    <row r="757" spans="3:11" s="64" customFormat="1" ht="12.95" customHeight="1">
      <c r="C757" s="80"/>
      <c r="D757" s="80"/>
      <c r="E757" s="80"/>
      <c r="F757" s="80"/>
      <c r="G757" s="80"/>
      <c r="K757" s="76"/>
    </row>
    <row r="758" spans="3:11" s="64" customFormat="1" ht="12.95" customHeight="1">
      <c r="C758" s="80"/>
      <c r="D758" s="80"/>
      <c r="E758" s="80"/>
      <c r="F758" s="80"/>
      <c r="G758" s="80"/>
      <c r="K758" s="76"/>
    </row>
    <row r="759" spans="3:11" s="64" customFormat="1" ht="12.95" customHeight="1">
      <c r="C759" s="80"/>
      <c r="D759" s="80"/>
      <c r="E759" s="80"/>
      <c r="F759" s="80"/>
      <c r="G759" s="80"/>
      <c r="K759" s="76"/>
    </row>
    <row r="760" spans="3:11" s="64" customFormat="1" ht="12.95" customHeight="1">
      <c r="C760" s="80"/>
      <c r="D760" s="80"/>
      <c r="E760" s="80"/>
      <c r="F760" s="80"/>
      <c r="G760" s="80"/>
      <c r="K760" s="76"/>
    </row>
    <row r="761" spans="3:11" s="64" customFormat="1" ht="12.95" customHeight="1">
      <c r="C761" s="80"/>
      <c r="D761" s="80"/>
      <c r="E761" s="80"/>
      <c r="F761" s="80"/>
      <c r="G761" s="80"/>
      <c r="K761" s="76"/>
    </row>
    <row r="762" spans="3:11" s="64" customFormat="1" ht="12.95" customHeight="1">
      <c r="C762" s="80"/>
      <c r="D762" s="80"/>
      <c r="E762" s="80"/>
      <c r="F762" s="80"/>
      <c r="G762" s="80"/>
      <c r="K762" s="76"/>
    </row>
    <row r="763" spans="3:11" s="64" customFormat="1" ht="12.95" customHeight="1">
      <c r="C763" s="80"/>
      <c r="D763" s="80"/>
      <c r="E763" s="80"/>
      <c r="F763" s="80"/>
      <c r="G763" s="80"/>
      <c r="K763" s="76"/>
    </row>
    <row r="764" spans="3:11" s="64" customFormat="1" ht="12.95" customHeight="1">
      <c r="C764" s="80"/>
      <c r="D764" s="80"/>
      <c r="E764" s="80"/>
      <c r="F764" s="80"/>
      <c r="G764" s="80"/>
      <c r="K764" s="76"/>
    </row>
    <row r="765" spans="3:11" s="64" customFormat="1" ht="12.95" customHeight="1">
      <c r="C765" s="80"/>
      <c r="D765" s="80"/>
      <c r="E765" s="80"/>
      <c r="F765" s="80"/>
      <c r="G765" s="80"/>
      <c r="K765" s="76"/>
    </row>
    <row r="766" spans="3:11" s="64" customFormat="1" ht="12.95" customHeight="1">
      <c r="C766" s="80"/>
      <c r="D766" s="80"/>
      <c r="E766" s="80"/>
      <c r="F766" s="80"/>
      <c r="G766" s="80"/>
      <c r="K766" s="76"/>
    </row>
    <row r="767" spans="3:11" s="64" customFormat="1" ht="12.95" customHeight="1">
      <c r="C767" s="80"/>
      <c r="D767" s="80"/>
      <c r="E767" s="80"/>
      <c r="F767" s="80"/>
      <c r="G767" s="80"/>
      <c r="K767" s="76"/>
    </row>
    <row r="768" spans="3:11" s="64" customFormat="1" ht="12.95" customHeight="1">
      <c r="C768" s="80"/>
      <c r="D768" s="80"/>
      <c r="E768" s="80"/>
      <c r="F768" s="80"/>
      <c r="G768" s="80"/>
      <c r="K768" s="76"/>
    </row>
    <row r="769" spans="3:11" s="64" customFormat="1" ht="12.95" customHeight="1">
      <c r="C769" s="80"/>
      <c r="D769" s="80"/>
      <c r="E769" s="80"/>
      <c r="F769" s="80"/>
      <c r="G769" s="80"/>
      <c r="K769" s="76"/>
    </row>
    <row r="770" spans="3:11" s="64" customFormat="1" ht="12.95" customHeight="1">
      <c r="C770" s="80"/>
      <c r="D770" s="80"/>
      <c r="E770" s="80"/>
      <c r="F770" s="80"/>
      <c r="G770" s="80"/>
      <c r="K770" s="76"/>
    </row>
    <row r="771" spans="3:11" s="64" customFormat="1" ht="12.95" customHeight="1">
      <c r="C771" s="80"/>
      <c r="D771" s="80"/>
      <c r="E771" s="80"/>
      <c r="F771" s="80"/>
      <c r="G771" s="80"/>
      <c r="K771" s="76"/>
    </row>
    <row r="772" spans="3:11" s="64" customFormat="1" ht="12.95" customHeight="1">
      <c r="C772" s="80"/>
      <c r="D772" s="80"/>
      <c r="E772" s="80"/>
      <c r="F772" s="80"/>
      <c r="G772" s="80"/>
      <c r="K772" s="76"/>
    </row>
    <row r="773" spans="3:11" s="64" customFormat="1" ht="12.95" customHeight="1">
      <c r="C773" s="80"/>
      <c r="D773" s="80"/>
      <c r="E773" s="80"/>
      <c r="F773" s="80"/>
      <c r="G773" s="80"/>
      <c r="K773" s="76"/>
    </row>
    <row r="774" spans="3:11" s="64" customFormat="1" ht="12.95" customHeight="1">
      <c r="C774" s="80"/>
      <c r="D774" s="80"/>
      <c r="E774" s="80"/>
      <c r="F774" s="80"/>
      <c r="G774" s="80"/>
      <c r="K774" s="76"/>
    </row>
    <row r="775" spans="3:11" s="64" customFormat="1" ht="12.95" customHeight="1">
      <c r="C775" s="80"/>
      <c r="D775" s="80"/>
      <c r="E775" s="80"/>
      <c r="F775" s="80"/>
      <c r="G775" s="80"/>
      <c r="K775" s="76"/>
    </row>
    <row r="776" spans="3:11" s="64" customFormat="1" ht="12.95" customHeight="1">
      <c r="C776" s="80"/>
      <c r="D776" s="80"/>
      <c r="E776" s="80"/>
      <c r="F776" s="80"/>
      <c r="G776" s="80"/>
      <c r="K776" s="76"/>
    </row>
    <row r="777" spans="3:11" s="64" customFormat="1" ht="12.95" customHeight="1">
      <c r="C777" s="80"/>
      <c r="D777" s="80"/>
      <c r="E777" s="80"/>
      <c r="F777" s="80"/>
      <c r="G777" s="80"/>
      <c r="K777" s="76"/>
    </row>
    <row r="778" spans="3:11" s="64" customFormat="1" ht="12.95" customHeight="1">
      <c r="C778" s="80"/>
      <c r="D778" s="80"/>
      <c r="E778" s="80"/>
      <c r="F778" s="80"/>
      <c r="G778" s="80"/>
      <c r="K778" s="76"/>
    </row>
    <row r="779" spans="3:11" s="64" customFormat="1" ht="12.95" customHeight="1">
      <c r="C779" s="80"/>
      <c r="D779" s="80"/>
      <c r="E779" s="80"/>
      <c r="F779" s="80"/>
      <c r="G779" s="80"/>
      <c r="K779" s="76"/>
    </row>
    <row r="780" spans="3:11" s="64" customFormat="1" ht="12.95" customHeight="1">
      <c r="C780" s="80"/>
      <c r="D780" s="80"/>
      <c r="E780" s="80"/>
      <c r="F780" s="80"/>
      <c r="G780" s="80"/>
      <c r="K780" s="76"/>
    </row>
    <row r="781" spans="3:11" s="64" customFormat="1" ht="12.95" customHeight="1">
      <c r="C781" s="80"/>
      <c r="D781" s="80"/>
      <c r="E781" s="80"/>
      <c r="F781" s="80"/>
      <c r="G781" s="80"/>
      <c r="K781" s="76"/>
    </row>
    <row r="782" spans="3:11" s="64" customFormat="1" ht="12.95" customHeight="1">
      <c r="C782" s="80"/>
      <c r="D782" s="80"/>
      <c r="E782" s="80"/>
      <c r="F782" s="80"/>
      <c r="G782" s="80"/>
      <c r="K782" s="76"/>
    </row>
    <row r="783" spans="3:11" s="64" customFormat="1" ht="12.95" customHeight="1">
      <c r="C783" s="80"/>
      <c r="D783" s="80"/>
      <c r="E783" s="80"/>
      <c r="F783" s="80"/>
      <c r="G783" s="80"/>
      <c r="K783" s="76"/>
    </row>
    <row r="784" spans="3:11" s="64" customFormat="1" ht="12.95" customHeight="1">
      <c r="C784" s="80"/>
      <c r="D784" s="80"/>
      <c r="E784" s="80"/>
      <c r="F784" s="80"/>
      <c r="G784" s="80"/>
      <c r="K784" s="76"/>
    </row>
    <row r="785" spans="3:11" s="64" customFormat="1" ht="12.95" customHeight="1">
      <c r="C785" s="80"/>
      <c r="D785" s="80"/>
      <c r="E785" s="80"/>
      <c r="F785" s="80"/>
      <c r="G785" s="80"/>
      <c r="K785" s="76"/>
    </row>
    <row r="786" spans="3:11" s="64" customFormat="1" ht="12.95" customHeight="1">
      <c r="C786" s="80"/>
      <c r="D786" s="80"/>
      <c r="E786" s="80"/>
      <c r="F786" s="80"/>
      <c r="G786" s="80"/>
      <c r="K786" s="76"/>
    </row>
    <row r="787" spans="3:11" s="64" customFormat="1" ht="12.95" customHeight="1">
      <c r="C787" s="80"/>
      <c r="D787" s="80"/>
      <c r="E787" s="80"/>
      <c r="F787" s="80"/>
      <c r="G787" s="80"/>
      <c r="K787" s="76"/>
    </row>
    <row r="788" spans="3:11" s="64" customFormat="1" ht="12.95" customHeight="1">
      <c r="C788" s="80"/>
      <c r="D788" s="80"/>
      <c r="E788" s="80"/>
      <c r="F788" s="80"/>
      <c r="G788" s="80"/>
      <c r="K788" s="76"/>
    </row>
    <row r="789" spans="3:11" s="64" customFormat="1" ht="12.95" customHeight="1">
      <c r="C789" s="80"/>
      <c r="D789" s="80"/>
      <c r="E789" s="80"/>
      <c r="F789" s="80"/>
      <c r="G789" s="80"/>
      <c r="K789" s="76"/>
    </row>
    <row r="790" spans="3:11" s="64" customFormat="1" ht="12.95" customHeight="1">
      <c r="C790" s="80"/>
      <c r="D790" s="80"/>
      <c r="E790" s="80"/>
      <c r="F790" s="80"/>
      <c r="G790" s="80"/>
      <c r="K790" s="76"/>
    </row>
    <row r="791" spans="3:11" s="64" customFormat="1" ht="12.95" customHeight="1">
      <c r="C791" s="80"/>
      <c r="D791" s="80"/>
      <c r="E791" s="80"/>
      <c r="F791" s="80"/>
      <c r="G791" s="80"/>
      <c r="K791" s="76"/>
    </row>
    <row r="792" spans="3:11" s="64" customFormat="1" ht="12.95" customHeight="1">
      <c r="C792" s="80"/>
      <c r="D792" s="80"/>
      <c r="E792" s="80"/>
      <c r="F792" s="80"/>
      <c r="G792" s="80"/>
      <c r="K792" s="76"/>
    </row>
    <row r="793" spans="3:11" s="64" customFormat="1" ht="12.95" customHeight="1">
      <c r="C793" s="80"/>
      <c r="D793" s="80"/>
      <c r="E793" s="80"/>
      <c r="F793" s="80"/>
      <c r="G793" s="80"/>
      <c r="K793" s="76"/>
    </row>
    <row r="794" spans="3:11" s="64" customFormat="1" ht="12.95" customHeight="1">
      <c r="C794" s="80"/>
      <c r="D794" s="80"/>
      <c r="E794" s="80"/>
      <c r="F794" s="80"/>
      <c r="G794" s="80"/>
      <c r="K794" s="76"/>
    </row>
    <row r="795" spans="3:11" s="64" customFormat="1" ht="12.95" customHeight="1">
      <c r="C795" s="80"/>
      <c r="D795" s="80"/>
      <c r="E795" s="80"/>
      <c r="F795" s="80"/>
      <c r="G795" s="80"/>
      <c r="K795" s="76"/>
    </row>
    <row r="796" spans="3:11" s="64" customFormat="1" ht="12.95" customHeight="1">
      <c r="C796" s="80"/>
      <c r="D796" s="80"/>
      <c r="E796" s="80"/>
      <c r="F796" s="80"/>
      <c r="G796" s="80"/>
      <c r="K796" s="76"/>
    </row>
    <row r="797" spans="3:11" s="64" customFormat="1" ht="12.95" customHeight="1">
      <c r="C797" s="80"/>
      <c r="D797" s="80"/>
      <c r="E797" s="80"/>
      <c r="F797" s="80"/>
      <c r="G797" s="80"/>
      <c r="K797" s="76"/>
    </row>
    <row r="798" spans="3:11" s="64" customFormat="1" ht="12.95" customHeight="1">
      <c r="C798" s="80"/>
      <c r="D798" s="80"/>
      <c r="E798" s="80"/>
      <c r="F798" s="80"/>
      <c r="G798" s="80"/>
      <c r="K798" s="76"/>
    </row>
    <row r="799" spans="3:11" s="64" customFormat="1" ht="12.95" customHeight="1">
      <c r="C799" s="80"/>
      <c r="D799" s="80"/>
      <c r="E799" s="80"/>
      <c r="F799" s="80"/>
      <c r="G799" s="80"/>
      <c r="K799" s="76"/>
    </row>
    <row r="800" spans="3:11" s="64" customFormat="1" ht="12.95" customHeight="1">
      <c r="C800" s="80"/>
      <c r="D800" s="80"/>
      <c r="E800" s="80"/>
      <c r="F800" s="80"/>
      <c r="G800" s="80"/>
      <c r="K800" s="76"/>
    </row>
    <row r="801" spans="3:11" s="64" customFormat="1" ht="12.95" customHeight="1">
      <c r="C801" s="80"/>
      <c r="D801" s="80"/>
      <c r="E801" s="80"/>
      <c r="F801" s="80"/>
      <c r="G801" s="80"/>
      <c r="K801" s="76"/>
    </row>
    <row r="802" spans="3:11" s="64" customFormat="1" ht="12.95" customHeight="1">
      <c r="C802" s="80"/>
      <c r="D802" s="80"/>
      <c r="E802" s="80"/>
      <c r="F802" s="80"/>
      <c r="G802" s="80"/>
      <c r="K802" s="76"/>
    </row>
    <row r="803" spans="3:11" s="64" customFormat="1" ht="12.95" customHeight="1">
      <c r="C803" s="80"/>
      <c r="D803" s="80"/>
      <c r="E803" s="80"/>
      <c r="F803" s="80"/>
      <c r="G803" s="80"/>
      <c r="K803" s="76"/>
    </row>
    <row r="804" spans="3:11" s="64" customFormat="1" ht="12.95" customHeight="1">
      <c r="C804" s="80"/>
      <c r="D804" s="80"/>
      <c r="E804" s="80"/>
      <c r="F804" s="80"/>
      <c r="G804" s="80"/>
      <c r="K804" s="76"/>
    </row>
    <row r="805" spans="3:11" s="64" customFormat="1" ht="12.95" customHeight="1">
      <c r="C805" s="80"/>
      <c r="D805" s="80"/>
      <c r="E805" s="80"/>
      <c r="F805" s="80"/>
      <c r="G805" s="80"/>
      <c r="K805" s="76"/>
    </row>
    <row r="806" spans="3:11" s="64" customFormat="1" ht="12.95" customHeight="1">
      <c r="C806" s="80"/>
      <c r="D806" s="80"/>
      <c r="E806" s="80"/>
      <c r="F806" s="80"/>
      <c r="G806" s="80"/>
      <c r="K806" s="76"/>
    </row>
    <row r="807" spans="3:11" s="64" customFormat="1" ht="12.95" customHeight="1">
      <c r="C807" s="80"/>
      <c r="D807" s="80"/>
      <c r="E807" s="80"/>
      <c r="F807" s="80"/>
      <c r="G807" s="80"/>
      <c r="K807" s="76"/>
    </row>
    <row r="808" spans="3:11" s="64" customFormat="1" ht="12.95" customHeight="1">
      <c r="C808" s="80"/>
      <c r="D808" s="80"/>
      <c r="E808" s="80"/>
      <c r="F808" s="80"/>
      <c r="G808" s="80"/>
      <c r="K808" s="76"/>
    </row>
    <row r="809" spans="3:11" s="64" customFormat="1" ht="12.95" customHeight="1">
      <c r="C809" s="80"/>
      <c r="D809" s="80"/>
      <c r="E809" s="80"/>
      <c r="F809" s="80"/>
      <c r="G809" s="80"/>
      <c r="K809" s="76"/>
    </row>
    <row r="810" spans="3:11" s="64" customFormat="1" ht="12.95" customHeight="1">
      <c r="C810" s="80"/>
      <c r="D810" s="80"/>
      <c r="E810" s="80"/>
      <c r="F810" s="80"/>
      <c r="G810" s="80"/>
      <c r="K810" s="76"/>
    </row>
    <row r="811" spans="3:11" s="64" customFormat="1" ht="12.95" customHeight="1">
      <c r="C811" s="80"/>
      <c r="D811" s="80"/>
      <c r="E811" s="80"/>
      <c r="F811" s="80"/>
      <c r="G811" s="80"/>
      <c r="K811" s="76"/>
    </row>
    <row r="812" spans="3:11" s="64" customFormat="1" ht="12.95" customHeight="1">
      <c r="C812" s="80"/>
      <c r="D812" s="80"/>
      <c r="E812" s="80"/>
      <c r="F812" s="80"/>
      <c r="G812" s="80"/>
      <c r="K812" s="76"/>
    </row>
    <row r="813" spans="3:11" s="64" customFormat="1" ht="12.95" customHeight="1">
      <c r="C813" s="80"/>
      <c r="D813" s="80"/>
      <c r="E813" s="80"/>
      <c r="F813" s="80"/>
      <c r="G813" s="80"/>
      <c r="K813" s="76"/>
    </row>
    <row r="814" spans="3:11" s="64" customFormat="1" ht="12.95" customHeight="1">
      <c r="C814" s="80"/>
      <c r="D814" s="80"/>
      <c r="E814" s="80"/>
      <c r="F814" s="80"/>
      <c r="G814" s="80"/>
      <c r="K814" s="76"/>
    </row>
    <row r="815" spans="3:11" s="64" customFormat="1" ht="12.95" customHeight="1">
      <c r="C815" s="80"/>
      <c r="D815" s="80"/>
      <c r="E815" s="80"/>
      <c r="F815" s="80"/>
      <c r="G815" s="80"/>
      <c r="K815" s="76"/>
    </row>
    <row r="816" spans="3:11" s="64" customFormat="1" ht="12.95" customHeight="1">
      <c r="C816" s="80"/>
      <c r="D816" s="80"/>
      <c r="E816" s="80"/>
      <c r="F816" s="80"/>
      <c r="G816" s="80"/>
      <c r="K816" s="76"/>
    </row>
    <row r="817" spans="3:11" s="64" customFormat="1" ht="12.95" customHeight="1">
      <c r="C817" s="80"/>
      <c r="D817" s="80"/>
      <c r="E817" s="80"/>
      <c r="F817" s="80"/>
      <c r="G817" s="80"/>
      <c r="K817" s="76"/>
    </row>
    <row r="818" spans="3:11" s="64" customFormat="1" ht="12.95" customHeight="1">
      <c r="C818" s="80"/>
      <c r="D818" s="80"/>
      <c r="E818" s="80"/>
      <c r="F818" s="80"/>
      <c r="G818" s="80"/>
      <c r="K818" s="76"/>
    </row>
    <row r="819" spans="3:11" s="64" customFormat="1" ht="12.95" customHeight="1">
      <c r="C819" s="80"/>
      <c r="D819" s="80"/>
      <c r="E819" s="80"/>
      <c r="F819" s="80"/>
      <c r="G819" s="80"/>
      <c r="K819" s="76"/>
    </row>
    <row r="820" spans="3:11" s="64" customFormat="1" ht="12.95" customHeight="1">
      <c r="C820" s="80"/>
      <c r="D820" s="80"/>
      <c r="E820" s="80"/>
      <c r="F820" s="80"/>
      <c r="G820" s="80"/>
      <c r="K820" s="76"/>
    </row>
    <row r="821" spans="3:11" s="64" customFormat="1" ht="12.95" customHeight="1">
      <c r="C821" s="80"/>
      <c r="D821" s="80"/>
      <c r="E821" s="80"/>
      <c r="F821" s="80"/>
      <c r="G821" s="80"/>
      <c r="K821" s="76"/>
    </row>
    <row r="822" spans="3:11" s="64" customFormat="1" ht="12.95" customHeight="1">
      <c r="C822" s="80"/>
      <c r="D822" s="80"/>
      <c r="E822" s="80"/>
      <c r="F822" s="80"/>
      <c r="G822" s="80"/>
      <c r="K822" s="76"/>
    </row>
    <row r="823" spans="3:11" s="64" customFormat="1" ht="12.95" customHeight="1">
      <c r="C823" s="80"/>
      <c r="D823" s="80"/>
      <c r="E823" s="80"/>
      <c r="F823" s="80"/>
      <c r="G823" s="80"/>
      <c r="K823" s="76"/>
    </row>
    <row r="824" spans="3:11" s="64" customFormat="1" ht="12.95" customHeight="1">
      <c r="C824" s="80"/>
      <c r="D824" s="80"/>
      <c r="E824" s="80"/>
      <c r="F824" s="80"/>
      <c r="G824" s="80"/>
      <c r="K824" s="76"/>
    </row>
    <row r="825" spans="3:11" s="64" customFormat="1" ht="12.95" customHeight="1">
      <c r="C825" s="80"/>
      <c r="D825" s="80"/>
      <c r="E825" s="80"/>
      <c r="F825" s="80"/>
      <c r="G825" s="80"/>
      <c r="K825" s="76"/>
    </row>
    <row r="826" spans="3:11" s="64" customFormat="1" ht="12.95" customHeight="1">
      <c r="C826" s="80"/>
      <c r="D826" s="80"/>
      <c r="E826" s="80"/>
      <c r="F826" s="80"/>
      <c r="G826" s="80"/>
      <c r="K826" s="76"/>
    </row>
    <row r="827" spans="3:11" s="64" customFormat="1" ht="12.95" customHeight="1">
      <c r="C827" s="80"/>
      <c r="D827" s="80"/>
      <c r="E827" s="80"/>
      <c r="F827" s="80"/>
      <c r="G827" s="80"/>
      <c r="K827" s="76"/>
    </row>
    <row r="828" spans="3:11" s="64" customFormat="1" ht="12.95" customHeight="1">
      <c r="C828" s="80"/>
      <c r="D828" s="80"/>
      <c r="E828" s="80"/>
      <c r="F828" s="80"/>
      <c r="G828" s="80"/>
      <c r="K828" s="76"/>
    </row>
    <row r="829" spans="3:11" s="64" customFormat="1" ht="12.95" customHeight="1">
      <c r="C829" s="80"/>
      <c r="D829" s="80"/>
      <c r="E829" s="80"/>
      <c r="F829" s="80"/>
      <c r="G829" s="80"/>
      <c r="K829" s="76"/>
    </row>
    <row r="830" spans="3:11" s="64" customFormat="1" ht="12.95" customHeight="1">
      <c r="C830" s="80"/>
      <c r="D830" s="80"/>
      <c r="E830" s="80"/>
      <c r="F830" s="80"/>
      <c r="G830" s="80"/>
      <c r="K830" s="76"/>
    </row>
    <row r="831" spans="3:11" s="64" customFormat="1" ht="12.95" customHeight="1">
      <c r="C831" s="80"/>
      <c r="D831" s="80"/>
      <c r="E831" s="80"/>
      <c r="F831" s="80"/>
      <c r="G831" s="80"/>
      <c r="K831" s="76"/>
    </row>
    <row r="832" spans="3:11" s="64" customFormat="1" ht="12.95" customHeight="1">
      <c r="C832" s="80"/>
      <c r="D832" s="80"/>
      <c r="E832" s="80"/>
      <c r="F832" s="80"/>
      <c r="G832" s="80"/>
      <c r="K832" s="76"/>
    </row>
    <row r="833" spans="3:11" s="64" customFormat="1" ht="12.95" customHeight="1">
      <c r="C833" s="80"/>
      <c r="D833" s="80"/>
      <c r="E833" s="80"/>
      <c r="F833" s="80"/>
      <c r="G833" s="80"/>
      <c r="K833" s="76"/>
    </row>
    <row r="834" spans="3:11" s="64" customFormat="1" ht="12.95" customHeight="1">
      <c r="C834" s="80"/>
      <c r="D834" s="80"/>
      <c r="E834" s="80"/>
      <c r="F834" s="80"/>
      <c r="G834" s="80"/>
      <c r="K834" s="76"/>
    </row>
    <row r="835" spans="3:11" s="64" customFormat="1" ht="12.95" customHeight="1">
      <c r="C835" s="80"/>
      <c r="D835" s="80"/>
      <c r="E835" s="80"/>
      <c r="F835" s="80"/>
      <c r="G835" s="80"/>
      <c r="K835" s="76"/>
    </row>
    <row r="836" spans="3:11" s="64" customFormat="1" ht="12.95" customHeight="1">
      <c r="C836" s="80"/>
      <c r="D836" s="80"/>
      <c r="E836" s="80"/>
      <c r="F836" s="80"/>
      <c r="G836" s="80"/>
      <c r="K836" s="76"/>
    </row>
    <row r="837" spans="3:11" s="64" customFormat="1" ht="12.95" customHeight="1">
      <c r="C837" s="80"/>
      <c r="D837" s="80"/>
      <c r="E837" s="80"/>
      <c r="F837" s="80"/>
      <c r="G837" s="80"/>
      <c r="K837" s="76"/>
    </row>
    <row r="838" spans="3:11" s="64" customFormat="1" ht="12.95" customHeight="1">
      <c r="C838" s="80"/>
      <c r="D838" s="80"/>
      <c r="E838" s="80"/>
      <c r="F838" s="80"/>
      <c r="G838" s="80"/>
      <c r="K838" s="76"/>
    </row>
    <row r="839" spans="3:11" s="64" customFormat="1" ht="12.95" customHeight="1">
      <c r="C839" s="80"/>
      <c r="D839" s="80"/>
      <c r="E839" s="80"/>
      <c r="F839" s="80"/>
      <c r="G839" s="80"/>
      <c r="K839" s="76"/>
    </row>
    <row r="840" spans="3:11" s="64" customFormat="1" ht="12.95" customHeight="1">
      <c r="C840" s="80"/>
      <c r="D840" s="80"/>
      <c r="E840" s="80"/>
      <c r="F840" s="80"/>
      <c r="G840" s="80"/>
      <c r="K840" s="76"/>
    </row>
    <row r="841" spans="3:11" s="64" customFormat="1" ht="12.95" customHeight="1">
      <c r="C841" s="80"/>
      <c r="D841" s="80"/>
      <c r="E841" s="80"/>
      <c r="F841" s="80"/>
      <c r="G841" s="80"/>
      <c r="K841" s="76"/>
    </row>
    <row r="842" spans="3:11" s="64" customFormat="1" ht="12.95" customHeight="1">
      <c r="C842" s="80"/>
      <c r="D842" s="80"/>
      <c r="E842" s="80"/>
      <c r="F842" s="80"/>
      <c r="G842" s="80"/>
      <c r="K842" s="76"/>
    </row>
    <row r="843" spans="3:11" s="64" customFormat="1" ht="12.95" customHeight="1">
      <c r="C843" s="80"/>
      <c r="D843" s="80"/>
      <c r="E843" s="80"/>
      <c r="F843" s="80"/>
      <c r="G843" s="80"/>
      <c r="K843" s="76"/>
    </row>
    <row r="844" spans="3:11" s="64" customFormat="1" ht="12.95" customHeight="1">
      <c r="C844" s="80"/>
      <c r="D844" s="80"/>
      <c r="E844" s="80"/>
      <c r="F844" s="80"/>
      <c r="G844" s="80"/>
      <c r="K844" s="76"/>
    </row>
    <row r="845" spans="3:11" s="64" customFormat="1" ht="12.95" customHeight="1">
      <c r="C845" s="80"/>
      <c r="D845" s="80"/>
      <c r="E845" s="80"/>
      <c r="F845" s="80"/>
      <c r="G845" s="80"/>
      <c r="K845" s="76"/>
    </row>
    <row r="846" spans="3:11" s="64" customFormat="1" ht="12.95" customHeight="1">
      <c r="C846" s="80"/>
      <c r="D846" s="80"/>
      <c r="E846" s="80"/>
      <c r="F846" s="80"/>
      <c r="G846" s="80"/>
      <c r="K846" s="76"/>
    </row>
    <row r="847" spans="3:11" s="64" customFormat="1" ht="12.95" customHeight="1">
      <c r="C847" s="80"/>
      <c r="D847" s="80"/>
      <c r="E847" s="80"/>
      <c r="F847" s="80"/>
      <c r="G847" s="80"/>
      <c r="K847" s="76"/>
    </row>
    <row r="848" spans="3:11" s="64" customFormat="1" ht="12.95" customHeight="1">
      <c r="C848" s="80"/>
      <c r="D848" s="80"/>
      <c r="E848" s="80"/>
      <c r="F848" s="80"/>
      <c r="G848" s="80"/>
      <c r="K848" s="76"/>
    </row>
    <row r="849" spans="3:11" s="64" customFormat="1" ht="12.95" customHeight="1">
      <c r="C849" s="80"/>
      <c r="D849" s="80"/>
      <c r="E849" s="80"/>
      <c r="F849" s="80"/>
      <c r="G849" s="80"/>
      <c r="K849" s="76"/>
    </row>
    <row r="850" spans="3:11" s="64" customFormat="1" ht="12.95" customHeight="1">
      <c r="C850" s="80"/>
      <c r="D850" s="80"/>
      <c r="E850" s="80"/>
      <c r="F850" s="80"/>
      <c r="G850" s="80"/>
      <c r="K850" s="76"/>
    </row>
    <row r="851" spans="3:11" s="64" customFormat="1" ht="12.95" customHeight="1">
      <c r="C851" s="80"/>
      <c r="D851" s="80"/>
      <c r="E851" s="80"/>
      <c r="F851" s="80"/>
      <c r="G851" s="80"/>
      <c r="K851" s="76"/>
    </row>
    <row r="852" spans="3:11" s="64" customFormat="1" ht="12.95" customHeight="1">
      <c r="C852" s="80"/>
      <c r="D852" s="80"/>
      <c r="E852" s="80"/>
      <c r="F852" s="80"/>
      <c r="G852" s="80"/>
      <c r="K852" s="76"/>
    </row>
    <row r="853" spans="3:11" s="64" customFormat="1" ht="12.95" customHeight="1">
      <c r="C853" s="80"/>
      <c r="D853" s="80"/>
      <c r="E853" s="80"/>
      <c r="F853" s="80"/>
      <c r="G853" s="80"/>
      <c r="K853" s="76"/>
    </row>
    <row r="854" spans="3:11" s="64" customFormat="1" ht="12.95" customHeight="1">
      <c r="C854" s="80"/>
      <c r="D854" s="80"/>
      <c r="E854" s="80"/>
      <c r="F854" s="80"/>
      <c r="G854" s="80"/>
      <c r="K854" s="76"/>
    </row>
    <row r="855" spans="3:11" s="64" customFormat="1" ht="12.95" customHeight="1">
      <c r="C855" s="80"/>
      <c r="D855" s="80"/>
      <c r="E855" s="80"/>
      <c r="F855" s="80"/>
      <c r="G855" s="80"/>
      <c r="K855" s="76"/>
    </row>
    <row r="856" spans="3:11" s="64" customFormat="1" ht="12.95" customHeight="1">
      <c r="C856" s="80"/>
      <c r="D856" s="80"/>
      <c r="E856" s="80"/>
      <c r="F856" s="80"/>
      <c r="G856" s="80"/>
      <c r="K856" s="76"/>
    </row>
    <row r="857" spans="3:11" s="64" customFormat="1" ht="12.95" customHeight="1">
      <c r="C857" s="80"/>
      <c r="D857" s="80"/>
      <c r="E857" s="80"/>
      <c r="F857" s="80"/>
      <c r="G857" s="80"/>
      <c r="K857" s="76"/>
    </row>
    <row r="858" spans="3:11" s="64" customFormat="1" ht="12.95" customHeight="1">
      <c r="C858" s="80"/>
      <c r="D858" s="80"/>
      <c r="E858" s="80"/>
      <c r="F858" s="80"/>
      <c r="G858" s="80"/>
      <c r="K858" s="76"/>
    </row>
    <row r="859" spans="3:11" s="64" customFormat="1" ht="12.95" customHeight="1">
      <c r="C859" s="80"/>
      <c r="D859" s="80"/>
      <c r="E859" s="80"/>
      <c r="F859" s="80"/>
      <c r="G859" s="80"/>
      <c r="K859" s="76"/>
    </row>
    <row r="860" spans="3:11" s="64" customFormat="1" ht="12.95" customHeight="1">
      <c r="C860" s="80"/>
      <c r="D860" s="80"/>
      <c r="E860" s="80"/>
      <c r="F860" s="80"/>
      <c r="G860" s="80"/>
      <c r="K860" s="76"/>
    </row>
    <row r="861" spans="3:11" s="64" customFormat="1" ht="12.95" customHeight="1">
      <c r="C861" s="80"/>
      <c r="D861" s="80"/>
      <c r="E861" s="80"/>
      <c r="F861" s="80"/>
      <c r="G861" s="80"/>
      <c r="K861" s="76"/>
    </row>
    <row r="862" spans="3:11" s="64" customFormat="1" ht="12.95" customHeight="1">
      <c r="C862" s="80"/>
      <c r="D862" s="80"/>
      <c r="E862" s="80"/>
      <c r="F862" s="80"/>
      <c r="G862" s="80"/>
      <c r="K862" s="76"/>
    </row>
    <row r="863" spans="3:11" s="64" customFormat="1" ht="12.95" customHeight="1">
      <c r="C863" s="80"/>
      <c r="D863" s="80"/>
      <c r="E863" s="80"/>
      <c r="F863" s="80"/>
      <c r="G863" s="80"/>
      <c r="K863" s="76"/>
    </row>
    <row r="864" spans="3:11" s="64" customFormat="1" ht="12.95" customHeight="1">
      <c r="C864" s="80"/>
      <c r="D864" s="80"/>
      <c r="E864" s="80"/>
      <c r="F864" s="80"/>
      <c r="G864" s="80"/>
      <c r="K864" s="76"/>
    </row>
    <row r="865" spans="3:11" s="64" customFormat="1" ht="12.95" customHeight="1">
      <c r="C865" s="80"/>
      <c r="D865" s="80"/>
      <c r="E865" s="80"/>
      <c r="F865" s="80"/>
      <c r="G865" s="80"/>
      <c r="K865" s="76"/>
    </row>
    <row r="866" spans="3:11" s="64" customFormat="1" ht="12.95" customHeight="1">
      <c r="C866" s="80"/>
      <c r="D866" s="80"/>
      <c r="E866" s="80"/>
      <c r="F866" s="80"/>
      <c r="G866" s="80"/>
      <c r="K866" s="76"/>
    </row>
    <row r="867" spans="3:11" s="64" customFormat="1" ht="12.95" customHeight="1">
      <c r="C867" s="80"/>
      <c r="D867" s="80"/>
      <c r="E867" s="80"/>
      <c r="F867" s="80"/>
      <c r="G867" s="80"/>
      <c r="K867" s="76"/>
    </row>
    <row r="868" spans="3:11" s="64" customFormat="1" ht="12.95" customHeight="1">
      <c r="C868" s="80"/>
      <c r="D868" s="80"/>
      <c r="E868" s="80"/>
      <c r="F868" s="80"/>
      <c r="G868" s="80"/>
      <c r="K868" s="76"/>
    </row>
    <row r="869" spans="3:11" s="64" customFormat="1" ht="12.95" customHeight="1">
      <c r="C869" s="80"/>
      <c r="D869" s="80"/>
      <c r="E869" s="80"/>
      <c r="F869" s="80"/>
      <c r="G869" s="80"/>
      <c r="K869" s="76"/>
    </row>
    <row r="870" spans="3:11" s="64" customFormat="1" ht="12.95" customHeight="1">
      <c r="C870" s="80"/>
      <c r="D870" s="80"/>
      <c r="E870" s="80"/>
      <c r="F870" s="80"/>
      <c r="G870" s="80"/>
      <c r="K870" s="76"/>
    </row>
    <row r="871" spans="3:11" s="64" customFormat="1" ht="12.95" customHeight="1">
      <c r="C871" s="80"/>
      <c r="D871" s="80"/>
      <c r="E871" s="80"/>
      <c r="F871" s="80"/>
      <c r="G871" s="80"/>
      <c r="K871" s="76"/>
    </row>
    <row r="872" spans="3:11" s="64" customFormat="1" ht="12.95" customHeight="1">
      <c r="C872" s="80"/>
      <c r="D872" s="80"/>
      <c r="E872" s="80"/>
      <c r="F872" s="80"/>
      <c r="G872" s="80"/>
      <c r="K872" s="76"/>
    </row>
    <row r="873" spans="3:11" s="64" customFormat="1" ht="12.95" customHeight="1">
      <c r="C873" s="80"/>
      <c r="D873" s="80"/>
      <c r="E873" s="80"/>
      <c r="F873" s="80"/>
      <c r="G873" s="80"/>
      <c r="K873" s="76"/>
    </row>
    <row r="874" spans="3:11" s="64" customFormat="1" ht="12.95" customHeight="1">
      <c r="C874" s="80"/>
      <c r="D874" s="80"/>
      <c r="E874" s="80"/>
      <c r="F874" s="80"/>
      <c r="G874" s="80"/>
      <c r="K874" s="76"/>
    </row>
    <row r="875" spans="3:11" s="64" customFormat="1" ht="12.95" customHeight="1">
      <c r="C875" s="80"/>
      <c r="D875" s="80"/>
      <c r="E875" s="80"/>
      <c r="F875" s="80"/>
      <c r="G875" s="80"/>
      <c r="K875" s="76"/>
    </row>
    <row r="876" spans="3:11" s="64" customFormat="1" ht="12.95" customHeight="1">
      <c r="C876" s="80"/>
      <c r="D876" s="80"/>
      <c r="E876" s="80"/>
      <c r="F876" s="80"/>
      <c r="G876" s="80"/>
      <c r="K876" s="76"/>
    </row>
    <row r="877" spans="3:11" s="64" customFormat="1" ht="12.95" customHeight="1">
      <c r="C877" s="80"/>
      <c r="D877" s="80"/>
      <c r="E877" s="80"/>
      <c r="F877" s="80"/>
      <c r="G877" s="80"/>
      <c r="K877" s="76"/>
    </row>
    <row r="878" spans="3:11" s="64" customFormat="1" ht="12.95" customHeight="1">
      <c r="C878" s="80"/>
      <c r="D878" s="80"/>
      <c r="E878" s="80"/>
      <c r="F878" s="80"/>
      <c r="G878" s="80"/>
      <c r="K878" s="76"/>
    </row>
    <row r="879" spans="3:11" s="64" customFormat="1" ht="12.95" customHeight="1">
      <c r="C879" s="80"/>
      <c r="D879" s="80"/>
      <c r="E879" s="80"/>
      <c r="F879" s="80"/>
      <c r="G879" s="80"/>
      <c r="K879" s="76"/>
    </row>
    <row r="880" spans="3:11" s="64" customFormat="1" ht="12.95" customHeight="1">
      <c r="C880" s="80"/>
      <c r="D880" s="80"/>
      <c r="E880" s="80"/>
      <c r="F880" s="80"/>
      <c r="G880" s="80"/>
      <c r="K880" s="76"/>
    </row>
    <row r="881" spans="3:11" s="64" customFormat="1" ht="12.95" customHeight="1">
      <c r="C881" s="80"/>
      <c r="D881" s="80"/>
      <c r="E881" s="80"/>
      <c r="F881" s="80"/>
      <c r="G881" s="80"/>
      <c r="K881" s="76"/>
    </row>
    <row r="882" spans="3:11" s="64" customFormat="1" ht="12.95" customHeight="1">
      <c r="C882" s="80"/>
      <c r="D882" s="80"/>
      <c r="E882" s="80"/>
      <c r="F882" s="80"/>
      <c r="G882" s="80"/>
      <c r="K882" s="76"/>
    </row>
    <row r="883" spans="3:11" s="64" customFormat="1" ht="12.95" customHeight="1">
      <c r="C883" s="80"/>
      <c r="D883" s="80"/>
      <c r="E883" s="80"/>
      <c r="F883" s="80"/>
      <c r="G883" s="80"/>
      <c r="K883" s="76"/>
    </row>
    <row r="884" spans="3:11" s="64" customFormat="1" ht="12.95" customHeight="1">
      <c r="C884" s="80"/>
      <c r="D884" s="80"/>
      <c r="E884" s="80"/>
      <c r="F884" s="80"/>
      <c r="G884" s="80"/>
      <c r="K884" s="76"/>
    </row>
    <row r="885" spans="3:11" s="64" customFormat="1" ht="12.95" customHeight="1">
      <c r="C885" s="80"/>
      <c r="D885" s="80"/>
      <c r="E885" s="80"/>
      <c r="F885" s="80"/>
      <c r="G885" s="80"/>
      <c r="K885" s="76"/>
    </row>
    <row r="886" spans="3:11" s="64" customFormat="1" ht="12.95" customHeight="1">
      <c r="C886" s="80"/>
      <c r="D886" s="80"/>
      <c r="E886" s="80"/>
      <c r="F886" s="80"/>
      <c r="G886" s="80"/>
      <c r="K886" s="76"/>
    </row>
    <row r="887" spans="3:11" s="64" customFormat="1" ht="12.95" customHeight="1">
      <c r="C887" s="80"/>
      <c r="D887" s="80"/>
      <c r="E887" s="80"/>
      <c r="F887" s="80"/>
      <c r="G887" s="80"/>
      <c r="K887" s="76"/>
    </row>
    <row r="888" spans="3:11" s="64" customFormat="1" ht="12.95" customHeight="1">
      <c r="C888" s="80"/>
      <c r="D888" s="80"/>
      <c r="E888" s="80"/>
      <c r="F888" s="80"/>
      <c r="G888" s="80"/>
      <c r="K888" s="76"/>
    </row>
    <row r="889" spans="3:11" s="64" customFormat="1" ht="12.95" customHeight="1">
      <c r="C889" s="80"/>
      <c r="D889" s="80"/>
      <c r="E889" s="80"/>
      <c r="F889" s="80"/>
      <c r="G889" s="80"/>
      <c r="K889" s="76"/>
    </row>
    <row r="890" spans="3:11" s="64" customFormat="1" ht="12.95" customHeight="1">
      <c r="C890" s="80"/>
      <c r="D890" s="80"/>
      <c r="E890" s="80"/>
      <c r="F890" s="80"/>
      <c r="G890" s="80"/>
      <c r="K890" s="76"/>
    </row>
    <row r="891" spans="3:11" s="64" customFormat="1" ht="12.95" customHeight="1">
      <c r="C891" s="80"/>
      <c r="D891" s="80"/>
      <c r="E891" s="80"/>
      <c r="F891" s="80"/>
      <c r="G891" s="80"/>
      <c r="K891" s="76"/>
    </row>
    <row r="892" spans="3:11" s="64" customFormat="1" ht="12.95" customHeight="1">
      <c r="C892" s="80"/>
      <c r="D892" s="80"/>
      <c r="E892" s="80"/>
      <c r="F892" s="80"/>
      <c r="G892" s="80"/>
      <c r="K892" s="76"/>
    </row>
    <row r="893" spans="3:11" s="64" customFormat="1" ht="12.95" customHeight="1">
      <c r="C893" s="80"/>
      <c r="D893" s="80"/>
      <c r="E893" s="80"/>
      <c r="F893" s="80"/>
      <c r="G893" s="80"/>
      <c r="K893" s="76"/>
    </row>
    <row r="894" spans="3:11" s="64" customFormat="1" ht="12.95" customHeight="1">
      <c r="C894" s="80"/>
      <c r="D894" s="80"/>
      <c r="E894" s="80"/>
      <c r="F894" s="80"/>
      <c r="G894" s="80"/>
      <c r="K894" s="76"/>
    </row>
    <row r="895" spans="3:11" s="64" customFormat="1" ht="12.95" customHeight="1">
      <c r="C895" s="80"/>
      <c r="D895" s="80"/>
      <c r="E895" s="80"/>
      <c r="F895" s="80"/>
      <c r="G895" s="80"/>
      <c r="K895" s="76"/>
    </row>
    <row r="896" spans="3:11" s="64" customFormat="1" ht="12.95" customHeight="1">
      <c r="C896" s="80"/>
      <c r="D896" s="80"/>
      <c r="E896" s="80"/>
      <c r="F896" s="80"/>
      <c r="G896" s="80"/>
      <c r="K896" s="76"/>
    </row>
    <row r="897" spans="3:11" s="64" customFormat="1" ht="12.95" customHeight="1">
      <c r="C897" s="80"/>
      <c r="D897" s="80"/>
      <c r="E897" s="80"/>
      <c r="F897" s="80"/>
      <c r="G897" s="80"/>
      <c r="K897" s="76"/>
    </row>
    <row r="898" spans="3:11" s="64" customFormat="1" ht="12.95" customHeight="1">
      <c r="C898" s="80"/>
      <c r="D898" s="80"/>
      <c r="E898" s="80"/>
      <c r="F898" s="80"/>
      <c r="G898" s="80"/>
      <c r="K898" s="76"/>
    </row>
    <row r="899" spans="3:11" s="64" customFormat="1" ht="12.95" customHeight="1">
      <c r="C899" s="80"/>
      <c r="D899" s="80"/>
      <c r="E899" s="80"/>
      <c r="F899" s="80"/>
      <c r="G899" s="80"/>
      <c r="K899" s="76"/>
    </row>
    <row r="900" spans="3:11" s="64" customFormat="1" ht="12.95" customHeight="1">
      <c r="C900" s="80"/>
      <c r="D900" s="80"/>
      <c r="E900" s="80"/>
      <c r="F900" s="80"/>
      <c r="G900" s="80"/>
      <c r="K900" s="76"/>
    </row>
    <row r="901" spans="3:11" s="64" customFormat="1" ht="12.95" customHeight="1">
      <c r="C901" s="80"/>
      <c r="D901" s="80"/>
      <c r="E901" s="80"/>
      <c r="F901" s="80"/>
      <c r="G901" s="80"/>
      <c r="K901" s="76"/>
    </row>
    <row r="902" spans="3:11" s="64" customFormat="1" ht="12.95" customHeight="1">
      <c r="C902" s="80"/>
      <c r="D902" s="80"/>
      <c r="E902" s="80"/>
      <c r="F902" s="80"/>
      <c r="G902" s="80"/>
      <c r="K902" s="76"/>
    </row>
    <row r="903" spans="3:11" s="64" customFormat="1" ht="12.95" customHeight="1">
      <c r="C903" s="80"/>
      <c r="D903" s="80"/>
      <c r="E903" s="80"/>
      <c r="F903" s="80"/>
      <c r="G903" s="80"/>
      <c r="K903" s="76"/>
    </row>
    <row r="904" spans="3:11" s="64" customFormat="1" ht="12.95" customHeight="1">
      <c r="C904" s="80"/>
      <c r="D904" s="80"/>
      <c r="E904" s="80"/>
      <c r="F904" s="80"/>
      <c r="G904" s="80"/>
      <c r="K904" s="76"/>
    </row>
    <row r="905" spans="3:11" s="64" customFormat="1" ht="12.95" customHeight="1">
      <c r="C905" s="80"/>
      <c r="D905" s="80"/>
      <c r="E905" s="80"/>
      <c r="F905" s="80"/>
      <c r="G905" s="80"/>
      <c r="K905" s="76"/>
    </row>
    <row r="906" spans="3:11" s="64" customFormat="1" ht="12.95" customHeight="1">
      <c r="C906" s="80"/>
      <c r="D906" s="80"/>
      <c r="E906" s="80"/>
      <c r="F906" s="80"/>
      <c r="G906" s="80"/>
      <c r="K906" s="76"/>
    </row>
    <row r="907" spans="3:11" s="64" customFormat="1" ht="12.95" customHeight="1">
      <c r="C907" s="80"/>
      <c r="D907" s="80"/>
      <c r="E907" s="80"/>
      <c r="F907" s="80"/>
      <c r="G907" s="80"/>
      <c r="K907" s="76"/>
    </row>
    <row r="908" spans="3:11" s="64" customFormat="1" ht="12.95" customHeight="1">
      <c r="C908" s="80"/>
      <c r="D908" s="80"/>
      <c r="E908" s="80"/>
      <c r="F908" s="80"/>
      <c r="G908" s="80"/>
      <c r="K908" s="76"/>
    </row>
    <row r="909" spans="3:11" s="64" customFormat="1" ht="12.95" customHeight="1">
      <c r="C909" s="80"/>
      <c r="D909" s="80"/>
      <c r="E909" s="80"/>
      <c r="F909" s="80"/>
      <c r="G909" s="80"/>
      <c r="K909" s="76"/>
    </row>
    <row r="910" spans="3:11" s="64" customFormat="1" ht="12.95" customHeight="1">
      <c r="C910" s="80"/>
      <c r="D910" s="80"/>
      <c r="E910" s="80"/>
      <c r="F910" s="80"/>
      <c r="G910" s="80"/>
      <c r="K910" s="76"/>
    </row>
    <row r="911" spans="3:11" s="64" customFormat="1" ht="12.95" customHeight="1">
      <c r="C911" s="80"/>
      <c r="D911" s="80"/>
      <c r="E911" s="80"/>
      <c r="F911" s="80"/>
      <c r="G911" s="80"/>
      <c r="K911" s="76"/>
    </row>
    <row r="912" spans="3:11" s="64" customFormat="1" ht="12.95" customHeight="1">
      <c r="C912" s="80"/>
      <c r="D912" s="80"/>
      <c r="E912" s="80"/>
      <c r="F912" s="80"/>
      <c r="G912" s="80"/>
      <c r="K912" s="76"/>
    </row>
    <row r="913" spans="3:11" s="64" customFormat="1" ht="12.95" customHeight="1">
      <c r="C913" s="80"/>
      <c r="D913" s="80"/>
      <c r="E913" s="80"/>
      <c r="F913" s="80"/>
      <c r="G913" s="80"/>
      <c r="K913" s="76"/>
    </row>
    <row r="914" spans="3:11" s="64" customFormat="1" ht="12.95" customHeight="1">
      <c r="C914" s="80"/>
      <c r="D914" s="80"/>
      <c r="E914" s="80"/>
      <c r="F914" s="80"/>
      <c r="G914" s="80"/>
      <c r="K914" s="76"/>
    </row>
    <row r="915" spans="3:11" s="64" customFormat="1" ht="12.95" customHeight="1">
      <c r="C915" s="80"/>
      <c r="D915" s="80"/>
      <c r="E915" s="80"/>
      <c r="F915" s="80"/>
      <c r="G915" s="80"/>
      <c r="K915" s="76"/>
    </row>
    <row r="916" spans="3:11" s="64" customFormat="1" ht="12.95" customHeight="1">
      <c r="C916" s="80"/>
      <c r="D916" s="80"/>
      <c r="E916" s="80"/>
      <c r="F916" s="80"/>
      <c r="G916" s="80"/>
      <c r="K916" s="76"/>
    </row>
    <row r="917" spans="3:11" s="64" customFormat="1" ht="12.95" customHeight="1">
      <c r="C917" s="80"/>
      <c r="D917" s="80"/>
      <c r="E917" s="80"/>
      <c r="F917" s="80"/>
      <c r="G917" s="80"/>
      <c r="K917" s="76"/>
    </row>
    <row r="918" spans="3:11" s="64" customFormat="1" ht="12.95" customHeight="1">
      <c r="C918" s="80"/>
      <c r="D918" s="80"/>
      <c r="E918" s="80"/>
      <c r="F918" s="80"/>
      <c r="G918" s="80"/>
      <c r="K918" s="76"/>
    </row>
    <row r="919" spans="3:11" s="64" customFormat="1" ht="12.95" customHeight="1">
      <c r="C919" s="80"/>
      <c r="D919" s="80"/>
      <c r="E919" s="80"/>
      <c r="F919" s="80"/>
      <c r="G919" s="80"/>
      <c r="K919" s="76"/>
    </row>
    <row r="920" spans="3:11" s="64" customFormat="1" ht="12.95" customHeight="1">
      <c r="C920" s="80"/>
      <c r="D920" s="80"/>
      <c r="E920" s="80"/>
      <c r="F920" s="80"/>
      <c r="G920" s="80"/>
      <c r="K920" s="76"/>
    </row>
    <row r="921" spans="3:11" s="64" customFormat="1" ht="12.95" customHeight="1">
      <c r="C921" s="80"/>
      <c r="D921" s="80"/>
      <c r="E921" s="80"/>
      <c r="F921" s="80"/>
      <c r="G921" s="80"/>
      <c r="K921" s="76"/>
    </row>
    <row r="922" spans="3:11" s="64" customFormat="1" ht="12.95" customHeight="1">
      <c r="C922" s="80"/>
      <c r="D922" s="80"/>
      <c r="E922" s="80"/>
      <c r="F922" s="80"/>
      <c r="G922" s="80"/>
      <c r="K922" s="76"/>
    </row>
    <row r="923" spans="3:11" s="64" customFormat="1" ht="12.95" customHeight="1">
      <c r="C923" s="80"/>
      <c r="D923" s="80"/>
      <c r="E923" s="80"/>
      <c r="F923" s="80"/>
      <c r="G923" s="80"/>
      <c r="K923" s="76"/>
    </row>
    <row r="924" spans="3:11" s="64" customFormat="1" ht="12.95" customHeight="1">
      <c r="C924" s="80"/>
      <c r="D924" s="80"/>
      <c r="E924" s="80"/>
      <c r="F924" s="80"/>
      <c r="G924" s="80"/>
      <c r="K924" s="76"/>
    </row>
    <row r="925" spans="3:11" s="64" customFormat="1" ht="12.95" customHeight="1">
      <c r="C925" s="80"/>
      <c r="D925" s="80"/>
      <c r="E925" s="80"/>
      <c r="F925" s="80"/>
      <c r="G925" s="80"/>
      <c r="K925" s="76"/>
    </row>
    <row r="926" spans="3:11" s="64" customFormat="1" ht="12.95" customHeight="1">
      <c r="C926" s="80"/>
      <c r="D926" s="80"/>
      <c r="E926" s="80"/>
      <c r="F926" s="80"/>
      <c r="G926" s="80"/>
      <c r="K926" s="76"/>
    </row>
    <row r="927" spans="3:11" s="64" customFormat="1" ht="12.95" customHeight="1">
      <c r="C927" s="80"/>
      <c r="D927" s="80"/>
      <c r="E927" s="80"/>
      <c r="F927" s="80"/>
      <c r="G927" s="80"/>
      <c r="K927" s="76"/>
    </row>
    <row r="928" spans="3:11" s="64" customFormat="1" ht="12.95" customHeight="1">
      <c r="C928" s="80"/>
      <c r="D928" s="80"/>
      <c r="E928" s="80"/>
      <c r="F928" s="80"/>
      <c r="G928" s="80"/>
      <c r="K928" s="76"/>
    </row>
    <row r="929" spans="3:11" s="64" customFormat="1" ht="12.95" customHeight="1">
      <c r="C929" s="80"/>
      <c r="D929" s="80"/>
      <c r="E929" s="80"/>
      <c r="F929" s="80"/>
      <c r="G929" s="80"/>
      <c r="K929" s="76"/>
    </row>
    <row r="930" spans="3:11" s="64" customFormat="1" ht="12.95" customHeight="1">
      <c r="C930" s="80"/>
      <c r="D930" s="80"/>
      <c r="E930" s="80"/>
      <c r="F930" s="80"/>
      <c r="G930" s="80"/>
      <c r="K930" s="76"/>
    </row>
    <row r="931" spans="3:11" s="64" customFormat="1" ht="12.95" customHeight="1">
      <c r="C931" s="80"/>
      <c r="D931" s="80"/>
      <c r="E931" s="80"/>
      <c r="F931" s="80"/>
      <c r="G931" s="80"/>
      <c r="K931" s="76"/>
    </row>
    <row r="932" spans="3:11" s="64" customFormat="1" ht="12.95" customHeight="1">
      <c r="C932" s="80"/>
      <c r="D932" s="80"/>
      <c r="E932" s="80"/>
      <c r="F932" s="80"/>
      <c r="G932" s="80"/>
      <c r="K932" s="76"/>
    </row>
    <row r="933" spans="3:11" s="64" customFormat="1" ht="12.95" customHeight="1">
      <c r="C933" s="80"/>
      <c r="D933" s="80"/>
      <c r="E933" s="80"/>
      <c r="F933" s="80"/>
      <c r="G933" s="80"/>
      <c r="K933" s="76"/>
    </row>
    <row r="934" spans="3:11" s="64" customFormat="1" ht="12.95" customHeight="1">
      <c r="C934" s="80"/>
      <c r="D934" s="80"/>
      <c r="E934" s="80"/>
      <c r="F934" s="80"/>
      <c r="G934" s="80"/>
      <c r="K934" s="76"/>
    </row>
    <row r="935" spans="3:11" s="64" customFormat="1" ht="12.95" customHeight="1">
      <c r="C935" s="80"/>
      <c r="D935" s="80"/>
      <c r="E935" s="80"/>
      <c r="F935" s="80"/>
      <c r="G935" s="80"/>
      <c r="K935" s="76"/>
    </row>
    <row r="936" spans="3:11" s="64" customFormat="1" ht="12.95" customHeight="1">
      <c r="C936" s="80"/>
      <c r="D936" s="80"/>
      <c r="E936" s="80"/>
      <c r="F936" s="80"/>
      <c r="G936" s="80"/>
      <c r="K936" s="76"/>
    </row>
    <row r="937" spans="3:11" s="64" customFormat="1" ht="12.95" customHeight="1">
      <c r="C937" s="80"/>
      <c r="D937" s="80"/>
      <c r="E937" s="80"/>
      <c r="F937" s="80"/>
      <c r="G937" s="80"/>
      <c r="K937" s="76"/>
    </row>
    <row r="938" spans="3:11" s="64" customFormat="1" ht="12.95" customHeight="1">
      <c r="C938" s="80"/>
      <c r="D938" s="80"/>
      <c r="E938" s="80"/>
      <c r="F938" s="80"/>
      <c r="G938" s="80"/>
      <c r="K938" s="76"/>
    </row>
    <row r="939" spans="3:11" s="64" customFormat="1" ht="12.95" customHeight="1">
      <c r="C939" s="80"/>
      <c r="D939" s="80"/>
      <c r="E939" s="80"/>
      <c r="F939" s="80"/>
      <c r="G939" s="80"/>
      <c r="K939" s="76"/>
    </row>
    <row r="940" spans="3:11" s="64" customFormat="1" ht="12.95" customHeight="1">
      <c r="C940" s="80"/>
      <c r="D940" s="80"/>
      <c r="E940" s="80"/>
      <c r="F940" s="80"/>
      <c r="G940" s="80"/>
      <c r="K940" s="76"/>
    </row>
    <row r="941" spans="3:11" s="64" customFormat="1" ht="12.95" customHeight="1">
      <c r="C941" s="80"/>
      <c r="D941" s="80"/>
      <c r="E941" s="80"/>
      <c r="F941" s="80"/>
      <c r="G941" s="80"/>
      <c r="K941" s="76"/>
    </row>
    <row r="942" spans="3:11" s="64" customFormat="1" ht="12.95" customHeight="1">
      <c r="C942" s="80"/>
      <c r="D942" s="80"/>
      <c r="E942" s="80"/>
      <c r="F942" s="80"/>
      <c r="G942" s="80"/>
      <c r="K942" s="76"/>
    </row>
    <row r="943" spans="3:11" s="64" customFormat="1" ht="12.95" customHeight="1">
      <c r="C943" s="80"/>
      <c r="D943" s="80"/>
      <c r="E943" s="80"/>
      <c r="F943" s="80"/>
      <c r="G943" s="80"/>
      <c r="K943" s="76"/>
    </row>
    <row r="944" spans="3:11" s="64" customFormat="1" ht="12.95" customHeight="1">
      <c r="C944" s="80"/>
      <c r="D944" s="80"/>
      <c r="E944" s="80"/>
      <c r="F944" s="80"/>
      <c r="G944" s="80"/>
      <c r="K944" s="76"/>
    </row>
    <row r="945" spans="3:11" s="64" customFormat="1" ht="12.95" customHeight="1">
      <c r="C945" s="80"/>
      <c r="D945" s="80"/>
      <c r="E945" s="80"/>
      <c r="F945" s="80"/>
      <c r="G945" s="80"/>
      <c r="K945" s="76"/>
    </row>
    <row r="946" spans="3:11" s="64" customFormat="1" ht="12.95" customHeight="1">
      <c r="C946" s="80"/>
      <c r="D946" s="80"/>
      <c r="E946" s="80"/>
      <c r="F946" s="80"/>
      <c r="G946" s="80"/>
      <c r="K946" s="76"/>
    </row>
    <row r="947" spans="3:11" s="64" customFormat="1" ht="12.95" customHeight="1">
      <c r="C947" s="80"/>
      <c r="D947" s="80"/>
      <c r="E947" s="80"/>
      <c r="F947" s="80"/>
      <c r="G947" s="80"/>
      <c r="K947" s="76"/>
    </row>
    <row r="948" spans="3:11" s="64" customFormat="1" ht="12.95" customHeight="1">
      <c r="C948" s="80"/>
      <c r="D948" s="80"/>
      <c r="E948" s="80"/>
      <c r="F948" s="80"/>
      <c r="G948" s="80"/>
      <c r="K948" s="76"/>
    </row>
    <row r="949" spans="3:11" s="64" customFormat="1" ht="12.95" customHeight="1">
      <c r="C949" s="80"/>
      <c r="D949" s="80"/>
      <c r="E949" s="80"/>
      <c r="F949" s="80"/>
      <c r="G949" s="80"/>
      <c r="K949" s="76"/>
    </row>
    <row r="950" spans="3:11" s="64" customFormat="1" ht="12.95" customHeight="1">
      <c r="C950" s="80"/>
      <c r="D950" s="80"/>
      <c r="E950" s="80"/>
      <c r="F950" s="80"/>
      <c r="G950" s="80"/>
      <c r="K950" s="76"/>
    </row>
    <row r="951" spans="3:11" s="64" customFormat="1" ht="12.95" customHeight="1">
      <c r="C951" s="80"/>
      <c r="D951" s="80"/>
      <c r="E951" s="80"/>
      <c r="F951" s="80"/>
      <c r="G951" s="80"/>
      <c r="K951" s="76"/>
    </row>
    <row r="952" spans="3:11" s="64" customFormat="1" ht="12.95" customHeight="1">
      <c r="C952" s="80"/>
      <c r="D952" s="80"/>
      <c r="E952" s="80"/>
      <c r="F952" s="80"/>
      <c r="G952" s="80"/>
      <c r="K952" s="76"/>
    </row>
    <row r="953" spans="3:11" s="64" customFormat="1" ht="12.95" customHeight="1">
      <c r="C953" s="80"/>
      <c r="D953" s="80"/>
      <c r="E953" s="80"/>
      <c r="F953" s="80"/>
      <c r="G953" s="80"/>
      <c r="K953" s="76"/>
    </row>
    <row r="954" spans="3:11" s="64" customFormat="1" ht="12.95" customHeight="1">
      <c r="C954" s="80"/>
      <c r="D954" s="80"/>
      <c r="E954" s="80"/>
      <c r="F954" s="80"/>
      <c r="G954" s="80"/>
      <c r="K954" s="76"/>
    </row>
  </sheetData>
  <mergeCells count="2">
    <mergeCell ref="A31:I31"/>
    <mergeCell ref="A4:I4"/>
  </mergeCells>
  <phoneticPr fontId="13" type="noConversion"/>
  <dataValidations count="1">
    <dataValidation type="list" allowBlank="1" showInputMessage="1" showErrorMessage="1" sqref="F16 H9:I15">
      <formula1>"Not Included, Included"</formula1>
    </dataValidation>
  </dataValidations>
  <pageMargins left="0.39370078740157483" right="0.39370078740157483" top="0.39370078740157483" bottom="0.39370078740157483" header="0" footer="0"/>
  <pageSetup paperSize="9" scale="80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L221"/>
  <sheetViews>
    <sheetView zoomScale="80" zoomScaleNormal="80" zoomScaleSheetLayoutView="90" zoomScalePageLayoutView="75" workbookViewId="0">
      <selection activeCell="R13" sqref="R13"/>
    </sheetView>
  </sheetViews>
  <sheetFormatPr defaultColWidth="2.7109375" defaultRowHeight="12.95" customHeight="1"/>
  <cols>
    <col min="1" max="6" width="12.42578125" style="66" customWidth="1"/>
    <col min="7" max="10" width="10.42578125" style="66" customWidth="1"/>
    <col min="11" max="11" width="12.42578125" style="66" customWidth="1"/>
    <col min="12" max="12" width="4.42578125" style="66" customWidth="1"/>
    <col min="13" max="40" width="2.7109375" style="66"/>
    <col min="41" max="168" width="2.7109375" style="64"/>
    <col min="169" max="16384" width="2.7109375" style="66"/>
  </cols>
  <sheetData>
    <row r="1" spans="1:41" s="76" customFormat="1" ht="18">
      <c r="A1" s="73" t="s">
        <v>133</v>
      </c>
      <c r="B1" s="74"/>
      <c r="C1" s="87"/>
      <c r="D1" s="87"/>
      <c r="E1" s="87"/>
      <c r="F1" s="87"/>
      <c r="G1" s="87"/>
      <c r="H1" s="87"/>
      <c r="I1" s="74"/>
      <c r="J1" s="74"/>
      <c r="K1" s="74"/>
      <c r="L1" s="75"/>
    </row>
    <row r="2" spans="1:41" s="59" customFormat="1" ht="18">
      <c r="A2" s="102" t="s">
        <v>238</v>
      </c>
      <c r="B2" s="71"/>
      <c r="C2" s="72"/>
      <c r="D2" s="72"/>
      <c r="E2" s="72"/>
      <c r="F2" s="72"/>
      <c r="G2" s="72"/>
      <c r="H2" s="72"/>
      <c r="I2" s="72"/>
      <c r="J2" s="72"/>
      <c r="K2" s="72"/>
      <c r="L2" s="60">
        <f>'Management Summary'!K2+4</f>
        <v>5</v>
      </c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  <c r="AL2" s="81"/>
      <c r="AM2" s="81"/>
      <c r="AN2" s="81"/>
      <c r="AO2" s="81"/>
    </row>
    <row r="3" spans="1:41" ht="12.95" customHeight="1">
      <c r="A3" s="64"/>
      <c r="B3" s="64"/>
      <c r="C3" s="64"/>
      <c r="D3" s="64"/>
      <c r="E3" s="64"/>
      <c r="F3" s="64"/>
      <c r="G3" s="64" t="s">
        <v>366</v>
      </c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4"/>
      <c r="AK3" s="64"/>
      <c r="AL3" s="64"/>
      <c r="AM3" s="64"/>
      <c r="AN3" s="64"/>
    </row>
    <row r="4" spans="1:41" s="76" customFormat="1" ht="18" customHeight="1">
      <c r="A4" s="676" t="s">
        <v>206</v>
      </c>
      <c r="B4" s="676"/>
      <c r="C4" s="676"/>
      <c r="D4" s="676"/>
      <c r="E4" s="676"/>
      <c r="F4" s="676"/>
      <c r="G4" s="676"/>
      <c r="H4" s="676"/>
      <c r="I4" s="676"/>
      <c r="J4" s="676"/>
      <c r="K4" s="105"/>
      <c r="L4" s="77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</row>
    <row r="5" spans="1:41" ht="12.95" customHeight="1">
      <c r="A5" s="172"/>
      <c r="B5" s="64"/>
      <c r="C5" s="674" t="s">
        <v>201</v>
      </c>
      <c r="D5" s="674"/>
      <c r="E5" s="674"/>
      <c r="F5" s="64" t="s">
        <v>200</v>
      </c>
      <c r="G5" s="674" t="s">
        <v>250</v>
      </c>
      <c r="H5" s="674"/>
      <c r="I5" s="64" t="s">
        <v>204</v>
      </c>
      <c r="J5" s="64"/>
      <c r="K5" s="64"/>
      <c r="L5" s="64"/>
      <c r="M5" s="64"/>
      <c r="O5" s="64"/>
      <c r="P5" s="64"/>
      <c r="R5" s="64"/>
      <c r="S5" s="64"/>
      <c r="U5" s="64"/>
      <c r="V5" s="64"/>
      <c r="W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</row>
    <row r="6" spans="1:41" ht="12.95" customHeight="1">
      <c r="A6" s="172"/>
      <c r="B6" s="64"/>
      <c r="C6" s="171"/>
      <c r="D6" s="171"/>
      <c r="E6" s="171"/>
      <c r="F6" s="64"/>
      <c r="G6" s="106" t="s">
        <v>249</v>
      </c>
      <c r="H6" s="106" t="s">
        <v>312</v>
      </c>
      <c r="I6" s="64"/>
      <c r="J6" s="64"/>
      <c r="K6" s="64"/>
      <c r="L6" s="64"/>
      <c r="M6" s="64"/>
      <c r="O6" s="64"/>
      <c r="P6" s="64"/>
      <c r="R6" s="64"/>
      <c r="S6" s="64"/>
      <c r="U6" s="64"/>
      <c r="V6" s="64"/>
      <c r="W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</row>
    <row r="7" spans="1:41" ht="12.95" customHeight="1">
      <c r="A7" s="62" t="s">
        <v>198</v>
      </c>
      <c r="B7" s="64" t="s">
        <v>199</v>
      </c>
      <c r="C7" s="674"/>
      <c r="D7" s="674"/>
      <c r="E7" s="67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64"/>
      <c r="AI7" s="64"/>
      <c r="AJ7" s="64"/>
      <c r="AK7" s="64"/>
      <c r="AL7" s="64"/>
      <c r="AM7" s="64"/>
      <c r="AN7" s="64"/>
    </row>
    <row r="8" spans="1:41" ht="12.95" customHeight="1">
      <c r="A8" s="62" t="s">
        <v>198</v>
      </c>
      <c r="B8" s="64" t="s">
        <v>196</v>
      </c>
      <c r="C8" s="674"/>
      <c r="D8" s="674"/>
      <c r="E8" s="67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64"/>
      <c r="AI8" s="64"/>
      <c r="AJ8" s="64"/>
      <c r="AK8" s="64"/>
      <c r="AL8" s="64"/>
      <c r="AM8" s="64"/>
      <c r="AN8" s="64"/>
    </row>
    <row r="9" spans="1:41" ht="12.95" customHeight="1">
      <c r="A9" s="62" t="s">
        <v>198</v>
      </c>
      <c r="B9" s="64" t="s">
        <v>196</v>
      </c>
      <c r="C9" s="674"/>
      <c r="D9" s="674"/>
      <c r="E9" s="67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64"/>
      <c r="AI9" s="64"/>
      <c r="AJ9" s="64"/>
      <c r="AK9" s="64"/>
      <c r="AL9" s="64"/>
      <c r="AM9" s="64"/>
      <c r="AN9" s="64"/>
    </row>
    <row r="10" spans="1:41" ht="12.95" customHeight="1">
      <c r="A10" s="62" t="s">
        <v>198</v>
      </c>
      <c r="B10" s="64" t="s">
        <v>196</v>
      </c>
      <c r="C10" s="80"/>
      <c r="D10" s="80"/>
      <c r="E10" s="80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64"/>
      <c r="AI10" s="64"/>
      <c r="AJ10" s="64"/>
      <c r="AK10" s="64"/>
      <c r="AL10" s="64"/>
      <c r="AM10" s="64"/>
      <c r="AN10" s="64"/>
    </row>
    <row r="11" spans="1:41" ht="19.899999999999999" customHeight="1">
      <c r="A11" s="64"/>
      <c r="B11" s="64"/>
      <c r="C11" s="674"/>
      <c r="D11" s="674"/>
      <c r="E11" s="67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</row>
    <row r="12" spans="1:41" s="76" customFormat="1" ht="18" customHeight="1">
      <c r="A12" s="676" t="s">
        <v>207</v>
      </c>
      <c r="B12" s="676"/>
      <c r="C12" s="676"/>
      <c r="D12" s="676"/>
      <c r="E12" s="676"/>
      <c r="F12" s="676"/>
      <c r="G12" s="676"/>
      <c r="H12" s="676"/>
      <c r="I12" s="676"/>
      <c r="J12" s="676"/>
      <c r="K12" s="105"/>
      <c r="L12" s="77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</row>
    <row r="13" spans="1:41" ht="12.95" customHeight="1">
      <c r="A13" s="172"/>
      <c r="B13" s="64"/>
      <c r="C13" s="674" t="s">
        <v>201</v>
      </c>
      <c r="D13" s="674"/>
      <c r="E13" s="674"/>
      <c r="F13" s="64" t="s">
        <v>200</v>
      </c>
      <c r="G13" s="674" t="s">
        <v>250</v>
      </c>
      <c r="H13" s="674"/>
      <c r="I13" s="64" t="s">
        <v>204</v>
      </c>
      <c r="J13" s="64"/>
      <c r="K13" s="64"/>
      <c r="L13" s="64"/>
      <c r="M13" s="64"/>
      <c r="O13" s="64"/>
      <c r="P13" s="64"/>
      <c r="R13" s="64"/>
      <c r="S13" s="64"/>
      <c r="U13" s="64"/>
      <c r="V13" s="64"/>
      <c r="W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</row>
    <row r="14" spans="1:41" ht="12.95" customHeight="1">
      <c r="A14" s="172"/>
      <c r="B14" s="64"/>
      <c r="C14" s="171"/>
      <c r="D14" s="171"/>
      <c r="E14" s="171"/>
      <c r="F14" s="64"/>
      <c r="G14" s="171" t="s">
        <v>249</v>
      </c>
      <c r="H14" s="171" t="s">
        <v>312</v>
      </c>
      <c r="I14" s="64"/>
      <c r="J14" s="64"/>
      <c r="K14" s="64"/>
      <c r="L14" s="64"/>
      <c r="M14" s="64"/>
      <c r="O14" s="64"/>
      <c r="P14" s="64"/>
      <c r="R14" s="64"/>
      <c r="S14" s="64"/>
      <c r="U14" s="64"/>
      <c r="V14" s="64"/>
      <c r="W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</row>
    <row r="15" spans="1:41" ht="12.95" customHeight="1">
      <c r="A15" s="62" t="s">
        <v>198</v>
      </c>
      <c r="B15" s="64" t="s">
        <v>199</v>
      </c>
      <c r="C15" s="674"/>
      <c r="D15" s="674"/>
      <c r="E15" s="674"/>
      <c r="F15" s="64"/>
      <c r="G15" s="106"/>
      <c r="H15" s="106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</row>
    <row r="16" spans="1:41" ht="12.95" customHeight="1">
      <c r="A16" s="62" t="s">
        <v>198</v>
      </c>
      <c r="B16" s="64" t="s">
        <v>196</v>
      </c>
      <c r="C16" s="674"/>
      <c r="D16" s="674"/>
      <c r="E16" s="67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</row>
    <row r="17" spans="1:41" ht="12.95" customHeight="1">
      <c r="A17" s="62" t="s">
        <v>198</v>
      </c>
      <c r="B17" s="64" t="s">
        <v>196</v>
      </c>
      <c r="C17" s="674"/>
      <c r="D17" s="674"/>
      <c r="E17" s="67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</row>
    <row r="18" spans="1:41" ht="12.95" customHeight="1">
      <c r="A18" s="62" t="s">
        <v>198</v>
      </c>
      <c r="B18" s="64" t="s">
        <v>196</v>
      </c>
      <c r="C18" s="674"/>
      <c r="D18" s="674"/>
      <c r="E18" s="67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</row>
    <row r="19" spans="1:41" ht="19.899999999999999" customHeight="1">
      <c r="A19" s="64" t="s">
        <v>205</v>
      </c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</row>
    <row r="20" spans="1:41" s="76" customFormat="1" ht="18" customHeight="1">
      <c r="A20" s="675" t="s">
        <v>208</v>
      </c>
      <c r="B20" s="675"/>
      <c r="C20" s="675"/>
      <c r="D20" s="675"/>
      <c r="E20" s="675"/>
      <c r="F20" s="675"/>
      <c r="G20" s="675"/>
      <c r="H20" s="675"/>
      <c r="I20" s="675"/>
      <c r="J20" s="675"/>
      <c r="K20" s="107"/>
      <c r="L20" s="77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</row>
    <row r="21" spans="1:41" ht="12.95" customHeight="1">
      <c r="A21" s="64"/>
      <c r="B21" s="64"/>
      <c r="C21" s="674" t="s">
        <v>201</v>
      </c>
      <c r="D21" s="674"/>
      <c r="E21" s="674"/>
      <c r="F21" s="64" t="s">
        <v>200</v>
      </c>
      <c r="G21" s="674" t="s">
        <v>250</v>
      </c>
      <c r="H21" s="674"/>
      <c r="I21" s="64" t="s">
        <v>204</v>
      </c>
      <c r="J21" s="64"/>
      <c r="K21" s="64"/>
      <c r="L21" s="64"/>
      <c r="M21" s="64"/>
      <c r="O21" s="64"/>
      <c r="P21" s="64"/>
      <c r="R21" s="64"/>
      <c r="S21" s="64"/>
      <c r="U21" s="64"/>
      <c r="V21" s="64"/>
      <c r="W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</row>
    <row r="22" spans="1:41" ht="12.95" customHeight="1">
      <c r="A22" s="64"/>
      <c r="B22" s="64"/>
      <c r="C22" s="171"/>
      <c r="D22" s="171"/>
      <c r="E22" s="171"/>
      <c r="F22" s="64"/>
      <c r="G22" s="171" t="s">
        <v>249</v>
      </c>
      <c r="H22" s="171" t="s">
        <v>312</v>
      </c>
      <c r="I22" s="64"/>
      <c r="J22" s="64"/>
      <c r="K22" s="64"/>
      <c r="L22" s="64"/>
      <c r="M22" s="64"/>
      <c r="O22" s="64"/>
      <c r="P22" s="64"/>
      <c r="R22" s="64"/>
      <c r="S22" s="64"/>
      <c r="U22" s="64"/>
      <c r="V22" s="64"/>
      <c r="W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</row>
    <row r="23" spans="1:41" ht="12.95" customHeight="1">
      <c r="A23" s="62" t="s">
        <v>198</v>
      </c>
      <c r="B23" s="64" t="s">
        <v>199</v>
      </c>
      <c r="C23" s="674"/>
      <c r="D23" s="674"/>
      <c r="E23" s="674"/>
      <c r="F23" s="64"/>
      <c r="G23" s="106"/>
      <c r="H23" s="106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</row>
    <row r="24" spans="1:41" ht="12.95" customHeight="1">
      <c r="A24" s="62" t="s">
        <v>198</v>
      </c>
      <c r="B24" s="64" t="s">
        <v>196</v>
      </c>
      <c r="C24" s="674"/>
      <c r="D24" s="674"/>
      <c r="E24" s="67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</row>
    <row r="25" spans="1:41" ht="12.95" customHeight="1">
      <c r="A25" s="62" t="s">
        <v>198</v>
      </c>
      <c r="B25" s="64" t="s">
        <v>196</v>
      </c>
      <c r="C25" s="674"/>
      <c r="D25" s="674"/>
      <c r="E25" s="67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</row>
    <row r="26" spans="1:41" ht="12.95" customHeight="1">
      <c r="A26" s="62" t="s">
        <v>198</v>
      </c>
      <c r="B26" s="64" t="s">
        <v>196</v>
      </c>
      <c r="C26" s="80"/>
      <c r="D26" s="80"/>
      <c r="E26" s="80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</row>
    <row r="27" spans="1:41" ht="19.899999999999999" customHeight="1">
      <c r="A27" s="64"/>
      <c r="B27" s="64"/>
      <c r="C27" s="674"/>
      <c r="D27" s="674"/>
      <c r="E27" s="67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</row>
    <row r="28" spans="1:41" s="76" customFormat="1" ht="18" customHeight="1">
      <c r="A28" s="675" t="s">
        <v>209</v>
      </c>
      <c r="B28" s="675"/>
      <c r="C28" s="675"/>
      <c r="D28" s="675"/>
      <c r="E28" s="675"/>
      <c r="F28" s="675"/>
      <c r="G28" s="675"/>
      <c r="H28" s="675"/>
      <c r="I28" s="675"/>
      <c r="J28" s="675"/>
      <c r="K28" s="107"/>
      <c r="L28" s="77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</row>
    <row r="29" spans="1:41" ht="12.95" customHeight="1">
      <c r="A29" s="64"/>
      <c r="B29" s="64"/>
      <c r="C29" s="674" t="s">
        <v>201</v>
      </c>
      <c r="D29" s="674"/>
      <c r="E29" s="674"/>
      <c r="F29" s="64" t="s">
        <v>200</v>
      </c>
      <c r="G29" s="674" t="s">
        <v>250</v>
      </c>
      <c r="H29" s="674"/>
      <c r="I29" s="64" t="s">
        <v>204</v>
      </c>
      <c r="J29" s="64"/>
      <c r="K29" s="64"/>
      <c r="L29" s="64"/>
      <c r="M29" s="64"/>
      <c r="O29" s="64"/>
      <c r="P29" s="64"/>
      <c r="R29" s="64"/>
      <c r="S29" s="64"/>
      <c r="U29" s="64"/>
      <c r="V29" s="64"/>
      <c r="W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4"/>
      <c r="AJ29" s="64"/>
      <c r="AK29" s="64"/>
      <c r="AL29" s="64"/>
      <c r="AM29" s="64"/>
      <c r="AN29" s="64"/>
    </row>
    <row r="30" spans="1:41" ht="12.95" customHeight="1">
      <c r="A30" s="64"/>
      <c r="B30" s="64"/>
      <c r="C30" s="171"/>
      <c r="D30" s="171"/>
      <c r="E30" s="171"/>
      <c r="F30" s="64"/>
      <c r="G30" s="171" t="s">
        <v>249</v>
      </c>
      <c r="H30" s="171" t="s">
        <v>312</v>
      </c>
      <c r="I30" s="64"/>
      <c r="J30" s="64"/>
      <c r="K30" s="64"/>
      <c r="L30" s="64"/>
      <c r="M30" s="64"/>
      <c r="O30" s="64"/>
      <c r="P30" s="64"/>
      <c r="R30" s="64"/>
      <c r="S30" s="64"/>
      <c r="U30" s="64"/>
      <c r="V30" s="64"/>
      <c r="W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4"/>
      <c r="AJ30" s="64"/>
      <c r="AK30" s="64"/>
      <c r="AL30" s="64"/>
      <c r="AM30" s="64"/>
      <c r="AN30" s="64"/>
    </row>
    <row r="31" spans="1:41" ht="12.95" customHeight="1">
      <c r="A31" s="62" t="s">
        <v>198</v>
      </c>
      <c r="B31" s="64" t="s">
        <v>199</v>
      </c>
      <c r="C31" s="674"/>
      <c r="D31" s="674"/>
      <c r="E31" s="674"/>
      <c r="F31" s="64"/>
      <c r="G31" s="106"/>
      <c r="H31" s="106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4"/>
      <c r="AJ31" s="64"/>
      <c r="AK31" s="64"/>
      <c r="AL31" s="64"/>
      <c r="AM31" s="64"/>
      <c r="AN31" s="64"/>
    </row>
    <row r="32" spans="1:41" ht="12.95" customHeight="1">
      <c r="A32" s="62" t="s">
        <v>198</v>
      </c>
      <c r="B32" s="64" t="s">
        <v>196</v>
      </c>
      <c r="C32" s="674"/>
      <c r="D32" s="674"/>
      <c r="E32" s="67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4"/>
      <c r="AJ32" s="64"/>
      <c r="AK32" s="64"/>
      <c r="AL32" s="64"/>
      <c r="AM32" s="64"/>
      <c r="AN32" s="64"/>
    </row>
    <row r="33" spans="1:41" ht="12.95" customHeight="1">
      <c r="A33" s="62" t="s">
        <v>198</v>
      </c>
      <c r="B33" s="64" t="s">
        <v>196</v>
      </c>
      <c r="C33" s="674"/>
      <c r="D33" s="674"/>
      <c r="E33" s="67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</row>
    <row r="34" spans="1:41" ht="12.95" customHeight="1">
      <c r="A34" s="62" t="s">
        <v>198</v>
      </c>
      <c r="B34" s="64" t="s">
        <v>196</v>
      </c>
      <c r="C34" s="80"/>
      <c r="D34" s="80"/>
      <c r="E34" s="80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4"/>
      <c r="AJ34" s="64"/>
      <c r="AK34" s="64"/>
      <c r="AL34" s="64"/>
      <c r="AM34" s="64"/>
      <c r="AN34" s="64"/>
    </row>
    <row r="35" spans="1:41" ht="12.95" customHeight="1">
      <c r="A35" s="64"/>
      <c r="B35" s="64"/>
      <c r="C35" s="61"/>
      <c r="D35" s="61"/>
      <c r="E35" s="10" t="s">
        <v>211</v>
      </c>
      <c r="G35" s="64"/>
      <c r="H35" s="64"/>
      <c r="I35" s="64"/>
      <c r="J35" s="64"/>
      <c r="K35" s="64"/>
      <c r="L35" s="64"/>
      <c r="M35" s="64"/>
      <c r="N35" s="64"/>
      <c r="O35" s="63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64"/>
      <c r="AI35" s="64"/>
      <c r="AJ35" s="64"/>
      <c r="AK35" s="64"/>
      <c r="AL35" s="64"/>
      <c r="AM35" s="64"/>
      <c r="AN35" s="64"/>
    </row>
    <row r="36" spans="1:41" s="59" customFormat="1" ht="18">
      <c r="A36" s="95" t="s">
        <v>210</v>
      </c>
      <c r="B36" s="71"/>
      <c r="C36" s="72"/>
      <c r="D36" s="72"/>
      <c r="E36" s="72"/>
      <c r="F36" s="72"/>
      <c r="G36" s="72"/>
      <c r="H36" s="72"/>
      <c r="I36" s="72"/>
      <c r="J36" s="72"/>
      <c r="K36" s="72"/>
      <c r="L36" s="96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</row>
    <row r="37" spans="1:41" ht="19.899999999999999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64"/>
      <c r="AI37" s="64"/>
      <c r="AJ37" s="64"/>
      <c r="AK37" s="64"/>
      <c r="AL37" s="64"/>
      <c r="AM37" s="64"/>
      <c r="AN37" s="64"/>
    </row>
    <row r="38" spans="1:41" s="76" customFormat="1" ht="18" customHeight="1">
      <c r="A38" s="676" t="s">
        <v>203</v>
      </c>
      <c r="B38" s="676"/>
      <c r="C38" s="676"/>
      <c r="D38" s="676"/>
      <c r="E38" s="676"/>
      <c r="F38" s="676"/>
      <c r="G38" s="676"/>
      <c r="H38" s="676"/>
      <c r="I38" s="676"/>
      <c r="J38" s="676"/>
      <c r="K38" s="676"/>
      <c r="L38" s="77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</row>
    <row r="39" spans="1:41" ht="12.95" customHeight="1">
      <c r="A39" s="64"/>
      <c r="B39" s="64"/>
      <c r="C39" s="674" t="s">
        <v>202</v>
      </c>
      <c r="D39" s="674"/>
      <c r="E39" s="674" t="s">
        <v>201</v>
      </c>
      <c r="F39" s="674"/>
      <c r="G39" s="64" t="s">
        <v>200</v>
      </c>
      <c r="H39" s="64"/>
      <c r="I39" s="674" t="s">
        <v>250</v>
      </c>
      <c r="J39" s="674"/>
      <c r="K39" s="64" t="s">
        <v>251</v>
      </c>
      <c r="M39" s="64"/>
      <c r="O39" s="64"/>
      <c r="P39" s="64"/>
      <c r="Q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64"/>
      <c r="AK39" s="64"/>
      <c r="AL39" s="64"/>
      <c r="AM39" s="64"/>
      <c r="AN39" s="64"/>
    </row>
    <row r="40" spans="1:41" ht="12.95" customHeight="1">
      <c r="A40" s="64"/>
      <c r="B40" s="64"/>
      <c r="C40" s="171"/>
      <c r="D40" s="171"/>
      <c r="E40" s="171"/>
      <c r="F40" s="171"/>
      <c r="G40" s="64"/>
      <c r="H40" s="64"/>
      <c r="I40" s="171" t="s">
        <v>249</v>
      </c>
      <c r="J40" s="171" t="s">
        <v>312</v>
      </c>
      <c r="K40" s="64"/>
      <c r="M40" s="64"/>
      <c r="O40" s="64"/>
      <c r="P40" s="64"/>
      <c r="Q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64"/>
      <c r="AI40" s="64"/>
      <c r="AJ40" s="64"/>
      <c r="AK40" s="64"/>
      <c r="AL40" s="64"/>
      <c r="AM40" s="64"/>
      <c r="AN40" s="64"/>
    </row>
    <row r="41" spans="1:41" ht="12.95" customHeight="1">
      <c r="A41" s="62" t="s">
        <v>198</v>
      </c>
      <c r="B41" s="64" t="s">
        <v>199</v>
      </c>
      <c r="C41" s="674"/>
      <c r="D41" s="674"/>
      <c r="E41" s="674"/>
      <c r="F41" s="674"/>
      <c r="G41" s="64"/>
      <c r="H41" s="64"/>
      <c r="I41" s="106"/>
      <c r="J41" s="106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64"/>
      <c r="AI41" s="64"/>
      <c r="AJ41" s="64"/>
      <c r="AK41" s="64"/>
      <c r="AL41" s="64"/>
      <c r="AM41" s="64"/>
      <c r="AN41" s="64"/>
    </row>
    <row r="42" spans="1:41" ht="12.95" customHeight="1">
      <c r="A42" s="62" t="s">
        <v>198</v>
      </c>
      <c r="B42" s="64" t="s">
        <v>196</v>
      </c>
      <c r="C42" s="674"/>
      <c r="D42" s="674"/>
      <c r="E42" s="674"/>
      <c r="F42" s="67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64"/>
      <c r="AI42" s="64"/>
      <c r="AJ42" s="64"/>
      <c r="AK42" s="64"/>
      <c r="AL42" s="64"/>
      <c r="AM42" s="64"/>
      <c r="AN42" s="64"/>
    </row>
    <row r="43" spans="1:41" ht="12.95" customHeight="1">
      <c r="A43" s="62" t="s">
        <v>198</v>
      </c>
      <c r="B43" s="64" t="s">
        <v>196</v>
      </c>
      <c r="C43" s="674"/>
      <c r="D43" s="674"/>
      <c r="E43" s="674"/>
      <c r="F43" s="67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</row>
    <row r="44" spans="1:41" ht="12.95" customHeight="1">
      <c r="A44" s="62" t="s">
        <v>197</v>
      </c>
      <c r="B44" s="64" t="s">
        <v>196</v>
      </c>
      <c r="C44" s="674"/>
      <c r="D44" s="674"/>
      <c r="E44" s="674"/>
      <c r="F44" s="67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</row>
    <row r="45" spans="1:41" ht="12.95" customHeight="1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</row>
    <row r="46" spans="1:41" ht="12.95" customHeight="1">
      <c r="A46" s="93"/>
      <c r="B46" s="93"/>
      <c r="C46" s="93"/>
      <c r="D46" s="93"/>
      <c r="E46" s="93"/>
      <c r="F46" s="93"/>
      <c r="G46" s="93"/>
      <c r="H46" s="93"/>
      <c r="I46" s="93"/>
      <c r="J46" s="69" t="s">
        <v>135</v>
      </c>
      <c r="K46" s="69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</row>
    <row r="47" spans="1:41" ht="12.95" customHeight="1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</row>
    <row r="48" spans="1:41" ht="12.95" customHeight="1">
      <c r="A48" s="64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</row>
    <row r="49" spans="1:40" ht="12.95" customHeight="1">
      <c r="A49" s="64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</row>
    <row r="50" spans="1:40" ht="12.95" customHeight="1">
      <c r="A50" s="64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</row>
    <row r="51" spans="1:40" ht="12.95" customHeight="1">
      <c r="A51" s="64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</row>
    <row r="52" spans="1:40" ht="12.95" customHeight="1">
      <c r="A52" s="64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  <c r="AB52" s="93"/>
      <c r="AC52" s="93"/>
      <c r="AD52" s="93"/>
      <c r="AE52" s="93"/>
      <c r="AF52" s="93"/>
      <c r="AG52" s="93"/>
      <c r="AH52" s="93"/>
      <c r="AI52" s="93"/>
      <c r="AJ52" s="93"/>
      <c r="AK52" s="93"/>
      <c r="AL52" s="93"/>
      <c r="AM52" s="93"/>
      <c r="AN52" s="93"/>
    </row>
    <row r="53" spans="1:40" ht="12.95" customHeight="1">
      <c r="A53" s="64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  <c r="AB53" s="93"/>
      <c r="AC53" s="93"/>
      <c r="AD53" s="93"/>
      <c r="AE53" s="93"/>
      <c r="AF53" s="93"/>
      <c r="AG53" s="93"/>
      <c r="AH53" s="93"/>
      <c r="AI53" s="93"/>
      <c r="AJ53" s="93"/>
      <c r="AK53" s="93"/>
      <c r="AL53" s="93"/>
      <c r="AM53" s="93"/>
      <c r="AN53" s="93"/>
    </row>
    <row r="54" spans="1:40" ht="12.95" customHeight="1">
      <c r="A54" s="64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</row>
    <row r="55" spans="1:40" ht="12.95" customHeight="1">
      <c r="A55" s="64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</row>
    <row r="56" spans="1:40" ht="12.95" customHeight="1">
      <c r="A56" s="64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4"/>
      <c r="AG56" s="93"/>
      <c r="AH56" s="93"/>
      <c r="AI56" s="93"/>
      <c r="AJ56" s="93"/>
      <c r="AK56" s="93"/>
      <c r="AL56" s="93"/>
      <c r="AM56" s="93"/>
      <c r="AN56" s="93"/>
    </row>
    <row r="57" spans="1:40" ht="12.95" customHeight="1">
      <c r="A57" s="64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</row>
    <row r="58" spans="1:40" s="64" customFormat="1" ht="12.95" customHeight="1"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</row>
    <row r="59" spans="1:40" s="64" customFormat="1" ht="12.95" customHeight="1"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  <c r="AB59" s="93"/>
      <c r="AC59" s="93"/>
      <c r="AD59" s="93"/>
      <c r="AE59" s="93"/>
      <c r="AF59" s="93"/>
      <c r="AG59" s="93"/>
      <c r="AH59" s="93"/>
      <c r="AI59" s="93"/>
      <c r="AJ59" s="93"/>
      <c r="AK59" s="93"/>
      <c r="AL59" s="93"/>
      <c r="AM59" s="93"/>
      <c r="AN59" s="93"/>
    </row>
    <row r="60" spans="1:40" s="64" customFormat="1" ht="12.95" customHeight="1"/>
    <row r="61" spans="1:40" s="64" customFormat="1" ht="12.95" customHeight="1"/>
    <row r="62" spans="1:40" s="64" customFormat="1" ht="12.95" customHeight="1"/>
    <row r="63" spans="1:40" s="64" customFormat="1" ht="12.95" customHeight="1"/>
    <row r="64" spans="1:40" s="64" customFormat="1" ht="12.95" customHeight="1"/>
    <row r="65" s="64" customFormat="1" ht="12.95" customHeight="1"/>
    <row r="66" s="64" customFormat="1" ht="12.95" customHeight="1"/>
    <row r="67" s="64" customFormat="1" ht="12.95" customHeight="1"/>
    <row r="68" s="64" customFormat="1" ht="12.95" customHeight="1"/>
    <row r="69" s="64" customFormat="1" ht="12.95" customHeight="1"/>
    <row r="70" s="64" customFormat="1" ht="14.25"/>
    <row r="71" s="64" customFormat="1" ht="12.95" customHeight="1"/>
    <row r="72" s="64" customFormat="1" ht="14.25"/>
    <row r="73" s="64" customFormat="1" ht="12.95" customHeight="1"/>
    <row r="74" s="64" customFormat="1" ht="12.95" customHeight="1"/>
    <row r="75" s="64" customFormat="1" ht="12.95" customHeight="1"/>
    <row r="76" s="64" customFormat="1" ht="12.95" customHeight="1"/>
    <row r="77" s="64" customFormat="1" ht="12.95" customHeight="1"/>
    <row r="78" s="64" customFormat="1" ht="12.95" customHeight="1"/>
    <row r="79" s="64" customFormat="1" ht="12.95" customHeight="1"/>
    <row r="80" s="64" customFormat="1" ht="12.95" customHeight="1"/>
    <row r="81" s="64" customFormat="1" ht="12.95" customHeight="1"/>
    <row r="82" s="64" customFormat="1" ht="12.95" customHeight="1"/>
    <row r="83" s="64" customFormat="1" ht="14.25"/>
    <row r="84" s="64" customFormat="1" ht="12.95" customHeight="1"/>
    <row r="85" s="64" customFormat="1" ht="12.95" customHeight="1"/>
    <row r="86" s="64" customFormat="1" ht="14.25"/>
    <row r="87" s="64" customFormat="1" ht="12.95" customHeight="1"/>
    <row r="88" s="64" customFormat="1" ht="12.95" customHeight="1"/>
    <row r="89" s="64" customFormat="1" ht="12.95" customHeight="1"/>
    <row r="90" s="64" customFormat="1" ht="12.95" customHeight="1"/>
    <row r="91" s="64" customFormat="1" ht="12.95" customHeight="1"/>
    <row r="92" s="64" customFormat="1" ht="12.95" customHeight="1"/>
    <row r="93" s="64" customFormat="1" ht="12.95" customHeight="1"/>
    <row r="94" s="64" customFormat="1" ht="14.25"/>
    <row r="95" s="64" customFormat="1" ht="12.95" customHeight="1"/>
    <row r="96" s="64" customFormat="1" ht="12.95" customHeight="1"/>
    <row r="97" spans="1:54" s="64" customFormat="1" ht="12.95" customHeight="1"/>
    <row r="98" spans="1:54" s="64" customFormat="1" ht="12.95" customHeight="1"/>
    <row r="99" spans="1:54" s="64" customFormat="1" ht="12.95" customHeight="1"/>
    <row r="100" spans="1:54" s="64" customFormat="1" ht="12.95" customHeight="1"/>
    <row r="101" spans="1:54" s="64" customFormat="1" ht="12.95" customHeight="1"/>
    <row r="102" spans="1:54" s="64" customFormat="1" ht="12.95" customHeight="1"/>
    <row r="103" spans="1:54" s="64" customFormat="1" ht="12.95" customHeight="1"/>
    <row r="104" spans="1:54" s="64" customFormat="1" ht="14.25"/>
    <row r="105" spans="1:54" s="64" customFormat="1" ht="12.95" customHeight="1"/>
    <row r="106" spans="1:54" s="64" customFormat="1" ht="14.25"/>
    <row r="107" spans="1:54" s="64" customFormat="1" ht="12.95" customHeight="1"/>
    <row r="108" spans="1:54" s="64" customFormat="1" ht="14.1" customHeight="1"/>
    <row r="109" spans="1:54" s="64" customFormat="1" ht="12.95" customHeight="1"/>
    <row r="110" spans="1:54" s="67" customFormat="1" ht="12.9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</row>
    <row r="111" spans="1:54" s="67" customFormat="1" ht="12.9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</row>
    <row r="112" spans="1:54" s="67" customFormat="1" ht="12.9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</row>
    <row r="113" spans="1:54" s="67" customFormat="1" ht="12.9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</row>
    <row r="114" spans="1:54" s="67" customFormat="1" ht="12.9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</row>
    <row r="115" spans="1:54" s="67" customFormat="1" ht="12.9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</row>
    <row r="116" spans="1:54" s="67" customFormat="1" ht="12.9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</row>
    <row r="117" spans="1:54" s="67" customFormat="1" ht="12.9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</row>
    <row r="118" spans="1:54" s="67" customFormat="1" ht="12.9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</row>
    <row r="119" spans="1:54" s="67" customFormat="1" ht="12.9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</row>
    <row r="120" spans="1:54" s="67" customFormat="1" ht="12.9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</row>
    <row r="121" spans="1:54" s="67" customFormat="1" ht="12.9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</row>
    <row r="122" spans="1:54" s="67" customFormat="1" ht="12.9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</row>
    <row r="123" spans="1:54" s="67" customFormat="1" ht="12.9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</row>
    <row r="124" spans="1:54" s="67" customFormat="1" ht="12.9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</row>
    <row r="125" spans="1:54" s="67" customFormat="1" ht="12.9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</row>
    <row r="126" spans="1:54" s="67" customFormat="1" ht="12.9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</row>
    <row r="127" spans="1:54" s="67" customFormat="1" ht="12.9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</row>
    <row r="128" spans="1:54" s="67" customFormat="1" ht="12.9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</row>
    <row r="129" spans="1:54" s="67" customFormat="1" ht="12.9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</row>
    <row r="130" spans="1:54" s="67" customFormat="1" ht="12.9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</row>
    <row r="131" spans="1:54" s="67" customFormat="1" ht="12.9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</row>
    <row r="132" spans="1:54" s="67" customFormat="1" ht="12.9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</row>
    <row r="133" spans="1:54" s="67" customFormat="1" ht="12.9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</row>
    <row r="134" spans="1:54" s="67" customFormat="1" ht="12.9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</row>
    <row r="135" spans="1:54" s="67" customFormat="1" ht="12.9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</row>
    <row r="136" spans="1:54" s="67" customFormat="1" ht="12.9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</row>
    <row r="137" spans="1:54" s="64" customFormat="1" ht="12.95" customHeight="1"/>
    <row r="138" spans="1:54" s="64" customFormat="1" ht="14.25"/>
    <row r="139" spans="1:54" s="64" customFormat="1" ht="12.95" customHeight="1"/>
    <row r="140" spans="1:54" s="64" customFormat="1" ht="14.25"/>
    <row r="141" spans="1:54" s="64" customFormat="1" ht="12.95" customHeight="1"/>
    <row r="142" spans="1:54" s="64" customFormat="1" ht="14.1" customHeight="1"/>
    <row r="143" spans="1:54" s="64" customFormat="1" ht="14.25"/>
    <row r="144" spans="1:54" s="64" customFormat="1" ht="12.95" customHeight="1"/>
    <row r="145" s="64" customFormat="1" ht="14.25"/>
    <row r="146" s="64" customFormat="1" ht="12.95" customHeight="1"/>
    <row r="147" s="64" customFormat="1" ht="12.95" customHeight="1"/>
    <row r="148" s="64" customFormat="1" ht="12.95" customHeight="1"/>
    <row r="149" s="64" customFormat="1" ht="14.25"/>
    <row r="150" s="64" customFormat="1" ht="12.95" customHeight="1"/>
    <row r="151" s="64" customFormat="1" ht="12.95" customHeight="1"/>
    <row r="152" s="64" customFormat="1" ht="12.95" customHeight="1"/>
    <row r="153" s="64" customFormat="1" ht="12.95" customHeight="1"/>
    <row r="154" s="64" customFormat="1" ht="12.95" customHeight="1"/>
    <row r="155" s="64" customFormat="1" ht="12.95" customHeight="1"/>
    <row r="156" s="64" customFormat="1" ht="14.1" customHeight="1"/>
    <row r="157" s="64" customFormat="1" ht="12.95" customHeight="1"/>
    <row r="158" s="64" customFormat="1" ht="12.95" customHeight="1"/>
    <row r="159" s="64" customFormat="1" ht="14.25"/>
    <row r="160" s="64" customFormat="1" ht="12.95" customHeight="1"/>
    <row r="161" s="64" customFormat="1" ht="12.95" customHeight="1"/>
    <row r="162" s="64" customFormat="1" ht="12.95" customHeight="1"/>
    <row r="163" s="64" customFormat="1" ht="14.25"/>
    <row r="164" s="64" customFormat="1" ht="12.95" customHeight="1"/>
    <row r="165" s="64" customFormat="1" ht="12.95" customHeight="1"/>
    <row r="166" s="64" customFormat="1" ht="12.95" customHeight="1"/>
    <row r="167" s="64" customFormat="1" ht="12.95" customHeight="1"/>
    <row r="168" s="64" customFormat="1" ht="12.95" customHeight="1"/>
    <row r="169" s="64" customFormat="1" ht="12.95" customHeight="1"/>
    <row r="170" s="64" customFormat="1" ht="12.95" customHeight="1"/>
    <row r="171" s="64" customFormat="1" ht="12.95" customHeight="1"/>
    <row r="172" s="64" customFormat="1" ht="12.95" customHeight="1"/>
    <row r="173" s="64" customFormat="1" ht="12.95" customHeight="1"/>
    <row r="174" s="64" customFormat="1" ht="12.95" customHeight="1"/>
    <row r="175" s="64" customFormat="1" ht="12.95" customHeight="1"/>
    <row r="176" s="64" customFormat="1" ht="12.95" customHeight="1"/>
    <row r="177" s="64" customFormat="1" ht="12.95" customHeight="1"/>
    <row r="178" s="64" customFormat="1" ht="12.95" customHeight="1"/>
    <row r="179" s="64" customFormat="1" ht="12.95" customHeight="1"/>
    <row r="180" s="64" customFormat="1" ht="12.95" customHeight="1"/>
    <row r="181" s="64" customFormat="1" ht="12.95" customHeight="1"/>
    <row r="182" s="64" customFormat="1" ht="12.95" customHeight="1"/>
    <row r="183" s="64" customFormat="1" ht="12.95" customHeight="1"/>
    <row r="184" s="64" customFormat="1" ht="12.95" customHeight="1"/>
    <row r="185" s="64" customFormat="1" ht="12.95" customHeight="1"/>
    <row r="186" s="64" customFormat="1" ht="12.95" customHeight="1"/>
    <row r="187" s="64" customFormat="1" ht="12.95" customHeight="1"/>
    <row r="188" s="64" customFormat="1" ht="12.95" customHeight="1"/>
    <row r="189" s="64" customFormat="1" ht="12.95" customHeight="1"/>
    <row r="190" s="64" customFormat="1" ht="12.95" customHeight="1"/>
    <row r="191" s="64" customFormat="1" ht="12.95" customHeight="1"/>
    <row r="192" s="64" customFormat="1" ht="12.95" customHeight="1"/>
    <row r="193" s="64" customFormat="1" ht="12.95" customHeight="1"/>
    <row r="194" s="64" customFormat="1" ht="12.95" customHeight="1"/>
    <row r="195" s="64" customFormat="1" ht="12.95" customHeight="1"/>
    <row r="196" s="64" customFormat="1" ht="12.95" customHeight="1"/>
    <row r="197" s="64" customFormat="1" ht="12.95" customHeight="1"/>
    <row r="198" s="64" customFormat="1" ht="12.95" customHeight="1"/>
    <row r="199" s="64" customFormat="1" ht="12.95" customHeight="1"/>
    <row r="200" s="64" customFormat="1" ht="12.95" customHeight="1"/>
    <row r="201" s="64" customFormat="1" ht="12.95" customHeight="1"/>
    <row r="202" s="64" customFormat="1" ht="12.95" customHeight="1"/>
    <row r="203" s="64" customFormat="1" ht="12.95" customHeight="1"/>
    <row r="204" s="64" customFormat="1" ht="12.95" customHeight="1"/>
    <row r="205" s="64" customFormat="1" ht="12.95" customHeight="1"/>
    <row r="206" s="64" customFormat="1" ht="12.95" customHeight="1"/>
    <row r="207" s="64" customFormat="1" ht="12.95" customHeight="1"/>
    <row r="208" s="64" customFormat="1" ht="12.95" customHeight="1"/>
    <row r="209" s="64" customFormat="1" ht="12.95" customHeight="1"/>
    <row r="210" s="64" customFormat="1" ht="12.95" customHeight="1"/>
    <row r="211" s="64" customFormat="1" ht="12.95" customHeight="1"/>
    <row r="212" s="64" customFormat="1" ht="12.95" customHeight="1"/>
    <row r="213" s="64" customFormat="1" ht="12.95" customHeight="1"/>
    <row r="214" s="64" customFormat="1" ht="12.95" customHeight="1"/>
    <row r="215" s="64" customFormat="1" ht="12.95" customHeight="1"/>
    <row r="216" s="64" customFormat="1" ht="12.95" customHeight="1"/>
    <row r="217" s="64" customFormat="1" ht="12.95" customHeight="1"/>
    <row r="218" s="64" customFormat="1" ht="12.95" customHeight="1"/>
    <row r="219" s="64" customFormat="1" ht="12.95" customHeight="1"/>
    <row r="220" s="64" customFormat="1" ht="12.95" customHeight="1"/>
    <row r="221" s="64" customFormat="1" ht="12.95" customHeight="1"/>
  </sheetData>
  <sheetProtection password="CC03" sheet="1" objects="1" scenarios="1"/>
  <mergeCells count="39">
    <mergeCell ref="C39:D39"/>
    <mergeCell ref="E39:F39"/>
    <mergeCell ref="A38:K38"/>
    <mergeCell ref="I39:J39"/>
    <mergeCell ref="G29:H29"/>
    <mergeCell ref="C29:E29"/>
    <mergeCell ref="C31:E31"/>
    <mergeCell ref="C32:E32"/>
    <mergeCell ref="C33:E33"/>
    <mergeCell ref="E43:F43"/>
    <mergeCell ref="E44:F44"/>
    <mergeCell ref="C41:D41"/>
    <mergeCell ref="C42:D42"/>
    <mergeCell ref="C43:D43"/>
    <mergeCell ref="C44:D44"/>
    <mergeCell ref="E41:F41"/>
    <mergeCell ref="E42:F42"/>
    <mergeCell ref="A4:J4"/>
    <mergeCell ref="C5:E5"/>
    <mergeCell ref="C7:E7"/>
    <mergeCell ref="C8:E8"/>
    <mergeCell ref="C9:E9"/>
    <mergeCell ref="G5:H5"/>
    <mergeCell ref="C11:E11"/>
    <mergeCell ref="A28:J28"/>
    <mergeCell ref="A12:J12"/>
    <mergeCell ref="C13:E13"/>
    <mergeCell ref="C15:E15"/>
    <mergeCell ref="C16:E16"/>
    <mergeCell ref="C17:E17"/>
    <mergeCell ref="C18:E18"/>
    <mergeCell ref="G13:H13"/>
    <mergeCell ref="G21:H21"/>
    <mergeCell ref="C21:E21"/>
    <mergeCell ref="C23:E23"/>
    <mergeCell ref="C24:E24"/>
    <mergeCell ref="C25:E25"/>
    <mergeCell ref="C27:E27"/>
    <mergeCell ref="A20:J20"/>
  </mergeCells>
  <phoneticPr fontId="13" type="noConversion"/>
  <printOptions horizontalCentered="1" verticalCentered="1"/>
  <pageMargins left="7.874015748031496E-2" right="7.874015748031496E-2" top="7.874015748031496E-2" bottom="7.874015748031496E-2" header="0" footer="0"/>
  <pageSetup paperSize="9" scale="94" orientation="landscape" r:id="rId1"/>
  <rowBreaks count="4" manualBreakCount="4">
    <brk id="46" max="10" man="1"/>
    <brk id="69" max="16383" man="1"/>
    <brk id="103" max="16383" man="1"/>
    <brk id="13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S222"/>
  <sheetViews>
    <sheetView zoomScale="80" zoomScaleNormal="80" zoomScaleSheetLayoutView="75" zoomScalePageLayoutView="75" workbookViewId="0">
      <selection activeCell="O11" sqref="O11"/>
    </sheetView>
  </sheetViews>
  <sheetFormatPr defaultColWidth="11.5703125" defaultRowHeight="14.25"/>
  <cols>
    <col min="1" max="1" width="12.85546875" style="144" customWidth="1"/>
    <col min="2" max="2" width="19.28515625" style="144" customWidth="1"/>
    <col min="3" max="3" width="27.28515625" style="144" customWidth="1"/>
    <col min="4" max="4" width="17.85546875" style="144" customWidth="1"/>
    <col min="5" max="5" width="25.140625" style="144" customWidth="1"/>
    <col min="6" max="7" width="10.85546875" style="144" customWidth="1"/>
    <col min="8" max="8" width="13.28515625" style="141" customWidth="1"/>
    <col min="9" max="9" width="4.42578125" style="141" customWidth="1"/>
    <col min="10" max="10" width="6" style="141" hidden="1" customWidth="1"/>
    <col min="11" max="11" width="23" style="141" hidden="1" customWidth="1"/>
    <col min="12" max="14" width="3.140625" style="141" customWidth="1"/>
    <col min="15" max="15" width="16.42578125" style="141" customWidth="1"/>
    <col min="16" max="44" width="3.140625" style="141" customWidth="1"/>
    <col min="45" max="149" width="11.5703125" style="141"/>
    <col min="150" max="16384" width="11.5703125" style="144"/>
  </cols>
  <sheetData>
    <row r="1" spans="1:149" s="137" customFormat="1" ht="18">
      <c r="A1" s="133" t="s">
        <v>133</v>
      </c>
      <c r="B1" s="134"/>
      <c r="C1" s="135"/>
      <c r="D1" s="135"/>
      <c r="E1" s="135"/>
      <c r="F1" s="135"/>
      <c r="G1" s="135"/>
      <c r="H1" s="135"/>
      <c r="I1" s="136"/>
    </row>
    <row r="2" spans="1:149" s="142" customFormat="1" ht="21" customHeight="1">
      <c r="A2" s="176" t="s">
        <v>266</v>
      </c>
      <c r="B2" s="176"/>
      <c r="C2" s="176"/>
      <c r="D2" s="176"/>
      <c r="E2" s="176"/>
      <c r="F2" s="176"/>
      <c r="G2" s="176"/>
      <c r="H2" s="176"/>
      <c r="I2" s="138">
        <v>6</v>
      </c>
      <c r="J2" s="132" t="s">
        <v>79</v>
      </c>
      <c r="K2" s="132" t="s">
        <v>274</v>
      </c>
      <c r="L2" s="139"/>
      <c r="M2" s="139"/>
      <c r="N2" s="139"/>
      <c r="O2" s="137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9"/>
      <c r="AC2" s="140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41"/>
      <c r="EK2" s="141"/>
      <c r="EL2" s="141"/>
      <c r="EM2" s="141"/>
      <c r="EN2" s="141"/>
      <c r="EO2" s="141"/>
      <c r="EP2" s="141"/>
      <c r="EQ2" s="141"/>
      <c r="ER2" s="141"/>
      <c r="ES2" s="141"/>
    </row>
    <row r="3" spans="1:149" ht="19.899999999999999" customHeight="1" thickBot="1">
      <c r="A3" s="404" t="s">
        <v>352</v>
      </c>
      <c r="B3" s="143"/>
      <c r="C3" s="143"/>
      <c r="D3" s="143"/>
      <c r="E3" s="143"/>
      <c r="F3" s="143"/>
      <c r="G3" s="143"/>
      <c r="H3" s="143"/>
      <c r="J3" s="132" t="s">
        <v>80</v>
      </c>
      <c r="K3" s="132" t="s">
        <v>275</v>
      </c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  <c r="AA3" s="143"/>
      <c r="AB3" s="143"/>
      <c r="AC3" s="143"/>
    </row>
    <row r="4" spans="1:149" s="137" customFormat="1" ht="18" customHeight="1">
      <c r="A4" s="691" t="s">
        <v>54</v>
      </c>
      <c r="B4" s="692"/>
      <c r="C4" s="692"/>
      <c r="D4" s="692"/>
      <c r="E4" s="693"/>
      <c r="F4" s="684" t="s">
        <v>43</v>
      </c>
      <c r="G4" s="685"/>
      <c r="H4" s="686"/>
      <c r="J4" s="132" t="s">
        <v>56</v>
      </c>
      <c r="K4" s="132" t="s">
        <v>217</v>
      </c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  <c r="W4" s="146"/>
      <c r="X4" s="146"/>
      <c r="Y4" s="146"/>
      <c r="Z4" s="146"/>
      <c r="AA4" s="146"/>
      <c r="AB4" s="146"/>
      <c r="AC4" s="146"/>
      <c r="AD4" s="146"/>
    </row>
    <row r="5" spans="1:149">
      <c r="A5" s="678" t="s">
        <v>55</v>
      </c>
      <c r="B5" s="687" t="s">
        <v>44</v>
      </c>
      <c r="C5" s="687" t="s">
        <v>289</v>
      </c>
      <c r="D5" s="689" t="s">
        <v>45</v>
      </c>
      <c r="E5" s="689" t="s">
        <v>276</v>
      </c>
      <c r="F5" s="682" t="s">
        <v>49</v>
      </c>
      <c r="G5" s="683"/>
      <c r="H5" s="680" t="s">
        <v>46</v>
      </c>
      <c r="J5" s="132" t="s">
        <v>57</v>
      </c>
      <c r="K5" s="132" t="s">
        <v>220</v>
      </c>
    </row>
    <row r="6" spans="1:149" s="154" customFormat="1" ht="15" customHeight="1" thickBot="1">
      <c r="A6" s="679"/>
      <c r="B6" s="688"/>
      <c r="C6" s="688"/>
      <c r="D6" s="690"/>
      <c r="E6" s="690"/>
      <c r="F6" s="390" t="s">
        <v>48</v>
      </c>
      <c r="G6" s="391" t="s">
        <v>47</v>
      </c>
      <c r="H6" s="681"/>
      <c r="I6" s="153"/>
      <c r="J6" s="132" t="s">
        <v>58</v>
      </c>
      <c r="K6" s="132" t="s">
        <v>348</v>
      </c>
      <c r="L6" s="152"/>
      <c r="M6" s="151"/>
      <c r="N6" s="151"/>
      <c r="O6" s="151"/>
      <c r="P6" s="151"/>
      <c r="Q6" s="151"/>
      <c r="R6" s="151"/>
      <c r="S6" s="152"/>
      <c r="T6" s="151"/>
      <c r="U6" s="151"/>
      <c r="V6" s="151"/>
      <c r="W6" s="151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  <c r="AP6" s="152"/>
      <c r="AQ6" s="152"/>
      <c r="AR6" s="152"/>
      <c r="AS6" s="152"/>
      <c r="AT6" s="152"/>
      <c r="AU6" s="152"/>
      <c r="AV6" s="152"/>
      <c r="AW6" s="152"/>
      <c r="AX6" s="152"/>
      <c r="AY6" s="153"/>
      <c r="AZ6" s="153"/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3"/>
      <c r="BN6" s="153"/>
      <c r="BO6" s="153"/>
      <c r="BP6" s="153"/>
      <c r="BQ6" s="153"/>
      <c r="BR6" s="153"/>
      <c r="BS6" s="153"/>
      <c r="BT6" s="153"/>
      <c r="BU6" s="153"/>
      <c r="BV6" s="153"/>
      <c r="BW6" s="153"/>
      <c r="BX6" s="153"/>
      <c r="BY6" s="153"/>
      <c r="BZ6" s="153"/>
      <c r="CA6" s="153"/>
      <c r="CB6" s="153"/>
      <c r="CC6" s="153"/>
      <c r="CD6" s="153"/>
      <c r="CE6" s="153"/>
      <c r="CF6" s="153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  <c r="CS6" s="153"/>
      <c r="CT6" s="153"/>
      <c r="CU6" s="153"/>
      <c r="CV6" s="153"/>
      <c r="CW6" s="153"/>
      <c r="CX6" s="153"/>
      <c r="CY6" s="153"/>
      <c r="CZ6" s="153"/>
      <c r="DA6" s="153"/>
      <c r="DB6" s="153"/>
      <c r="DC6" s="153"/>
      <c r="DD6" s="153"/>
      <c r="DE6" s="153"/>
      <c r="DF6" s="153"/>
      <c r="DG6" s="153"/>
      <c r="DH6" s="153"/>
      <c r="DI6" s="153"/>
      <c r="DJ6" s="153"/>
      <c r="DK6" s="153"/>
      <c r="DL6" s="153"/>
      <c r="DM6" s="153"/>
      <c r="DN6" s="153"/>
      <c r="DO6" s="153"/>
      <c r="DP6" s="153"/>
      <c r="DQ6" s="153"/>
      <c r="DR6" s="153"/>
      <c r="DS6" s="153"/>
      <c r="DT6" s="153"/>
      <c r="DU6" s="153"/>
      <c r="DV6" s="153"/>
      <c r="DW6" s="153"/>
      <c r="DX6" s="153"/>
      <c r="DY6" s="153"/>
      <c r="DZ6" s="153"/>
      <c r="EA6" s="153"/>
      <c r="EB6" s="153"/>
      <c r="EC6" s="153"/>
      <c r="ED6" s="153"/>
      <c r="EE6" s="153"/>
      <c r="EF6" s="153"/>
      <c r="EG6" s="153"/>
      <c r="EH6" s="153"/>
      <c r="EI6" s="153"/>
      <c r="EJ6" s="153"/>
      <c r="EK6" s="153"/>
      <c r="EL6" s="153"/>
      <c r="EM6" s="153"/>
      <c r="EN6" s="153"/>
      <c r="EO6" s="153"/>
      <c r="EP6" s="153"/>
      <c r="EQ6" s="153"/>
      <c r="ER6" s="153"/>
      <c r="ES6" s="153"/>
    </row>
    <row r="7" spans="1:149" ht="69.75" customHeight="1">
      <c r="A7" s="387" t="s">
        <v>79</v>
      </c>
      <c r="B7" s="388" t="s">
        <v>490</v>
      </c>
      <c r="C7" s="388" t="s">
        <v>220</v>
      </c>
      <c r="D7" s="389" t="s">
        <v>514</v>
      </c>
      <c r="E7" s="389" t="s">
        <v>491</v>
      </c>
      <c r="F7" s="387" t="s">
        <v>79</v>
      </c>
      <c r="G7" s="388">
        <v>21</v>
      </c>
      <c r="H7" s="624" t="s">
        <v>492</v>
      </c>
      <c r="J7" s="132" t="s">
        <v>59</v>
      </c>
      <c r="K7" s="132"/>
      <c r="L7" s="157"/>
      <c r="M7" s="152"/>
      <c r="N7" s="152"/>
      <c r="O7" s="152"/>
      <c r="P7" s="152"/>
      <c r="Q7" s="152"/>
      <c r="R7" s="152"/>
      <c r="S7" s="157"/>
      <c r="T7" s="156"/>
      <c r="U7" s="156"/>
      <c r="V7" s="156"/>
      <c r="W7" s="156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</row>
    <row r="8" spans="1:149" ht="47.25" customHeight="1">
      <c r="A8" s="147" t="s">
        <v>79</v>
      </c>
      <c r="B8" s="148" t="s">
        <v>503</v>
      </c>
      <c r="C8" s="148" t="s">
        <v>217</v>
      </c>
      <c r="D8" s="149" t="s">
        <v>515</v>
      </c>
      <c r="E8" s="149" t="s">
        <v>504</v>
      </c>
      <c r="F8" s="147" t="s">
        <v>79</v>
      </c>
      <c r="G8" s="148">
        <v>22</v>
      </c>
      <c r="H8" s="474" t="s">
        <v>505</v>
      </c>
      <c r="J8" s="132" t="s">
        <v>60</v>
      </c>
      <c r="K8" s="132"/>
      <c r="L8" s="157"/>
      <c r="M8" s="152"/>
      <c r="N8" s="152"/>
      <c r="O8" s="152"/>
      <c r="P8" s="152"/>
      <c r="Q8" s="152"/>
      <c r="R8" s="152"/>
      <c r="S8" s="157"/>
      <c r="T8" s="156"/>
      <c r="U8" s="156"/>
      <c r="V8" s="156"/>
      <c r="W8" s="156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</row>
    <row r="9" spans="1:149" ht="66.75" customHeight="1">
      <c r="A9" s="147" t="s">
        <v>79</v>
      </c>
      <c r="B9" s="148" t="s">
        <v>507</v>
      </c>
      <c r="C9" s="148" t="s">
        <v>217</v>
      </c>
      <c r="D9" s="149" t="s">
        <v>515</v>
      </c>
      <c r="E9" s="149" t="s">
        <v>504</v>
      </c>
      <c r="F9" s="147" t="s">
        <v>79</v>
      </c>
      <c r="G9" s="148">
        <v>25</v>
      </c>
      <c r="H9" s="474" t="s">
        <v>508</v>
      </c>
      <c r="J9" s="132" t="s">
        <v>61</v>
      </c>
      <c r="K9" s="132"/>
      <c r="L9" s="157"/>
      <c r="M9" s="152"/>
      <c r="N9" s="152"/>
      <c r="O9" s="152"/>
      <c r="P9" s="152"/>
      <c r="Q9" s="152"/>
      <c r="R9" s="152"/>
      <c r="S9" s="157"/>
      <c r="T9" s="156"/>
      <c r="U9" s="156"/>
      <c r="V9" s="156"/>
      <c r="W9" s="156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</row>
    <row r="10" spans="1:149" ht="91.5" customHeight="1">
      <c r="A10" s="147" t="s">
        <v>80</v>
      </c>
      <c r="B10" s="148" t="s">
        <v>512</v>
      </c>
      <c r="C10" s="148" t="s">
        <v>220</v>
      </c>
      <c r="D10" s="149" t="s">
        <v>515</v>
      </c>
      <c r="E10" s="149" t="s">
        <v>504</v>
      </c>
      <c r="F10" s="147" t="s">
        <v>80</v>
      </c>
      <c r="G10" s="148">
        <v>25</v>
      </c>
      <c r="H10" s="474" t="s">
        <v>513</v>
      </c>
      <c r="J10" s="132" t="s">
        <v>62</v>
      </c>
      <c r="K10" s="132"/>
      <c r="L10" s="157"/>
      <c r="M10" s="152"/>
      <c r="N10" s="152"/>
      <c r="O10" s="152"/>
      <c r="P10" s="152"/>
      <c r="Q10" s="152"/>
      <c r="R10" s="152"/>
      <c r="S10" s="157"/>
      <c r="T10" s="156"/>
      <c r="U10" s="156"/>
      <c r="V10" s="156"/>
      <c r="W10" s="156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</row>
    <row r="11" spans="1:149" ht="93.75" customHeight="1">
      <c r="A11" s="147" t="s">
        <v>56</v>
      </c>
      <c r="B11" s="148" t="s">
        <v>512</v>
      </c>
      <c r="C11" s="148" t="s">
        <v>220</v>
      </c>
      <c r="D11" s="149" t="s">
        <v>515</v>
      </c>
      <c r="E11" s="149" t="s">
        <v>504</v>
      </c>
      <c r="F11" s="147" t="s">
        <v>56</v>
      </c>
      <c r="G11" s="148">
        <v>18</v>
      </c>
      <c r="H11" s="474" t="s">
        <v>516</v>
      </c>
      <c r="J11" s="132" t="s">
        <v>63</v>
      </c>
      <c r="K11" s="13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</row>
    <row r="12" spans="1:149" ht="13.9" customHeight="1">
      <c r="A12" s="147"/>
      <c r="B12" s="148"/>
      <c r="C12" s="148"/>
      <c r="D12" s="149"/>
      <c r="E12" s="149"/>
      <c r="F12" s="147"/>
      <c r="G12" s="148"/>
      <c r="H12" s="149"/>
      <c r="J12" s="132" t="s">
        <v>64</v>
      </c>
      <c r="K12" s="13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  <c r="AD12" s="157"/>
    </row>
    <row r="13" spans="1:149" s="137" customFormat="1" ht="13.9" customHeight="1">
      <c r="A13" s="147"/>
      <c r="B13" s="148"/>
      <c r="C13" s="148"/>
      <c r="D13" s="149"/>
      <c r="E13" s="149"/>
      <c r="F13" s="147"/>
      <c r="G13" s="148"/>
      <c r="H13" s="149"/>
      <c r="J13" s="132" t="s">
        <v>65</v>
      </c>
      <c r="K13" s="132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  <c r="W13" s="146"/>
      <c r="X13" s="146"/>
      <c r="Y13" s="146"/>
      <c r="Z13" s="146"/>
      <c r="AA13" s="146"/>
      <c r="AB13" s="146"/>
      <c r="AC13" s="146"/>
      <c r="AD13" s="146"/>
    </row>
    <row r="14" spans="1:149" ht="13.9" customHeight="1">
      <c r="A14" s="147"/>
      <c r="B14" s="148"/>
      <c r="C14" s="148"/>
      <c r="D14" s="149"/>
      <c r="E14" s="149"/>
      <c r="F14" s="147"/>
      <c r="G14" s="148"/>
      <c r="H14" s="149"/>
      <c r="J14" s="132" t="s">
        <v>33</v>
      </c>
      <c r="K14" s="132"/>
      <c r="L14" s="152"/>
      <c r="M14" s="152"/>
      <c r="N14" s="152"/>
      <c r="O14" s="152"/>
      <c r="P14" s="152"/>
      <c r="Q14" s="152"/>
      <c r="R14" s="152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  <c r="AD14" s="157"/>
    </row>
    <row r="15" spans="1:149" s="154" customFormat="1" ht="13.9" customHeight="1">
      <c r="A15" s="147"/>
      <c r="B15" s="148"/>
      <c r="C15" s="148"/>
      <c r="D15" s="149"/>
      <c r="E15" s="149"/>
      <c r="F15" s="147"/>
      <c r="G15" s="148"/>
      <c r="H15" s="149"/>
      <c r="I15" s="153"/>
      <c r="J15" s="132" t="s">
        <v>34</v>
      </c>
      <c r="K15" s="132"/>
      <c r="L15" s="152"/>
      <c r="M15" s="151"/>
      <c r="N15" s="151"/>
      <c r="O15" s="151"/>
      <c r="P15" s="151"/>
      <c r="Q15" s="151"/>
      <c r="R15" s="151"/>
      <c r="S15" s="152"/>
      <c r="T15" s="151"/>
      <c r="U15" s="151"/>
      <c r="V15" s="151"/>
      <c r="W15" s="151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3"/>
      <c r="AZ15" s="153"/>
      <c r="BA15" s="153"/>
      <c r="BB15" s="153"/>
      <c r="BC15" s="153"/>
      <c r="BD15" s="153"/>
      <c r="BE15" s="153"/>
      <c r="BF15" s="153"/>
      <c r="BG15" s="153"/>
      <c r="BH15" s="153"/>
      <c r="BI15" s="153"/>
      <c r="BJ15" s="153"/>
      <c r="BK15" s="153"/>
      <c r="BL15" s="153"/>
      <c r="BM15" s="153"/>
      <c r="BN15" s="153"/>
      <c r="BO15" s="153"/>
      <c r="BP15" s="153"/>
      <c r="BQ15" s="153"/>
      <c r="BR15" s="153"/>
      <c r="BS15" s="153"/>
      <c r="BT15" s="153"/>
      <c r="BU15" s="153"/>
      <c r="BV15" s="153"/>
      <c r="BW15" s="153"/>
      <c r="BX15" s="153"/>
      <c r="BY15" s="153"/>
      <c r="BZ15" s="153"/>
      <c r="CA15" s="153"/>
      <c r="CB15" s="153"/>
      <c r="CC15" s="153"/>
      <c r="CD15" s="153"/>
      <c r="CE15" s="153"/>
      <c r="CF15" s="153"/>
      <c r="CG15" s="153"/>
      <c r="CH15" s="153"/>
      <c r="CI15" s="153"/>
      <c r="CJ15" s="153"/>
      <c r="CK15" s="153"/>
      <c r="CL15" s="153"/>
      <c r="CM15" s="153"/>
      <c r="CN15" s="153"/>
      <c r="CO15" s="153"/>
      <c r="CP15" s="153"/>
      <c r="CQ15" s="153"/>
      <c r="CR15" s="153"/>
      <c r="CS15" s="153"/>
      <c r="CT15" s="153"/>
      <c r="CU15" s="153"/>
      <c r="CV15" s="153"/>
      <c r="CW15" s="153"/>
      <c r="CX15" s="153"/>
      <c r="CY15" s="153"/>
      <c r="CZ15" s="153"/>
      <c r="DA15" s="153"/>
      <c r="DB15" s="153"/>
      <c r="DC15" s="153"/>
      <c r="DD15" s="153"/>
      <c r="DE15" s="153"/>
      <c r="DF15" s="153"/>
      <c r="DG15" s="153"/>
      <c r="DH15" s="153"/>
      <c r="DI15" s="153"/>
      <c r="DJ15" s="153"/>
      <c r="DK15" s="153"/>
      <c r="DL15" s="153"/>
      <c r="DM15" s="153"/>
      <c r="DN15" s="153"/>
      <c r="DO15" s="153"/>
      <c r="DP15" s="153"/>
      <c r="DQ15" s="153"/>
      <c r="DR15" s="153"/>
      <c r="DS15" s="153"/>
      <c r="DT15" s="153"/>
      <c r="DU15" s="153"/>
      <c r="DV15" s="153"/>
      <c r="DW15" s="153"/>
      <c r="DX15" s="153"/>
      <c r="DY15" s="153"/>
      <c r="DZ15" s="153"/>
      <c r="EA15" s="153"/>
      <c r="EB15" s="153"/>
      <c r="EC15" s="153"/>
      <c r="ED15" s="153"/>
      <c r="EE15" s="153"/>
      <c r="EF15" s="153"/>
      <c r="EG15" s="153"/>
      <c r="EH15" s="153"/>
      <c r="EI15" s="153"/>
      <c r="EJ15" s="153"/>
      <c r="EK15" s="153"/>
      <c r="EL15" s="153"/>
      <c r="EM15" s="153"/>
      <c r="EN15" s="153"/>
      <c r="EO15" s="153"/>
      <c r="EP15" s="153"/>
      <c r="EQ15" s="153"/>
      <c r="ER15" s="153"/>
      <c r="ES15" s="153"/>
    </row>
    <row r="16" spans="1:149" ht="13.9" customHeight="1">
      <c r="A16" s="147"/>
      <c r="B16" s="148"/>
      <c r="C16" s="148"/>
      <c r="D16" s="149"/>
      <c r="E16" s="149"/>
      <c r="F16" s="147"/>
      <c r="G16" s="148"/>
      <c r="H16" s="149"/>
      <c r="J16" s="132" t="s">
        <v>35</v>
      </c>
      <c r="K16" s="132"/>
      <c r="L16" s="157"/>
      <c r="M16" s="152"/>
      <c r="N16" s="152"/>
      <c r="O16" s="152"/>
      <c r="P16" s="152"/>
      <c r="Q16" s="152"/>
      <c r="R16" s="152"/>
      <c r="S16" s="157"/>
      <c r="T16" s="156"/>
      <c r="U16" s="156"/>
      <c r="V16" s="156"/>
      <c r="W16" s="156"/>
      <c r="X16" s="157"/>
      <c r="Y16" s="157"/>
      <c r="Z16" s="157"/>
      <c r="AA16" s="157"/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</row>
    <row r="17" spans="1:149" ht="13.9" customHeight="1">
      <c r="A17" s="147"/>
      <c r="B17" s="148"/>
      <c r="C17" s="148"/>
      <c r="D17" s="149"/>
      <c r="E17" s="149"/>
      <c r="F17" s="147"/>
      <c r="G17" s="148"/>
      <c r="H17" s="149"/>
      <c r="J17" s="132" t="s">
        <v>36</v>
      </c>
      <c r="K17" s="132"/>
      <c r="L17" s="157"/>
      <c r="M17" s="152"/>
      <c r="N17" s="152"/>
      <c r="O17" s="152"/>
      <c r="P17" s="152"/>
      <c r="Q17" s="152"/>
      <c r="R17" s="152"/>
      <c r="S17" s="157"/>
      <c r="T17" s="156"/>
      <c r="U17" s="156"/>
      <c r="V17" s="156"/>
      <c r="W17" s="156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</row>
    <row r="18" spans="1:149" ht="13.9" customHeight="1">
      <c r="A18" s="147"/>
      <c r="B18" s="148"/>
      <c r="C18" s="148"/>
      <c r="D18" s="149"/>
      <c r="E18" s="149"/>
      <c r="F18" s="147"/>
      <c r="G18" s="148"/>
      <c r="H18" s="149"/>
      <c r="J18" s="152"/>
      <c r="K18" s="152"/>
      <c r="L18" s="157"/>
      <c r="M18" s="152"/>
      <c r="N18" s="152"/>
      <c r="O18" s="152"/>
      <c r="P18" s="152"/>
      <c r="Q18" s="152"/>
      <c r="R18" s="152"/>
      <c r="S18" s="157"/>
      <c r="T18" s="156"/>
      <c r="U18" s="156"/>
      <c r="V18" s="156"/>
      <c r="W18" s="156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</row>
    <row r="19" spans="1:149" ht="13.9" customHeight="1">
      <c r="A19" s="147"/>
      <c r="B19" s="148"/>
      <c r="C19" s="148"/>
      <c r="D19" s="149"/>
      <c r="E19" s="149"/>
      <c r="F19" s="147"/>
      <c r="G19" s="148"/>
      <c r="H19" s="149"/>
      <c r="J19" s="152"/>
      <c r="K19" s="152"/>
      <c r="L19" s="157"/>
      <c r="M19" s="152"/>
      <c r="N19" s="152"/>
      <c r="O19" s="152"/>
      <c r="P19" s="152"/>
      <c r="Q19" s="152"/>
      <c r="R19" s="152"/>
      <c r="S19" s="157"/>
      <c r="T19" s="156"/>
      <c r="U19" s="156"/>
      <c r="V19" s="156"/>
      <c r="W19" s="156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</row>
    <row r="20" spans="1:149" ht="13.9" customHeight="1">
      <c r="A20" s="147"/>
      <c r="B20" s="148"/>
      <c r="C20" s="148"/>
      <c r="D20" s="149"/>
      <c r="E20" s="149"/>
      <c r="F20" s="147"/>
      <c r="G20" s="148"/>
      <c r="H20" s="149"/>
    </row>
    <row r="21" spans="1:149" s="137" customFormat="1" ht="13.9" customHeight="1">
      <c r="A21" s="147"/>
      <c r="B21" s="148"/>
      <c r="C21" s="148"/>
      <c r="D21" s="149"/>
      <c r="E21" s="149"/>
      <c r="F21" s="147"/>
      <c r="G21" s="148"/>
      <c r="H21" s="149"/>
      <c r="J21" s="146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</row>
    <row r="22" spans="1:149" ht="13.9" customHeight="1">
      <c r="A22" s="147"/>
      <c r="B22" s="148"/>
      <c r="C22" s="148"/>
      <c r="D22" s="149"/>
      <c r="E22" s="149"/>
      <c r="F22" s="147"/>
      <c r="G22" s="148"/>
      <c r="H22" s="149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  <c r="AD22" s="157"/>
    </row>
    <row r="23" spans="1:149" s="154" customFormat="1" ht="13.9" customHeight="1">
      <c r="A23" s="147"/>
      <c r="B23" s="148"/>
      <c r="C23" s="148"/>
      <c r="D23" s="149"/>
      <c r="E23" s="149"/>
      <c r="F23" s="147"/>
      <c r="G23" s="148"/>
      <c r="H23" s="149"/>
      <c r="I23" s="153"/>
      <c r="J23" s="152"/>
      <c r="K23" s="152"/>
      <c r="L23" s="152"/>
      <c r="M23" s="151"/>
      <c r="N23" s="151"/>
      <c r="O23" s="151"/>
      <c r="P23" s="151"/>
      <c r="Q23" s="151"/>
      <c r="R23" s="151"/>
      <c r="S23" s="152"/>
      <c r="T23" s="151"/>
      <c r="U23" s="151"/>
      <c r="V23" s="151"/>
      <c r="W23" s="151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3"/>
      <c r="AZ23" s="153"/>
      <c r="BA23" s="153"/>
      <c r="BB23" s="153"/>
      <c r="BC23" s="153"/>
      <c r="BD23" s="153"/>
      <c r="BE23" s="153"/>
      <c r="BF23" s="153"/>
      <c r="BG23" s="153"/>
      <c r="BH23" s="153"/>
      <c r="BI23" s="153"/>
      <c r="BJ23" s="153"/>
      <c r="BK23" s="153"/>
      <c r="BL23" s="153"/>
      <c r="BM23" s="153"/>
      <c r="BN23" s="153"/>
      <c r="BO23" s="153"/>
      <c r="BP23" s="153"/>
      <c r="BQ23" s="153"/>
      <c r="BR23" s="153"/>
      <c r="BS23" s="153"/>
      <c r="BT23" s="153"/>
      <c r="BU23" s="153"/>
      <c r="BV23" s="153"/>
      <c r="BW23" s="153"/>
      <c r="BX23" s="153"/>
      <c r="BY23" s="153"/>
      <c r="BZ23" s="153"/>
      <c r="CA23" s="153"/>
      <c r="CB23" s="153"/>
      <c r="CC23" s="153"/>
      <c r="CD23" s="153"/>
      <c r="CE23" s="153"/>
      <c r="CF23" s="153"/>
      <c r="CG23" s="153"/>
      <c r="CH23" s="153"/>
      <c r="CI23" s="153"/>
      <c r="CJ23" s="153"/>
      <c r="CK23" s="153"/>
      <c r="CL23" s="153"/>
      <c r="CM23" s="153"/>
      <c r="CN23" s="153"/>
      <c r="CO23" s="153"/>
      <c r="CP23" s="153"/>
      <c r="CQ23" s="153"/>
      <c r="CR23" s="153"/>
      <c r="CS23" s="153"/>
      <c r="CT23" s="153"/>
      <c r="CU23" s="153"/>
      <c r="CV23" s="153"/>
      <c r="CW23" s="153"/>
      <c r="CX23" s="153"/>
      <c r="CY23" s="153"/>
      <c r="CZ23" s="153"/>
      <c r="DA23" s="153"/>
      <c r="DB23" s="153"/>
      <c r="DC23" s="153"/>
      <c r="DD23" s="153"/>
      <c r="DE23" s="153"/>
      <c r="DF23" s="153"/>
      <c r="DG23" s="153"/>
      <c r="DH23" s="153"/>
      <c r="DI23" s="153"/>
      <c r="DJ23" s="153"/>
      <c r="DK23" s="153"/>
      <c r="DL23" s="153"/>
      <c r="DM23" s="153"/>
      <c r="DN23" s="153"/>
      <c r="DO23" s="153"/>
      <c r="DP23" s="153"/>
      <c r="DQ23" s="153"/>
      <c r="DR23" s="153"/>
      <c r="DS23" s="153"/>
      <c r="DT23" s="153"/>
      <c r="DU23" s="153"/>
      <c r="DV23" s="153"/>
      <c r="DW23" s="153"/>
      <c r="DX23" s="153"/>
      <c r="DY23" s="153"/>
      <c r="DZ23" s="153"/>
      <c r="EA23" s="153"/>
      <c r="EB23" s="153"/>
      <c r="EC23" s="153"/>
      <c r="ED23" s="153"/>
      <c r="EE23" s="153"/>
      <c r="EF23" s="153"/>
      <c r="EG23" s="153"/>
      <c r="EH23" s="153"/>
      <c r="EI23" s="153"/>
      <c r="EJ23" s="153"/>
      <c r="EK23" s="153"/>
      <c r="EL23" s="153"/>
      <c r="EM23" s="153"/>
      <c r="EN23" s="153"/>
      <c r="EO23" s="153"/>
      <c r="EP23" s="153"/>
      <c r="EQ23" s="153"/>
      <c r="ER23" s="153"/>
      <c r="ES23" s="153"/>
    </row>
    <row r="24" spans="1:149" ht="13.9" customHeight="1">
      <c r="A24" s="147"/>
      <c r="B24" s="148"/>
      <c r="C24" s="148"/>
      <c r="D24" s="149"/>
      <c r="E24" s="149"/>
      <c r="F24" s="147"/>
      <c r="G24" s="148"/>
      <c r="H24" s="149"/>
      <c r="J24" s="152"/>
      <c r="K24" s="152"/>
      <c r="L24" s="157"/>
      <c r="M24" s="152"/>
      <c r="N24" s="152"/>
      <c r="O24" s="152"/>
      <c r="P24" s="152"/>
      <c r="Q24" s="152"/>
      <c r="R24" s="152"/>
      <c r="S24" s="157"/>
      <c r="T24" s="156"/>
      <c r="U24" s="156"/>
      <c r="V24" s="156"/>
      <c r="W24" s="156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</row>
    <row r="25" spans="1:149" ht="13.9" customHeight="1">
      <c r="A25" s="147"/>
      <c r="B25" s="148"/>
      <c r="C25" s="148"/>
      <c r="D25" s="149"/>
      <c r="E25" s="149"/>
      <c r="F25" s="147"/>
      <c r="G25" s="148"/>
      <c r="H25" s="149"/>
      <c r="J25" s="152"/>
      <c r="K25" s="152"/>
      <c r="L25" s="157"/>
      <c r="M25" s="152"/>
      <c r="N25" s="152"/>
      <c r="O25" s="152"/>
      <c r="P25" s="152"/>
      <c r="Q25" s="152"/>
      <c r="R25" s="152"/>
      <c r="S25" s="157"/>
      <c r="T25" s="156"/>
      <c r="U25" s="156"/>
      <c r="V25" s="156"/>
      <c r="W25" s="156"/>
      <c r="X25" s="157"/>
      <c r="Y25" s="157"/>
      <c r="Z25" s="157"/>
      <c r="AA25" s="157"/>
      <c r="AB25" s="157"/>
      <c r="AC25" s="157"/>
      <c r="AD25" s="157"/>
      <c r="AE25" s="157"/>
      <c r="AF25" s="157"/>
      <c r="AG25" s="157"/>
      <c r="AH25" s="157"/>
      <c r="AI25" s="157"/>
      <c r="AJ25" s="157"/>
      <c r="AK25" s="157"/>
      <c r="AL25" s="157"/>
      <c r="AM25" s="157"/>
      <c r="AN25" s="157"/>
      <c r="AO25" s="157"/>
      <c r="AP25" s="157"/>
      <c r="AQ25" s="157"/>
      <c r="AR25" s="157"/>
      <c r="AS25" s="157"/>
      <c r="AT25" s="157"/>
      <c r="AU25" s="157"/>
      <c r="AV25" s="157"/>
      <c r="AW25" s="157"/>
      <c r="AX25" s="157"/>
    </row>
    <row r="26" spans="1:149" ht="13.9" customHeight="1">
      <c r="A26" s="147"/>
      <c r="B26" s="148"/>
      <c r="C26" s="148"/>
      <c r="D26" s="149"/>
      <c r="E26" s="149"/>
      <c r="F26" s="147"/>
      <c r="G26" s="148"/>
      <c r="H26" s="149"/>
      <c r="J26" s="152"/>
      <c r="K26" s="152"/>
      <c r="L26" s="157"/>
      <c r="M26" s="152"/>
      <c r="N26" s="152"/>
      <c r="O26" s="152"/>
      <c r="P26" s="152"/>
      <c r="Q26" s="152"/>
      <c r="R26" s="152"/>
      <c r="S26" s="157"/>
      <c r="T26" s="156"/>
      <c r="U26" s="156"/>
      <c r="V26" s="156"/>
      <c r="W26" s="156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</row>
    <row r="27" spans="1:149" ht="13.9" customHeight="1">
      <c r="A27" s="147"/>
      <c r="B27" s="148"/>
      <c r="C27" s="148"/>
      <c r="D27" s="149"/>
      <c r="E27" s="149"/>
      <c r="F27" s="147"/>
      <c r="G27" s="148"/>
      <c r="H27" s="149"/>
      <c r="J27" s="152"/>
      <c r="K27" s="152"/>
      <c r="L27" s="157"/>
      <c r="M27" s="152"/>
      <c r="N27" s="152"/>
      <c r="O27" s="152"/>
      <c r="P27" s="152"/>
      <c r="Q27" s="152"/>
      <c r="R27" s="152"/>
      <c r="S27" s="157"/>
      <c r="T27" s="156"/>
      <c r="U27" s="156"/>
      <c r="V27" s="156"/>
      <c r="W27" s="156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</row>
    <row r="28" spans="1:149" s="141" customFormat="1" ht="13.9" customHeight="1">
      <c r="A28" s="147"/>
      <c r="B28" s="148"/>
      <c r="C28" s="148"/>
      <c r="D28" s="149"/>
      <c r="E28" s="149"/>
      <c r="F28" s="147"/>
      <c r="G28" s="148"/>
      <c r="H28" s="149"/>
    </row>
    <row r="29" spans="1:149" s="137" customFormat="1" ht="13.9" customHeight="1">
      <c r="A29" s="147"/>
      <c r="B29" s="148"/>
      <c r="C29" s="148"/>
      <c r="D29" s="149"/>
      <c r="E29" s="149"/>
      <c r="F29" s="147"/>
      <c r="G29" s="148"/>
      <c r="H29" s="149"/>
      <c r="J29" s="146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  <c r="W29" s="146"/>
      <c r="X29" s="146"/>
      <c r="Y29" s="146"/>
      <c r="Z29" s="146"/>
      <c r="AA29" s="146"/>
      <c r="AB29" s="146"/>
      <c r="AC29" s="146"/>
      <c r="AD29" s="146"/>
    </row>
    <row r="30" spans="1:149" s="141" customFormat="1" ht="13.9" customHeight="1">
      <c r="A30" s="147"/>
      <c r="B30" s="148"/>
      <c r="C30" s="148"/>
      <c r="D30" s="149"/>
      <c r="E30" s="149"/>
      <c r="F30" s="147"/>
      <c r="G30" s="148"/>
      <c r="H30" s="149"/>
      <c r="J30" s="158"/>
      <c r="K30" s="158"/>
      <c r="L30" s="15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</row>
    <row r="31" spans="1:149" s="154" customFormat="1" ht="13.9" customHeight="1">
      <c r="A31" s="147"/>
      <c r="B31" s="148"/>
      <c r="C31" s="148"/>
      <c r="D31" s="149"/>
      <c r="E31" s="149"/>
      <c r="F31" s="147"/>
      <c r="G31" s="148"/>
      <c r="H31" s="149"/>
      <c r="I31" s="153"/>
      <c r="J31" s="152"/>
      <c r="K31" s="152"/>
      <c r="L31" s="152"/>
      <c r="M31" s="151"/>
      <c r="N31" s="151"/>
      <c r="O31" s="151"/>
      <c r="P31" s="151"/>
      <c r="Q31" s="151"/>
      <c r="R31" s="151"/>
      <c r="S31" s="152"/>
      <c r="T31" s="151"/>
      <c r="U31" s="151"/>
      <c r="V31" s="151"/>
      <c r="W31" s="151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3"/>
      <c r="AZ31" s="153"/>
      <c r="BA31" s="153"/>
      <c r="BB31" s="153"/>
      <c r="BC31" s="153"/>
      <c r="BD31" s="153"/>
      <c r="BE31" s="153"/>
      <c r="BF31" s="153"/>
      <c r="BG31" s="153"/>
      <c r="BH31" s="153"/>
      <c r="BI31" s="153"/>
      <c r="BJ31" s="153"/>
      <c r="BK31" s="153"/>
      <c r="BL31" s="153"/>
      <c r="BM31" s="153"/>
      <c r="BN31" s="153"/>
      <c r="BO31" s="153"/>
      <c r="BP31" s="153"/>
      <c r="BQ31" s="153"/>
      <c r="BR31" s="153"/>
      <c r="BS31" s="153"/>
      <c r="BT31" s="153"/>
      <c r="BU31" s="153"/>
      <c r="BV31" s="153"/>
      <c r="BW31" s="153"/>
      <c r="BX31" s="153"/>
      <c r="BY31" s="153"/>
      <c r="BZ31" s="153"/>
      <c r="CA31" s="153"/>
      <c r="CB31" s="153"/>
      <c r="CC31" s="153"/>
      <c r="CD31" s="153"/>
      <c r="CE31" s="153"/>
      <c r="CF31" s="153"/>
      <c r="CG31" s="153"/>
      <c r="CH31" s="153"/>
      <c r="CI31" s="153"/>
      <c r="CJ31" s="153"/>
      <c r="CK31" s="153"/>
      <c r="CL31" s="153"/>
      <c r="CM31" s="153"/>
      <c r="CN31" s="153"/>
      <c r="CO31" s="153"/>
      <c r="CP31" s="153"/>
      <c r="CQ31" s="153"/>
      <c r="CR31" s="153"/>
      <c r="CS31" s="153"/>
      <c r="CT31" s="153"/>
      <c r="CU31" s="153"/>
      <c r="CV31" s="153"/>
      <c r="CW31" s="153"/>
      <c r="CX31" s="153"/>
      <c r="CY31" s="153"/>
      <c r="CZ31" s="153"/>
      <c r="DA31" s="153"/>
      <c r="DB31" s="153"/>
      <c r="DC31" s="153"/>
      <c r="DD31" s="153"/>
      <c r="DE31" s="153"/>
      <c r="DF31" s="153"/>
      <c r="DG31" s="153"/>
      <c r="DH31" s="153"/>
      <c r="DI31" s="153"/>
      <c r="DJ31" s="153"/>
      <c r="DK31" s="153"/>
      <c r="DL31" s="153"/>
      <c r="DM31" s="153"/>
      <c r="DN31" s="153"/>
      <c r="DO31" s="153"/>
      <c r="DP31" s="153"/>
      <c r="DQ31" s="153"/>
      <c r="DR31" s="153"/>
      <c r="DS31" s="153"/>
      <c r="DT31" s="153"/>
      <c r="DU31" s="153"/>
      <c r="DV31" s="153"/>
      <c r="DW31" s="153"/>
      <c r="DX31" s="153"/>
      <c r="DY31" s="153"/>
      <c r="DZ31" s="153"/>
      <c r="EA31" s="153"/>
      <c r="EB31" s="153"/>
      <c r="EC31" s="153"/>
      <c r="ED31" s="153"/>
      <c r="EE31" s="153"/>
      <c r="EF31" s="153"/>
      <c r="EG31" s="153"/>
      <c r="EH31" s="153"/>
      <c r="EI31" s="153"/>
      <c r="EJ31" s="153"/>
      <c r="EK31" s="153"/>
      <c r="EL31" s="153"/>
      <c r="EM31" s="153"/>
      <c r="EN31" s="153"/>
      <c r="EO31" s="153"/>
      <c r="EP31" s="153"/>
      <c r="EQ31" s="153"/>
      <c r="ER31" s="153"/>
      <c r="ES31" s="153"/>
    </row>
    <row r="32" spans="1:149" ht="13.9" customHeight="1">
      <c r="A32" s="147"/>
      <c r="B32" s="148"/>
      <c r="C32" s="148"/>
      <c r="D32" s="149"/>
      <c r="E32" s="149"/>
      <c r="F32" s="147"/>
      <c r="G32" s="148"/>
      <c r="H32" s="149"/>
      <c r="J32" s="152"/>
      <c r="K32" s="152"/>
      <c r="L32" s="157"/>
      <c r="M32" s="152"/>
      <c r="N32" s="152"/>
      <c r="O32" s="152"/>
      <c r="P32" s="152"/>
      <c r="Q32" s="152"/>
      <c r="R32" s="152"/>
      <c r="S32" s="157"/>
      <c r="T32" s="156"/>
      <c r="U32" s="156"/>
      <c r="V32" s="156"/>
      <c r="W32" s="156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</row>
    <row r="33" spans="1:50" ht="13.9" customHeight="1">
      <c r="A33" s="147"/>
      <c r="B33" s="148"/>
      <c r="C33" s="148"/>
      <c r="D33" s="149"/>
      <c r="E33" s="149"/>
      <c r="F33" s="147"/>
      <c r="G33" s="148"/>
      <c r="H33" s="149"/>
      <c r="J33" s="152"/>
      <c r="K33" s="152"/>
      <c r="L33" s="157"/>
      <c r="M33" s="152"/>
      <c r="N33" s="152"/>
      <c r="O33" s="152"/>
      <c r="P33" s="152"/>
      <c r="Q33" s="152"/>
      <c r="R33" s="152"/>
      <c r="S33" s="157"/>
      <c r="T33" s="156"/>
      <c r="U33" s="156"/>
      <c r="V33" s="156"/>
      <c r="W33" s="156"/>
      <c r="X33" s="157"/>
      <c r="Y33" s="157"/>
      <c r="Z33" s="157"/>
      <c r="AA33" s="157"/>
      <c r="AB33" s="157"/>
      <c r="AC33" s="157"/>
      <c r="AD33" s="157"/>
      <c r="AE33" s="157"/>
      <c r="AF33" s="157"/>
      <c r="AG33" s="157"/>
      <c r="AH33" s="157"/>
      <c r="AI33" s="157"/>
      <c r="AJ33" s="157"/>
      <c r="AK33" s="157"/>
      <c r="AL33" s="157"/>
      <c r="AM33" s="157"/>
      <c r="AN33" s="157"/>
      <c r="AO33" s="157"/>
      <c r="AP33" s="157"/>
      <c r="AQ33" s="157"/>
      <c r="AR33" s="157"/>
      <c r="AS33" s="157"/>
      <c r="AT33" s="157"/>
      <c r="AU33" s="157"/>
      <c r="AV33" s="157"/>
      <c r="AW33" s="157"/>
      <c r="AX33" s="157"/>
    </row>
    <row r="34" spans="1:50" ht="13.9" customHeight="1">
      <c r="A34" s="147"/>
      <c r="B34" s="148"/>
      <c r="C34" s="148"/>
      <c r="D34" s="149"/>
      <c r="E34" s="149"/>
      <c r="F34" s="147"/>
      <c r="G34" s="148"/>
      <c r="H34" s="149"/>
      <c r="J34" s="152"/>
      <c r="K34" s="152"/>
      <c r="L34" s="157"/>
      <c r="M34" s="152"/>
      <c r="N34" s="152"/>
      <c r="O34" s="152"/>
      <c r="P34" s="152"/>
      <c r="Q34" s="152"/>
      <c r="R34" s="152"/>
      <c r="S34" s="157"/>
      <c r="T34" s="156"/>
      <c r="U34" s="156"/>
      <c r="V34" s="156"/>
      <c r="W34" s="156"/>
      <c r="X34" s="157"/>
      <c r="Y34" s="157"/>
      <c r="Z34" s="157"/>
      <c r="AA34" s="157"/>
      <c r="AB34" s="157"/>
      <c r="AC34" s="157"/>
      <c r="AD34" s="157"/>
      <c r="AE34" s="157"/>
      <c r="AF34" s="157"/>
      <c r="AG34" s="157"/>
      <c r="AH34" s="157"/>
      <c r="AI34" s="157"/>
      <c r="AJ34" s="157"/>
      <c r="AK34" s="157"/>
      <c r="AL34" s="157"/>
      <c r="AM34" s="157"/>
      <c r="AN34" s="157"/>
      <c r="AO34" s="157"/>
      <c r="AP34" s="157"/>
      <c r="AQ34" s="157"/>
      <c r="AR34" s="157"/>
      <c r="AS34" s="157"/>
      <c r="AT34" s="157"/>
      <c r="AU34" s="157"/>
      <c r="AV34" s="157"/>
      <c r="AW34" s="157"/>
      <c r="AX34" s="157"/>
    </row>
    <row r="35" spans="1:50" ht="13.9" customHeight="1">
      <c r="A35" s="147"/>
      <c r="B35" s="148"/>
      <c r="C35" s="148"/>
      <c r="D35" s="149"/>
      <c r="E35" s="149"/>
      <c r="F35" s="147"/>
      <c r="G35" s="148"/>
      <c r="H35" s="149"/>
      <c r="I35" s="163"/>
      <c r="J35" s="152"/>
      <c r="K35" s="152"/>
      <c r="L35" s="157"/>
      <c r="M35" s="152"/>
      <c r="N35" s="152"/>
      <c r="O35" s="152"/>
      <c r="P35" s="152"/>
      <c r="Q35" s="152"/>
      <c r="R35" s="152"/>
      <c r="S35" s="157"/>
      <c r="T35" s="156"/>
      <c r="U35" s="156"/>
      <c r="V35" s="156"/>
      <c r="W35" s="156"/>
      <c r="X35" s="157"/>
      <c r="Y35" s="157"/>
      <c r="Z35" s="157"/>
      <c r="AA35" s="157"/>
      <c r="AB35" s="157"/>
      <c r="AC35" s="157"/>
      <c r="AD35" s="157"/>
      <c r="AE35" s="157"/>
      <c r="AF35" s="157"/>
      <c r="AG35" s="157"/>
      <c r="AH35" s="157"/>
      <c r="AI35" s="157"/>
      <c r="AJ35" s="157"/>
      <c r="AK35" s="157"/>
      <c r="AL35" s="157"/>
      <c r="AM35" s="157"/>
      <c r="AN35" s="157"/>
      <c r="AO35" s="157"/>
      <c r="AP35" s="157"/>
      <c r="AQ35" s="157"/>
      <c r="AR35" s="157"/>
      <c r="AS35" s="157"/>
      <c r="AT35" s="157"/>
      <c r="AU35" s="157"/>
      <c r="AV35" s="157"/>
      <c r="AW35" s="157"/>
      <c r="AX35" s="157"/>
    </row>
    <row r="36" spans="1:50" s="141" customFormat="1" ht="13.9" customHeight="1" thickBot="1">
      <c r="A36" s="160"/>
      <c r="B36" s="161"/>
      <c r="C36" s="161"/>
      <c r="D36" s="162"/>
      <c r="E36" s="162"/>
      <c r="F36" s="160"/>
      <c r="G36" s="161"/>
      <c r="H36" s="162"/>
    </row>
    <row r="37" spans="1:50" s="141" customFormat="1" ht="19.899999999999999" customHeight="1">
      <c r="A37" s="24"/>
      <c r="B37" s="23"/>
      <c r="C37" s="23"/>
      <c r="D37" s="23"/>
      <c r="E37" s="23"/>
      <c r="F37" s="24"/>
      <c r="G37" s="23"/>
      <c r="H37" s="23"/>
    </row>
    <row r="38" spans="1:50" s="141" customFormat="1">
      <c r="A38" s="177"/>
      <c r="B38" s="177"/>
      <c r="C38" s="177"/>
      <c r="D38" s="177"/>
      <c r="E38" s="177"/>
      <c r="F38" s="177"/>
      <c r="G38" s="178"/>
      <c r="H38" s="178"/>
    </row>
    <row r="39" spans="1:50" s="141" customFormat="1" ht="18">
      <c r="A39" s="677" t="s">
        <v>274</v>
      </c>
      <c r="B39" s="677"/>
      <c r="C39" s="677"/>
      <c r="D39" s="677"/>
      <c r="E39" s="677"/>
      <c r="F39" s="677"/>
      <c r="G39" s="178"/>
      <c r="H39" s="178"/>
    </row>
    <row r="40" spans="1:50" s="141" customFormat="1">
      <c r="A40" s="178"/>
      <c r="B40" s="178"/>
      <c r="C40" s="178"/>
      <c r="D40" s="178"/>
      <c r="E40" s="178"/>
      <c r="F40" s="178"/>
      <c r="G40" s="178"/>
      <c r="H40" s="178"/>
    </row>
    <row r="41" spans="1:50" s="141" customFormat="1">
      <c r="A41" s="179"/>
      <c r="B41" s="179" t="s">
        <v>219</v>
      </c>
      <c r="C41" s="179" t="s">
        <v>218</v>
      </c>
      <c r="D41" s="179" t="s">
        <v>214</v>
      </c>
      <c r="E41" s="179" t="s">
        <v>213</v>
      </c>
      <c r="F41" s="179" t="s">
        <v>212</v>
      </c>
      <c r="G41" s="178"/>
      <c r="H41" s="178"/>
    </row>
    <row r="42" spans="1:50" s="141" customFormat="1">
      <c r="A42" s="180">
        <v>1</v>
      </c>
      <c r="B42" s="181"/>
      <c r="C42" s="181"/>
      <c r="D42" s="180"/>
      <c r="E42" s="180"/>
      <c r="F42" s="181"/>
      <c r="G42" s="178"/>
      <c r="H42" s="178"/>
    </row>
    <row r="43" spans="1:50" s="141" customFormat="1">
      <c r="A43" s="180">
        <v>2</v>
      </c>
      <c r="B43" s="181"/>
      <c r="C43" s="180"/>
      <c r="D43" s="180"/>
      <c r="E43" s="180"/>
      <c r="F43" s="181"/>
      <c r="G43" s="178"/>
      <c r="H43" s="178"/>
    </row>
    <row r="44" spans="1:50" s="141" customFormat="1">
      <c r="A44" s="180">
        <v>3</v>
      </c>
      <c r="B44" s="181"/>
      <c r="C44" s="180"/>
      <c r="D44" s="180"/>
      <c r="E44" s="180"/>
      <c r="F44" s="181"/>
      <c r="G44" s="178"/>
      <c r="H44" s="178"/>
    </row>
    <row r="45" spans="1:50" s="141" customFormat="1">
      <c r="A45" s="180">
        <v>4</v>
      </c>
      <c r="B45" s="181"/>
      <c r="C45" s="180"/>
      <c r="D45" s="180"/>
      <c r="E45" s="180"/>
      <c r="F45" s="181"/>
      <c r="G45" s="178"/>
      <c r="H45" s="178"/>
    </row>
    <row r="46" spans="1:50" s="141" customFormat="1" ht="19.899999999999999" customHeight="1">
      <c r="A46" s="182"/>
      <c r="B46" s="183"/>
      <c r="C46" s="183"/>
      <c r="D46" s="183"/>
      <c r="E46" s="183"/>
      <c r="F46" s="183"/>
      <c r="G46" s="178"/>
      <c r="H46" s="178"/>
    </row>
    <row r="47" spans="1:50" s="141" customFormat="1" ht="18">
      <c r="A47" s="677" t="s">
        <v>275</v>
      </c>
      <c r="B47" s="677"/>
      <c r="C47" s="677"/>
      <c r="D47" s="677"/>
      <c r="E47" s="677"/>
      <c r="F47" s="677"/>
      <c r="G47" s="178"/>
      <c r="H47" s="178"/>
    </row>
    <row r="48" spans="1:50" s="141" customFormat="1">
      <c r="A48" s="182"/>
      <c r="B48" s="183"/>
      <c r="C48" s="183"/>
      <c r="D48" s="183"/>
      <c r="E48" s="183"/>
      <c r="F48" s="183"/>
      <c r="G48" s="178"/>
      <c r="H48" s="178"/>
    </row>
    <row r="49" spans="1:8" s="141" customFormat="1">
      <c r="A49" s="179"/>
      <c r="B49" s="179" t="s">
        <v>216</v>
      </c>
      <c r="C49" s="179" t="s">
        <v>215</v>
      </c>
      <c r="D49" s="179" t="s">
        <v>214</v>
      </c>
      <c r="E49" s="179" t="s">
        <v>213</v>
      </c>
      <c r="F49" s="179" t="s">
        <v>212</v>
      </c>
      <c r="G49" s="178"/>
      <c r="H49" s="178"/>
    </row>
    <row r="50" spans="1:8" s="141" customFormat="1">
      <c r="A50" s="180">
        <v>1</v>
      </c>
      <c r="B50" s="181"/>
      <c r="C50" s="181"/>
      <c r="D50" s="180"/>
      <c r="E50" s="180"/>
      <c r="F50" s="181"/>
      <c r="G50" s="178"/>
      <c r="H50" s="178"/>
    </row>
    <row r="51" spans="1:8" s="141" customFormat="1">
      <c r="A51" s="180">
        <v>2</v>
      </c>
      <c r="B51" s="181"/>
      <c r="C51" s="180"/>
      <c r="D51" s="180"/>
      <c r="E51" s="180"/>
      <c r="F51" s="181"/>
      <c r="G51" s="178"/>
      <c r="H51" s="178"/>
    </row>
    <row r="52" spans="1:8" s="141" customFormat="1">
      <c r="A52" s="180">
        <v>3</v>
      </c>
      <c r="B52" s="181"/>
      <c r="C52" s="180"/>
      <c r="D52" s="180"/>
      <c r="E52" s="180"/>
      <c r="F52" s="181"/>
      <c r="G52" s="178"/>
      <c r="H52" s="178"/>
    </row>
    <row r="53" spans="1:8" s="141" customFormat="1">
      <c r="A53" s="180">
        <v>4</v>
      </c>
      <c r="B53" s="181"/>
      <c r="C53" s="180"/>
      <c r="D53" s="180"/>
      <c r="E53" s="180"/>
      <c r="F53" s="181"/>
      <c r="G53" s="178"/>
      <c r="H53" s="178"/>
    </row>
    <row r="54" spans="1:8" s="141" customFormat="1" ht="19.899999999999999" customHeight="1">
      <c r="A54" s="178"/>
      <c r="B54" s="178"/>
      <c r="C54" s="178"/>
      <c r="D54" s="178"/>
      <c r="E54" s="178"/>
      <c r="F54" s="178"/>
      <c r="G54" s="178"/>
      <c r="H54" s="178"/>
    </row>
    <row r="55" spans="1:8" s="141" customFormat="1" ht="18">
      <c r="A55" s="677" t="s">
        <v>217</v>
      </c>
      <c r="B55" s="677"/>
      <c r="C55" s="677"/>
      <c r="D55" s="677"/>
      <c r="E55" s="677"/>
      <c r="F55" s="677"/>
      <c r="G55" s="178"/>
      <c r="H55" s="178"/>
    </row>
    <row r="56" spans="1:8" s="141" customFormat="1">
      <c r="A56" s="182"/>
      <c r="B56" s="183"/>
      <c r="C56" s="183"/>
      <c r="D56" s="183"/>
      <c r="E56" s="183"/>
      <c r="F56" s="183"/>
      <c r="G56" s="178"/>
      <c r="H56" s="178"/>
    </row>
    <row r="57" spans="1:8" s="141" customFormat="1">
      <c r="A57" s="179"/>
      <c r="B57" s="179" t="s">
        <v>216</v>
      </c>
      <c r="C57" s="179" t="s">
        <v>215</v>
      </c>
      <c r="D57" s="179" t="s">
        <v>214</v>
      </c>
      <c r="E57" s="179" t="s">
        <v>213</v>
      </c>
      <c r="F57" s="179" t="s">
        <v>212</v>
      </c>
      <c r="G57" s="178"/>
      <c r="H57" s="178"/>
    </row>
    <row r="58" spans="1:8" s="141" customFormat="1">
      <c r="A58" s="180">
        <v>1</v>
      </c>
      <c r="B58" s="181"/>
      <c r="C58" s="181"/>
      <c r="D58" s="180"/>
      <c r="E58" s="180"/>
      <c r="F58" s="181"/>
      <c r="G58" s="178"/>
      <c r="H58" s="178"/>
    </row>
    <row r="59" spans="1:8" s="141" customFormat="1">
      <c r="A59" s="180">
        <v>2</v>
      </c>
      <c r="B59" s="181"/>
      <c r="C59" s="180"/>
      <c r="D59" s="180"/>
      <c r="E59" s="180"/>
      <c r="F59" s="181"/>
      <c r="G59" s="178"/>
      <c r="H59" s="178"/>
    </row>
    <row r="60" spans="1:8" s="141" customFormat="1">
      <c r="A60" s="180">
        <v>3</v>
      </c>
      <c r="B60" s="181"/>
      <c r="C60" s="180"/>
      <c r="D60" s="180"/>
      <c r="E60" s="180"/>
      <c r="F60" s="181"/>
      <c r="G60" s="178"/>
      <c r="H60" s="178"/>
    </row>
    <row r="61" spans="1:8" s="141" customFormat="1">
      <c r="A61" s="180">
        <v>4</v>
      </c>
      <c r="B61" s="181"/>
      <c r="C61" s="180"/>
      <c r="D61" s="180"/>
      <c r="E61" s="180"/>
      <c r="F61" s="181"/>
      <c r="G61" s="178"/>
      <c r="H61" s="178"/>
    </row>
    <row r="62" spans="1:8" s="141" customFormat="1" ht="19.899999999999999" customHeight="1">
      <c r="A62" s="178"/>
      <c r="B62" s="178"/>
      <c r="C62" s="178"/>
      <c r="D62" s="178"/>
      <c r="E62" s="178"/>
      <c r="F62" s="178"/>
      <c r="G62" s="178"/>
      <c r="H62" s="178"/>
    </row>
    <row r="63" spans="1:8" s="141" customFormat="1" ht="18">
      <c r="A63" s="677" t="s">
        <v>286</v>
      </c>
      <c r="B63" s="677"/>
      <c r="C63" s="677"/>
      <c r="D63" s="677"/>
      <c r="E63" s="677"/>
      <c r="F63" s="677"/>
      <c r="G63" s="178"/>
      <c r="H63" s="178"/>
    </row>
    <row r="64" spans="1:8" s="141" customFormat="1">
      <c r="A64" s="184"/>
      <c r="B64" s="185"/>
      <c r="C64" s="185"/>
      <c r="D64" s="185"/>
      <c r="E64" s="185"/>
      <c r="F64" s="185"/>
      <c r="G64" s="178"/>
      <c r="H64" s="178"/>
    </row>
    <row r="65" spans="1:8" s="141" customFormat="1">
      <c r="A65" s="179"/>
      <c r="B65" s="179" t="s">
        <v>216</v>
      </c>
      <c r="C65" s="179" t="s">
        <v>215</v>
      </c>
      <c r="D65" s="179" t="s">
        <v>214</v>
      </c>
      <c r="E65" s="179" t="s">
        <v>213</v>
      </c>
      <c r="F65" s="179" t="s">
        <v>212</v>
      </c>
      <c r="G65" s="178"/>
      <c r="H65" s="178"/>
    </row>
    <row r="66" spans="1:8" s="141" customFormat="1">
      <c r="A66" s="180">
        <v>1</v>
      </c>
      <c r="B66" s="181"/>
      <c r="C66" s="181"/>
      <c r="D66" s="180"/>
      <c r="E66" s="180"/>
      <c r="F66" s="181"/>
      <c r="G66" s="178"/>
      <c r="H66" s="178"/>
    </row>
    <row r="67" spans="1:8" s="141" customFormat="1">
      <c r="A67" s="180">
        <v>2</v>
      </c>
      <c r="B67" s="181"/>
      <c r="C67" s="180"/>
      <c r="D67" s="180"/>
      <c r="E67" s="180"/>
      <c r="F67" s="181"/>
      <c r="G67" s="178"/>
      <c r="H67" s="178"/>
    </row>
    <row r="68" spans="1:8" s="141" customFormat="1">
      <c r="A68" s="180">
        <v>3</v>
      </c>
      <c r="B68" s="181"/>
      <c r="C68" s="180"/>
      <c r="D68" s="180"/>
      <c r="E68" s="180"/>
      <c r="F68" s="181"/>
      <c r="G68" s="178"/>
      <c r="H68" s="178"/>
    </row>
    <row r="69" spans="1:8" s="141" customFormat="1">
      <c r="A69" s="180">
        <v>4</v>
      </c>
      <c r="B69" s="181"/>
      <c r="C69" s="180"/>
      <c r="D69" s="180"/>
      <c r="E69" s="180"/>
      <c r="F69" s="181"/>
      <c r="G69" s="178"/>
      <c r="H69" s="178"/>
    </row>
    <row r="70" spans="1:8" s="141" customFormat="1" ht="19.899999999999999" customHeight="1">
      <c r="A70" s="178"/>
      <c r="B70" s="178"/>
      <c r="C70" s="178"/>
      <c r="D70" s="178"/>
      <c r="E70" s="178"/>
      <c r="F70" s="178"/>
      <c r="G70" s="178"/>
      <c r="H70" s="178"/>
    </row>
    <row r="71" spans="1:8" s="141" customFormat="1"/>
    <row r="72" spans="1:8" s="141" customFormat="1"/>
    <row r="73" spans="1:8" s="141" customFormat="1"/>
    <row r="74" spans="1:8" s="141" customFormat="1"/>
    <row r="75" spans="1:8" s="141" customFormat="1"/>
    <row r="76" spans="1:8" s="141" customFormat="1"/>
    <row r="77" spans="1:8" s="141" customFormat="1"/>
    <row r="78" spans="1:8" s="141" customFormat="1"/>
    <row r="79" spans="1:8" s="141" customFormat="1"/>
    <row r="80" spans="1:8" s="141" customFormat="1"/>
    <row r="81" s="141" customFormat="1"/>
    <row r="82" s="141" customFormat="1"/>
    <row r="83" s="141" customFormat="1"/>
    <row r="84" s="141" customFormat="1"/>
    <row r="85" s="141" customFormat="1"/>
    <row r="86" s="141" customFormat="1"/>
    <row r="87" s="141" customFormat="1"/>
    <row r="88" s="141" customFormat="1"/>
    <row r="89" s="141" customFormat="1"/>
    <row r="90" s="141" customFormat="1"/>
    <row r="91" s="141" customFormat="1"/>
    <row r="92" s="141" customFormat="1"/>
    <row r="93" s="141" customFormat="1"/>
    <row r="94" s="141" customFormat="1"/>
    <row r="95" s="141" customFormat="1"/>
    <row r="96" s="141" customFormat="1"/>
    <row r="97" s="141" customFormat="1"/>
    <row r="98" s="141" customFormat="1"/>
    <row r="99" s="141" customFormat="1"/>
    <row r="100" s="141" customFormat="1"/>
    <row r="101" s="141" customFormat="1"/>
    <row r="102" s="141" customFormat="1"/>
    <row r="103" s="141" customFormat="1"/>
    <row r="104" s="141" customFormat="1"/>
    <row r="105" s="141" customFormat="1"/>
    <row r="106" s="141" customFormat="1"/>
    <row r="107" s="141" customFormat="1"/>
    <row r="108" s="141" customFormat="1"/>
    <row r="109" s="141" customFormat="1"/>
    <row r="110" s="141" customFormat="1"/>
    <row r="111" s="141" customFormat="1"/>
    <row r="112" s="141" customFormat="1"/>
    <row r="113" s="141" customFormat="1"/>
    <row r="114" s="141" customFormat="1"/>
    <row r="115" s="141" customFormat="1"/>
    <row r="116" s="141" customFormat="1"/>
    <row r="117" s="141" customFormat="1"/>
    <row r="118" s="141" customFormat="1"/>
    <row r="119" s="141" customFormat="1"/>
    <row r="120" s="141" customFormat="1"/>
    <row r="121" s="141" customFormat="1"/>
    <row r="122" s="141" customFormat="1"/>
    <row r="123" s="141" customFormat="1"/>
    <row r="124" s="141" customFormat="1"/>
    <row r="125" s="141" customFormat="1"/>
    <row r="126" s="141" customFormat="1"/>
    <row r="127" s="141" customFormat="1"/>
    <row r="128" s="141" customFormat="1"/>
    <row r="129" s="141" customFormat="1"/>
    <row r="130" s="141" customFormat="1"/>
    <row r="131" s="141" customFormat="1"/>
    <row r="132" s="141" customFormat="1"/>
    <row r="133" s="141" customFormat="1"/>
    <row r="134" s="141" customFormat="1"/>
    <row r="135" s="141" customFormat="1"/>
    <row r="136" s="141" customFormat="1"/>
    <row r="137" s="141" customFormat="1"/>
    <row r="138" s="141" customFormat="1"/>
    <row r="139" s="141" customFormat="1"/>
    <row r="140" s="141" customFormat="1"/>
    <row r="141" s="141" customFormat="1"/>
    <row r="142" s="141" customFormat="1"/>
    <row r="143" s="141" customFormat="1"/>
    <row r="144" s="141" customFormat="1"/>
    <row r="145" s="141" customFormat="1"/>
    <row r="146" s="141" customFormat="1"/>
    <row r="147" s="141" customFormat="1"/>
    <row r="148" s="141" customFormat="1"/>
    <row r="149" s="141" customFormat="1"/>
    <row r="150" s="141" customFormat="1"/>
    <row r="151" s="141" customFormat="1"/>
    <row r="152" s="141" customFormat="1"/>
    <row r="153" s="141" customFormat="1"/>
    <row r="154" s="141" customFormat="1"/>
    <row r="155" s="141" customFormat="1"/>
    <row r="156" s="141" customFormat="1"/>
    <row r="157" s="141" customFormat="1"/>
    <row r="158" s="141" customFormat="1"/>
    <row r="159" s="141" customFormat="1"/>
    <row r="160" s="141" customFormat="1"/>
    <row r="161" s="141" customFormat="1"/>
    <row r="162" s="141" customFormat="1"/>
    <row r="163" s="141" customFormat="1"/>
    <row r="164" s="141" customFormat="1"/>
    <row r="165" s="141" customFormat="1"/>
    <row r="166" s="141" customFormat="1"/>
    <row r="167" s="141" customFormat="1"/>
    <row r="168" s="141" customFormat="1"/>
    <row r="169" s="141" customFormat="1"/>
    <row r="170" s="141" customFormat="1"/>
    <row r="171" s="141" customFormat="1"/>
    <row r="172" s="141" customFormat="1"/>
    <row r="173" s="141" customFormat="1"/>
    <row r="174" s="141" customFormat="1"/>
    <row r="175" s="141" customFormat="1"/>
    <row r="176" s="141" customFormat="1"/>
    <row r="177" spans="1:6" s="141" customFormat="1"/>
    <row r="178" spans="1:6" s="141" customFormat="1"/>
    <row r="179" spans="1:6" s="141" customFormat="1"/>
    <row r="180" spans="1:6" s="141" customFormat="1"/>
    <row r="181" spans="1:6" s="141" customFormat="1"/>
    <row r="182" spans="1:6" s="141" customFormat="1"/>
    <row r="183" spans="1:6" s="141" customFormat="1"/>
    <row r="184" spans="1:6" s="141" customFormat="1"/>
    <row r="185" spans="1:6" s="141" customFormat="1"/>
    <row r="186" spans="1:6" s="141" customFormat="1"/>
    <row r="187" spans="1:6" s="141" customFormat="1"/>
    <row r="188" spans="1:6" s="141" customFormat="1"/>
    <row r="189" spans="1:6">
      <c r="A189" s="141"/>
      <c r="B189" s="141"/>
      <c r="C189" s="141"/>
      <c r="D189" s="141"/>
      <c r="E189" s="141"/>
      <c r="F189" s="141"/>
    </row>
    <row r="190" spans="1:6">
      <c r="A190" s="141"/>
      <c r="B190" s="141"/>
      <c r="C190" s="141"/>
      <c r="D190" s="141"/>
      <c r="E190" s="141"/>
      <c r="F190" s="141"/>
    </row>
    <row r="191" spans="1:6">
      <c r="A191" s="141"/>
      <c r="B191" s="141"/>
      <c r="C191" s="141"/>
      <c r="D191" s="141"/>
      <c r="E191" s="141"/>
      <c r="F191" s="141"/>
    </row>
    <row r="192" spans="1:6">
      <c r="A192" s="141"/>
      <c r="B192" s="141"/>
      <c r="C192" s="141"/>
      <c r="D192" s="141"/>
      <c r="E192" s="141"/>
      <c r="F192" s="141"/>
    </row>
    <row r="193" spans="1:6">
      <c r="A193" s="141"/>
      <c r="B193" s="141"/>
      <c r="C193" s="141"/>
      <c r="D193" s="141"/>
      <c r="E193" s="141"/>
      <c r="F193" s="141"/>
    </row>
    <row r="194" spans="1:6">
      <c r="A194" s="141"/>
      <c r="B194" s="141"/>
      <c r="C194" s="141"/>
      <c r="D194" s="141"/>
      <c r="E194" s="141"/>
      <c r="F194" s="141"/>
    </row>
    <row r="195" spans="1:6">
      <c r="A195" s="141"/>
      <c r="B195" s="141"/>
      <c r="C195" s="141"/>
      <c r="D195" s="141"/>
      <c r="E195" s="141"/>
      <c r="F195" s="141"/>
    </row>
    <row r="196" spans="1:6">
      <c r="A196" s="141"/>
      <c r="B196" s="141"/>
      <c r="C196" s="141"/>
      <c r="D196" s="141"/>
      <c r="E196" s="141"/>
      <c r="F196" s="141"/>
    </row>
    <row r="197" spans="1:6">
      <c r="A197" s="141"/>
      <c r="B197" s="141"/>
      <c r="C197" s="141"/>
      <c r="D197" s="141"/>
      <c r="E197" s="141"/>
      <c r="F197" s="141"/>
    </row>
    <row r="198" spans="1:6">
      <c r="A198" s="141"/>
      <c r="B198" s="141"/>
      <c r="C198" s="141"/>
      <c r="D198" s="141"/>
      <c r="E198" s="141"/>
      <c r="F198" s="141"/>
    </row>
    <row r="199" spans="1:6">
      <c r="A199" s="141"/>
      <c r="B199" s="141"/>
      <c r="C199" s="141"/>
      <c r="D199" s="141"/>
      <c r="E199" s="141"/>
      <c r="F199" s="141"/>
    </row>
    <row r="200" spans="1:6">
      <c r="A200" s="141"/>
      <c r="B200" s="141"/>
      <c r="C200" s="141"/>
      <c r="D200" s="141"/>
      <c r="E200" s="141"/>
      <c r="F200" s="141"/>
    </row>
    <row r="201" spans="1:6">
      <c r="A201" s="141"/>
      <c r="B201" s="141"/>
      <c r="C201" s="141"/>
      <c r="D201" s="141"/>
      <c r="E201" s="141"/>
      <c r="F201" s="141"/>
    </row>
    <row r="202" spans="1:6">
      <c r="A202" s="141"/>
      <c r="B202" s="141"/>
      <c r="C202" s="141"/>
      <c r="D202" s="141"/>
      <c r="E202" s="141"/>
      <c r="F202" s="141"/>
    </row>
    <row r="203" spans="1:6">
      <c r="A203" s="141"/>
      <c r="B203" s="141"/>
      <c r="C203" s="141"/>
      <c r="D203" s="141"/>
      <c r="E203" s="141"/>
      <c r="F203" s="141"/>
    </row>
    <row r="204" spans="1:6">
      <c r="A204" s="141"/>
      <c r="B204" s="141"/>
      <c r="C204" s="141"/>
      <c r="D204" s="141"/>
      <c r="E204" s="141"/>
      <c r="F204" s="141"/>
    </row>
    <row r="205" spans="1:6">
      <c r="A205" s="141"/>
      <c r="B205" s="141"/>
      <c r="C205" s="141"/>
      <c r="D205" s="141"/>
      <c r="E205" s="141"/>
      <c r="F205" s="141"/>
    </row>
    <row r="206" spans="1:6">
      <c r="A206" s="141"/>
      <c r="B206" s="141"/>
      <c r="C206" s="141"/>
      <c r="D206" s="141"/>
      <c r="E206" s="141"/>
      <c r="F206" s="141"/>
    </row>
    <row r="207" spans="1:6">
      <c r="A207" s="141"/>
      <c r="B207" s="141"/>
      <c r="C207" s="141"/>
      <c r="D207" s="141"/>
      <c r="E207" s="141"/>
      <c r="F207" s="141"/>
    </row>
    <row r="208" spans="1:6">
      <c r="A208" s="141"/>
      <c r="B208" s="141"/>
      <c r="C208" s="141"/>
      <c r="D208" s="141"/>
      <c r="E208" s="141"/>
      <c r="F208" s="141"/>
    </row>
    <row r="209" spans="1:6">
      <c r="A209" s="141"/>
      <c r="B209" s="141"/>
      <c r="C209" s="141"/>
      <c r="D209" s="141"/>
      <c r="E209" s="141"/>
      <c r="F209" s="141"/>
    </row>
    <row r="210" spans="1:6">
      <c r="A210" s="141"/>
      <c r="B210" s="141"/>
      <c r="C210" s="141"/>
      <c r="D210" s="141"/>
      <c r="E210" s="141"/>
      <c r="F210" s="141"/>
    </row>
    <row r="211" spans="1:6">
      <c r="A211" s="141"/>
      <c r="B211" s="141"/>
      <c r="C211" s="141"/>
      <c r="D211" s="141"/>
      <c r="E211" s="141"/>
      <c r="F211" s="141"/>
    </row>
    <row r="212" spans="1:6">
      <c r="A212" s="141"/>
      <c r="B212" s="141"/>
      <c r="C212" s="141"/>
      <c r="D212" s="141"/>
      <c r="E212" s="141"/>
      <c r="F212" s="141"/>
    </row>
    <row r="213" spans="1:6">
      <c r="A213" s="141"/>
      <c r="B213" s="141"/>
      <c r="C213" s="141"/>
      <c r="D213" s="141"/>
      <c r="E213" s="141"/>
      <c r="F213" s="141"/>
    </row>
    <row r="214" spans="1:6">
      <c r="A214" s="141"/>
      <c r="B214" s="141"/>
      <c r="C214" s="141"/>
      <c r="D214" s="141"/>
      <c r="E214" s="141"/>
      <c r="F214" s="141"/>
    </row>
    <row r="215" spans="1:6">
      <c r="A215" s="141"/>
      <c r="B215" s="141"/>
      <c r="C215" s="141"/>
      <c r="D215" s="141"/>
      <c r="E215" s="141"/>
      <c r="F215" s="141"/>
    </row>
    <row r="216" spans="1:6">
      <c r="A216" s="141"/>
      <c r="B216" s="141"/>
      <c r="C216" s="141"/>
      <c r="D216" s="141"/>
      <c r="E216" s="141"/>
      <c r="F216" s="141"/>
    </row>
    <row r="217" spans="1:6">
      <c r="A217" s="141"/>
      <c r="B217" s="141"/>
      <c r="C217" s="141"/>
      <c r="D217" s="141"/>
      <c r="E217" s="141"/>
      <c r="F217" s="141"/>
    </row>
    <row r="218" spans="1:6">
      <c r="A218" s="141"/>
      <c r="B218" s="141"/>
      <c r="C218" s="141"/>
      <c r="D218" s="141"/>
      <c r="E218" s="141"/>
      <c r="F218" s="141"/>
    </row>
    <row r="219" spans="1:6">
      <c r="A219" s="141"/>
      <c r="B219" s="141"/>
      <c r="C219" s="141"/>
      <c r="D219" s="141"/>
      <c r="E219" s="141"/>
      <c r="F219" s="141"/>
    </row>
    <row r="220" spans="1:6">
      <c r="A220" s="141"/>
      <c r="B220" s="141"/>
      <c r="C220" s="141"/>
      <c r="D220" s="141"/>
      <c r="E220" s="141"/>
      <c r="F220" s="141"/>
    </row>
    <row r="221" spans="1:6">
      <c r="A221" s="141"/>
      <c r="B221" s="141"/>
      <c r="C221" s="141"/>
      <c r="D221" s="141"/>
      <c r="E221" s="141"/>
      <c r="F221" s="141"/>
    </row>
    <row r="222" spans="1:6">
      <c r="A222" s="141"/>
      <c r="B222" s="141"/>
      <c r="C222" s="141"/>
      <c r="D222" s="141"/>
      <c r="E222" s="141"/>
      <c r="F222" s="141"/>
    </row>
  </sheetData>
  <sheetProtection password="CC03" sheet="1" scenarios="1" formatCells="0" formatColumns="0" formatRows="0" insertColumns="0" insertRows="0" insertHyperlinks="0" sort="0" autoFilter="0" pivotTables="0"/>
  <mergeCells count="13">
    <mergeCell ref="H5:H6"/>
    <mergeCell ref="F5:G5"/>
    <mergeCell ref="F4:H4"/>
    <mergeCell ref="B5:B6"/>
    <mergeCell ref="C5:C6"/>
    <mergeCell ref="D5:D6"/>
    <mergeCell ref="A4:E4"/>
    <mergeCell ref="E5:E6"/>
    <mergeCell ref="A39:F39"/>
    <mergeCell ref="A47:F47"/>
    <mergeCell ref="A55:F55"/>
    <mergeCell ref="A63:F63"/>
    <mergeCell ref="A5:A6"/>
  </mergeCells>
  <phoneticPr fontId="13" type="noConversion"/>
  <dataValidations count="3">
    <dataValidation type="list" allowBlank="1" showInputMessage="1" showErrorMessage="1" sqref="A7:A36">
      <formula1>$J$2:$J$17</formula1>
    </dataValidation>
    <dataValidation type="list" allowBlank="1" showInputMessage="1" showErrorMessage="1" sqref="F7:F36">
      <formula1>$J$2:$J$13</formula1>
    </dataValidation>
    <dataValidation type="list" allowBlank="1" showInputMessage="1" showErrorMessage="1" sqref="C7:C36">
      <formula1>$K$2:$K$6</formula1>
    </dataValidation>
  </dataValidations>
  <pageMargins left="7.874015748031496E-2" right="7.874015748031496E-2" top="7.874015748031496E-2" bottom="7.874015748031496E-2" header="0" footer="0"/>
  <pageSetup paperSize="9" scale="67" orientation="landscape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202"/>
  <sheetViews>
    <sheetView topLeftCell="C1" zoomScale="80" zoomScaleNormal="80" zoomScaleSheetLayoutView="75" zoomScalePageLayoutView="75" workbookViewId="0">
      <selection activeCell="G33" sqref="G33"/>
    </sheetView>
  </sheetViews>
  <sheetFormatPr defaultColWidth="11.5703125" defaultRowHeight="14.25"/>
  <cols>
    <col min="1" max="1" width="2.7109375" style="144" customWidth="1"/>
    <col min="2" max="2" width="18.42578125" style="144" customWidth="1"/>
    <col min="3" max="3" width="30.42578125" style="144" customWidth="1"/>
    <col min="4" max="4" width="19.28515625" style="144" customWidth="1"/>
    <col min="5" max="5" width="18.42578125" style="144" customWidth="1"/>
    <col min="6" max="6" width="17.7109375" style="144" customWidth="1"/>
    <col min="7" max="7" width="13.28515625" style="144" customWidth="1"/>
    <col min="8" max="8" width="3.140625" style="144" customWidth="1"/>
    <col min="9" max="9" width="1.5703125" style="144" customWidth="1"/>
    <col min="10" max="10" width="16.28515625" style="141" hidden="1" customWidth="1"/>
    <col min="11" max="11" width="7.7109375" style="141" hidden="1" customWidth="1"/>
    <col min="12" max="12" width="11.5703125" style="141" hidden="1" customWidth="1"/>
    <col min="13" max="16" width="9.28515625" style="141" customWidth="1"/>
    <col min="17" max="17" width="15.7109375" style="141" customWidth="1"/>
    <col min="18" max="18" width="15.140625" style="141" customWidth="1"/>
    <col min="19" max="19" width="11.28515625" style="141" customWidth="1"/>
    <col min="20" max="20" width="13.28515625" style="141" customWidth="1"/>
    <col min="21" max="43" width="11.5703125" style="141"/>
    <col min="44" max="16384" width="11.5703125" style="144"/>
  </cols>
  <sheetData>
    <row r="1" spans="1:21" s="137" customFormat="1" ht="18">
      <c r="A1" s="133" t="s">
        <v>232</v>
      </c>
      <c r="B1" s="134"/>
      <c r="C1" s="135"/>
      <c r="D1" s="135"/>
      <c r="E1" s="135"/>
      <c r="F1" s="135"/>
      <c r="G1" s="135"/>
      <c r="H1" s="136"/>
      <c r="M1" s="141"/>
      <c r="N1" s="141"/>
      <c r="O1" s="141"/>
      <c r="P1" s="141"/>
      <c r="Q1" s="141"/>
      <c r="R1" s="141"/>
      <c r="S1" s="141"/>
      <c r="T1" s="141"/>
      <c r="U1" s="141"/>
    </row>
    <row r="2" spans="1:21" s="167" customFormat="1" ht="18">
      <c r="A2" s="165" t="s">
        <v>267</v>
      </c>
      <c r="B2" s="165"/>
      <c r="C2" s="166"/>
      <c r="D2" s="166"/>
      <c r="E2" s="166"/>
      <c r="F2" s="166"/>
      <c r="G2" s="166"/>
      <c r="H2" s="138">
        <v>7</v>
      </c>
      <c r="M2" s="695" t="s">
        <v>239</v>
      </c>
      <c r="N2" s="696"/>
      <c r="O2" s="696"/>
      <c r="P2" s="696"/>
      <c r="Q2" s="696"/>
      <c r="R2" s="696"/>
      <c r="S2" s="696"/>
      <c r="T2" s="696"/>
      <c r="U2" s="697"/>
    </row>
    <row r="3" spans="1:21" s="141" customFormat="1" ht="14.45" customHeight="1">
      <c r="A3" s="143"/>
      <c r="B3" s="143"/>
      <c r="C3" s="143"/>
      <c r="D3" s="143"/>
      <c r="E3" s="143"/>
      <c r="F3" s="143"/>
      <c r="G3" s="143"/>
      <c r="H3" s="143"/>
      <c r="I3" s="143"/>
      <c r="M3" s="695" t="s">
        <v>7</v>
      </c>
      <c r="N3" s="697"/>
      <c r="O3" s="695" t="s">
        <v>10</v>
      </c>
      <c r="P3" s="697"/>
      <c r="Q3" s="698" t="s">
        <v>15</v>
      </c>
      <c r="R3" s="698" t="s">
        <v>277</v>
      </c>
      <c r="S3" s="698" t="s">
        <v>18</v>
      </c>
      <c r="T3" s="698" t="s">
        <v>19</v>
      </c>
      <c r="U3" s="701" t="s">
        <v>13</v>
      </c>
    </row>
    <row r="4" spans="1:21" s="137" customFormat="1" ht="27" customHeight="1">
      <c r="A4" s="633" t="s">
        <v>231</v>
      </c>
      <c r="B4" s="633"/>
      <c r="C4" s="633"/>
      <c r="D4" s="633"/>
      <c r="E4" s="633"/>
      <c r="F4" s="633"/>
      <c r="G4" s="633"/>
      <c r="H4" s="145"/>
      <c r="J4" s="170" t="s">
        <v>252</v>
      </c>
      <c r="K4" s="170" t="s">
        <v>254</v>
      </c>
      <c r="L4" s="170" t="s">
        <v>259</v>
      </c>
      <c r="M4" s="190" t="s">
        <v>8</v>
      </c>
      <c r="N4" s="190" t="s">
        <v>9</v>
      </c>
      <c r="O4" s="190" t="s">
        <v>11</v>
      </c>
      <c r="P4" s="190" t="s">
        <v>12</v>
      </c>
      <c r="Q4" s="699"/>
      <c r="R4" s="699"/>
      <c r="S4" s="699"/>
      <c r="T4" s="699"/>
      <c r="U4" s="702"/>
    </row>
    <row r="5" spans="1:21" s="168" customFormat="1" ht="13.15" customHeight="1">
      <c r="J5" s="170" t="s">
        <v>253</v>
      </c>
      <c r="K5" s="170" t="s">
        <v>255</v>
      </c>
      <c r="L5" s="170" t="s">
        <v>260</v>
      </c>
      <c r="M5" s="695" t="s">
        <v>14</v>
      </c>
      <c r="N5" s="696"/>
      <c r="O5" s="696"/>
      <c r="P5" s="697"/>
      <c r="Q5" s="700"/>
      <c r="R5" s="700"/>
      <c r="S5" s="700"/>
      <c r="T5" s="700"/>
      <c r="U5" s="703"/>
    </row>
    <row r="6" spans="1:21" ht="30" customHeight="1">
      <c r="A6" s="169"/>
      <c r="B6" s="150" t="s">
        <v>230</v>
      </c>
      <c r="C6" s="150" t="s">
        <v>257</v>
      </c>
      <c r="D6" s="173" t="s">
        <v>229</v>
      </c>
      <c r="E6" s="694" t="s">
        <v>228</v>
      </c>
      <c r="F6" s="694"/>
      <c r="G6" s="694"/>
      <c r="H6" s="141"/>
      <c r="I6" s="141"/>
      <c r="J6" s="119"/>
      <c r="K6" s="119" t="s">
        <v>256</v>
      </c>
      <c r="L6" s="119" t="s">
        <v>258</v>
      </c>
      <c r="M6" s="148"/>
      <c r="N6" s="148"/>
      <c r="O6" s="625" t="s">
        <v>469</v>
      </c>
      <c r="P6" s="148"/>
      <c r="Q6" s="625" t="s">
        <v>62</v>
      </c>
      <c r="R6" s="470" t="s">
        <v>493</v>
      </c>
      <c r="S6" s="148"/>
      <c r="T6" s="148" t="s">
        <v>494</v>
      </c>
      <c r="U6" s="148"/>
    </row>
    <row r="7" spans="1:21">
      <c r="A7" s="155">
        <v>1</v>
      </c>
      <c r="B7" s="155" t="s">
        <v>439</v>
      </c>
      <c r="C7" s="616" t="s">
        <v>472</v>
      </c>
      <c r="D7" s="155" t="s">
        <v>252</v>
      </c>
      <c r="E7" s="653"/>
      <c r="F7" s="653"/>
      <c r="G7" s="653"/>
      <c r="H7" s="141"/>
      <c r="I7" s="141"/>
      <c r="J7" s="119"/>
      <c r="K7" s="119" t="s">
        <v>290</v>
      </c>
      <c r="L7" s="119" t="s">
        <v>261</v>
      </c>
      <c r="M7" s="625"/>
      <c r="N7" s="148"/>
      <c r="O7" s="625" t="s">
        <v>469</v>
      </c>
      <c r="P7" s="148"/>
      <c r="Q7" s="625" t="s">
        <v>64</v>
      </c>
      <c r="R7" s="470" t="s">
        <v>495</v>
      </c>
      <c r="S7" s="148"/>
      <c r="T7" s="148" t="s">
        <v>496</v>
      </c>
      <c r="U7" s="148"/>
    </row>
    <row r="8" spans="1:21" ht="38.25">
      <c r="A8" s="155">
        <v>2</v>
      </c>
      <c r="B8" s="155" t="s">
        <v>473</v>
      </c>
      <c r="C8" s="616" t="s">
        <v>474</v>
      </c>
      <c r="D8" s="155" t="s">
        <v>252</v>
      </c>
      <c r="E8" s="653"/>
      <c r="F8" s="653"/>
      <c r="G8" s="653"/>
      <c r="H8" s="141"/>
      <c r="I8" s="141"/>
      <c r="J8" s="119"/>
      <c r="K8" s="119" t="s">
        <v>291</v>
      </c>
      <c r="L8" s="119" t="s">
        <v>262</v>
      </c>
      <c r="M8" s="625" t="s">
        <v>469</v>
      </c>
      <c r="N8" s="148"/>
      <c r="O8" s="148"/>
      <c r="P8" s="148"/>
      <c r="Q8" s="625" t="s">
        <v>497</v>
      </c>
      <c r="R8" s="470" t="s">
        <v>498</v>
      </c>
      <c r="S8" s="148"/>
      <c r="T8" s="148" t="s">
        <v>497</v>
      </c>
      <c r="U8" s="148"/>
    </row>
    <row r="9" spans="1:21">
      <c r="A9" s="155">
        <v>3</v>
      </c>
      <c r="B9" s="155" t="s">
        <v>475</v>
      </c>
      <c r="C9" s="616" t="s">
        <v>476</v>
      </c>
      <c r="D9" s="155" t="s">
        <v>252</v>
      </c>
      <c r="E9" s="653"/>
      <c r="F9" s="653"/>
      <c r="G9" s="653"/>
      <c r="H9" s="141"/>
      <c r="I9" s="141"/>
      <c r="J9" s="119"/>
      <c r="K9" s="119"/>
      <c r="L9" s="119"/>
      <c r="M9" s="148"/>
      <c r="N9" s="148"/>
      <c r="O9" s="148"/>
      <c r="P9" s="148"/>
      <c r="Q9" s="148"/>
      <c r="R9" s="148"/>
      <c r="S9" s="148"/>
      <c r="T9" s="148"/>
      <c r="U9" s="148"/>
    </row>
    <row r="10" spans="1:21" ht="14.45" customHeight="1">
      <c r="A10" s="155">
        <v>4</v>
      </c>
      <c r="B10" s="155" t="s">
        <v>478</v>
      </c>
      <c r="C10" s="616" t="s">
        <v>477</v>
      </c>
      <c r="D10" s="155" t="s">
        <v>253</v>
      </c>
      <c r="E10" s="653"/>
      <c r="F10" s="653"/>
      <c r="G10" s="653"/>
      <c r="H10" s="141"/>
      <c r="I10" s="141"/>
      <c r="M10" s="148"/>
      <c r="N10" s="148"/>
      <c r="O10" s="148"/>
      <c r="P10" s="148"/>
      <c r="Q10" s="148"/>
      <c r="R10" s="148"/>
      <c r="S10" s="148"/>
      <c r="T10" s="148"/>
      <c r="U10" s="148"/>
    </row>
    <row r="11" spans="1:21">
      <c r="A11" s="157"/>
      <c r="B11" s="152"/>
      <c r="C11" s="152"/>
      <c r="D11" s="152"/>
      <c r="E11" s="152"/>
      <c r="F11" s="152"/>
      <c r="G11" s="152"/>
      <c r="H11" s="152"/>
      <c r="I11" s="152"/>
      <c r="M11" s="148"/>
      <c r="N11" s="148"/>
      <c r="O11" s="148"/>
      <c r="P11" s="148"/>
      <c r="Q11" s="148"/>
      <c r="R11" s="148"/>
      <c r="S11" s="148"/>
      <c r="T11" s="148"/>
      <c r="U11" s="148"/>
    </row>
    <row r="12" spans="1:21">
      <c r="A12" s="157"/>
      <c r="B12" s="152"/>
      <c r="C12" s="152"/>
      <c r="D12" s="152"/>
      <c r="E12" s="152"/>
      <c r="F12" s="152"/>
      <c r="G12" s="152"/>
      <c r="H12" s="152"/>
      <c r="I12" s="152"/>
      <c r="M12" s="148"/>
      <c r="N12" s="148"/>
      <c r="O12" s="148"/>
      <c r="P12" s="148"/>
      <c r="Q12" s="148"/>
      <c r="R12" s="148"/>
      <c r="S12" s="148"/>
      <c r="T12" s="148"/>
      <c r="U12" s="148"/>
    </row>
    <row r="13" spans="1:21" s="137" customFormat="1" ht="18" customHeight="1">
      <c r="A13" s="633" t="s">
        <v>227</v>
      </c>
      <c r="B13" s="633"/>
      <c r="C13" s="633"/>
      <c r="D13" s="633"/>
      <c r="E13" s="633"/>
      <c r="F13" s="633"/>
      <c r="G13" s="633"/>
      <c r="H13" s="145"/>
      <c r="M13" s="148"/>
      <c r="N13" s="148"/>
      <c r="O13" s="148"/>
      <c r="P13" s="148"/>
      <c r="Q13" s="148"/>
      <c r="R13" s="148"/>
      <c r="S13" s="148"/>
      <c r="T13" s="148"/>
      <c r="U13" s="148"/>
    </row>
    <row r="14" spans="1:21">
      <c r="A14" s="152"/>
      <c r="B14" s="152"/>
      <c r="C14" s="152"/>
      <c r="D14" s="152"/>
      <c r="E14" s="152"/>
      <c r="F14" s="152"/>
      <c r="G14" s="152"/>
      <c r="H14" s="141"/>
      <c r="I14" s="141"/>
      <c r="M14" s="148"/>
      <c r="N14" s="148"/>
      <c r="O14" s="148"/>
      <c r="P14" s="148"/>
      <c r="Q14" s="148"/>
      <c r="R14" s="148"/>
      <c r="S14" s="148"/>
      <c r="T14" s="148"/>
      <c r="U14" s="148"/>
    </row>
    <row r="15" spans="1:21" ht="30" customHeight="1">
      <c r="A15" s="169"/>
      <c r="B15" s="150" t="s">
        <v>226</v>
      </c>
      <c r="C15" s="150" t="s">
        <v>225</v>
      </c>
      <c r="D15" s="173" t="s">
        <v>224</v>
      </c>
      <c r="E15" s="150" t="s">
        <v>223</v>
      </c>
      <c r="F15" s="150" t="s">
        <v>222</v>
      </c>
      <c r="G15" s="150" t="s">
        <v>221</v>
      </c>
      <c r="H15" s="141"/>
      <c r="I15" s="141"/>
      <c r="M15" s="148"/>
      <c r="N15" s="148"/>
      <c r="O15" s="148"/>
      <c r="P15" s="148"/>
      <c r="Q15" s="148"/>
      <c r="R15" s="148"/>
      <c r="S15" s="148"/>
      <c r="T15" s="148"/>
      <c r="U15" s="148"/>
    </row>
    <row r="16" spans="1:21" s="141" customFormat="1">
      <c r="A16" s="155">
        <v>1</v>
      </c>
      <c r="B16" s="155" t="s">
        <v>479</v>
      </c>
      <c r="C16" s="155" t="s">
        <v>480</v>
      </c>
      <c r="D16" s="155" t="s">
        <v>255</v>
      </c>
      <c r="E16" s="155" t="s">
        <v>259</v>
      </c>
      <c r="F16" s="155" t="s">
        <v>439</v>
      </c>
      <c r="G16" s="155" t="s">
        <v>506</v>
      </c>
      <c r="M16" s="148"/>
      <c r="N16" s="148"/>
      <c r="O16" s="148"/>
      <c r="P16" s="148"/>
      <c r="Q16" s="148"/>
      <c r="R16" s="148"/>
      <c r="S16" s="148"/>
      <c r="T16" s="148"/>
      <c r="U16" s="148"/>
    </row>
    <row r="17" spans="1:43" s="141" customFormat="1">
      <c r="A17" s="155">
        <v>2</v>
      </c>
      <c r="B17" s="155" t="s">
        <v>464</v>
      </c>
      <c r="C17" s="155" t="s">
        <v>481</v>
      </c>
      <c r="D17" s="155" t="s">
        <v>255</v>
      </c>
      <c r="E17" s="155" t="s">
        <v>259</v>
      </c>
      <c r="F17" s="155" t="s">
        <v>439</v>
      </c>
      <c r="G17" s="155" t="s">
        <v>482</v>
      </c>
      <c r="M17" s="148"/>
      <c r="N17" s="148"/>
      <c r="O17" s="148"/>
      <c r="P17" s="148"/>
      <c r="Q17" s="148"/>
      <c r="R17" s="148"/>
      <c r="S17" s="148"/>
      <c r="T17" s="148"/>
      <c r="U17" s="148"/>
    </row>
    <row r="18" spans="1:43" s="141" customFormat="1">
      <c r="A18" s="155">
        <v>3</v>
      </c>
      <c r="B18" s="155" t="s">
        <v>466</v>
      </c>
      <c r="C18" s="155" t="s">
        <v>483</v>
      </c>
      <c r="D18" s="155" t="s">
        <v>255</v>
      </c>
      <c r="E18" s="155" t="s">
        <v>259</v>
      </c>
      <c r="F18" s="155" t="s">
        <v>439</v>
      </c>
      <c r="G18" s="155" t="s">
        <v>482</v>
      </c>
      <c r="M18" s="148"/>
      <c r="N18" s="148"/>
      <c r="O18" s="148"/>
      <c r="P18" s="148"/>
      <c r="Q18" s="148"/>
      <c r="R18" s="148"/>
      <c r="S18" s="148"/>
      <c r="T18" s="148"/>
      <c r="U18" s="148"/>
    </row>
    <row r="19" spans="1:43" s="141" customFormat="1">
      <c r="A19" s="155">
        <v>4</v>
      </c>
      <c r="B19" s="155" t="s">
        <v>465</v>
      </c>
      <c r="C19" s="141" t="s">
        <v>484</v>
      </c>
      <c r="D19" s="155" t="s">
        <v>255</v>
      </c>
      <c r="E19" s="155" t="s">
        <v>259</v>
      </c>
      <c r="F19" s="155" t="s">
        <v>439</v>
      </c>
      <c r="G19" s="155" t="s">
        <v>482</v>
      </c>
      <c r="M19" s="148"/>
      <c r="N19" s="148"/>
      <c r="O19" s="148"/>
      <c r="P19" s="148"/>
      <c r="Q19" s="148"/>
      <c r="R19" s="148"/>
      <c r="S19" s="148"/>
      <c r="T19" s="148"/>
      <c r="U19" s="148"/>
    </row>
    <row r="20" spans="1:43" s="141" customFormat="1" ht="14.1" customHeight="1">
      <c r="A20" s="155">
        <v>5</v>
      </c>
      <c r="B20" s="155"/>
      <c r="C20" s="155"/>
      <c r="D20" s="155"/>
      <c r="E20" s="155"/>
      <c r="F20" s="155"/>
      <c r="G20" s="155"/>
      <c r="M20" s="148"/>
      <c r="N20" s="148"/>
      <c r="O20" s="148"/>
      <c r="P20" s="148"/>
      <c r="Q20" s="148"/>
      <c r="R20" s="148"/>
      <c r="S20" s="148"/>
      <c r="T20" s="148"/>
      <c r="U20" s="148"/>
    </row>
    <row r="21" spans="1:43" s="141" customFormat="1" ht="15" customHeight="1">
      <c r="A21" s="155">
        <v>6</v>
      </c>
      <c r="B21" s="155"/>
      <c r="C21" s="155"/>
      <c r="D21" s="155"/>
      <c r="E21" s="155"/>
      <c r="F21" s="155"/>
      <c r="G21" s="155"/>
      <c r="M21" s="148"/>
      <c r="N21" s="148"/>
      <c r="O21" s="148"/>
      <c r="P21" s="148"/>
      <c r="Q21" s="148"/>
      <c r="R21" s="148"/>
      <c r="S21" s="148"/>
      <c r="T21" s="148"/>
      <c r="U21" s="148"/>
    </row>
    <row r="22" spans="1:43" s="141" customFormat="1">
      <c r="A22" s="155">
        <v>7</v>
      </c>
      <c r="B22" s="155"/>
      <c r="C22" s="155"/>
      <c r="D22" s="155"/>
      <c r="E22" s="155"/>
      <c r="F22" s="155"/>
      <c r="G22" s="155"/>
      <c r="M22" s="148"/>
      <c r="N22" s="148"/>
      <c r="O22" s="148"/>
      <c r="P22" s="148"/>
      <c r="Q22" s="148"/>
      <c r="R22" s="148"/>
      <c r="S22" s="148"/>
      <c r="T22" s="148"/>
      <c r="U22" s="148"/>
    </row>
    <row r="23" spans="1:43">
      <c r="A23" s="155">
        <v>8</v>
      </c>
      <c r="B23" s="155"/>
      <c r="C23" s="155"/>
      <c r="D23" s="155"/>
      <c r="E23" s="155"/>
      <c r="F23" s="155"/>
      <c r="G23" s="155"/>
      <c r="H23" s="141"/>
      <c r="I23" s="141"/>
      <c r="M23" s="148"/>
      <c r="N23" s="148"/>
      <c r="O23" s="148"/>
      <c r="P23" s="148"/>
      <c r="Q23" s="148"/>
      <c r="R23" s="148"/>
      <c r="S23" s="148"/>
      <c r="T23" s="148"/>
      <c r="U23" s="148"/>
    </row>
    <row r="24" spans="1:43">
      <c r="A24" s="141"/>
      <c r="B24" s="141"/>
      <c r="C24" s="141"/>
      <c r="D24" s="141"/>
      <c r="E24" s="141"/>
      <c r="F24" s="141"/>
      <c r="G24" s="141"/>
      <c r="H24" s="141"/>
      <c r="I24" s="141"/>
      <c r="AI24" s="144"/>
      <c r="AJ24" s="144"/>
      <c r="AK24" s="144"/>
      <c r="AL24" s="144"/>
      <c r="AM24" s="144"/>
      <c r="AN24" s="144"/>
      <c r="AO24" s="144"/>
      <c r="AP24" s="144"/>
      <c r="AQ24" s="144"/>
    </row>
    <row r="25" spans="1:43">
      <c r="A25" s="141"/>
      <c r="B25" s="141"/>
      <c r="C25" s="141"/>
      <c r="D25" s="141"/>
      <c r="E25" s="141"/>
      <c r="F25" s="141"/>
      <c r="G25" s="164" t="s">
        <v>135</v>
      </c>
      <c r="H25" s="141"/>
      <c r="I25" s="141"/>
      <c r="AI25" s="144"/>
      <c r="AJ25" s="144"/>
      <c r="AK25" s="144"/>
      <c r="AL25" s="144"/>
      <c r="AM25" s="144"/>
      <c r="AN25" s="144"/>
      <c r="AO25" s="144"/>
      <c r="AP25" s="144"/>
      <c r="AQ25" s="144"/>
    </row>
    <row r="26" spans="1:43">
      <c r="A26" s="141"/>
      <c r="B26" s="141"/>
      <c r="C26" s="141"/>
      <c r="D26" s="141"/>
      <c r="E26" s="141"/>
      <c r="F26" s="141"/>
      <c r="G26" s="141"/>
      <c r="H26" s="141"/>
      <c r="I26" s="141"/>
      <c r="AI26" s="144"/>
      <c r="AJ26" s="144"/>
      <c r="AK26" s="144"/>
      <c r="AL26" s="144"/>
      <c r="AM26" s="144"/>
      <c r="AN26" s="144"/>
      <c r="AO26" s="144"/>
      <c r="AP26" s="144"/>
      <c r="AQ26" s="144"/>
    </row>
    <row r="27" spans="1:43">
      <c r="A27" s="141"/>
      <c r="B27" s="141"/>
      <c r="C27" s="141"/>
      <c r="D27" s="141"/>
      <c r="E27" s="141"/>
      <c r="F27" s="141"/>
      <c r="G27" s="141"/>
      <c r="H27" s="141"/>
      <c r="I27" s="141"/>
      <c r="AI27" s="144"/>
      <c r="AJ27" s="144"/>
      <c r="AK27" s="144"/>
      <c r="AL27" s="144"/>
      <c r="AM27" s="144"/>
      <c r="AN27" s="144"/>
      <c r="AO27" s="144"/>
      <c r="AP27" s="144"/>
      <c r="AQ27" s="144"/>
    </row>
    <row r="28" spans="1:43" ht="13.9" hidden="1" customHeight="1">
      <c r="A28" s="141"/>
      <c r="B28" s="141" t="s">
        <v>434</v>
      </c>
      <c r="C28" s="141"/>
      <c r="D28" s="141"/>
      <c r="E28" s="141"/>
      <c r="F28" s="141"/>
      <c r="G28" s="141"/>
      <c r="H28" s="141"/>
      <c r="I28" s="141"/>
      <c r="AI28" s="144"/>
      <c r="AJ28" s="144"/>
      <c r="AK28" s="144"/>
      <c r="AL28" s="144"/>
      <c r="AM28" s="144"/>
      <c r="AN28" s="144"/>
      <c r="AO28" s="144"/>
      <c r="AP28" s="144"/>
      <c r="AQ28" s="144"/>
    </row>
    <row r="29" spans="1:43" s="141" customFormat="1" hidden="1">
      <c r="B29" s="141" t="s">
        <v>435</v>
      </c>
    </row>
    <row r="30" spans="1:43" s="141" customFormat="1" hidden="1">
      <c r="B30" s="141" t="s">
        <v>436</v>
      </c>
    </row>
    <row r="31" spans="1:43" s="141" customFormat="1" hidden="1"/>
    <row r="32" spans="1:43" s="141" customFormat="1"/>
    <row r="33" s="141" customFormat="1" ht="14.1" customHeight="1"/>
    <row r="34" s="141" customFormat="1"/>
    <row r="35" s="141" customFormat="1"/>
    <row r="36" s="141" customFormat="1"/>
    <row r="37" s="141" customFormat="1"/>
    <row r="38" s="141" customFormat="1"/>
    <row r="39" s="141" customFormat="1"/>
    <row r="40" s="141" customFormat="1"/>
    <row r="41" s="141" customFormat="1"/>
    <row r="42" s="141" customFormat="1"/>
    <row r="43" s="141" customFormat="1"/>
    <row r="44" s="141" customFormat="1"/>
    <row r="45" s="141" customFormat="1"/>
    <row r="46" s="141" customFormat="1"/>
    <row r="47" s="141" customFormat="1"/>
    <row r="48" s="141" customFormat="1"/>
    <row r="49" s="141" customFormat="1"/>
    <row r="50" s="141" customFormat="1"/>
    <row r="51" s="141" customFormat="1"/>
    <row r="52" s="141" customFormat="1"/>
    <row r="53" s="141" customFormat="1"/>
    <row r="54" s="141" customFormat="1"/>
    <row r="55" s="141" customFormat="1"/>
    <row r="56" s="141" customFormat="1"/>
    <row r="57" s="141" customFormat="1"/>
    <row r="58" s="141" customFormat="1"/>
    <row r="59" s="141" customFormat="1"/>
    <row r="60" s="141" customFormat="1"/>
    <row r="61" s="141" customFormat="1"/>
    <row r="62" s="141" customFormat="1"/>
    <row r="63" s="141" customFormat="1"/>
    <row r="64" s="141" customFormat="1"/>
    <row r="65" s="141" customFormat="1"/>
    <row r="66" s="141" customFormat="1"/>
    <row r="67" s="141" customFormat="1"/>
    <row r="68" s="141" customFormat="1"/>
    <row r="69" s="141" customFormat="1"/>
    <row r="70" s="141" customFormat="1"/>
    <row r="71" s="141" customFormat="1"/>
    <row r="72" s="141" customFormat="1"/>
    <row r="73" s="141" customFormat="1"/>
    <row r="74" s="141" customFormat="1"/>
    <row r="75" s="141" customFormat="1"/>
    <row r="76" s="141" customFormat="1"/>
    <row r="77" s="141" customFormat="1"/>
    <row r="78" s="141" customFormat="1"/>
    <row r="79" s="141" customFormat="1"/>
    <row r="80" s="141" customFormat="1"/>
    <row r="81" s="141" customFormat="1"/>
    <row r="82" s="141" customFormat="1"/>
    <row r="83" s="141" customFormat="1"/>
    <row r="84" s="141" customFormat="1"/>
    <row r="85" s="141" customFormat="1"/>
    <row r="86" s="141" customFormat="1"/>
    <row r="87" s="141" customFormat="1"/>
    <row r="88" s="141" customFormat="1"/>
    <row r="89" s="141" customFormat="1"/>
    <row r="90" s="141" customFormat="1"/>
    <row r="91" s="141" customFormat="1"/>
    <row r="92" s="141" customFormat="1"/>
    <row r="93" s="141" customFormat="1"/>
    <row r="94" s="141" customFormat="1"/>
    <row r="95" s="141" customFormat="1"/>
    <row r="96" s="141" customFormat="1"/>
    <row r="97" s="141" customFormat="1"/>
    <row r="98" s="141" customFormat="1"/>
    <row r="99" s="141" customFormat="1"/>
    <row r="100" s="141" customFormat="1"/>
    <row r="101" s="141" customFormat="1"/>
    <row r="102" s="141" customFormat="1"/>
    <row r="103" s="141" customFormat="1"/>
    <row r="104" s="141" customFormat="1"/>
    <row r="105" s="141" customFormat="1"/>
    <row r="106" s="141" customFormat="1"/>
    <row r="107" s="141" customFormat="1"/>
    <row r="108" s="141" customFormat="1"/>
    <row r="109" s="141" customFormat="1"/>
    <row r="110" s="141" customFormat="1"/>
    <row r="111" s="141" customFormat="1"/>
    <row r="112" s="141" customFormat="1"/>
    <row r="113" s="141" customFormat="1"/>
    <row r="114" s="141" customFormat="1"/>
    <row r="115" s="141" customFormat="1"/>
    <row r="116" s="141" customFormat="1"/>
    <row r="117" s="141" customFormat="1"/>
    <row r="118" s="141" customFormat="1"/>
    <row r="119" s="141" customFormat="1"/>
    <row r="120" s="141" customFormat="1"/>
    <row r="121" s="141" customFormat="1"/>
    <row r="122" s="141" customFormat="1"/>
    <row r="123" s="141" customFormat="1"/>
    <row r="124" s="141" customFormat="1"/>
    <row r="125" s="141" customFormat="1"/>
    <row r="126" s="141" customFormat="1"/>
    <row r="127" s="141" customFormat="1"/>
    <row r="128" s="141" customFormat="1"/>
    <row r="129" s="141" customFormat="1"/>
    <row r="130" s="141" customFormat="1"/>
    <row r="131" s="141" customFormat="1"/>
    <row r="132" s="141" customFormat="1"/>
    <row r="133" s="141" customFormat="1"/>
    <row r="134" s="141" customFormat="1"/>
    <row r="135" s="141" customFormat="1"/>
    <row r="136" s="141" customFormat="1"/>
    <row r="137" s="141" customFormat="1"/>
    <row r="138" s="141" customFormat="1"/>
    <row r="139" s="141" customFormat="1"/>
    <row r="140" s="141" customFormat="1"/>
    <row r="141" s="141" customFormat="1"/>
    <row r="142" s="141" customFormat="1"/>
    <row r="143" s="141" customFormat="1"/>
    <row r="144" s="141" customFormat="1"/>
    <row r="145" s="141" customFormat="1"/>
    <row r="146" s="141" customFormat="1"/>
    <row r="147" s="141" customFormat="1"/>
    <row r="148" s="141" customFormat="1"/>
    <row r="149" s="141" customFormat="1"/>
    <row r="150" s="141" customFormat="1"/>
    <row r="151" s="141" customFormat="1"/>
    <row r="152" s="141" customFormat="1"/>
    <row r="153" s="141" customFormat="1"/>
    <row r="154" s="141" customFormat="1"/>
    <row r="155" s="141" customFormat="1"/>
    <row r="156" s="141" customFormat="1"/>
    <row r="157" s="141" customFormat="1"/>
    <row r="158" s="141" customFormat="1"/>
    <row r="159" s="141" customFormat="1"/>
    <row r="160" s="141" customFormat="1"/>
    <row r="161" spans="2:9" s="141" customFormat="1"/>
    <row r="162" spans="2:9" s="141" customFormat="1"/>
    <row r="163" spans="2:9" s="141" customFormat="1"/>
    <row r="164" spans="2:9" s="141" customFormat="1"/>
    <row r="165" spans="2:9" s="141" customFormat="1"/>
    <row r="166" spans="2:9" s="141" customFormat="1"/>
    <row r="167" spans="2:9" s="141" customFormat="1"/>
    <row r="168" spans="2:9" s="141" customFormat="1"/>
    <row r="169" spans="2:9" s="141" customFormat="1"/>
    <row r="170" spans="2:9" s="141" customFormat="1"/>
    <row r="171" spans="2:9" s="141" customFormat="1"/>
    <row r="172" spans="2:9" s="141" customFormat="1"/>
    <row r="173" spans="2:9" s="141" customFormat="1"/>
    <row r="174" spans="2:9" s="141" customFormat="1">
      <c r="B174" s="144"/>
      <c r="C174" s="144"/>
      <c r="D174" s="144"/>
      <c r="E174" s="144"/>
      <c r="F174" s="144"/>
      <c r="G174" s="144"/>
      <c r="H174" s="144"/>
      <c r="I174" s="144"/>
    </row>
    <row r="175" spans="2:9" s="141" customFormat="1">
      <c r="B175" s="144"/>
      <c r="C175" s="144"/>
      <c r="D175" s="144"/>
      <c r="E175" s="144"/>
      <c r="F175" s="144"/>
      <c r="G175" s="144"/>
      <c r="H175" s="144"/>
      <c r="I175" s="144"/>
    </row>
    <row r="176" spans="2:9" s="141" customFormat="1">
      <c r="B176" s="144"/>
      <c r="C176" s="144"/>
      <c r="D176" s="144"/>
      <c r="E176" s="144"/>
      <c r="F176" s="144"/>
      <c r="G176" s="144"/>
      <c r="H176" s="144"/>
      <c r="I176" s="144"/>
    </row>
    <row r="177" spans="1:9" s="141" customFormat="1">
      <c r="B177" s="144"/>
      <c r="C177" s="144"/>
      <c r="D177" s="144"/>
      <c r="E177" s="144"/>
      <c r="F177" s="144"/>
      <c r="G177" s="144"/>
      <c r="H177" s="144"/>
      <c r="I177" s="144"/>
    </row>
    <row r="178" spans="1:9" s="141" customFormat="1">
      <c r="B178" s="144"/>
      <c r="C178" s="144"/>
      <c r="D178" s="144"/>
      <c r="E178" s="144"/>
      <c r="F178" s="144"/>
      <c r="G178" s="144"/>
      <c r="H178" s="144"/>
      <c r="I178" s="144"/>
    </row>
    <row r="179" spans="1:9" s="141" customFormat="1">
      <c r="B179" s="144"/>
      <c r="C179" s="144"/>
      <c r="D179" s="144"/>
      <c r="E179" s="144"/>
      <c r="F179" s="144"/>
      <c r="G179" s="144"/>
      <c r="H179" s="144"/>
      <c r="I179" s="144"/>
    </row>
    <row r="180" spans="1:9" s="141" customFormat="1">
      <c r="B180" s="144"/>
      <c r="C180" s="144"/>
      <c r="D180" s="144"/>
      <c r="E180" s="144"/>
      <c r="F180" s="144"/>
      <c r="G180" s="144"/>
      <c r="H180" s="144"/>
      <c r="I180" s="144"/>
    </row>
    <row r="181" spans="1:9" s="141" customFormat="1">
      <c r="B181" s="144"/>
      <c r="C181" s="144"/>
      <c r="D181" s="144"/>
      <c r="E181" s="144"/>
      <c r="F181" s="144"/>
      <c r="G181" s="144"/>
      <c r="H181" s="144"/>
      <c r="I181" s="144"/>
    </row>
    <row r="182" spans="1:9" s="141" customFormat="1">
      <c r="B182" s="144"/>
      <c r="C182" s="144"/>
      <c r="D182" s="144"/>
      <c r="E182" s="144"/>
      <c r="F182" s="144"/>
      <c r="G182" s="144"/>
      <c r="H182" s="144"/>
      <c r="I182" s="144"/>
    </row>
    <row r="183" spans="1:9" s="141" customFormat="1">
      <c r="B183" s="144"/>
      <c r="C183" s="144"/>
      <c r="D183" s="144"/>
      <c r="E183" s="144"/>
      <c r="F183" s="144"/>
      <c r="G183" s="144"/>
      <c r="H183" s="144"/>
      <c r="I183" s="144"/>
    </row>
    <row r="184" spans="1:9" s="141" customFormat="1">
      <c r="A184" s="144"/>
      <c r="B184" s="144"/>
      <c r="C184" s="144"/>
      <c r="D184" s="144"/>
      <c r="E184" s="144"/>
      <c r="F184" s="144"/>
      <c r="G184" s="144"/>
      <c r="H184" s="144"/>
      <c r="I184" s="144"/>
    </row>
    <row r="185" spans="1:9" s="141" customFormat="1">
      <c r="A185" s="144"/>
      <c r="B185" s="144"/>
      <c r="C185" s="144"/>
      <c r="D185" s="144"/>
      <c r="E185" s="144"/>
      <c r="F185" s="144"/>
      <c r="G185" s="144"/>
      <c r="H185" s="144"/>
      <c r="I185" s="144"/>
    </row>
    <row r="186" spans="1:9" s="141" customFormat="1">
      <c r="A186" s="144"/>
      <c r="B186" s="144"/>
      <c r="C186" s="144"/>
      <c r="D186" s="144"/>
      <c r="E186" s="144"/>
      <c r="F186" s="144"/>
      <c r="G186" s="144"/>
      <c r="H186" s="144"/>
      <c r="I186" s="144"/>
    </row>
    <row r="187" spans="1:9" s="141" customFormat="1">
      <c r="A187" s="144"/>
      <c r="B187" s="144"/>
      <c r="C187" s="144"/>
      <c r="D187" s="144"/>
      <c r="E187" s="144"/>
      <c r="F187" s="144"/>
      <c r="G187" s="144"/>
      <c r="H187" s="144"/>
      <c r="I187" s="144"/>
    </row>
    <row r="188" spans="1:9" s="141" customFormat="1">
      <c r="A188" s="144"/>
      <c r="B188" s="144"/>
      <c r="C188" s="144"/>
      <c r="D188" s="144"/>
      <c r="E188" s="144"/>
      <c r="F188" s="144"/>
      <c r="G188" s="144"/>
      <c r="H188" s="144"/>
      <c r="I188" s="144"/>
    </row>
    <row r="189" spans="1:9" s="141" customFormat="1">
      <c r="A189" s="144"/>
      <c r="B189" s="144"/>
      <c r="C189" s="144"/>
      <c r="D189" s="144"/>
      <c r="E189" s="144"/>
      <c r="F189" s="144"/>
      <c r="G189" s="144"/>
      <c r="H189" s="144"/>
      <c r="I189" s="144"/>
    </row>
    <row r="190" spans="1:9" s="141" customFormat="1">
      <c r="A190" s="144"/>
      <c r="B190" s="144"/>
      <c r="C190" s="144"/>
      <c r="D190" s="144"/>
      <c r="E190" s="144"/>
      <c r="F190" s="144"/>
      <c r="G190" s="144"/>
      <c r="H190" s="144"/>
      <c r="I190" s="144"/>
    </row>
    <row r="191" spans="1:9" s="141" customFormat="1">
      <c r="A191" s="144"/>
      <c r="B191" s="144"/>
      <c r="C191" s="144"/>
      <c r="D191" s="144"/>
      <c r="E191" s="144"/>
      <c r="F191" s="144"/>
      <c r="G191" s="144"/>
      <c r="H191" s="144"/>
      <c r="I191" s="144"/>
    </row>
    <row r="192" spans="1:9" s="141" customFormat="1">
      <c r="A192" s="144"/>
      <c r="B192" s="144"/>
      <c r="C192" s="144"/>
      <c r="D192" s="144"/>
      <c r="E192" s="144"/>
      <c r="F192" s="144"/>
      <c r="G192" s="144"/>
      <c r="H192" s="144"/>
      <c r="I192" s="144"/>
    </row>
    <row r="193" spans="1:9" s="141" customFormat="1">
      <c r="A193" s="144"/>
      <c r="B193" s="144"/>
      <c r="C193" s="144"/>
      <c r="D193" s="144"/>
      <c r="E193" s="144"/>
      <c r="F193" s="144"/>
      <c r="G193" s="144"/>
      <c r="H193" s="144"/>
      <c r="I193" s="144"/>
    </row>
    <row r="194" spans="1:9" s="141" customFormat="1">
      <c r="A194" s="144"/>
      <c r="B194" s="144"/>
      <c r="C194" s="144"/>
      <c r="D194" s="144"/>
      <c r="E194" s="144"/>
      <c r="F194" s="144"/>
      <c r="G194" s="144"/>
      <c r="H194" s="144"/>
      <c r="I194" s="144"/>
    </row>
    <row r="195" spans="1:9" s="141" customFormat="1">
      <c r="A195" s="144"/>
      <c r="B195" s="144"/>
      <c r="C195" s="144"/>
      <c r="D195" s="144"/>
      <c r="E195" s="144"/>
      <c r="F195" s="144"/>
      <c r="G195" s="144"/>
      <c r="H195" s="144"/>
      <c r="I195" s="144"/>
    </row>
    <row r="196" spans="1:9" s="141" customFormat="1">
      <c r="A196" s="144"/>
      <c r="B196" s="144"/>
      <c r="C196" s="144"/>
      <c r="D196" s="144"/>
      <c r="E196" s="144"/>
      <c r="F196" s="144"/>
      <c r="G196" s="144"/>
      <c r="H196" s="144"/>
      <c r="I196" s="144"/>
    </row>
    <row r="197" spans="1:9" s="141" customFormat="1">
      <c r="A197" s="144"/>
      <c r="B197" s="144"/>
      <c r="C197" s="144"/>
      <c r="D197" s="144"/>
      <c r="E197" s="144"/>
      <c r="F197" s="144"/>
      <c r="G197" s="144"/>
      <c r="H197" s="144"/>
      <c r="I197" s="144"/>
    </row>
    <row r="198" spans="1:9" s="141" customFormat="1">
      <c r="A198" s="144"/>
      <c r="B198" s="144"/>
      <c r="C198" s="144"/>
      <c r="D198" s="144"/>
      <c r="E198" s="144"/>
      <c r="F198" s="144"/>
      <c r="G198" s="144"/>
      <c r="H198" s="144"/>
      <c r="I198" s="144"/>
    </row>
    <row r="199" spans="1:9" s="141" customFormat="1">
      <c r="A199" s="144"/>
      <c r="B199" s="144"/>
      <c r="C199" s="144"/>
      <c r="D199" s="144"/>
      <c r="E199" s="144"/>
      <c r="F199" s="144"/>
      <c r="G199" s="144"/>
      <c r="H199" s="144"/>
      <c r="I199" s="144"/>
    </row>
    <row r="200" spans="1:9" s="141" customFormat="1">
      <c r="A200" s="144"/>
      <c r="B200" s="144"/>
      <c r="C200" s="144"/>
      <c r="D200" s="144"/>
      <c r="E200" s="144"/>
      <c r="F200" s="144"/>
      <c r="G200" s="144"/>
      <c r="H200" s="144"/>
      <c r="I200" s="144"/>
    </row>
    <row r="201" spans="1:9" s="141" customFormat="1">
      <c r="A201" s="144"/>
      <c r="B201" s="144"/>
      <c r="C201" s="144"/>
      <c r="D201" s="144"/>
      <c r="E201" s="144"/>
      <c r="F201" s="144"/>
      <c r="G201" s="144"/>
      <c r="H201" s="144"/>
      <c r="I201" s="144"/>
    </row>
    <row r="202" spans="1:9" s="141" customFormat="1">
      <c r="A202" s="144"/>
      <c r="B202" s="144"/>
      <c r="C202" s="144"/>
      <c r="D202" s="144"/>
      <c r="E202" s="144"/>
      <c r="F202" s="144"/>
      <c r="G202" s="144"/>
      <c r="H202" s="144"/>
      <c r="I202" s="144"/>
    </row>
  </sheetData>
  <sheetProtection password="CC03" sheet="1" scenarios="1" formatCells="0" formatColumns="0" formatRows="0" insertColumns="0" insertRows="0" insertHyperlinks="0" sort="0" autoFilter="0" pivotTables="0"/>
  <mergeCells count="16">
    <mergeCell ref="M2:U2"/>
    <mergeCell ref="M3:N3"/>
    <mergeCell ref="O3:P3"/>
    <mergeCell ref="Q3:Q5"/>
    <mergeCell ref="R3:R5"/>
    <mergeCell ref="S3:S5"/>
    <mergeCell ref="T3:T5"/>
    <mergeCell ref="U3:U5"/>
    <mergeCell ref="M5:P5"/>
    <mergeCell ref="A4:G4"/>
    <mergeCell ref="A13:G13"/>
    <mergeCell ref="E6:G6"/>
    <mergeCell ref="E7:G7"/>
    <mergeCell ref="E8:G8"/>
    <mergeCell ref="E9:G9"/>
    <mergeCell ref="E10:G10"/>
  </mergeCells>
  <phoneticPr fontId="13" type="noConversion"/>
  <dataValidations count="4">
    <dataValidation type="list" allowBlank="1" showInputMessage="1" showErrorMessage="1" sqref="D7:D10">
      <formula1>$J$4:$J$5</formula1>
    </dataValidation>
    <dataValidation type="list" allowBlank="1" showInputMessage="1" showErrorMessage="1" sqref="D16:D23">
      <formula1>$K$4:$K$8</formula1>
    </dataValidation>
    <dataValidation type="list" allowBlank="1" showInputMessage="1" showErrorMessage="1" sqref="E16:E23">
      <formula1>$L$4:$L$8</formula1>
    </dataValidation>
    <dataValidation type="list" allowBlank="1" showInputMessage="1" showErrorMessage="1" sqref="C16:C23">
      <formula1>$B$28:$B$30</formula1>
    </dataValidation>
  </dataValidations>
  <hyperlinks>
    <hyperlink ref="C7" r:id="rId1"/>
    <hyperlink ref="C8" r:id="rId2"/>
    <hyperlink ref="C9" r:id="rId3"/>
    <hyperlink ref="C10" r:id="rId4"/>
  </hyperlinks>
  <pageMargins left="7.874015748031496E-2" right="7.874015748031496E-2" top="7.874015748031496E-2" bottom="7.874015748031496E-2" header="0" footer="0"/>
  <pageSetup paperSize="9" scale="65" orientation="landscape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theme="5" tint="0.39997558519241921"/>
    <pageSetUpPr fitToPage="1"/>
  </sheetPr>
  <dimension ref="A1:EX41"/>
  <sheetViews>
    <sheetView topLeftCell="A7" zoomScale="80" zoomScaleNormal="80" workbookViewId="0">
      <selection activeCell="I27" sqref="I27:I35"/>
    </sheetView>
  </sheetViews>
  <sheetFormatPr defaultColWidth="9.140625" defaultRowHeight="12.75"/>
  <cols>
    <col min="1" max="1" width="8.7109375" style="1" customWidth="1"/>
    <col min="2" max="2" width="35.7109375" style="1" customWidth="1"/>
    <col min="3" max="4" width="11.7109375" style="1" customWidth="1"/>
    <col min="5" max="5" width="10.7109375" style="1" customWidth="1"/>
    <col min="6" max="6" width="12.28515625" style="1" customWidth="1"/>
    <col min="7" max="8" width="11.7109375" style="1" customWidth="1"/>
    <col min="9" max="9" width="10.7109375" style="1" customWidth="1"/>
    <col min="10" max="10" width="12.28515625" style="1" customWidth="1"/>
    <col min="11" max="11" width="3.28515625" style="1" customWidth="1"/>
    <col min="12" max="12" width="20.7109375" style="1" customWidth="1"/>
    <col min="13" max="13" width="45.28515625" style="1" customWidth="1"/>
    <col min="14" max="16384" width="9.140625" style="1"/>
  </cols>
  <sheetData>
    <row r="1" spans="1:154" s="137" customFormat="1" ht="18">
      <c r="A1" s="451" t="s">
        <v>232</v>
      </c>
      <c r="B1" s="452"/>
      <c r="C1" s="453"/>
      <c r="D1" s="453"/>
      <c r="E1" s="453"/>
      <c r="F1" s="453"/>
      <c r="G1" s="453"/>
      <c r="H1" s="454"/>
      <c r="I1" s="455"/>
      <c r="J1" s="455"/>
      <c r="K1" s="455"/>
    </row>
    <row r="2" spans="1:154" s="142" customFormat="1" ht="21" customHeight="1">
      <c r="A2" s="176" t="s">
        <v>302</v>
      </c>
      <c r="B2" s="176"/>
      <c r="C2" s="176"/>
      <c r="D2" s="176"/>
      <c r="E2" s="176"/>
      <c r="F2" s="176"/>
      <c r="G2" s="456"/>
      <c r="H2" s="457"/>
      <c r="I2" s="457"/>
      <c r="J2" s="457"/>
      <c r="K2" s="138">
        <v>8</v>
      </c>
      <c r="L2" s="139"/>
      <c r="M2" s="139"/>
      <c r="N2" s="139"/>
      <c r="O2" s="139"/>
      <c r="P2" s="139"/>
      <c r="Q2" s="139"/>
      <c r="R2" s="139"/>
      <c r="S2" s="139"/>
      <c r="T2" s="137"/>
      <c r="U2" s="139"/>
      <c r="V2" s="139"/>
      <c r="W2" s="139"/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140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  <c r="BJ2" s="141"/>
      <c r="BK2" s="141"/>
      <c r="BL2" s="141"/>
      <c r="BM2" s="141"/>
      <c r="BN2" s="141"/>
      <c r="BO2" s="141"/>
      <c r="BP2" s="141"/>
      <c r="BQ2" s="141"/>
      <c r="BR2" s="141"/>
      <c r="BS2" s="141"/>
      <c r="BT2" s="141"/>
      <c r="BU2" s="141"/>
      <c r="BV2" s="141"/>
      <c r="BW2" s="141"/>
      <c r="BX2" s="141"/>
      <c r="BY2" s="141"/>
      <c r="BZ2" s="141"/>
      <c r="CA2" s="141"/>
      <c r="CB2" s="141"/>
      <c r="CC2" s="141"/>
      <c r="CD2" s="141"/>
      <c r="CE2" s="141"/>
      <c r="CF2" s="141"/>
      <c r="CG2" s="141"/>
      <c r="CH2" s="141"/>
      <c r="CI2" s="141"/>
      <c r="CJ2" s="141"/>
      <c r="CK2" s="141"/>
      <c r="CL2" s="141"/>
      <c r="CM2" s="141"/>
      <c r="CN2" s="141"/>
      <c r="CO2" s="141"/>
      <c r="CP2" s="141"/>
      <c r="CQ2" s="141"/>
      <c r="CR2" s="141"/>
      <c r="CS2" s="141"/>
      <c r="CT2" s="141"/>
      <c r="CU2" s="141"/>
      <c r="CV2" s="141"/>
      <c r="CW2" s="141"/>
      <c r="CX2" s="141"/>
      <c r="CY2" s="141"/>
      <c r="CZ2" s="141"/>
      <c r="DA2" s="141"/>
      <c r="DB2" s="141"/>
      <c r="DC2" s="141"/>
      <c r="DD2" s="141"/>
      <c r="DE2" s="141"/>
      <c r="DF2" s="141"/>
      <c r="DG2" s="141"/>
      <c r="DH2" s="141"/>
      <c r="DI2" s="141"/>
      <c r="DJ2" s="141"/>
      <c r="DK2" s="141"/>
      <c r="DL2" s="141"/>
      <c r="DM2" s="141"/>
      <c r="DN2" s="141"/>
      <c r="DO2" s="141"/>
      <c r="DP2" s="141"/>
      <c r="DQ2" s="141"/>
      <c r="DR2" s="141"/>
      <c r="DS2" s="141"/>
      <c r="DT2" s="141"/>
      <c r="DU2" s="141"/>
      <c r="DV2" s="141"/>
      <c r="DW2" s="141"/>
      <c r="DX2" s="141"/>
      <c r="DY2" s="141"/>
      <c r="DZ2" s="141"/>
      <c r="EA2" s="141"/>
      <c r="EB2" s="141"/>
      <c r="EC2" s="141"/>
      <c r="ED2" s="141"/>
      <c r="EE2" s="141"/>
      <c r="EF2" s="141"/>
      <c r="EG2" s="141"/>
      <c r="EH2" s="141"/>
      <c r="EI2" s="141"/>
      <c r="EJ2" s="141"/>
      <c r="EK2" s="141"/>
      <c r="EL2" s="141"/>
      <c r="EM2" s="141"/>
      <c r="EN2" s="141"/>
      <c r="EO2" s="141"/>
      <c r="EP2" s="141"/>
      <c r="EQ2" s="141"/>
      <c r="ER2" s="141"/>
      <c r="ES2" s="141"/>
      <c r="ET2" s="141"/>
      <c r="EU2" s="141"/>
      <c r="EV2" s="141"/>
      <c r="EW2" s="141"/>
      <c r="EX2" s="141"/>
    </row>
    <row r="3" spans="1:154" ht="19.899999999999999" customHeight="1">
      <c r="B3" s="2"/>
      <c r="C3" s="3"/>
      <c r="D3" s="4"/>
      <c r="E3" s="3"/>
    </row>
    <row r="4" spans="1:154" s="12" customFormat="1" ht="19.899999999999999" customHeight="1">
      <c r="A4" s="712" t="s">
        <v>70</v>
      </c>
      <c r="B4" s="713"/>
      <c r="C4" s="714" t="str">
        <f>'Cover Page'!$B$4</f>
        <v>European Q.H.</v>
      </c>
      <c r="D4" s="715"/>
      <c r="E4" s="716"/>
      <c r="G4" s="13"/>
      <c r="I4" s="192"/>
      <c r="J4" s="194"/>
      <c r="K4" s="194"/>
      <c r="L4" s="193"/>
    </row>
    <row r="5" spans="1:154" s="12" customFormat="1" ht="19.899999999999999" customHeight="1">
      <c r="A5" s="712" t="s">
        <v>77</v>
      </c>
      <c r="B5" s="713"/>
      <c r="C5" s="717" t="str">
        <f>'Cover Page'!$B$7</f>
        <v>Local KA</v>
      </c>
      <c r="D5" s="718"/>
      <c r="E5" s="719"/>
      <c r="G5" s="13"/>
      <c r="I5" s="193"/>
      <c r="J5" s="51"/>
      <c r="K5" s="51"/>
      <c r="L5" s="51"/>
    </row>
    <row r="6" spans="1:154" s="12" customFormat="1" ht="19.899999999999999" customHeight="1">
      <c r="A6" s="712" t="s">
        <v>72</v>
      </c>
      <c r="B6" s="713"/>
      <c r="C6" s="714" t="str">
        <f>'Cover Page'!$B$5</f>
        <v>Edward To</v>
      </c>
      <c r="D6" s="715"/>
      <c r="E6" s="716"/>
      <c r="G6" s="13"/>
      <c r="I6" s="193"/>
      <c r="J6" s="51"/>
      <c r="K6" s="51"/>
      <c r="L6" s="51"/>
      <c r="M6" s="51"/>
    </row>
    <row r="7" spans="1:154" s="12" customFormat="1" ht="19.899999999999999" customHeight="1">
      <c r="A7" s="712" t="s">
        <v>73</v>
      </c>
      <c r="B7" s="713"/>
      <c r="C7" s="720" t="s">
        <v>311</v>
      </c>
      <c r="D7" s="721"/>
      <c r="E7" s="722"/>
      <c r="F7" s="14" t="s">
        <v>74</v>
      </c>
      <c r="I7" s="193"/>
      <c r="J7" s="51"/>
      <c r="K7" s="51"/>
      <c r="L7" s="51"/>
      <c r="M7" s="51"/>
    </row>
    <row r="8" spans="1:154" ht="15.4" hidden="1" customHeight="1">
      <c r="A8" s="4"/>
      <c r="B8" s="4"/>
      <c r="C8" s="5" t="s">
        <v>40</v>
      </c>
      <c r="D8" s="5" t="s">
        <v>41</v>
      </c>
      <c r="E8" s="5" t="s">
        <v>42</v>
      </c>
      <c r="F8" s="5" t="s">
        <v>311</v>
      </c>
      <c r="G8" s="5"/>
      <c r="I8" s="11"/>
      <c r="J8" s="11"/>
      <c r="K8" s="11"/>
      <c r="L8" s="11"/>
      <c r="M8" s="11"/>
    </row>
    <row r="9" spans="1:154" ht="16.5" thickBot="1">
      <c r="A9" s="58" t="s">
        <v>278</v>
      </c>
      <c r="B9" s="4"/>
      <c r="C9" s="5"/>
      <c r="D9" s="5"/>
      <c r="E9" s="5"/>
      <c r="F9" s="5"/>
      <c r="H9" s="195"/>
      <c r="I9" s="11"/>
      <c r="J9" s="11"/>
      <c r="K9" s="551"/>
      <c r="L9" s="11"/>
      <c r="M9" s="3"/>
    </row>
    <row r="10" spans="1:154" ht="16.5" thickBot="1">
      <c r="A10" s="58" t="s">
        <v>410</v>
      </c>
      <c r="B10" s="4"/>
      <c r="D10" s="569"/>
      <c r="E10" s="725" t="s">
        <v>314</v>
      </c>
      <c r="F10" s="726"/>
      <c r="G10" s="725" t="s">
        <v>315</v>
      </c>
      <c r="H10" s="726"/>
      <c r="I10" s="3"/>
      <c r="J10" s="3"/>
      <c r="K10" s="3"/>
      <c r="L10" s="3"/>
      <c r="M10" s="3"/>
    </row>
    <row r="11" spans="1:154" ht="30" customHeight="1" thickBot="1">
      <c r="A11" s="723"/>
      <c r="B11" s="724"/>
      <c r="C11" s="586"/>
      <c r="D11" s="571" t="s">
        <v>21</v>
      </c>
      <c r="E11" s="572" t="s">
        <v>403</v>
      </c>
      <c r="F11" s="558" t="s">
        <v>367</v>
      </c>
      <c r="G11" s="572" t="s">
        <v>403</v>
      </c>
      <c r="H11" s="559" t="s">
        <v>390</v>
      </c>
      <c r="I11" s="552"/>
      <c r="J11" s="711"/>
      <c r="K11" s="711"/>
      <c r="L11" s="553"/>
      <c r="M11" s="3"/>
    </row>
    <row r="12" spans="1:154" s="7" customFormat="1">
      <c r="A12" s="584"/>
      <c r="B12" s="584"/>
      <c r="C12" s="587"/>
      <c r="D12" s="570" t="s">
        <v>22</v>
      </c>
      <c r="E12" s="307">
        <f>'Raw data'!$O$29</f>
        <v>503595.30999999947</v>
      </c>
      <c r="F12" s="621">
        <v>528775</v>
      </c>
      <c r="G12" s="307">
        <f>'Raw data'!$O$57</f>
        <v>644074.16999999923</v>
      </c>
      <c r="H12" s="566">
        <v>676278</v>
      </c>
      <c r="I12" s="556"/>
    </row>
    <row r="13" spans="1:154" ht="13.15" customHeight="1">
      <c r="A13" s="584"/>
      <c r="B13" s="584"/>
      <c r="C13" s="586"/>
      <c r="D13" s="560" t="s">
        <v>23</v>
      </c>
      <c r="E13" s="227">
        <f>'Raw data'!$P$29</f>
        <v>809336.89999999886</v>
      </c>
      <c r="F13" s="622">
        <v>849804</v>
      </c>
      <c r="G13" s="319">
        <f>'Raw data'!$P$57</f>
        <v>797820.23999999929</v>
      </c>
      <c r="H13" s="567">
        <v>837711</v>
      </c>
      <c r="I13" s="554"/>
      <c r="J13" s="704"/>
      <c r="K13" s="704"/>
      <c r="L13" s="555"/>
      <c r="M13" s="3"/>
    </row>
    <row r="14" spans="1:154">
      <c r="A14" s="584"/>
      <c r="B14" s="584"/>
      <c r="C14" s="586"/>
      <c r="D14" s="560" t="s">
        <v>24</v>
      </c>
      <c r="E14" s="227">
        <f>'Raw data'!$Q$29</f>
        <v>399193.53999999934</v>
      </c>
      <c r="F14" s="622">
        <v>419154</v>
      </c>
      <c r="G14" s="227">
        <f>'Raw data'!$Q$57</f>
        <v>518285.89999999938</v>
      </c>
      <c r="H14" s="567">
        <v>544200</v>
      </c>
      <c r="I14" s="554"/>
      <c r="J14" s="704"/>
      <c r="K14" s="704"/>
      <c r="L14" s="555"/>
      <c r="M14" s="3"/>
    </row>
    <row r="15" spans="1:154" ht="13.5" thickBot="1">
      <c r="A15" s="584"/>
      <c r="B15" s="584"/>
      <c r="C15" s="586"/>
      <c r="D15" s="561" t="s">
        <v>25</v>
      </c>
      <c r="E15" s="293">
        <f>'Raw data'!$R$29</f>
        <v>666443.25999999943</v>
      </c>
      <c r="F15" s="623">
        <v>699765</v>
      </c>
      <c r="G15" s="293">
        <f>'Raw data'!$R$57</f>
        <v>647253.84999999963</v>
      </c>
      <c r="H15" s="568">
        <v>679617</v>
      </c>
      <c r="I15" s="3"/>
      <c r="J15" s="3"/>
      <c r="K15" s="3"/>
      <c r="L15" s="3"/>
      <c r="M15" s="3"/>
    </row>
    <row r="16" spans="1:154" ht="13.5" thickBot="1">
      <c r="A16" s="584"/>
      <c r="B16" s="584"/>
      <c r="C16" s="586"/>
      <c r="D16" s="562" t="s">
        <v>0</v>
      </c>
      <c r="E16" s="563">
        <f>SUM($E$12:$E$15)</f>
        <v>2378569.009999997</v>
      </c>
      <c r="F16" s="564">
        <f>SUM($F$12:$F$15)</f>
        <v>2497498</v>
      </c>
      <c r="G16" s="573">
        <f>SUM($G$12:$G$15)</f>
        <v>2607434.1599999974</v>
      </c>
      <c r="H16" s="565">
        <f>SUM($H$12:$H$15)</f>
        <v>2737806</v>
      </c>
      <c r="I16" s="710"/>
      <c r="J16" s="710"/>
      <c r="K16" s="710"/>
      <c r="L16" s="557"/>
      <c r="M16" s="3"/>
    </row>
    <row r="17" spans="1:13" ht="19.899999999999999" customHeight="1" thickBot="1">
      <c r="A17" s="191"/>
      <c r="B17" s="196"/>
      <c r="C17" s="459"/>
      <c r="D17" s="459"/>
      <c r="E17" s="459"/>
      <c r="F17" s="459"/>
      <c r="G17" s="459"/>
      <c r="I17" s="3"/>
      <c r="J17" s="3"/>
      <c r="K17" s="3"/>
      <c r="L17" s="3"/>
      <c r="M17" s="3"/>
    </row>
    <row r="18" spans="1:13" ht="13.5" thickBot="1">
      <c r="A18" s="58"/>
      <c r="B18" s="58"/>
      <c r="C18" s="707" t="s">
        <v>314</v>
      </c>
      <c r="D18" s="708"/>
      <c r="E18" s="708"/>
      <c r="F18" s="708"/>
      <c r="G18" s="707" t="s">
        <v>315</v>
      </c>
      <c r="H18" s="708"/>
      <c r="I18" s="708"/>
      <c r="J18" s="709"/>
    </row>
    <row r="19" spans="1:13" ht="30.6" customHeight="1" thickBot="1">
      <c r="A19" s="378" t="s">
        <v>76</v>
      </c>
      <c r="B19" s="379" t="s">
        <v>37</v>
      </c>
      <c r="C19" s="542">
        <v>2014</v>
      </c>
      <c r="D19" s="540">
        <v>2015</v>
      </c>
      <c r="E19" s="376" t="s">
        <v>367</v>
      </c>
      <c r="F19" s="377" t="s">
        <v>310</v>
      </c>
      <c r="G19" s="542">
        <v>2014</v>
      </c>
      <c r="H19" s="540">
        <v>2015</v>
      </c>
      <c r="I19" s="376" t="s">
        <v>367</v>
      </c>
      <c r="J19" s="541" t="s">
        <v>310</v>
      </c>
      <c r="M19" s="3"/>
    </row>
    <row r="20" spans="1:13">
      <c r="A20" s="577" t="s">
        <v>112</v>
      </c>
      <c r="B20" s="578" t="s">
        <v>441</v>
      </c>
      <c r="C20" s="579">
        <v>21050.089999999964</v>
      </c>
      <c r="D20" s="580">
        <v>5827.4199999999892</v>
      </c>
      <c r="E20" s="580">
        <v>6118</v>
      </c>
      <c r="F20" s="581">
        <f>(E20-D20)/D20</f>
        <v>4.9864262400858596E-2</v>
      </c>
      <c r="G20" s="579">
        <v>21050.089999999964</v>
      </c>
      <c r="H20" s="580">
        <v>5827.4199999999892</v>
      </c>
      <c r="I20" s="580">
        <v>6118</v>
      </c>
      <c r="J20" s="582">
        <f>(I20-H20)/H20</f>
        <v>4.9864262400858596E-2</v>
      </c>
      <c r="M20" s="458"/>
    </row>
    <row r="21" spans="1:13">
      <c r="A21" s="380"/>
      <c r="B21" s="361" t="s">
        <v>442</v>
      </c>
      <c r="C21" s="363">
        <v>15815.849999999999</v>
      </c>
      <c r="D21" s="206">
        <v>0</v>
      </c>
      <c r="E21" s="206"/>
      <c r="F21" s="200" t="e">
        <f>(E21-D21)/D21</f>
        <v>#DIV/0!</v>
      </c>
      <c r="G21" s="363">
        <v>11032.99</v>
      </c>
      <c r="H21" s="206">
        <v>4782.8599999999997</v>
      </c>
      <c r="I21" s="206">
        <v>5022</v>
      </c>
      <c r="J21" s="367">
        <f t="shared" ref="J21:J39" si="0">(I21-H21)/H21</f>
        <v>4.9999372760231399E-2</v>
      </c>
      <c r="M21" s="3"/>
    </row>
    <row r="22" spans="1:13">
      <c r="A22" s="380"/>
      <c r="B22" s="361" t="s">
        <v>443</v>
      </c>
      <c r="C22" s="363"/>
      <c r="D22" s="206">
        <v>3098.78999999999</v>
      </c>
      <c r="E22" s="206">
        <v>3254</v>
      </c>
      <c r="F22" s="200">
        <f t="shared" ref="F22:F39" si="1">(E22-D22)/D22</f>
        <v>5.0087292136611561E-2</v>
      </c>
      <c r="G22" s="363"/>
      <c r="H22" s="206">
        <v>3098.8</v>
      </c>
      <c r="I22" s="206">
        <v>3254</v>
      </c>
      <c r="J22" s="367">
        <f t="shared" si="0"/>
        <v>5.0083903446495354E-2</v>
      </c>
      <c r="M22" s="8"/>
    </row>
    <row r="23" spans="1:13">
      <c r="A23" s="380"/>
      <c r="B23" s="361" t="s">
        <v>444</v>
      </c>
      <c r="C23" s="363">
        <v>4823.1499999999896</v>
      </c>
      <c r="D23" s="206">
        <v>21522.92</v>
      </c>
      <c r="E23" s="206">
        <v>22599</v>
      </c>
      <c r="F23" s="200">
        <f t="shared" si="1"/>
        <v>4.999693350158816E-2</v>
      </c>
      <c r="G23" s="363">
        <v>4823.1499999999896</v>
      </c>
      <c r="H23" s="206">
        <v>21522.92</v>
      </c>
      <c r="I23" s="206">
        <v>22599</v>
      </c>
      <c r="J23" s="367">
        <f>(I23-H23)/H23</f>
        <v>4.999693350158816E-2</v>
      </c>
      <c r="M23" s="3"/>
    </row>
    <row r="24" spans="1:13">
      <c r="A24" s="380"/>
      <c r="B24" s="361" t="s">
        <v>445</v>
      </c>
      <c r="C24" s="363"/>
      <c r="D24" s="206">
        <v>1160.25</v>
      </c>
      <c r="E24" s="206">
        <v>1218</v>
      </c>
      <c r="F24" s="200">
        <f t="shared" si="1"/>
        <v>4.9773755656108594E-2</v>
      </c>
      <c r="G24" s="363"/>
      <c r="H24" s="206">
        <v>1160.25</v>
      </c>
      <c r="I24" s="206">
        <v>1218</v>
      </c>
      <c r="J24" s="367">
        <f t="shared" si="0"/>
        <v>4.9773755656108594E-2</v>
      </c>
      <c r="M24" s="3"/>
    </row>
    <row r="25" spans="1:13">
      <c r="A25" s="380"/>
      <c r="B25" s="361" t="s">
        <v>446</v>
      </c>
      <c r="C25" s="363">
        <v>50318.319999999912</v>
      </c>
      <c r="D25" s="206">
        <v>77152.789999999979</v>
      </c>
      <c r="E25" s="206">
        <v>81011</v>
      </c>
      <c r="F25" s="200">
        <f t="shared" si="1"/>
        <v>5.0007394418270838E-2</v>
      </c>
      <c r="G25" s="363">
        <v>38070.809999999947</v>
      </c>
      <c r="H25" s="206">
        <v>79331.119999999923</v>
      </c>
      <c r="I25" s="206">
        <v>83298</v>
      </c>
      <c r="J25" s="367">
        <f t="shared" si="0"/>
        <v>5.0004084147558754E-2</v>
      </c>
    </row>
    <row r="26" spans="1:13">
      <c r="A26" s="380"/>
      <c r="B26" s="361" t="s">
        <v>447</v>
      </c>
      <c r="C26" s="363"/>
      <c r="D26" s="206">
        <v>2922.59</v>
      </c>
      <c r="E26" s="206">
        <v>3069</v>
      </c>
      <c r="F26" s="200">
        <f t="shared" si="1"/>
        <v>5.0095976513982406E-2</v>
      </c>
      <c r="G26" s="363"/>
      <c r="H26" s="206">
        <v>2922.59</v>
      </c>
      <c r="I26" s="206">
        <v>3069</v>
      </c>
      <c r="J26" s="367">
        <f t="shared" si="0"/>
        <v>5.0095976513982406E-2</v>
      </c>
    </row>
    <row r="27" spans="1:13">
      <c r="A27" s="380" t="s">
        <v>242</v>
      </c>
      <c r="B27" s="361" t="s">
        <v>448</v>
      </c>
      <c r="C27" s="363">
        <v>1185.6500000000001</v>
      </c>
      <c r="D27" s="206"/>
      <c r="E27" s="206"/>
      <c r="F27" s="200" t="e">
        <f t="shared" si="1"/>
        <v>#DIV/0!</v>
      </c>
      <c r="G27" s="363">
        <v>1185.6500000000001</v>
      </c>
      <c r="H27" s="206"/>
      <c r="I27" s="206"/>
      <c r="J27" s="367" t="e">
        <f t="shared" si="0"/>
        <v>#DIV/0!</v>
      </c>
    </row>
    <row r="28" spans="1:13">
      <c r="A28" s="380"/>
      <c r="B28" s="362" t="s">
        <v>449</v>
      </c>
      <c r="C28" s="363">
        <v>9209.1200000000008</v>
      </c>
      <c r="D28" s="206">
        <v>14623.419999999971</v>
      </c>
      <c r="E28" s="206">
        <v>15354</v>
      </c>
      <c r="F28" s="200">
        <f t="shared" si="1"/>
        <v>4.9959585377430893E-2</v>
      </c>
      <c r="G28" s="363">
        <v>5454.1500000000005</v>
      </c>
      <c r="H28" s="206">
        <v>16469.439999999966</v>
      </c>
      <c r="I28" s="206">
        <v>17292</v>
      </c>
      <c r="J28" s="367">
        <f t="shared" si="0"/>
        <v>4.9944624710982023E-2</v>
      </c>
    </row>
    <row r="29" spans="1:13">
      <c r="A29" s="380"/>
      <c r="B29" s="361" t="s">
        <v>450</v>
      </c>
      <c r="C29" s="363"/>
      <c r="D29" s="206">
        <v>954.47999999999911</v>
      </c>
      <c r="E29" s="206">
        <v>1002</v>
      </c>
      <c r="F29" s="200">
        <f t="shared" si="1"/>
        <v>4.9786271058587857E-2</v>
      </c>
      <c r="G29" s="363"/>
      <c r="H29" s="206">
        <v>954.47999999999911</v>
      </c>
      <c r="I29" s="206">
        <v>1002</v>
      </c>
      <c r="J29" s="367">
        <f t="shared" si="0"/>
        <v>4.9786271058587857E-2</v>
      </c>
    </row>
    <row r="30" spans="1:13">
      <c r="A30" s="380"/>
      <c r="B30" s="361" t="s">
        <v>451</v>
      </c>
      <c r="C30" s="363">
        <v>1174.74</v>
      </c>
      <c r="D30" s="206">
        <v>2129.64</v>
      </c>
      <c r="E30" s="206">
        <v>2237</v>
      </c>
      <c r="F30" s="200">
        <f t="shared" si="1"/>
        <v>5.0412276253263527E-2</v>
      </c>
      <c r="G30" s="363">
        <v>1174.74</v>
      </c>
      <c r="H30" s="206">
        <v>2129.64</v>
      </c>
      <c r="I30" s="206">
        <v>2237</v>
      </c>
      <c r="J30" s="367">
        <f t="shared" si="0"/>
        <v>5.0412276253263527E-2</v>
      </c>
    </row>
    <row r="31" spans="1:13">
      <c r="A31" s="380"/>
      <c r="B31" s="361" t="s">
        <v>452</v>
      </c>
      <c r="C31" s="363">
        <v>15250.649999999958</v>
      </c>
      <c r="D31" s="206">
        <v>33192.759999999958</v>
      </c>
      <c r="E31" s="206">
        <v>34853</v>
      </c>
      <c r="F31" s="200">
        <f t="shared" si="1"/>
        <v>5.0018136485186639E-2</v>
      </c>
      <c r="G31" s="363">
        <v>12481.629999999968</v>
      </c>
      <c r="H31" s="206">
        <v>36800.889999999948</v>
      </c>
      <c r="I31" s="206">
        <v>38641</v>
      </c>
      <c r="J31" s="367">
        <f t="shared" si="0"/>
        <v>5.0001779848260576E-2</v>
      </c>
    </row>
    <row r="32" spans="1:13">
      <c r="A32" s="380"/>
      <c r="B32" s="361" t="s">
        <v>453</v>
      </c>
      <c r="C32" s="363"/>
      <c r="D32" s="206">
        <v>1300.6100000000001</v>
      </c>
      <c r="E32" s="206">
        <v>1366</v>
      </c>
      <c r="F32" s="200">
        <f t="shared" si="1"/>
        <v>5.0276408762042327E-2</v>
      </c>
      <c r="G32" s="363"/>
      <c r="H32" s="206">
        <v>1300.6100000000001</v>
      </c>
      <c r="I32" s="206">
        <v>1366</v>
      </c>
      <c r="J32" s="367">
        <f t="shared" si="0"/>
        <v>5.0276408762042327E-2</v>
      </c>
    </row>
    <row r="33" spans="1:10">
      <c r="A33" s="380"/>
      <c r="B33" s="361" t="s">
        <v>454</v>
      </c>
      <c r="C33" s="363">
        <v>14540.339999999969</v>
      </c>
      <c r="D33" s="206">
        <v>28833.159999999989</v>
      </c>
      <c r="E33" s="206">
        <v>30275</v>
      </c>
      <c r="F33" s="200">
        <f t="shared" si="1"/>
        <v>5.0006312176674762E-2</v>
      </c>
      <c r="G33" s="363">
        <v>14540.339999999967</v>
      </c>
      <c r="H33" s="206">
        <v>28833.159999999989</v>
      </c>
      <c r="I33" s="206">
        <v>30275</v>
      </c>
      <c r="J33" s="367">
        <f t="shared" si="0"/>
        <v>5.0006312176674762E-2</v>
      </c>
    </row>
    <row r="34" spans="1:10">
      <c r="A34" s="380"/>
      <c r="B34" s="361" t="s">
        <v>509</v>
      </c>
      <c r="C34" s="363"/>
      <c r="D34" s="206">
        <v>461.50999999999902</v>
      </c>
      <c r="E34" s="206">
        <v>485</v>
      </c>
      <c r="F34" s="200">
        <f t="shared" si="1"/>
        <v>5.0898138718556529E-2</v>
      </c>
      <c r="G34" s="363"/>
      <c r="H34" s="206">
        <v>0</v>
      </c>
      <c r="I34" s="206"/>
      <c r="J34" s="367" t="e">
        <f t="shared" si="0"/>
        <v>#DIV/0!</v>
      </c>
    </row>
    <row r="35" spans="1:10">
      <c r="A35" s="380"/>
      <c r="B35" s="361" t="s">
        <v>455</v>
      </c>
      <c r="C35" s="363">
        <v>3336984.7699999842</v>
      </c>
      <c r="D35" s="206">
        <v>2184775.2899999865</v>
      </c>
      <c r="E35" s="206">
        <v>2294013</v>
      </c>
      <c r="F35" s="200">
        <f t="shared" si="1"/>
        <v>4.9999517341673218E-2</v>
      </c>
      <c r="G35" s="363">
        <v>2988204.6099999896</v>
      </c>
      <c r="H35" s="206">
        <v>2402299.9799999781</v>
      </c>
      <c r="I35" s="206">
        <v>2522415</v>
      </c>
      <c r="J35" s="367">
        <f t="shared" si="0"/>
        <v>5.0000008741632261E-2</v>
      </c>
    </row>
    <row r="36" spans="1:10">
      <c r="A36" s="380"/>
      <c r="B36" s="361" t="s">
        <v>510</v>
      </c>
      <c r="C36" s="363"/>
      <c r="D36" s="206">
        <v>613.38</v>
      </c>
      <c r="E36" s="206">
        <v>644</v>
      </c>
      <c r="F36" s="200">
        <f t="shared" si="1"/>
        <v>4.9920114773875909E-2</v>
      </c>
      <c r="G36" s="363"/>
      <c r="H36" s="206">
        <v>0</v>
      </c>
      <c r="I36" s="206"/>
      <c r="J36" s="367" t="e">
        <f t="shared" si="0"/>
        <v>#DIV/0!</v>
      </c>
    </row>
    <row r="37" spans="1:10">
      <c r="A37" s="380" t="s">
        <v>113</v>
      </c>
      <c r="B37" s="361" t="s">
        <v>456</v>
      </c>
      <c r="C37" s="363">
        <v>11747.399999999991</v>
      </c>
      <c r="D37" s="206"/>
      <c r="E37" s="206"/>
      <c r="F37" s="200" t="e">
        <f t="shared" si="1"/>
        <v>#DIV/0!</v>
      </c>
      <c r="G37" s="363">
        <v>11747.399999999989</v>
      </c>
      <c r="H37" s="206"/>
      <c r="I37" s="206"/>
      <c r="J37" s="367" t="e">
        <f t="shared" si="0"/>
        <v>#DIV/0!</v>
      </c>
    </row>
    <row r="38" spans="1:10">
      <c r="A38" s="380"/>
      <c r="B38" s="361"/>
      <c r="C38" s="363"/>
      <c r="D38" s="206"/>
      <c r="E38" s="206"/>
      <c r="F38" s="200" t="e">
        <f t="shared" si="1"/>
        <v>#DIV/0!</v>
      </c>
      <c r="G38" s="363"/>
      <c r="H38" s="206"/>
      <c r="I38" s="206"/>
      <c r="J38" s="367" t="e">
        <f t="shared" si="0"/>
        <v>#DIV/0!</v>
      </c>
    </row>
    <row r="39" spans="1:10" ht="13.5" thickBot="1">
      <c r="A39" s="381"/>
      <c r="B39" s="382"/>
      <c r="C39" s="383"/>
      <c r="D39" s="384"/>
      <c r="E39" s="384"/>
      <c r="F39" s="385" t="e">
        <f t="shared" si="1"/>
        <v>#DIV/0!</v>
      </c>
      <c r="G39" s="383"/>
      <c r="H39" s="384"/>
      <c r="I39" s="384"/>
      <c r="J39" s="386" t="e">
        <f t="shared" si="0"/>
        <v>#DIV/0!</v>
      </c>
    </row>
    <row r="40" spans="1:10">
      <c r="A40" s="705" t="s">
        <v>0</v>
      </c>
      <c r="B40" s="706"/>
      <c r="C40" s="369">
        <f>SUM($C20:$C39)</f>
        <v>3482100.0799999838</v>
      </c>
      <c r="D40" s="370">
        <f>SUM($D20:$D39)</f>
        <v>2378569.0099999863</v>
      </c>
      <c r="E40" s="370">
        <f>SUM($E20:$E39)</f>
        <v>2497498</v>
      </c>
      <c r="F40" s="371"/>
      <c r="G40" s="372">
        <f>SUM($G20:$G39)</f>
        <v>3109765.5599999893</v>
      </c>
      <c r="H40" s="370">
        <f>SUM($H20:$H39)</f>
        <v>2607434.1599999778</v>
      </c>
      <c r="I40" s="373">
        <f>SUM($I20:$I39)</f>
        <v>2737806</v>
      </c>
      <c r="J40" s="374"/>
    </row>
    <row r="41" spans="1:10" ht="13.5" thickBot="1">
      <c r="A41" s="583" t="s">
        <v>20</v>
      </c>
      <c r="B41" s="375"/>
      <c r="C41" s="364"/>
      <c r="D41" s="365">
        <f>$D$40/$C$40-1</f>
        <v>-0.31691537998528829</v>
      </c>
      <c r="E41" s="365">
        <f>$E$40/$D$40-1</f>
        <v>5.0000226817053406E-2</v>
      </c>
      <c r="F41" s="366"/>
      <c r="G41" s="364"/>
      <c r="H41" s="365">
        <f>$H$40/$G$40-1</f>
        <v>-0.16153352730551596</v>
      </c>
      <c r="I41" s="365">
        <f>$I$40/$H$40-1</f>
        <v>5.0000050624489534E-2</v>
      </c>
      <c r="J41" s="368"/>
    </row>
  </sheetData>
  <sheetProtection formatCells="0" formatColumns="0" formatRows="0" insertColumns="0" insertRows="0" insertHyperlinks="0" sort="0" autoFilter="0" pivotTables="0"/>
  <mergeCells count="18">
    <mergeCell ref="J11:K11"/>
    <mergeCell ref="A4:B4"/>
    <mergeCell ref="C4:E4"/>
    <mergeCell ref="A5:B5"/>
    <mergeCell ref="C5:E5"/>
    <mergeCell ref="A6:B6"/>
    <mergeCell ref="C6:E6"/>
    <mergeCell ref="A7:B7"/>
    <mergeCell ref="C7:E7"/>
    <mergeCell ref="A11:B11"/>
    <mergeCell ref="E10:F10"/>
    <mergeCell ref="G10:H10"/>
    <mergeCell ref="J13:K13"/>
    <mergeCell ref="J14:K14"/>
    <mergeCell ref="A40:B40"/>
    <mergeCell ref="C18:F18"/>
    <mergeCell ref="G18:J18"/>
    <mergeCell ref="I16:K16"/>
  </mergeCells>
  <phoneticPr fontId="0" type="noConversion"/>
  <conditionalFormatting sqref="I14:L14">
    <cfRule type="expression" dxfId="1" priority="4">
      <formula>$L$16&gt;=90%</formula>
    </cfRule>
  </conditionalFormatting>
  <conditionalFormatting sqref="I13:L13">
    <cfRule type="expression" dxfId="0" priority="1">
      <formula>AND($L$16&lt;90%,$L$16&gt;70%)</formula>
    </cfRule>
    <cfRule type="expression" priority="2">
      <formula>AND($L$16&lt;90%,$L$16&gt;70%)</formula>
    </cfRule>
  </conditionalFormatting>
  <dataValidations count="2">
    <dataValidation type="list" allowBlank="1" showInputMessage="1" showErrorMessage="1" sqref="C8:C9">
      <formula1>$C$8:$G$8</formula1>
    </dataValidation>
    <dataValidation type="list" allowBlank="1" showInputMessage="1" showErrorMessage="1" sqref="C7:E7">
      <formula1>$C$8:$F$8</formula1>
    </dataValidation>
  </dataValidations>
  <pageMargins left="7.874015748031496E-2" right="7.874015748031496E-2" top="7.874015748031496E-2" bottom="7.874015748031496E-2" header="0" footer="0"/>
  <pageSetup paperSize="9" scale="91" fitToWidth="0" orientation="landscape" r:id="rId1"/>
  <headerFooter alignWithMargins="0"/>
  <ignoredErrors>
    <ignoredError sqref="C40:D40 G40:H40" formulaRange="1"/>
    <ignoredError sqref="D41:E41 H41:I41 F20:F39 J20:J39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17</vt:i4>
      </vt:variant>
    </vt:vector>
  </HeadingPairs>
  <TitlesOfParts>
    <vt:vector size="33" baseType="lpstr">
      <vt:lpstr>Cover Page</vt:lpstr>
      <vt:lpstr>Management Summary</vt:lpstr>
      <vt:lpstr>KA Information</vt:lpstr>
      <vt:lpstr>KA Summary</vt:lpstr>
      <vt:lpstr>Historical Overview and Targets</vt:lpstr>
      <vt:lpstr>Projects</vt:lpstr>
      <vt:lpstr>Activities</vt:lpstr>
      <vt:lpstr>Customer Relationship Mgt</vt:lpstr>
      <vt:lpstr>Budget-Target Setting</vt:lpstr>
      <vt:lpstr>Develop Plan</vt:lpstr>
      <vt:lpstr>Quarterly Summary</vt:lpstr>
      <vt:lpstr>AR Status Report</vt:lpstr>
      <vt:lpstr>Performance review</vt:lpstr>
      <vt:lpstr>Raw data</vt:lpstr>
      <vt:lpstr>Performance review - SP+Buyer</vt:lpstr>
      <vt:lpstr>Raw data - SP+Buyer</vt:lpstr>
      <vt:lpstr>Activities!Print_Area</vt:lpstr>
      <vt:lpstr>'Budget-Target Setting'!Print_Area</vt:lpstr>
      <vt:lpstr>'Cover Page'!Print_Area</vt:lpstr>
      <vt:lpstr>'Customer Relationship Mgt'!Print_Area</vt:lpstr>
      <vt:lpstr>'Develop Plan'!Print_Area</vt:lpstr>
      <vt:lpstr>'Historical Overview and Targets'!Print_Area</vt:lpstr>
      <vt:lpstr>'KA Information'!Print_Area</vt:lpstr>
      <vt:lpstr>'KA Summary'!Print_Area</vt:lpstr>
      <vt:lpstr>'Management Summary'!Print_Area</vt:lpstr>
      <vt:lpstr>'Performance review'!Print_Area</vt:lpstr>
      <vt:lpstr>'Performance review - SP+Buyer'!Print_Area</vt:lpstr>
      <vt:lpstr>Projects!Print_Area</vt:lpstr>
      <vt:lpstr>'Quarterly Summary'!Print_Area</vt:lpstr>
      <vt:lpstr>'Raw data'!Print_Area</vt:lpstr>
      <vt:lpstr>'Raw data - SP+Buyer'!Print_Area</vt:lpstr>
      <vt:lpstr>'Historical Overview and Targets'!Print_Titles</vt:lpstr>
      <vt:lpstr>Projects!Print_Titles</vt:lpstr>
    </vt:vector>
  </TitlesOfParts>
  <Company>TUV Rheinland Taiwan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wua</dc:creator>
  <cp:lastModifiedBy>Edward To</cp:lastModifiedBy>
  <cp:lastPrinted>2014-03-03T10:24:40Z</cp:lastPrinted>
  <dcterms:created xsi:type="dcterms:W3CDTF">2009-03-30T02:48:20Z</dcterms:created>
  <dcterms:modified xsi:type="dcterms:W3CDTF">2016-03-29T08:54:20Z</dcterms:modified>
</cp:coreProperties>
</file>