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MD DO NOT DELETE\General School Stuff\Graduation Marching Class Day Marching\2025\"/>
    </mc:Choice>
  </mc:AlternateContent>
  <xr:revisionPtr revIDLastSave="0" documentId="13_ncr:1_{77E177EE-AE0D-4186-81DA-EF78F58F840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RECTIONS" sheetId="9" r:id="rId1"/>
    <sheet name="Raw Name Splitter" sheetId="11" r:id="rId2"/>
    <sheet name="Names with Seat Code" sheetId="3" r:id="rId3"/>
    <sheet name="Grad Raw Data" sheetId="1" r:id="rId4"/>
    <sheet name="Grad Data for Website" sheetId="15" r:id="rId5"/>
    <sheet name="Grad Breaks for Print" sheetId="2" r:id="rId6"/>
    <sheet name="Grad Pages for Podium with pron" sheetId="18" r:id="rId7"/>
    <sheet name="Grad Pages for Podium" sheetId="4" r:id="rId8"/>
    <sheet name="CD Data" sheetId="8" r:id="rId9"/>
    <sheet name="CD Website Data" sheetId="14" r:id="rId10"/>
    <sheet name="CD ROW BREAK" sheetId="10" r:id="rId11"/>
    <sheet name="Name with Award" sheetId="12" r:id="rId12"/>
  </sheets>
  <definedNames>
    <definedName name="_xlnm.Print_Area" localSheetId="8">'CD Data'!$A:$H</definedName>
    <definedName name="_xlnm.Print_Area" localSheetId="9">'CD Website Data'!$A:$H</definedName>
    <definedName name="_xlnm.Print_Area" localSheetId="7">'Grad Pages for Podium'!$A$1:$F$584</definedName>
    <definedName name="_xlnm.Print_Titles" localSheetId="8">'CD Data'!$1:$1</definedName>
    <definedName name="_xlnm.Print_Titles" localSheetId="9">'CD Website Data'!$1:$1</definedName>
    <definedName name="_xlnm.Print_Titles" localSheetId="5">'Grad Breaks for Print'!$1:$1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1" i="1"/>
  <c r="J12" i="1"/>
  <c r="J13" i="1"/>
  <c r="J14" i="1"/>
  <c r="J15" i="1"/>
  <c r="J16" i="1"/>
  <c r="B30" i="4" s="1"/>
  <c r="J17" i="1"/>
  <c r="J18" i="1"/>
  <c r="C32" i="4"/>
  <c r="B32" i="4"/>
  <c r="A32" i="4"/>
  <c r="C30" i="4"/>
  <c r="A30" i="4"/>
  <c r="C28" i="4"/>
  <c r="B28" i="4"/>
  <c r="A28" i="4"/>
  <c r="C32" i="18"/>
  <c r="B32" i="18"/>
  <c r="A32" i="18"/>
  <c r="B30" i="18"/>
  <c r="C30" i="18"/>
  <c r="A30" i="18"/>
  <c r="C28" i="18"/>
  <c r="B28" i="18"/>
  <c r="A28" i="18"/>
  <c r="A34" i="18"/>
  <c r="I15" i="2"/>
  <c r="I16" i="2"/>
  <c r="I17" i="2"/>
  <c r="H15" i="2"/>
  <c r="H16" i="2"/>
  <c r="H17" i="2"/>
  <c r="G15" i="1"/>
  <c r="H15" i="1"/>
  <c r="G16" i="1"/>
  <c r="H16" i="1"/>
  <c r="G17" i="1"/>
  <c r="H17" i="1"/>
  <c r="D193" i="11"/>
  <c r="E193" i="11" s="1"/>
  <c r="E193" i="3" s="1"/>
  <c r="F34" i="4"/>
  <c r="E34" i="4"/>
  <c r="F36" i="18"/>
  <c r="F34" i="18"/>
  <c r="E34" i="18"/>
  <c r="D90" i="11"/>
  <c r="F4" i="4"/>
  <c r="E4" i="4"/>
  <c r="F4" i="18"/>
  <c r="E4" i="18"/>
  <c r="F129" i="3"/>
  <c r="F29" i="3"/>
  <c r="E572" i="18"/>
  <c r="E570" i="18"/>
  <c r="E568" i="18"/>
  <c r="E566" i="18"/>
  <c r="E564" i="18"/>
  <c r="E562" i="18"/>
  <c r="E560" i="18"/>
  <c r="E558" i="18"/>
  <c r="E556" i="18"/>
  <c r="E554" i="18"/>
  <c r="E552" i="18"/>
  <c r="E550" i="18"/>
  <c r="E548" i="18"/>
  <c r="E546" i="18"/>
  <c r="E544" i="18"/>
  <c r="E542" i="18"/>
  <c r="E540" i="18"/>
  <c r="E538" i="18"/>
  <c r="E536" i="18"/>
  <c r="E534" i="18"/>
  <c r="E532" i="18"/>
  <c r="E530" i="18"/>
  <c r="E528" i="18"/>
  <c r="E526" i="18"/>
  <c r="E524" i="18"/>
  <c r="E522" i="18"/>
  <c r="E520" i="18"/>
  <c r="E518" i="18"/>
  <c r="E516" i="18"/>
  <c r="E514" i="18"/>
  <c r="E512" i="18"/>
  <c r="E510" i="18"/>
  <c r="E508" i="18"/>
  <c r="E506" i="18"/>
  <c r="E504" i="18"/>
  <c r="E502" i="18"/>
  <c r="E500" i="18"/>
  <c r="E498" i="18"/>
  <c r="E496" i="18"/>
  <c r="E494" i="18"/>
  <c r="E492" i="18"/>
  <c r="E490" i="18"/>
  <c r="E488" i="18"/>
  <c r="E486" i="18"/>
  <c r="E484" i="18"/>
  <c r="E482" i="18"/>
  <c r="E480" i="18"/>
  <c r="E478" i="18"/>
  <c r="E476" i="18"/>
  <c r="E474" i="18"/>
  <c r="E472" i="18"/>
  <c r="E470" i="18"/>
  <c r="E468" i="18"/>
  <c r="E466" i="18"/>
  <c r="E464" i="18"/>
  <c r="E462" i="18"/>
  <c r="E460" i="18"/>
  <c r="E458" i="18"/>
  <c r="E456" i="18"/>
  <c r="E454" i="18"/>
  <c r="E452" i="18"/>
  <c r="E450" i="18"/>
  <c r="E448" i="18"/>
  <c r="E446" i="18"/>
  <c r="E444" i="18"/>
  <c r="E442" i="18"/>
  <c r="E440" i="18"/>
  <c r="E438" i="18"/>
  <c r="E436" i="18"/>
  <c r="E434" i="18"/>
  <c r="E432" i="18"/>
  <c r="E430" i="18"/>
  <c r="E428" i="18"/>
  <c r="E426" i="18"/>
  <c r="E424" i="18"/>
  <c r="E422" i="18"/>
  <c r="E420" i="18"/>
  <c r="E418" i="18"/>
  <c r="E416" i="18"/>
  <c r="E414" i="18"/>
  <c r="E412" i="18"/>
  <c r="E410" i="18"/>
  <c r="E408" i="18"/>
  <c r="E406" i="18"/>
  <c r="E404" i="18"/>
  <c r="E402" i="18"/>
  <c r="E400" i="18"/>
  <c r="E398" i="18"/>
  <c r="E396" i="18"/>
  <c r="E394" i="18"/>
  <c r="E392" i="18"/>
  <c r="E390" i="18"/>
  <c r="E388" i="18"/>
  <c r="E386" i="18"/>
  <c r="E384" i="18"/>
  <c r="E382" i="18"/>
  <c r="E380" i="18"/>
  <c r="E378" i="18"/>
  <c r="E376" i="18"/>
  <c r="E374" i="18"/>
  <c r="E372" i="18"/>
  <c r="E370" i="18"/>
  <c r="E368" i="18"/>
  <c r="E366" i="18"/>
  <c r="E364" i="18"/>
  <c r="E362" i="18"/>
  <c r="E360" i="18"/>
  <c r="E358" i="18"/>
  <c r="E356" i="18"/>
  <c r="E354" i="18"/>
  <c r="E352" i="18"/>
  <c r="E350" i="18"/>
  <c r="E348" i="18"/>
  <c r="E346" i="18"/>
  <c r="E344" i="18"/>
  <c r="E342" i="18"/>
  <c r="E340" i="18"/>
  <c r="E338" i="18"/>
  <c r="E336" i="18"/>
  <c r="E334" i="18"/>
  <c r="E332" i="18"/>
  <c r="E330" i="18"/>
  <c r="E328" i="18"/>
  <c r="E326" i="18"/>
  <c r="E324" i="18"/>
  <c r="E322" i="18"/>
  <c r="E320" i="18"/>
  <c r="E318" i="18"/>
  <c r="E316" i="18"/>
  <c r="E314" i="18"/>
  <c r="E312" i="18"/>
  <c r="E310" i="18"/>
  <c r="E308" i="18"/>
  <c r="E306" i="18"/>
  <c r="E304" i="18"/>
  <c r="E302" i="18"/>
  <c r="E300" i="18"/>
  <c r="E298" i="18"/>
  <c r="E296" i="18"/>
  <c r="E294" i="18"/>
  <c r="E292" i="18"/>
  <c r="E290" i="18"/>
  <c r="E288" i="18"/>
  <c r="E286" i="18"/>
  <c r="E284" i="18"/>
  <c r="E282" i="18"/>
  <c r="E280" i="18"/>
  <c r="E278" i="18"/>
  <c r="E276" i="18"/>
  <c r="E274" i="18"/>
  <c r="E272" i="18"/>
  <c r="E270" i="18"/>
  <c r="E268" i="18"/>
  <c r="E266" i="18"/>
  <c r="E264" i="18"/>
  <c r="E262" i="18"/>
  <c r="E260" i="18"/>
  <c r="E258" i="18"/>
  <c r="E256" i="18"/>
  <c r="E254" i="18"/>
  <c r="E252" i="18"/>
  <c r="E250" i="18"/>
  <c r="E248" i="18"/>
  <c r="E246" i="18"/>
  <c r="E244" i="18"/>
  <c r="E242" i="18"/>
  <c r="E240" i="18"/>
  <c r="E238" i="18"/>
  <c r="E236" i="18"/>
  <c r="E234" i="18"/>
  <c r="E232" i="18"/>
  <c r="E230" i="18"/>
  <c r="E228" i="18"/>
  <c r="E226" i="18"/>
  <c r="E224" i="18"/>
  <c r="E222" i="18"/>
  <c r="E220" i="18"/>
  <c r="E218" i="18"/>
  <c r="E216" i="18"/>
  <c r="E214" i="18"/>
  <c r="E212" i="18"/>
  <c r="E210" i="18"/>
  <c r="E208" i="18"/>
  <c r="E206" i="18"/>
  <c r="E204" i="18"/>
  <c r="F202" i="18"/>
  <c r="E202" i="18"/>
  <c r="F200" i="18"/>
  <c r="E200" i="18"/>
  <c r="F198" i="18"/>
  <c r="E198" i="18"/>
  <c r="F196" i="18"/>
  <c r="E196" i="18"/>
  <c r="F194" i="18"/>
  <c r="E194" i="18"/>
  <c r="F192" i="18"/>
  <c r="E192" i="18"/>
  <c r="F190" i="18"/>
  <c r="E190" i="18"/>
  <c r="F188" i="18"/>
  <c r="E188" i="18"/>
  <c r="F186" i="18"/>
  <c r="E186" i="18"/>
  <c r="F184" i="18"/>
  <c r="E184" i="18"/>
  <c r="F182" i="18"/>
  <c r="E182" i="18"/>
  <c r="F180" i="18"/>
  <c r="E180" i="18"/>
  <c r="F178" i="18"/>
  <c r="E178" i="18"/>
  <c r="F176" i="18"/>
  <c r="E176" i="18"/>
  <c r="F174" i="18"/>
  <c r="E174" i="18"/>
  <c r="F172" i="18"/>
  <c r="E172" i="18"/>
  <c r="F170" i="18"/>
  <c r="E170" i="18"/>
  <c r="F168" i="18"/>
  <c r="E168" i="18"/>
  <c r="F166" i="18"/>
  <c r="E166" i="18"/>
  <c r="F164" i="18"/>
  <c r="E164" i="18"/>
  <c r="F162" i="18"/>
  <c r="E162" i="18"/>
  <c r="F160" i="18"/>
  <c r="E160" i="18"/>
  <c r="F158" i="18"/>
  <c r="E158" i="18"/>
  <c r="F156" i="18"/>
  <c r="E156" i="18"/>
  <c r="F154" i="18"/>
  <c r="E154" i="18"/>
  <c r="F152" i="18"/>
  <c r="E152" i="18"/>
  <c r="F150" i="18"/>
  <c r="E150" i="18"/>
  <c r="F148" i="18"/>
  <c r="E148" i="18"/>
  <c r="F146" i="18"/>
  <c r="E146" i="18"/>
  <c r="F144" i="18"/>
  <c r="E144" i="18"/>
  <c r="F142" i="18"/>
  <c r="E142" i="18"/>
  <c r="F140" i="18"/>
  <c r="E140" i="18"/>
  <c r="F138" i="18"/>
  <c r="E138" i="18"/>
  <c r="F136" i="18"/>
  <c r="E136" i="18"/>
  <c r="F134" i="18"/>
  <c r="E134" i="18"/>
  <c r="F132" i="18"/>
  <c r="E132" i="18"/>
  <c r="F130" i="18"/>
  <c r="E130" i="18"/>
  <c r="F128" i="18"/>
  <c r="E128" i="18"/>
  <c r="F126" i="18"/>
  <c r="E126" i="18"/>
  <c r="F124" i="18"/>
  <c r="E124" i="18"/>
  <c r="F122" i="18"/>
  <c r="E122" i="18"/>
  <c r="F120" i="18"/>
  <c r="E120" i="18"/>
  <c r="F118" i="18"/>
  <c r="E118" i="18"/>
  <c r="F116" i="18"/>
  <c r="E116" i="18"/>
  <c r="F114" i="18"/>
  <c r="E114" i="18"/>
  <c r="F112" i="18"/>
  <c r="E112" i="18"/>
  <c r="F110" i="18"/>
  <c r="E110" i="18"/>
  <c r="F108" i="18"/>
  <c r="E108" i="18"/>
  <c r="F106" i="18"/>
  <c r="E106" i="18"/>
  <c r="F104" i="18"/>
  <c r="E104" i="18"/>
  <c r="F102" i="18"/>
  <c r="E102" i="18"/>
  <c r="F100" i="18"/>
  <c r="E100" i="18"/>
  <c r="F98" i="18"/>
  <c r="E98" i="18"/>
  <c r="F96" i="18"/>
  <c r="E96" i="18"/>
  <c r="F94" i="18"/>
  <c r="E94" i="18"/>
  <c r="F92" i="18"/>
  <c r="E92" i="18"/>
  <c r="F90" i="18"/>
  <c r="E90" i="18"/>
  <c r="F88" i="18"/>
  <c r="E88" i="18"/>
  <c r="F86" i="18"/>
  <c r="E86" i="18"/>
  <c r="F84" i="18"/>
  <c r="E84" i="18"/>
  <c r="F82" i="18"/>
  <c r="E82" i="18"/>
  <c r="F80" i="18"/>
  <c r="E80" i="18"/>
  <c r="F78" i="18"/>
  <c r="E78" i="18"/>
  <c r="F76" i="18"/>
  <c r="E76" i="18"/>
  <c r="F74" i="18"/>
  <c r="E74" i="18"/>
  <c r="F72" i="18"/>
  <c r="E72" i="18"/>
  <c r="F70" i="18"/>
  <c r="E70" i="18"/>
  <c r="F68" i="18"/>
  <c r="E68" i="18"/>
  <c r="F66" i="18"/>
  <c r="E66" i="18"/>
  <c r="F64" i="18"/>
  <c r="E64" i="18"/>
  <c r="F62" i="18"/>
  <c r="E62" i="18"/>
  <c r="F60" i="18"/>
  <c r="E60" i="18"/>
  <c r="F58" i="18"/>
  <c r="E58" i="18"/>
  <c r="F56" i="18"/>
  <c r="E56" i="18"/>
  <c r="F54" i="18"/>
  <c r="E54" i="18"/>
  <c r="F52" i="18"/>
  <c r="E52" i="18"/>
  <c r="F50" i="18"/>
  <c r="E50" i="18"/>
  <c r="F48" i="18"/>
  <c r="E48" i="18"/>
  <c r="F46" i="18"/>
  <c r="E46" i="18"/>
  <c r="F44" i="18"/>
  <c r="E44" i="18"/>
  <c r="F42" i="18"/>
  <c r="E42" i="18"/>
  <c r="F40" i="18"/>
  <c r="E40" i="18"/>
  <c r="F38" i="18"/>
  <c r="E38" i="18"/>
  <c r="E36" i="18"/>
  <c r="F32" i="18"/>
  <c r="E32" i="18"/>
  <c r="F30" i="18"/>
  <c r="E30" i="18"/>
  <c r="F28" i="18"/>
  <c r="E28" i="18"/>
  <c r="F26" i="18"/>
  <c r="E26" i="18"/>
  <c r="F24" i="18"/>
  <c r="E24" i="18"/>
  <c r="F22" i="18"/>
  <c r="E22" i="18"/>
  <c r="F20" i="18"/>
  <c r="E20" i="18"/>
  <c r="F18" i="18"/>
  <c r="E18" i="18"/>
  <c r="F16" i="18"/>
  <c r="E16" i="18"/>
  <c r="F14" i="18"/>
  <c r="E14" i="18"/>
  <c r="F12" i="18"/>
  <c r="E12" i="18"/>
  <c r="F10" i="18"/>
  <c r="E10" i="18"/>
  <c r="F8" i="18"/>
  <c r="E8" i="18"/>
  <c r="F6" i="18"/>
  <c r="E6" i="18"/>
  <c r="F2" i="18"/>
  <c r="E2" i="18"/>
  <c r="F53" i="3"/>
  <c r="F16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K18" i="1" s="1"/>
  <c r="E23" i="9"/>
  <c r="I389" i="14" s="1"/>
  <c r="M5" i="12"/>
  <c r="M4" i="12"/>
  <c r="M3" i="12"/>
  <c r="M2" i="12"/>
  <c r="E126" i="15"/>
  <c r="E150" i="15" s="1"/>
  <c r="E174" i="15" s="1"/>
  <c r="E198" i="15" s="1"/>
  <c r="E222" i="15" s="1"/>
  <c r="E246" i="15" s="1"/>
  <c r="E270" i="15" s="1"/>
  <c r="E294" i="15" s="1"/>
  <c r="E125" i="15"/>
  <c r="E149" i="15" s="1"/>
  <c r="E173" i="15" s="1"/>
  <c r="E197" i="15" s="1"/>
  <c r="E221" i="15" s="1"/>
  <c r="E245" i="15" s="1"/>
  <c r="E269" i="15" s="1"/>
  <c r="E293" i="15" s="1"/>
  <c r="E124" i="15"/>
  <c r="E148" i="15" s="1"/>
  <c r="E172" i="15" s="1"/>
  <c r="E196" i="15" s="1"/>
  <c r="E220" i="15" s="1"/>
  <c r="E244" i="15" s="1"/>
  <c r="E268" i="15" s="1"/>
  <c r="E292" i="15" s="1"/>
  <c r="E123" i="15"/>
  <c r="E147" i="15" s="1"/>
  <c r="E171" i="15" s="1"/>
  <c r="E195" i="15" s="1"/>
  <c r="E219" i="15" s="1"/>
  <c r="E243" i="15" s="1"/>
  <c r="E267" i="15" s="1"/>
  <c r="E291" i="15" s="1"/>
  <c r="E122" i="15"/>
  <c r="E146" i="15" s="1"/>
  <c r="E170" i="15" s="1"/>
  <c r="E194" i="15" s="1"/>
  <c r="E218" i="15" s="1"/>
  <c r="E242" i="15" s="1"/>
  <c r="E266" i="15" s="1"/>
  <c r="E290" i="15" s="1"/>
  <c r="E121" i="15"/>
  <c r="E145" i="15" s="1"/>
  <c r="E169" i="15" s="1"/>
  <c r="E193" i="15" s="1"/>
  <c r="E217" i="15" s="1"/>
  <c r="E241" i="15" s="1"/>
  <c r="E265" i="15" s="1"/>
  <c r="E289" i="15" s="1"/>
  <c r="E120" i="15"/>
  <c r="E144" i="15" s="1"/>
  <c r="E168" i="15" s="1"/>
  <c r="E192" i="15" s="1"/>
  <c r="E216" i="15" s="1"/>
  <c r="E240" i="15" s="1"/>
  <c r="E264" i="15" s="1"/>
  <c r="E288" i="15" s="1"/>
  <c r="E119" i="15"/>
  <c r="E143" i="15" s="1"/>
  <c r="E167" i="15" s="1"/>
  <c r="E191" i="15" s="1"/>
  <c r="E215" i="15" s="1"/>
  <c r="E239" i="15" s="1"/>
  <c r="E263" i="15" s="1"/>
  <c r="E287" i="15" s="1"/>
  <c r="E118" i="15"/>
  <c r="E142" i="15" s="1"/>
  <c r="E166" i="15" s="1"/>
  <c r="E190" i="15" s="1"/>
  <c r="E214" i="15" s="1"/>
  <c r="E238" i="15" s="1"/>
  <c r="E262" i="15" s="1"/>
  <c r="E286" i="15" s="1"/>
  <c r="E117" i="15"/>
  <c r="E141" i="15" s="1"/>
  <c r="E165" i="15" s="1"/>
  <c r="E189" i="15" s="1"/>
  <c r="E213" i="15" s="1"/>
  <c r="E237" i="15" s="1"/>
  <c r="E261" i="15" s="1"/>
  <c r="E285" i="15" s="1"/>
  <c r="E116" i="15"/>
  <c r="E140" i="15" s="1"/>
  <c r="E164" i="15" s="1"/>
  <c r="E188" i="15" s="1"/>
  <c r="E212" i="15" s="1"/>
  <c r="E236" i="15" s="1"/>
  <c r="E260" i="15" s="1"/>
  <c r="E284" i="15" s="1"/>
  <c r="E115" i="15"/>
  <c r="E139" i="15" s="1"/>
  <c r="E163" i="15" s="1"/>
  <c r="E187" i="15" s="1"/>
  <c r="E211" i="15" s="1"/>
  <c r="E235" i="15" s="1"/>
  <c r="E259" i="15" s="1"/>
  <c r="E283" i="15" s="1"/>
  <c r="E114" i="15"/>
  <c r="E138" i="15" s="1"/>
  <c r="E162" i="15" s="1"/>
  <c r="E186" i="15" s="1"/>
  <c r="E210" i="15" s="1"/>
  <c r="E234" i="15" s="1"/>
  <c r="E258" i="15" s="1"/>
  <c r="E282" i="15" s="1"/>
  <c r="E113" i="15"/>
  <c r="E137" i="15" s="1"/>
  <c r="E161" i="15" s="1"/>
  <c r="E185" i="15" s="1"/>
  <c r="E209" i="15" s="1"/>
  <c r="E233" i="15" s="1"/>
  <c r="E257" i="15" s="1"/>
  <c r="E281" i="15" s="1"/>
  <c r="E112" i="15"/>
  <c r="E136" i="15" s="1"/>
  <c r="E160" i="15" s="1"/>
  <c r="E184" i="15" s="1"/>
  <c r="E208" i="15" s="1"/>
  <c r="E232" i="15" s="1"/>
  <c r="E256" i="15" s="1"/>
  <c r="E280" i="15" s="1"/>
  <c r="E111" i="15"/>
  <c r="E135" i="15" s="1"/>
  <c r="E159" i="15" s="1"/>
  <c r="E183" i="15" s="1"/>
  <c r="E207" i="15" s="1"/>
  <c r="E231" i="15" s="1"/>
  <c r="E255" i="15" s="1"/>
  <c r="E279" i="15" s="1"/>
  <c r="E110" i="15"/>
  <c r="E134" i="15" s="1"/>
  <c r="E158" i="15" s="1"/>
  <c r="E182" i="15" s="1"/>
  <c r="E206" i="15" s="1"/>
  <c r="E230" i="15" s="1"/>
  <c r="E254" i="15" s="1"/>
  <c r="E278" i="15" s="1"/>
  <c r="E109" i="15"/>
  <c r="E133" i="15" s="1"/>
  <c r="E157" i="15" s="1"/>
  <c r="E181" i="15" s="1"/>
  <c r="E205" i="15" s="1"/>
  <c r="E229" i="15" s="1"/>
  <c r="E253" i="15" s="1"/>
  <c r="E277" i="15" s="1"/>
  <c r="E108" i="15"/>
  <c r="E132" i="15" s="1"/>
  <c r="E156" i="15" s="1"/>
  <c r="E180" i="15" s="1"/>
  <c r="E204" i="15" s="1"/>
  <c r="E228" i="15" s="1"/>
  <c r="E252" i="15" s="1"/>
  <c r="E276" i="15" s="1"/>
  <c r="E107" i="15"/>
  <c r="E131" i="15" s="1"/>
  <c r="E155" i="15" s="1"/>
  <c r="E179" i="15" s="1"/>
  <c r="E203" i="15" s="1"/>
  <c r="E227" i="15" s="1"/>
  <c r="E251" i="15" s="1"/>
  <c r="E275" i="15" s="1"/>
  <c r="E106" i="15"/>
  <c r="E130" i="15" s="1"/>
  <c r="E154" i="15" s="1"/>
  <c r="E178" i="15" s="1"/>
  <c r="E202" i="15" s="1"/>
  <c r="E226" i="15" s="1"/>
  <c r="E250" i="15" s="1"/>
  <c r="E274" i="15" s="1"/>
  <c r="E105" i="15"/>
  <c r="E129" i="15" s="1"/>
  <c r="E153" i="15" s="1"/>
  <c r="E177" i="15" s="1"/>
  <c r="E201" i="15" s="1"/>
  <c r="E225" i="15" s="1"/>
  <c r="E249" i="15" s="1"/>
  <c r="E273" i="15" s="1"/>
  <c r="E104" i="15"/>
  <c r="E128" i="15" s="1"/>
  <c r="E152" i="15" s="1"/>
  <c r="E176" i="15" s="1"/>
  <c r="E200" i="15" s="1"/>
  <c r="E224" i="15" s="1"/>
  <c r="E248" i="15" s="1"/>
  <c r="E272" i="15" s="1"/>
  <c r="E103" i="15"/>
  <c r="E127" i="15" s="1"/>
  <c r="E151" i="15" s="1"/>
  <c r="E175" i="15" s="1"/>
  <c r="E199" i="15" s="1"/>
  <c r="E223" i="15" s="1"/>
  <c r="E247" i="15" s="1"/>
  <c r="E271" i="15" s="1"/>
  <c r="F3" i="12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K21" i="12" s="1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K51" i="12" s="1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K89" i="12" s="1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F105" i="12"/>
  <c r="G105" i="12"/>
  <c r="H105" i="12"/>
  <c r="I105" i="12"/>
  <c r="F106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F110" i="12"/>
  <c r="G110" i="12"/>
  <c r="H110" i="12"/>
  <c r="I110" i="12"/>
  <c r="F111" i="12"/>
  <c r="G111" i="12"/>
  <c r="H111" i="12"/>
  <c r="I111" i="12"/>
  <c r="F112" i="12"/>
  <c r="G112" i="12"/>
  <c r="H112" i="12"/>
  <c r="I112" i="12"/>
  <c r="F113" i="12"/>
  <c r="G113" i="12"/>
  <c r="H113" i="12"/>
  <c r="I113" i="12"/>
  <c r="F114" i="12"/>
  <c r="G114" i="12"/>
  <c r="H114" i="12"/>
  <c r="I114" i="12"/>
  <c r="F115" i="12"/>
  <c r="G115" i="12"/>
  <c r="H115" i="12"/>
  <c r="I115" i="12"/>
  <c r="F116" i="12"/>
  <c r="G116" i="12"/>
  <c r="H116" i="12"/>
  <c r="I116" i="12"/>
  <c r="F117" i="12"/>
  <c r="G117" i="12"/>
  <c r="H117" i="12"/>
  <c r="I117" i="12"/>
  <c r="F118" i="12"/>
  <c r="G118" i="12"/>
  <c r="H118" i="12"/>
  <c r="I118" i="12"/>
  <c r="F119" i="12"/>
  <c r="G119" i="12"/>
  <c r="H119" i="12"/>
  <c r="I119" i="12"/>
  <c r="F120" i="12"/>
  <c r="G120" i="12"/>
  <c r="H120" i="12"/>
  <c r="I120" i="12"/>
  <c r="F121" i="12"/>
  <c r="K121" i="12" s="1"/>
  <c r="G121" i="12"/>
  <c r="H121" i="12"/>
  <c r="I121" i="12"/>
  <c r="F122" i="12"/>
  <c r="G122" i="12"/>
  <c r="H122" i="12"/>
  <c r="I122" i="12"/>
  <c r="F123" i="12"/>
  <c r="G123" i="12"/>
  <c r="H123" i="12"/>
  <c r="I123" i="12"/>
  <c r="F124" i="12"/>
  <c r="G124" i="12"/>
  <c r="H124" i="12"/>
  <c r="I124" i="12"/>
  <c r="F125" i="12"/>
  <c r="G125" i="12"/>
  <c r="H125" i="12"/>
  <c r="I125" i="12"/>
  <c r="F126" i="12"/>
  <c r="G126" i="12"/>
  <c r="H126" i="12"/>
  <c r="I126" i="12"/>
  <c r="F127" i="12"/>
  <c r="G127" i="12"/>
  <c r="H127" i="12"/>
  <c r="I127" i="12"/>
  <c r="F128" i="12"/>
  <c r="G128" i="12"/>
  <c r="H128" i="12"/>
  <c r="I128" i="12"/>
  <c r="F129" i="12"/>
  <c r="G129" i="12"/>
  <c r="H129" i="12"/>
  <c r="I129" i="12"/>
  <c r="F130" i="12"/>
  <c r="G130" i="12"/>
  <c r="H130" i="12"/>
  <c r="I130" i="12"/>
  <c r="F131" i="12"/>
  <c r="G131" i="12"/>
  <c r="H131" i="12"/>
  <c r="I131" i="12"/>
  <c r="F132" i="12"/>
  <c r="G132" i="12"/>
  <c r="H132" i="12"/>
  <c r="I132" i="12"/>
  <c r="F133" i="12"/>
  <c r="G133" i="12"/>
  <c r="H133" i="12"/>
  <c r="I133" i="12"/>
  <c r="F134" i="12"/>
  <c r="G134" i="12"/>
  <c r="H134" i="12"/>
  <c r="I134" i="12"/>
  <c r="F135" i="12"/>
  <c r="G135" i="12"/>
  <c r="H135" i="12"/>
  <c r="I135" i="12"/>
  <c r="F136" i="12"/>
  <c r="G136" i="12"/>
  <c r="H136" i="12"/>
  <c r="I136" i="12"/>
  <c r="F137" i="12"/>
  <c r="G137" i="12"/>
  <c r="H137" i="12"/>
  <c r="I137" i="12"/>
  <c r="F138" i="12"/>
  <c r="G138" i="12"/>
  <c r="H138" i="12"/>
  <c r="I138" i="12"/>
  <c r="F139" i="12"/>
  <c r="G139" i="12"/>
  <c r="H139" i="12"/>
  <c r="I139" i="12"/>
  <c r="F140" i="12"/>
  <c r="G140" i="12"/>
  <c r="H140" i="12"/>
  <c r="I140" i="12"/>
  <c r="F141" i="12"/>
  <c r="G141" i="12"/>
  <c r="H141" i="12"/>
  <c r="I141" i="12"/>
  <c r="F142" i="12"/>
  <c r="G142" i="12"/>
  <c r="H142" i="12"/>
  <c r="I142" i="12"/>
  <c r="F143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F147" i="12"/>
  <c r="G147" i="12"/>
  <c r="H147" i="12"/>
  <c r="I147" i="12"/>
  <c r="F148" i="12"/>
  <c r="G148" i="12"/>
  <c r="H148" i="12"/>
  <c r="I148" i="12"/>
  <c r="F149" i="12"/>
  <c r="G149" i="12"/>
  <c r="H149" i="12"/>
  <c r="I149" i="12"/>
  <c r="F150" i="12"/>
  <c r="G150" i="12"/>
  <c r="H150" i="12"/>
  <c r="I150" i="12"/>
  <c r="F151" i="12"/>
  <c r="G151" i="12"/>
  <c r="H151" i="12"/>
  <c r="I151" i="12"/>
  <c r="F152" i="12"/>
  <c r="G152" i="12"/>
  <c r="H152" i="12"/>
  <c r="I152" i="12"/>
  <c r="F153" i="12"/>
  <c r="G153" i="12"/>
  <c r="H153" i="12"/>
  <c r="I153" i="12"/>
  <c r="F154" i="12"/>
  <c r="G154" i="12"/>
  <c r="H154" i="12"/>
  <c r="I154" i="12"/>
  <c r="F155" i="12"/>
  <c r="G155" i="12"/>
  <c r="H155" i="12"/>
  <c r="I155" i="12"/>
  <c r="F156" i="12"/>
  <c r="G156" i="12"/>
  <c r="H156" i="12"/>
  <c r="I156" i="12"/>
  <c r="F157" i="12"/>
  <c r="G157" i="12"/>
  <c r="H157" i="12"/>
  <c r="I157" i="12"/>
  <c r="F158" i="12"/>
  <c r="G158" i="12"/>
  <c r="H158" i="12"/>
  <c r="I158" i="12"/>
  <c r="F159" i="12"/>
  <c r="G159" i="12"/>
  <c r="H159" i="12"/>
  <c r="I159" i="12"/>
  <c r="F160" i="12"/>
  <c r="G160" i="12"/>
  <c r="H160" i="12"/>
  <c r="I160" i="12"/>
  <c r="F161" i="12"/>
  <c r="G161" i="12"/>
  <c r="H161" i="12"/>
  <c r="I161" i="12"/>
  <c r="F162" i="12"/>
  <c r="G162" i="12"/>
  <c r="H162" i="12"/>
  <c r="I162" i="12"/>
  <c r="F163" i="12"/>
  <c r="G163" i="12"/>
  <c r="H163" i="12"/>
  <c r="I163" i="12"/>
  <c r="F164" i="12"/>
  <c r="G164" i="12"/>
  <c r="H164" i="12"/>
  <c r="I164" i="12"/>
  <c r="F165" i="12"/>
  <c r="G165" i="12"/>
  <c r="H165" i="12"/>
  <c r="I165" i="12"/>
  <c r="F166" i="12"/>
  <c r="G166" i="12"/>
  <c r="H166" i="12"/>
  <c r="I166" i="12"/>
  <c r="F167" i="12"/>
  <c r="G167" i="12"/>
  <c r="H167" i="12"/>
  <c r="I167" i="12"/>
  <c r="F168" i="12"/>
  <c r="G168" i="12"/>
  <c r="H168" i="12"/>
  <c r="I168" i="12"/>
  <c r="F169" i="12"/>
  <c r="G169" i="12"/>
  <c r="H169" i="12"/>
  <c r="I169" i="12"/>
  <c r="F170" i="12"/>
  <c r="G170" i="12"/>
  <c r="H170" i="12"/>
  <c r="I170" i="12"/>
  <c r="F171" i="12"/>
  <c r="G171" i="12"/>
  <c r="H171" i="12"/>
  <c r="I171" i="12"/>
  <c r="F172" i="12"/>
  <c r="G172" i="12"/>
  <c r="H172" i="12"/>
  <c r="I172" i="12"/>
  <c r="F173" i="12"/>
  <c r="G173" i="12"/>
  <c r="H173" i="12"/>
  <c r="I173" i="12"/>
  <c r="F174" i="12"/>
  <c r="G174" i="12"/>
  <c r="H174" i="12"/>
  <c r="I174" i="12"/>
  <c r="F175" i="12"/>
  <c r="G175" i="12"/>
  <c r="H175" i="12"/>
  <c r="I175" i="12"/>
  <c r="F176" i="12"/>
  <c r="G176" i="12"/>
  <c r="H176" i="12"/>
  <c r="I176" i="12"/>
  <c r="F177" i="12"/>
  <c r="G177" i="12"/>
  <c r="H177" i="12"/>
  <c r="I177" i="12"/>
  <c r="F178" i="12"/>
  <c r="G178" i="12"/>
  <c r="H178" i="12"/>
  <c r="I178" i="12"/>
  <c r="F179" i="12"/>
  <c r="G179" i="12"/>
  <c r="H179" i="12"/>
  <c r="I179" i="12"/>
  <c r="F180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F184" i="12"/>
  <c r="G184" i="12"/>
  <c r="H184" i="12"/>
  <c r="I184" i="12"/>
  <c r="F185" i="12"/>
  <c r="G185" i="12"/>
  <c r="H185" i="12"/>
  <c r="I185" i="12"/>
  <c r="F186" i="12"/>
  <c r="G186" i="12"/>
  <c r="H186" i="12"/>
  <c r="I186" i="12"/>
  <c r="F187" i="12"/>
  <c r="G187" i="12"/>
  <c r="H187" i="12"/>
  <c r="I187" i="12"/>
  <c r="F188" i="12"/>
  <c r="G188" i="12"/>
  <c r="H188" i="12"/>
  <c r="I188" i="12"/>
  <c r="F189" i="12"/>
  <c r="G189" i="12"/>
  <c r="H189" i="12"/>
  <c r="I189" i="12"/>
  <c r="F190" i="12"/>
  <c r="G190" i="12"/>
  <c r="H190" i="12"/>
  <c r="I190" i="12"/>
  <c r="F191" i="12"/>
  <c r="G191" i="12"/>
  <c r="H191" i="12"/>
  <c r="I191" i="12"/>
  <c r="F192" i="12"/>
  <c r="G192" i="12"/>
  <c r="H192" i="12"/>
  <c r="I192" i="12"/>
  <c r="F193" i="12"/>
  <c r="G193" i="12"/>
  <c r="H193" i="12"/>
  <c r="I193" i="12"/>
  <c r="F194" i="12"/>
  <c r="G194" i="12"/>
  <c r="H194" i="12"/>
  <c r="I194" i="12"/>
  <c r="F195" i="12"/>
  <c r="G195" i="12"/>
  <c r="H195" i="12"/>
  <c r="I195" i="12"/>
  <c r="F196" i="12"/>
  <c r="G196" i="12"/>
  <c r="H196" i="12"/>
  <c r="I196" i="12"/>
  <c r="F197" i="12"/>
  <c r="G197" i="12"/>
  <c r="H197" i="12"/>
  <c r="I197" i="12"/>
  <c r="F198" i="12"/>
  <c r="G198" i="12"/>
  <c r="H198" i="12"/>
  <c r="I198" i="12"/>
  <c r="F199" i="12"/>
  <c r="G199" i="12"/>
  <c r="H199" i="12"/>
  <c r="I199" i="12"/>
  <c r="F200" i="12"/>
  <c r="G200" i="12"/>
  <c r="H200" i="12"/>
  <c r="I200" i="12"/>
  <c r="F201" i="12"/>
  <c r="G201" i="12"/>
  <c r="H201" i="12"/>
  <c r="I201" i="12"/>
  <c r="F202" i="12"/>
  <c r="G202" i="12"/>
  <c r="H202" i="12"/>
  <c r="I202" i="12"/>
  <c r="F203" i="12"/>
  <c r="G203" i="12"/>
  <c r="H203" i="12"/>
  <c r="I203" i="12"/>
  <c r="F204" i="12"/>
  <c r="G204" i="12"/>
  <c r="H204" i="12"/>
  <c r="I204" i="12"/>
  <c r="F205" i="12"/>
  <c r="G205" i="12"/>
  <c r="H205" i="12"/>
  <c r="I205" i="12"/>
  <c r="F206" i="12"/>
  <c r="G206" i="12"/>
  <c r="H206" i="12"/>
  <c r="I206" i="12"/>
  <c r="F207" i="12"/>
  <c r="G207" i="12"/>
  <c r="H207" i="12"/>
  <c r="I207" i="12"/>
  <c r="F208" i="12"/>
  <c r="G208" i="12"/>
  <c r="H208" i="12"/>
  <c r="I208" i="12"/>
  <c r="F209" i="12"/>
  <c r="G209" i="12"/>
  <c r="H209" i="12"/>
  <c r="I209" i="12"/>
  <c r="F210" i="12"/>
  <c r="G210" i="12"/>
  <c r="H210" i="12"/>
  <c r="I210" i="12"/>
  <c r="F211" i="12"/>
  <c r="G211" i="12"/>
  <c r="H211" i="12"/>
  <c r="I211" i="12"/>
  <c r="F212" i="12"/>
  <c r="G212" i="12"/>
  <c r="H212" i="12"/>
  <c r="I212" i="12"/>
  <c r="F213" i="12"/>
  <c r="G213" i="12"/>
  <c r="H213" i="12"/>
  <c r="I213" i="12"/>
  <c r="F214" i="12"/>
  <c r="G214" i="12"/>
  <c r="H214" i="12"/>
  <c r="I214" i="12"/>
  <c r="F215" i="12"/>
  <c r="G215" i="12"/>
  <c r="H215" i="12"/>
  <c r="I215" i="12"/>
  <c r="F216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F220" i="12"/>
  <c r="G220" i="12"/>
  <c r="H220" i="12"/>
  <c r="I220" i="12"/>
  <c r="F221" i="12"/>
  <c r="G221" i="12"/>
  <c r="H221" i="12"/>
  <c r="I221" i="12"/>
  <c r="F222" i="12"/>
  <c r="G222" i="12"/>
  <c r="H222" i="12"/>
  <c r="I222" i="12"/>
  <c r="F223" i="12"/>
  <c r="G223" i="12"/>
  <c r="H223" i="12"/>
  <c r="I223" i="12"/>
  <c r="F224" i="12"/>
  <c r="G224" i="12"/>
  <c r="H224" i="12"/>
  <c r="I224" i="12"/>
  <c r="F225" i="12"/>
  <c r="G225" i="12"/>
  <c r="H225" i="12"/>
  <c r="I225" i="12"/>
  <c r="F226" i="12"/>
  <c r="G226" i="12"/>
  <c r="H226" i="12"/>
  <c r="I226" i="12"/>
  <c r="F227" i="12"/>
  <c r="G227" i="12"/>
  <c r="H227" i="12"/>
  <c r="I227" i="12"/>
  <c r="F228" i="12"/>
  <c r="G228" i="12"/>
  <c r="H228" i="12"/>
  <c r="I228" i="12"/>
  <c r="F229" i="12"/>
  <c r="G229" i="12"/>
  <c r="H229" i="12"/>
  <c r="I229" i="12"/>
  <c r="F230" i="12"/>
  <c r="G230" i="12"/>
  <c r="H230" i="12"/>
  <c r="I230" i="12"/>
  <c r="F231" i="12"/>
  <c r="G231" i="12"/>
  <c r="H231" i="12"/>
  <c r="I231" i="12"/>
  <c r="F232" i="12"/>
  <c r="G232" i="12"/>
  <c r="H232" i="12"/>
  <c r="I232" i="12"/>
  <c r="F233" i="12"/>
  <c r="G233" i="12"/>
  <c r="H233" i="12"/>
  <c r="I233" i="12"/>
  <c r="F234" i="12"/>
  <c r="G234" i="12"/>
  <c r="H234" i="12"/>
  <c r="I234" i="12"/>
  <c r="F235" i="12"/>
  <c r="G235" i="12"/>
  <c r="H235" i="12"/>
  <c r="I235" i="12"/>
  <c r="F236" i="12"/>
  <c r="G236" i="12"/>
  <c r="H236" i="12"/>
  <c r="I236" i="12"/>
  <c r="F237" i="12"/>
  <c r="G237" i="12"/>
  <c r="H237" i="12"/>
  <c r="I237" i="12"/>
  <c r="F238" i="12"/>
  <c r="G238" i="12"/>
  <c r="H238" i="12"/>
  <c r="I238" i="12"/>
  <c r="F239" i="12"/>
  <c r="G239" i="12"/>
  <c r="H239" i="12"/>
  <c r="I239" i="12"/>
  <c r="F240" i="12"/>
  <c r="G240" i="12"/>
  <c r="H240" i="12"/>
  <c r="I240" i="12"/>
  <c r="F241" i="12"/>
  <c r="G241" i="12"/>
  <c r="H241" i="12"/>
  <c r="I241" i="12"/>
  <c r="F242" i="12"/>
  <c r="G242" i="12"/>
  <c r="H242" i="12"/>
  <c r="I242" i="12"/>
  <c r="F243" i="12"/>
  <c r="G243" i="12"/>
  <c r="H243" i="12"/>
  <c r="I243" i="12"/>
  <c r="F244" i="12"/>
  <c r="G244" i="12"/>
  <c r="H244" i="12"/>
  <c r="I244" i="12"/>
  <c r="F245" i="12"/>
  <c r="G245" i="12"/>
  <c r="H245" i="12"/>
  <c r="I245" i="12"/>
  <c r="F246" i="12"/>
  <c r="G246" i="12"/>
  <c r="H246" i="12"/>
  <c r="I246" i="12"/>
  <c r="F247" i="12"/>
  <c r="G247" i="12"/>
  <c r="H247" i="12"/>
  <c r="I247" i="12"/>
  <c r="F248" i="12"/>
  <c r="G248" i="12"/>
  <c r="H248" i="12"/>
  <c r="I248" i="12"/>
  <c r="F249" i="12"/>
  <c r="G249" i="12"/>
  <c r="H249" i="12"/>
  <c r="I249" i="12"/>
  <c r="F250" i="12"/>
  <c r="G250" i="12"/>
  <c r="H250" i="12"/>
  <c r="I250" i="12"/>
  <c r="F251" i="12"/>
  <c r="G251" i="12"/>
  <c r="H251" i="12"/>
  <c r="I251" i="12"/>
  <c r="F252" i="12"/>
  <c r="G252" i="12"/>
  <c r="H252" i="12"/>
  <c r="I252" i="12"/>
  <c r="F253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F257" i="12"/>
  <c r="G257" i="12"/>
  <c r="H257" i="12"/>
  <c r="I257" i="12"/>
  <c r="F258" i="12"/>
  <c r="G258" i="12"/>
  <c r="H258" i="12"/>
  <c r="I258" i="12"/>
  <c r="F259" i="12"/>
  <c r="G259" i="12"/>
  <c r="H259" i="12"/>
  <c r="I259" i="12"/>
  <c r="F260" i="12"/>
  <c r="G260" i="12"/>
  <c r="H260" i="12"/>
  <c r="I260" i="12"/>
  <c r="F261" i="12"/>
  <c r="G261" i="12"/>
  <c r="H261" i="12"/>
  <c r="I261" i="12"/>
  <c r="F262" i="12"/>
  <c r="G262" i="12"/>
  <c r="H262" i="12"/>
  <c r="I262" i="12"/>
  <c r="F263" i="12"/>
  <c r="G263" i="12"/>
  <c r="H263" i="12"/>
  <c r="I263" i="12"/>
  <c r="F264" i="12"/>
  <c r="G264" i="12"/>
  <c r="H264" i="12"/>
  <c r="I264" i="12"/>
  <c r="F265" i="12"/>
  <c r="G265" i="12"/>
  <c r="H265" i="12"/>
  <c r="I265" i="12"/>
  <c r="F266" i="12"/>
  <c r="G266" i="12"/>
  <c r="H266" i="12"/>
  <c r="I266" i="12"/>
  <c r="F267" i="12"/>
  <c r="G267" i="12"/>
  <c r="H267" i="12"/>
  <c r="I267" i="12"/>
  <c r="F268" i="12"/>
  <c r="G268" i="12"/>
  <c r="H268" i="12"/>
  <c r="I268" i="12"/>
  <c r="F269" i="12"/>
  <c r="G269" i="12"/>
  <c r="H269" i="12"/>
  <c r="I269" i="12"/>
  <c r="F270" i="12"/>
  <c r="G270" i="12"/>
  <c r="H270" i="12"/>
  <c r="I270" i="12"/>
  <c r="F271" i="12"/>
  <c r="G271" i="12"/>
  <c r="H271" i="12"/>
  <c r="I271" i="12"/>
  <c r="F272" i="12"/>
  <c r="G272" i="12"/>
  <c r="H272" i="12"/>
  <c r="I272" i="12"/>
  <c r="F273" i="12"/>
  <c r="G273" i="12"/>
  <c r="H273" i="12"/>
  <c r="I273" i="12"/>
  <c r="F274" i="12"/>
  <c r="G274" i="12"/>
  <c r="H274" i="12"/>
  <c r="I274" i="12"/>
  <c r="F275" i="12"/>
  <c r="G275" i="12"/>
  <c r="H275" i="12"/>
  <c r="I275" i="12"/>
  <c r="F276" i="12"/>
  <c r="G276" i="12"/>
  <c r="H276" i="12"/>
  <c r="I276" i="12"/>
  <c r="F277" i="12"/>
  <c r="G277" i="12"/>
  <c r="H277" i="12"/>
  <c r="I277" i="12"/>
  <c r="F278" i="12"/>
  <c r="G278" i="12"/>
  <c r="H278" i="12"/>
  <c r="I278" i="12"/>
  <c r="F279" i="12"/>
  <c r="G279" i="12"/>
  <c r="H279" i="12"/>
  <c r="I279" i="12"/>
  <c r="F280" i="12"/>
  <c r="G280" i="12"/>
  <c r="H280" i="12"/>
  <c r="I280" i="12"/>
  <c r="F281" i="12"/>
  <c r="G281" i="12"/>
  <c r="H281" i="12"/>
  <c r="I281" i="12"/>
  <c r="F282" i="12"/>
  <c r="G282" i="12"/>
  <c r="H282" i="12"/>
  <c r="I282" i="12"/>
  <c r="F283" i="12"/>
  <c r="G283" i="12"/>
  <c r="H283" i="12"/>
  <c r="I283" i="12"/>
  <c r="F284" i="12"/>
  <c r="G284" i="12"/>
  <c r="H284" i="12"/>
  <c r="I284" i="12"/>
  <c r="F285" i="12"/>
  <c r="G285" i="12"/>
  <c r="H285" i="12"/>
  <c r="I285" i="12"/>
  <c r="F286" i="12"/>
  <c r="G286" i="12"/>
  <c r="H286" i="12"/>
  <c r="I286" i="12"/>
  <c r="F287" i="12"/>
  <c r="G287" i="12"/>
  <c r="H287" i="12"/>
  <c r="I287" i="12"/>
  <c r="F288" i="12"/>
  <c r="G288" i="12"/>
  <c r="H288" i="12"/>
  <c r="I288" i="12"/>
  <c r="F289" i="12"/>
  <c r="G289" i="12"/>
  <c r="H289" i="12"/>
  <c r="I289" i="12"/>
  <c r="F290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F294" i="12"/>
  <c r="G294" i="12"/>
  <c r="H294" i="12"/>
  <c r="I294" i="12"/>
  <c r="F295" i="12"/>
  <c r="G295" i="12"/>
  <c r="H295" i="12"/>
  <c r="I295" i="12"/>
  <c r="F296" i="12"/>
  <c r="G296" i="12"/>
  <c r="H296" i="12"/>
  <c r="I296" i="12"/>
  <c r="F297" i="12"/>
  <c r="G297" i="12"/>
  <c r="H297" i="12"/>
  <c r="I297" i="12"/>
  <c r="F298" i="12"/>
  <c r="G298" i="12"/>
  <c r="H298" i="12"/>
  <c r="I298" i="12"/>
  <c r="F299" i="12"/>
  <c r="G299" i="12"/>
  <c r="H299" i="12"/>
  <c r="I299" i="12"/>
  <c r="F300" i="12"/>
  <c r="G300" i="12"/>
  <c r="H300" i="12"/>
  <c r="I300" i="12"/>
  <c r="F301" i="12"/>
  <c r="G301" i="12"/>
  <c r="H301" i="12"/>
  <c r="I301" i="12"/>
  <c r="F302" i="12"/>
  <c r="G302" i="12"/>
  <c r="H302" i="12"/>
  <c r="I302" i="12"/>
  <c r="F303" i="12"/>
  <c r="G303" i="12"/>
  <c r="H303" i="12"/>
  <c r="I303" i="12"/>
  <c r="F304" i="12"/>
  <c r="G304" i="12"/>
  <c r="H304" i="12"/>
  <c r="I304" i="12"/>
  <c r="F305" i="12"/>
  <c r="G305" i="12"/>
  <c r="H305" i="12"/>
  <c r="I305" i="12"/>
  <c r="F306" i="12"/>
  <c r="G306" i="12"/>
  <c r="H306" i="12"/>
  <c r="I306" i="12"/>
  <c r="F307" i="12"/>
  <c r="G307" i="12"/>
  <c r="H307" i="12"/>
  <c r="I307" i="12"/>
  <c r="F308" i="12"/>
  <c r="G308" i="12"/>
  <c r="H308" i="12"/>
  <c r="I308" i="12"/>
  <c r="F309" i="12"/>
  <c r="G309" i="12"/>
  <c r="H309" i="12"/>
  <c r="I309" i="12"/>
  <c r="F310" i="12"/>
  <c r="G310" i="12"/>
  <c r="H310" i="12"/>
  <c r="I310" i="12"/>
  <c r="F311" i="12"/>
  <c r="G311" i="12"/>
  <c r="H311" i="12"/>
  <c r="I311" i="12"/>
  <c r="F312" i="12"/>
  <c r="G312" i="12"/>
  <c r="H312" i="12"/>
  <c r="I312" i="12"/>
  <c r="F313" i="12"/>
  <c r="G313" i="12"/>
  <c r="H313" i="12"/>
  <c r="I313" i="12"/>
  <c r="F314" i="12"/>
  <c r="G314" i="12"/>
  <c r="H314" i="12"/>
  <c r="I314" i="12"/>
  <c r="F315" i="12"/>
  <c r="G315" i="12"/>
  <c r="H315" i="12"/>
  <c r="I315" i="12"/>
  <c r="F316" i="12"/>
  <c r="G316" i="12"/>
  <c r="H316" i="12"/>
  <c r="I316" i="12"/>
  <c r="F317" i="12"/>
  <c r="G317" i="12"/>
  <c r="H317" i="12"/>
  <c r="I317" i="12"/>
  <c r="F318" i="12"/>
  <c r="G318" i="12"/>
  <c r="H318" i="12"/>
  <c r="I318" i="12"/>
  <c r="F319" i="12"/>
  <c r="G319" i="12"/>
  <c r="H319" i="12"/>
  <c r="I319" i="12"/>
  <c r="F320" i="12"/>
  <c r="G320" i="12"/>
  <c r="H320" i="12"/>
  <c r="I320" i="12"/>
  <c r="F321" i="12"/>
  <c r="G321" i="12"/>
  <c r="H321" i="12"/>
  <c r="I321" i="12"/>
  <c r="F322" i="12"/>
  <c r="G322" i="12"/>
  <c r="H322" i="12"/>
  <c r="I322" i="12"/>
  <c r="F323" i="12"/>
  <c r="G323" i="12"/>
  <c r="H323" i="12"/>
  <c r="I323" i="12"/>
  <c r="F324" i="12"/>
  <c r="G324" i="12"/>
  <c r="H324" i="12"/>
  <c r="I324" i="12"/>
  <c r="F325" i="12"/>
  <c r="G325" i="12"/>
  <c r="H325" i="12"/>
  <c r="I325" i="12"/>
  <c r="F326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F330" i="12"/>
  <c r="G330" i="12"/>
  <c r="H330" i="12"/>
  <c r="I330" i="12"/>
  <c r="F331" i="12"/>
  <c r="G331" i="12"/>
  <c r="H331" i="12"/>
  <c r="I331" i="12"/>
  <c r="F332" i="12"/>
  <c r="G332" i="12"/>
  <c r="H332" i="12"/>
  <c r="I332" i="12"/>
  <c r="F333" i="12"/>
  <c r="G333" i="12"/>
  <c r="H333" i="12"/>
  <c r="I333" i="12"/>
  <c r="F334" i="12"/>
  <c r="G334" i="12"/>
  <c r="H334" i="12"/>
  <c r="I334" i="12"/>
  <c r="F335" i="12"/>
  <c r="G335" i="12"/>
  <c r="H335" i="12"/>
  <c r="I335" i="12"/>
  <c r="F336" i="12"/>
  <c r="G336" i="12"/>
  <c r="H336" i="12"/>
  <c r="I336" i="12"/>
  <c r="F337" i="12"/>
  <c r="K337" i="12" s="1"/>
  <c r="G337" i="12"/>
  <c r="H337" i="12"/>
  <c r="I337" i="12"/>
  <c r="F338" i="12"/>
  <c r="G338" i="12"/>
  <c r="H338" i="12"/>
  <c r="I338" i="12"/>
  <c r="F339" i="12"/>
  <c r="G339" i="12"/>
  <c r="H339" i="12"/>
  <c r="I339" i="12"/>
  <c r="F340" i="12"/>
  <c r="G340" i="12"/>
  <c r="H340" i="12"/>
  <c r="I340" i="12"/>
  <c r="F341" i="12"/>
  <c r="G341" i="12"/>
  <c r="H341" i="12"/>
  <c r="I341" i="12"/>
  <c r="F342" i="12"/>
  <c r="G342" i="12"/>
  <c r="H342" i="12"/>
  <c r="I342" i="12"/>
  <c r="F343" i="12"/>
  <c r="G343" i="12"/>
  <c r="H343" i="12"/>
  <c r="I343" i="12"/>
  <c r="F344" i="12"/>
  <c r="G344" i="12"/>
  <c r="H344" i="12"/>
  <c r="I344" i="12"/>
  <c r="F345" i="12"/>
  <c r="G345" i="12"/>
  <c r="H345" i="12"/>
  <c r="I345" i="12"/>
  <c r="F346" i="12"/>
  <c r="G346" i="12"/>
  <c r="H346" i="12"/>
  <c r="I346" i="12"/>
  <c r="F347" i="12"/>
  <c r="G347" i="12"/>
  <c r="H347" i="12"/>
  <c r="I347" i="12"/>
  <c r="F348" i="12"/>
  <c r="G348" i="12"/>
  <c r="H348" i="12"/>
  <c r="I348" i="12"/>
  <c r="F349" i="12"/>
  <c r="G349" i="12"/>
  <c r="H349" i="12"/>
  <c r="I349" i="12"/>
  <c r="F350" i="12"/>
  <c r="G350" i="12"/>
  <c r="H350" i="12"/>
  <c r="I350" i="12"/>
  <c r="F351" i="12"/>
  <c r="G351" i="12"/>
  <c r="H351" i="12"/>
  <c r="I351" i="12"/>
  <c r="F352" i="12"/>
  <c r="G352" i="12"/>
  <c r="H352" i="12"/>
  <c r="I352" i="12"/>
  <c r="F353" i="12"/>
  <c r="K353" i="12" s="1"/>
  <c r="G353" i="12"/>
  <c r="H353" i="12"/>
  <c r="I353" i="12"/>
  <c r="F354" i="12"/>
  <c r="G354" i="12"/>
  <c r="H354" i="12"/>
  <c r="I354" i="12"/>
  <c r="F355" i="12"/>
  <c r="G355" i="12"/>
  <c r="H355" i="12"/>
  <c r="I355" i="12"/>
  <c r="F356" i="12"/>
  <c r="G356" i="12"/>
  <c r="H356" i="12"/>
  <c r="I356" i="12"/>
  <c r="F357" i="12"/>
  <c r="G357" i="12"/>
  <c r="H357" i="12"/>
  <c r="I357" i="12"/>
  <c r="F358" i="12"/>
  <c r="G358" i="12"/>
  <c r="H358" i="12"/>
  <c r="I358" i="12"/>
  <c r="F359" i="12"/>
  <c r="G359" i="12"/>
  <c r="H359" i="12"/>
  <c r="I359" i="12"/>
  <c r="F360" i="12"/>
  <c r="G360" i="12"/>
  <c r="H360" i="12"/>
  <c r="I360" i="12"/>
  <c r="F361" i="12"/>
  <c r="G361" i="12"/>
  <c r="H361" i="12"/>
  <c r="I361" i="12"/>
  <c r="F362" i="12"/>
  <c r="G362" i="12"/>
  <c r="H362" i="12"/>
  <c r="I362" i="12"/>
  <c r="F363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F367" i="12"/>
  <c r="G367" i="12"/>
  <c r="H367" i="12"/>
  <c r="I367" i="12"/>
  <c r="F368" i="12"/>
  <c r="G368" i="12"/>
  <c r="H368" i="12"/>
  <c r="I368" i="12"/>
  <c r="F369" i="12"/>
  <c r="G369" i="12"/>
  <c r="H369" i="12"/>
  <c r="I369" i="12"/>
  <c r="F370" i="12"/>
  <c r="G370" i="12"/>
  <c r="H370" i="12"/>
  <c r="I370" i="12"/>
  <c r="F371" i="12"/>
  <c r="G371" i="12"/>
  <c r="H371" i="12"/>
  <c r="I371" i="12"/>
  <c r="F372" i="12"/>
  <c r="G372" i="12"/>
  <c r="H372" i="12"/>
  <c r="I372" i="12"/>
  <c r="F373" i="12"/>
  <c r="G373" i="12"/>
  <c r="H373" i="12"/>
  <c r="I373" i="12"/>
  <c r="F374" i="12"/>
  <c r="G374" i="12"/>
  <c r="H374" i="12"/>
  <c r="I374" i="12"/>
  <c r="F375" i="12"/>
  <c r="G375" i="12"/>
  <c r="H375" i="12"/>
  <c r="I375" i="12"/>
  <c r="F376" i="12"/>
  <c r="G376" i="12"/>
  <c r="H376" i="12"/>
  <c r="I376" i="12"/>
  <c r="F377" i="12"/>
  <c r="G377" i="12"/>
  <c r="H377" i="12"/>
  <c r="I377" i="12"/>
  <c r="F378" i="12"/>
  <c r="G378" i="12"/>
  <c r="H378" i="12"/>
  <c r="I378" i="12"/>
  <c r="F379" i="12"/>
  <c r="G379" i="12"/>
  <c r="H379" i="12"/>
  <c r="I379" i="12"/>
  <c r="F380" i="12"/>
  <c r="G380" i="12"/>
  <c r="H380" i="12"/>
  <c r="I380" i="12"/>
  <c r="F381" i="12"/>
  <c r="G381" i="12"/>
  <c r="H381" i="12"/>
  <c r="I381" i="12"/>
  <c r="F382" i="12"/>
  <c r="G382" i="12"/>
  <c r="H382" i="12"/>
  <c r="I382" i="12"/>
  <c r="F383" i="12"/>
  <c r="G383" i="12"/>
  <c r="H383" i="12"/>
  <c r="I383" i="12"/>
  <c r="F384" i="12"/>
  <c r="G384" i="12"/>
  <c r="H384" i="12"/>
  <c r="I384" i="12"/>
  <c r="F385" i="12"/>
  <c r="G385" i="12"/>
  <c r="H385" i="12"/>
  <c r="I385" i="12"/>
  <c r="F386" i="12"/>
  <c r="G386" i="12"/>
  <c r="H386" i="12"/>
  <c r="I386" i="12"/>
  <c r="F387" i="12"/>
  <c r="G387" i="12"/>
  <c r="H387" i="12"/>
  <c r="I387" i="12"/>
  <c r="F388" i="12"/>
  <c r="G388" i="12"/>
  <c r="H388" i="12"/>
  <c r="I388" i="12"/>
  <c r="F389" i="12"/>
  <c r="G389" i="12"/>
  <c r="H389" i="12"/>
  <c r="I389" i="12"/>
  <c r="F390" i="12"/>
  <c r="G390" i="12"/>
  <c r="H390" i="12"/>
  <c r="I390" i="12"/>
  <c r="F391" i="12"/>
  <c r="G391" i="12"/>
  <c r="H391" i="12"/>
  <c r="I391" i="12"/>
  <c r="F392" i="12"/>
  <c r="G392" i="12"/>
  <c r="H392" i="12"/>
  <c r="I392" i="12"/>
  <c r="F393" i="12"/>
  <c r="G393" i="12"/>
  <c r="H393" i="12"/>
  <c r="I393" i="12"/>
  <c r="F394" i="12"/>
  <c r="G394" i="12"/>
  <c r="H394" i="12"/>
  <c r="I394" i="12"/>
  <c r="F395" i="12"/>
  <c r="G395" i="12"/>
  <c r="H395" i="12"/>
  <c r="I395" i="12"/>
  <c r="F396" i="12"/>
  <c r="G396" i="12"/>
  <c r="H396" i="12"/>
  <c r="I396" i="12"/>
  <c r="F397" i="12"/>
  <c r="G397" i="12"/>
  <c r="H397" i="12"/>
  <c r="I397" i="12"/>
  <c r="F398" i="12"/>
  <c r="G398" i="12"/>
  <c r="H398" i="12"/>
  <c r="I398" i="12"/>
  <c r="F399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F403" i="12"/>
  <c r="G403" i="12"/>
  <c r="H403" i="12"/>
  <c r="I403" i="12"/>
  <c r="F404" i="12"/>
  <c r="G404" i="12"/>
  <c r="H404" i="12"/>
  <c r="I404" i="12"/>
  <c r="F405" i="12"/>
  <c r="G405" i="12"/>
  <c r="H405" i="12"/>
  <c r="I405" i="12"/>
  <c r="F406" i="12"/>
  <c r="G406" i="12"/>
  <c r="H406" i="12"/>
  <c r="I406" i="12"/>
  <c r="F407" i="12"/>
  <c r="G407" i="12"/>
  <c r="H407" i="12"/>
  <c r="I407" i="12"/>
  <c r="F408" i="12"/>
  <c r="G408" i="12"/>
  <c r="H408" i="12"/>
  <c r="I408" i="12"/>
  <c r="F409" i="12"/>
  <c r="K409" i="12" s="1"/>
  <c r="G409" i="12"/>
  <c r="H409" i="12"/>
  <c r="I409" i="12"/>
  <c r="F410" i="12"/>
  <c r="G410" i="12"/>
  <c r="H410" i="12"/>
  <c r="I410" i="12"/>
  <c r="F411" i="12"/>
  <c r="G411" i="12"/>
  <c r="H411" i="12"/>
  <c r="I411" i="12"/>
  <c r="F412" i="12"/>
  <c r="G412" i="12"/>
  <c r="H412" i="12"/>
  <c r="I412" i="12"/>
  <c r="F413" i="12"/>
  <c r="G413" i="12"/>
  <c r="H413" i="12"/>
  <c r="I413" i="12"/>
  <c r="F414" i="12"/>
  <c r="G414" i="12"/>
  <c r="H414" i="12"/>
  <c r="I414" i="12"/>
  <c r="F415" i="12"/>
  <c r="G415" i="12"/>
  <c r="H415" i="12"/>
  <c r="I415" i="12"/>
  <c r="F416" i="12"/>
  <c r="G416" i="12"/>
  <c r="H416" i="12"/>
  <c r="I416" i="12"/>
  <c r="F417" i="12"/>
  <c r="G417" i="12"/>
  <c r="H417" i="12"/>
  <c r="I417" i="12"/>
  <c r="F418" i="12"/>
  <c r="G418" i="12"/>
  <c r="H418" i="12"/>
  <c r="I418" i="12"/>
  <c r="F419" i="12"/>
  <c r="G419" i="12"/>
  <c r="H419" i="12"/>
  <c r="I419" i="12"/>
  <c r="F420" i="12"/>
  <c r="G420" i="12"/>
  <c r="H420" i="12"/>
  <c r="I420" i="12"/>
  <c r="F421" i="12"/>
  <c r="G421" i="12"/>
  <c r="H421" i="12"/>
  <c r="I421" i="12"/>
  <c r="F422" i="12"/>
  <c r="G422" i="12"/>
  <c r="H422" i="12"/>
  <c r="I422" i="12"/>
  <c r="F423" i="12"/>
  <c r="G423" i="12"/>
  <c r="H423" i="12"/>
  <c r="I423" i="12"/>
  <c r="F424" i="12"/>
  <c r="G424" i="12"/>
  <c r="H424" i="12"/>
  <c r="I424" i="12"/>
  <c r="F425" i="12"/>
  <c r="G425" i="12"/>
  <c r="H425" i="12"/>
  <c r="I425" i="12"/>
  <c r="F426" i="12"/>
  <c r="G426" i="12"/>
  <c r="H426" i="12"/>
  <c r="I426" i="12"/>
  <c r="F427" i="12"/>
  <c r="G427" i="12"/>
  <c r="H427" i="12"/>
  <c r="I427" i="12"/>
  <c r="F428" i="12"/>
  <c r="G428" i="12"/>
  <c r="H428" i="12"/>
  <c r="I428" i="12"/>
  <c r="F429" i="12"/>
  <c r="G429" i="12"/>
  <c r="H429" i="12"/>
  <c r="I429" i="12"/>
  <c r="F430" i="12"/>
  <c r="G430" i="12"/>
  <c r="H430" i="12"/>
  <c r="I430" i="12"/>
  <c r="F431" i="12"/>
  <c r="G431" i="12"/>
  <c r="H431" i="12"/>
  <c r="I431" i="12"/>
  <c r="F432" i="12"/>
  <c r="G432" i="12"/>
  <c r="H432" i="12"/>
  <c r="I432" i="12"/>
  <c r="F433" i="12"/>
  <c r="G433" i="12"/>
  <c r="H433" i="12"/>
  <c r="I433" i="12"/>
  <c r="F434" i="12"/>
  <c r="G434" i="12"/>
  <c r="H434" i="12"/>
  <c r="I434" i="12"/>
  <c r="F435" i="12"/>
  <c r="G435" i="12"/>
  <c r="H435" i="12"/>
  <c r="I435" i="12"/>
  <c r="F436" i="12"/>
  <c r="G436" i="12"/>
  <c r="H436" i="12"/>
  <c r="I436" i="12"/>
  <c r="F437" i="12"/>
  <c r="G437" i="12"/>
  <c r="H437" i="12"/>
  <c r="I437" i="12"/>
  <c r="F438" i="12"/>
  <c r="G438" i="12"/>
  <c r="H438" i="12"/>
  <c r="I438" i="12"/>
  <c r="F439" i="12"/>
  <c r="G439" i="12"/>
  <c r="H439" i="12"/>
  <c r="I439" i="12"/>
  <c r="F440" i="12"/>
  <c r="G440" i="12"/>
  <c r="H440" i="12"/>
  <c r="I440" i="12"/>
  <c r="F441" i="12"/>
  <c r="G441" i="12"/>
  <c r="H441" i="12"/>
  <c r="I441" i="12"/>
  <c r="F442" i="12"/>
  <c r="G442" i="12"/>
  <c r="H442" i="12"/>
  <c r="I442" i="12"/>
  <c r="F443" i="12"/>
  <c r="G443" i="12"/>
  <c r="H443" i="12"/>
  <c r="I443" i="12"/>
  <c r="F444" i="12"/>
  <c r="G444" i="12"/>
  <c r="H444" i="12"/>
  <c r="I444" i="12"/>
  <c r="F445" i="12"/>
  <c r="G445" i="12"/>
  <c r="H445" i="12"/>
  <c r="I445" i="12"/>
  <c r="F446" i="12"/>
  <c r="G446" i="12"/>
  <c r="H446" i="12"/>
  <c r="I446" i="12"/>
  <c r="F447" i="12"/>
  <c r="G447" i="12"/>
  <c r="H447" i="12"/>
  <c r="I447" i="12"/>
  <c r="F448" i="12"/>
  <c r="G448" i="12"/>
  <c r="H448" i="12"/>
  <c r="I448" i="12"/>
  <c r="F449" i="12"/>
  <c r="G449" i="12"/>
  <c r="H449" i="12"/>
  <c r="I449" i="12"/>
  <c r="F450" i="12"/>
  <c r="G450" i="12"/>
  <c r="H450" i="12"/>
  <c r="I450" i="12"/>
  <c r="K450" i="12" s="1"/>
  <c r="F2" i="12"/>
  <c r="G2" i="12"/>
  <c r="H2" i="12"/>
  <c r="I2" i="12"/>
  <c r="A3" i="12"/>
  <c r="A4" i="12"/>
  <c r="A5" i="12"/>
  <c r="A6" i="12"/>
  <c r="K6" i="12" s="1"/>
  <c r="A7" i="12"/>
  <c r="K7" i="12" s="1"/>
  <c r="A8" i="12"/>
  <c r="A9" i="12"/>
  <c r="K9" i="12" s="1"/>
  <c r="A10" i="12"/>
  <c r="K10" i="12" s="1"/>
  <c r="A11" i="12"/>
  <c r="K11" i="12" s="1"/>
  <c r="A12" i="12"/>
  <c r="A13" i="12"/>
  <c r="A14" i="12"/>
  <c r="K14" i="12" s="1"/>
  <c r="A15" i="12"/>
  <c r="A16" i="12"/>
  <c r="K16" i="12" s="1"/>
  <c r="A17" i="12"/>
  <c r="A18" i="12"/>
  <c r="K18" i="12" s="1"/>
  <c r="A19" i="12"/>
  <c r="A20" i="12"/>
  <c r="A21" i="12"/>
  <c r="A22" i="12"/>
  <c r="K22" i="12" s="1"/>
  <c r="A23" i="12"/>
  <c r="A24" i="12"/>
  <c r="K24" i="12" s="1"/>
  <c r="A25" i="12"/>
  <c r="A26" i="12"/>
  <c r="K26" i="12" s="1"/>
  <c r="A27" i="12"/>
  <c r="A28" i="12"/>
  <c r="A29" i="12"/>
  <c r="A30" i="12"/>
  <c r="K30" i="12" s="1"/>
  <c r="A31" i="12"/>
  <c r="A32" i="12"/>
  <c r="K32" i="12" s="1"/>
  <c r="A33" i="12"/>
  <c r="A34" i="12"/>
  <c r="K34" i="12" s="1"/>
  <c r="A35" i="12"/>
  <c r="K35" i="12" s="1"/>
  <c r="A36" i="12"/>
  <c r="A37" i="12"/>
  <c r="A38" i="12"/>
  <c r="K38" i="12" s="1"/>
  <c r="A39" i="12"/>
  <c r="A40" i="12"/>
  <c r="K40" i="12" s="1"/>
  <c r="A41" i="12"/>
  <c r="A42" i="12"/>
  <c r="K42" i="12"/>
  <c r="A43" i="12"/>
  <c r="A44" i="12"/>
  <c r="K44" i="12" s="1"/>
  <c r="A45" i="12"/>
  <c r="A46" i="12"/>
  <c r="K46" i="12" s="1"/>
  <c r="A47" i="12"/>
  <c r="A48" i="12"/>
  <c r="A49" i="12"/>
  <c r="A50" i="12"/>
  <c r="K50" i="12" s="1"/>
  <c r="A51" i="12"/>
  <c r="A52" i="12"/>
  <c r="A53" i="12"/>
  <c r="A54" i="12"/>
  <c r="K54" i="12" s="1"/>
  <c r="A55" i="12"/>
  <c r="A56" i="12"/>
  <c r="A57" i="12"/>
  <c r="A58" i="12"/>
  <c r="K58" i="12" s="1"/>
  <c r="A59" i="12"/>
  <c r="A60" i="12"/>
  <c r="K60" i="12" s="1"/>
  <c r="A61" i="12"/>
  <c r="A62" i="12"/>
  <c r="K62" i="12" s="1"/>
  <c r="A63" i="12"/>
  <c r="A64" i="12"/>
  <c r="A65" i="12"/>
  <c r="K65" i="12" s="1"/>
  <c r="A66" i="12"/>
  <c r="K66" i="12" s="1"/>
  <c r="A67" i="12"/>
  <c r="A68" i="12"/>
  <c r="A69" i="12"/>
  <c r="A70" i="12"/>
  <c r="K70" i="12" s="1"/>
  <c r="A71" i="12"/>
  <c r="A72" i="12"/>
  <c r="A73" i="12"/>
  <c r="K73" i="12" s="1"/>
  <c r="A74" i="12"/>
  <c r="K74" i="12" s="1"/>
  <c r="A75" i="12"/>
  <c r="A76" i="12"/>
  <c r="A77" i="12"/>
  <c r="A78" i="12"/>
  <c r="K78" i="12" s="1"/>
  <c r="A79" i="12"/>
  <c r="A80" i="12"/>
  <c r="K80" i="12" s="1"/>
  <c r="A81" i="12"/>
  <c r="A82" i="12"/>
  <c r="K82" i="12" s="1"/>
  <c r="A83" i="12"/>
  <c r="A84" i="12"/>
  <c r="A85" i="12"/>
  <c r="A86" i="12"/>
  <c r="K86" i="12" s="1"/>
  <c r="A87" i="12"/>
  <c r="A88" i="12"/>
  <c r="K88" i="12" s="1"/>
  <c r="A89" i="12"/>
  <c r="A90" i="12"/>
  <c r="K90" i="12" s="1"/>
  <c r="A91" i="12"/>
  <c r="A92" i="12"/>
  <c r="A93" i="12"/>
  <c r="A94" i="12"/>
  <c r="K94" i="12" s="1"/>
  <c r="A95" i="12"/>
  <c r="A96" i="12"/>
  <c r="A97" i="12"/>
  <c r="A98" i="12"/>
  <c r="K98" i="12" s="1"/>
  <c r="A99" i="12"/>
  <c r="A100" i="12"/>
  <c r="K100" i="12" s="1"/>
  <c r="A101" i="12"/>
  <c r="A102" i="12"/>
  <c r="K102" i="12" s="1"/>
  <c r="A103" i="12"/>
  <c r="A104" i="12"/>
  <c r="A105" i="12"/>
  <c r="A106" i="12"/>
  <c r="K106" i="12"/>
  <c r="A107" i="12"/>
  <c r="K107" i="12" s="1"/>
  <c r="A108" i="12"/>
  <c r="K108" i="12" s="1"/>
  <c r="A109" i="12"/>
  <c r="A110" i="12"/>
  <c r="K110" i="12" s="1"/>
  <c r="A111" i="12"/>
  <c r="A112" i="12"/>
  <c r="A113" i="12"/>
  <c r="A114" i="12"/>
  <c r="K114" i="12" s="1"/>
  <c r="A115" i="12"/>
  <c r="A116" i="12"/>
  <c r="K116" i="12" s="1"/>
  <c r="A117" i="12"/>
  <c r="A118" i="12"/>
  <c r="K118" i="12" s="1"/>
  <c r="A119" i="12"/>
  <c r="A120" i="12"/>
  <c r="A121" i="12"/>
  <c r="A122" i="12"/>
  <c r="K122" i="12" s="1"/>
  <c r="A123" i="12"/>
  <c r="K123" i="12" s="1"/>
  <c r="A124" i="12"/>
  <c r="K124" i="12" s="1"/>
  <c r="A125" i="12"/>
  <c r="A126" i="12"/>
  <c r="K126" i="12" s="1"/>
  <c r="A127" i="12"/>
  <c r="A128" i="12"/>
  <c r="A129" i="12"/>
  <c r="A130" i="12"/>
  <c r="K130" i="12" s="1"/>
  <c r="A131" i="12"/>
  <c r="A132" i="12"/>
  <c r="A133" i="12"/>
  <c r="A134" i="12"/>
  <c r="K134" i="12" s="1"/>
  <c r="A135" i="12"/>
  <c r="A136" i="12"/>
  <c r="A137" i="12"/>
  <c r="A138" i="12"/>
  <c r="K138" i="12" s="1"/>
  <c r="A139" i="12"/>
  <c r="A140" i="12"/>
  <c r="A141" i="12"/>
  <c r="A142" i="12"/>
  <c r="K142" i="12" s="1"/>
  <c r="A143" i="12"/>
  <c r="A144" i="12"/>
  <c r="A145" i="12"/>
  <c r="A146" i="12"/>
  <c r="K146" i="12" s="1"/>
  <c r="A147" i="12"/>
  <c r="A148" i="12"/>
  <c r="A149" i="12"/>
  <c r="A150" i="12"/>
  <c r="K150" i="12" s="1"/>
  <c r="A151" i="12"/>
  <c r="A152" i="12"/>
  <c r="A153" i="12"/>
  <c r="A154" i="12"/>
  <c r="K154" i="12" s="1"/>
  <c r="A155" i="12"/>
  <c r="A156" i="12"/>
  <c r="A157" i="12"/>
  <c r="A158" i="12"/>
  <c r="K158" i="12" s="1"/>
  <c r="A159" i="12"/>
  <c r="A160" i="12"/>
  <c r="A161" i="12"/>
  <c r="A162" i="12"/>
  <c r="K162" i="12"/>
  <c r="A163" i="12"/>
  <c r="A164" i="12"/>
  <c r="A165" i="12"/>
  <c r="A166" i="12"/>
  <c r="K166" i="12" s="1"/>
  <c r="A167" i="12"/>
  <c r="K167" i="12" s="1"/>
  <c r="A168" i="12"/>
  <c r="K168" i="12" s="1"/>
  <c r="A169" i="12"/>
  <c r="A170" i="12"/>
  <c r="K170" i="12" s="1"/>
  <c r="A171" i="12"/>
  <c r="A172" i="12"/>
  <c r="K172" i="12" s="1"/>
  <c r="A173" i="12"/>
  <c r="A174" i="12"/>
  <c r="K174" i="12" s="1"/>
  <c r="A175" i="12"/>
  <c r="A176" i="12"/>
  <c r="A177" i="12"/>
  <c r="A178" i="12"/>
  <c r="K178" i="12" s="1"/>
  <c r="A179" i="12"/>
  <c r="A180" i="12"/>
  <c r="A181" i="12"/>
  <c r="K181" i="12" s="1"/>
  <c r="A182" i="12"/>
  <c r="K182" i="12" s="1"/>
  <c r="A183" i="12"/>
  <c r="A184" i="12"/>
  <c r="A185" i="12"/>
  <c r="A186" i="12"/>
  <c r="K186" i="12" s="1"/>
  <c r="A187" i="12"/>
  <c r="A188" i="12"/>
  <c r="K188" i="12" s="1"/>
  <c r="A189" i="12"/>
  <c r="A190" i="12"/>
  <c r="K190" i="12" s="1"/>
  <c r="A191" i="12"/>
  <c r="A192" i="12"/>
  <c r="A193" i="12"/>
  <c r="A194" i="12"/>
  <c r="K194" i="12" s="1"/>
  <c r="A195" i="12"/>
  <c r="A196" i="12"/>
  <c r="A197" i="12"/>
  <c r="A198" i="12"/>
  <c r="K198" i="12" s="1"/>
  <c r="A199" i="12"/>
  <c r="A200" i="12"/>
  <c r="A201" i="12"/>
  <c r="A202" i="12"/>
  <c r="K202" i="12" s="1"/>
  <c r="A203" i="12"/>
  <c r="K203" i="12" s="1"/>
  <c r="A204" i="12"/>
  <c r="A205" i="12"/>
  <c r="A206" i="12"/>
  <c r="A207" i="12"/>
  <c r="A208" i="12"/>
  <c r="K208" i="12" s="1"/>
  <c r="A209" i="12"/>
  <c r="A210" i="12"/>
  <c r="K210" i="12" s="1"/>
  <c r="A211" i="12"/>
  <c r="A212" i="12"/>
  <c r="A213" i="12"/>
  <c r="A214" i="12"/>
  <c r="K214" i="12" s="1"/>
  <c r="A215" i="12"/>
  <c r="A216" i="12"/>
  <c r="A217" i="12"/>
  <c r="A218" i="12"/>
  <c r="A219" i="12"/>
  <c r="A220" i="12"/>
  <c r="A221" i="12"/>
  <c r="A222" i="12"/>
  <c r="K222" i="12" s="1"/>
  <c r="A223" i="12"/>
  <c r="A224" i="12"/>
  <c r="A225" i="12"/>
  <c r="A226" i="12"/>
  <c r="K226" i="12" s="1"/>
  <c r="A227" i="12"/>
  <c r="A228" i="12"/>
  <c r="K228" i="12" s="1"/>
  <c r="A229" i="12"/>
  <c r="A230" i="12"/>
  <c r="A231" i="12"/>
  <c r="A232" i="12"/>
  <c r="K232" i="12" s="1"/>
  <c r="A233" i="12"/>
  <c r="A234" i="12"/>
  <c r="K234" i="12" s="1"/>
  <c r="A235" i="12"/>
  <c r="A236" i="12"/>
  <c r="K236" i="12" s="1"/>
  <c r="A237" i="12"/>
  <c r="A238" i="12"/>
  <c r="K238" i="12" s="1"/>
  <c r="A239" i="12"/>
  <c r="K239" i="12" s="1"/>
  <c r="A240" i="12"/>
  <c r="A241" i="12"/>
  <c r="A242" i="12"/>
  <c r="K242" i="12" s="1"/>
  <c r="A243" i="12"/>
  <c r="A244" i="12"/>
  <c r="A245" i="12"/>
  <c r="A246" i="12"/>
  <c r="K246" i="12" s="1"/>
  <c r="A247" i="12"/>
  <c r="A248" i="12"/>
  <c r="A249" i="12"/>
  <c r="A250" i="12"/>
  <c r="K250" i="12" s="1"/>
  <c r="A251" i="12"/>
  <c r="A252" i="12"/>
  <c r="K252" i="12" s="1"/>
  <c r="A253" i="12"/>
  <c r="A254" i="12"/>
  <c r="K254" i="12" s="1"/>
  <c r="A255" i="12"/>
  <c r="A256" i="12"/>
  <c r="A257" i="12"/>
  <c r="A258" i="12"/>
  <c r="K258" i="12" s="1"/>
  <c r="A259" i="12"/>
  <c r="A260" i="12"/>
  <c r="A261" i="12"/>
  <c r="A262" i="12"/>
  <c r="K262" i="12" s="1"/>
  <c r="A263" i="12"/>
  <c r="K263" i="12" s="1"/>
  <c r="A264" i="12"/>
  <c r="A265" i="12"/>
  <c r="A266" i="12"/>
  <c r="K266" i="12" s="1"/>
  <c r="A267" i="12"/>
  <c r="A268" i="12"/>
  <c r="A269" i="12"/>
  <c r="A270" i="12"/>
  <c r="A271" i="12"/>
  <c r="A272" i="12"/>
  <c r="K272" i="12" s="1"/>
  <c r="A273" i="12"/>
  <c r="A274" i="12"/>
  <c r="K274" i="12" s="1"/>
  <c r="A275" i="12"/>
  <c r="A276" i="12"/>
  <c r="A277" i="12"/>
  <c r="A278" i="12"/>
  <c r="K278" i="12" s="1"/>
  <c r="A279" i="12"/>
  <c r="A280" i="12"/>
  <c r="K280" i="12" s="1"/>
  <c r="A281" i="12"/>
  <c r="A282" i="12"/>
  <c r="A283" i="12"/>
  <c r="A284" i="12"/>
  <c r="A285" i="12"/>
  <c r="A286" i="12"/>
  <c r="K286" i="12" s="1"/>
  <c r="A287" i="12"/>
  <c r="A288" i="12"/>
  <c r="K288" i="12" s="1"/>
  <c r="A289" i="12"/>
  <c r="A290" i="12"/>
  <c r="A291" i="12"/>
  <c r="A292" i="12"/>
  <c r="A293" i="12"/>
  <c r="A294" i="12"/>
  <c r="K294" i="12" s="1"/>
  <c r="A295" i="12"/>
  <c r="A296" i="12"/>
  <c r="A297" i="12"/>
  <c r="A298" i="12"/>
  <c r="K298" i="12" s="1"/>
  <c r="A299" i="12"/>
  <c r="A300" i="12"/>
  <c r="A301" i="12"/>
  <c r="A302" i="12"/>
  <c r="K302" i="12" s="1"/>
  <c r="A303" i="12"/>
  <c r="A304" i="12"/>
  <c r="A305" i="12"/>
  <c r="A306" i="12"/>
  <c r="K306" i="12"/>
  <c r="A307" i="12"/>
  <c r="A308" i="12"/>
  <c r="A309" i="12"/>
  <c r="A310" i="12"/>
  <c r="K310" i="12" s="1"/>
  <c r="A311" i="12"/>
  <c r="A312" i="12"/>
  <c r="A313" i="12"/>
  <c r="A314" i="12"/>
  <c r="K314" i="12" s="1"/>
  <c r="A315" i="12"/>
  <c r="A316" i="12"/>
  <c r="K316" i="12" s="1"/>
  <c r="A317" i="12"/>
  <c r="A318" i="12"/>
  <c r="K318" i="12" s="1"/>
  <c r="A319" i="12"/>
  <c r="A320" i="12"/>
  <c r="A321" i="12"/>
  <c r="A322" i="12"/>
  <c r="K322" i="12" s="1"/>
  <c r="A323" i="12"/>
  <c r="A324" i="12"/>
  <c r="A325" i="12"/>
  <c r="A326" i="12"/>
  <c r="A327" i="12"/>
  <c r="A328" i="12"/>
  <c r="K328" i="12" s="1"/>
  <c r="A329" i="12"/>
  <c r="A330" i="12"/>
  <c r="K330" i="12" s="1"/>
  <c r="A331" i="12"/>
  <c r="A332" i="12"/>
  <c r="A333" i="12"/>
  <c r="A334" i="12"/>
  <c r="A335" i="12"/>
  <c r="A336" i="12"/>
  <c r="A337" i="12"/>
  <c r="A338" i="12"/>
  <c r="K338" i="12" s="1"/>
  <c r="A339" i="12"/>
  <c r="A340" i="12"/>
  <c r="A341" i="12"/>
  <c r="A342" i="12"/>
  <c r="A343" i="12"/>
  <c r="A344" i="12"/>
  <c r="A345" i="12"/>
  <c r="A346" i="12"/>
  <c r="K346" i="12" s="1"/>
  <c r="A347" i="12"/>
  <c r="A348" i="12"/>
  <c r="A349" i="12"/>
  <c r="A350" i="12"/>
  <c r="K350" i="12" s="1"/>
  <c r="A351" i="12"/>
  <c r="A352" i="12"/>
  <c r="A353" i="12"/>
  <c r="A354" i="12"/>
  <c r="K354" i="12" s="1"/>
  <c r="A355" i="12"/>
  <c r="A356" i="12"/>
  <c r="A357" i="12"/>
  <c r="A358" i="12"/>
  <c r="K358" i="12" s="1"/>
  <c r="A359" i="12"/>
  <c r="A360" i="12"/>
  <c r="A361" i="12"/>
  <c r="A362" i="12"/>
  <c r="K362" i="12" s="1"/>
  <c r="A363" i="12"/>
  <c r="A364" i="12"/>
  <c r="A365" i="12"/>
  <c r="A366" i="12"/>
  <c r="K366" i="12"/>
  <c r="A367" i="12"/>
  <c r="A368" i="12"/>
  <c r="A369" i="12"/>
  <c r="A370" i="12"/>
  <c r="K370" i="12"/>
  <c r="A371" i="12"/>
  <c r="A372" i="12"/>
  <c r="A373" i="12"/>
  <c r="A374" i="12"/>
  <c r="K374" i="12" s="1"/>
  <c r="A375" i="12"/>
  <c r="A376" i="12"/>
  <c r="A377" i="12"/>
  <c r="A378" i="12"/>
  <c r="K378" i="12" s="1"/>
  <c r="A379" i="12"/>
  <c r="A380" i="12"/>
  <c r="K380" i="12" s="1"/>
  <c r="A381" i="12"/>
  <c r="A382" i="12"/>
  <c r="K382" i="12" s="1"/>
  <c r="A383" i="12"/>
  <c r="A384" i="12"/>
  <c r="A385" i="12"/>
  <c r="A386" i="12"/>
  <c r="K386" i="12" s="1"/>
  <c r="A387" i="12"/>
  <c r="A388" i="12"/>
  <c r="A389" i="12"/>
  <c r="A390" i="12"/>
  <c r="A391" i="12"/>
  <c r="A392" i="12"/>
  <c r="K392" i="12" s="1"/>
  <c r="A393" i="12"/>
  <c r="A394" i="12"/>
  <c r="A395" i="12"/>
  <c r="A396" i="12"/>
  <c r="A397" i="12"/>
  <c r="A398" i="12"/>
  <c r="A399" i="12"/>
  <c r="A400" i="12"/>
  <c r="A401" i="12"/>
  <c r="A402" i="12"/>
  <c r="K402" i="12" s="1"/>
  <c r="A403" i="12"/>
  <c r="A404" i="12"/>
  <c r="A405" i="12"/>
  <c r="A406" i="12"/>
  <c r="K406" i="12" s="1"/>
  <c r="A407" i="12"/>
  <c r="A408" i="12"/>
  <c r="A409" i="12"/>
  <c r="A410" i="12"/>
  <c r="K410" i="12" s="1"/>
  <c r="A411" i="12"/>
  <c r="A412" i="12"/>
  <c r="A413" i="12"/>
  <c r="A414" i="12"/>
  <c r="K414" i="12" s="1"/>
  <c r="A415" i="12"/>
  <c r="A416" i="12"/>
  <c r="A417" i="12"/>
  <c r="A418" i="12"/>
  <c r="K418" i="12"/>
  <c r="A419" i="12"/>
  <c r="A420" i="12"/>
  <c r="A421" i="12"/>
  <c r="A422" i="12"/>
  <c r="K422" i="12" s="1"/>
  <c r="A423" i="12"/>
  <c r="A424" i="12"/>
  <c r="A425" i="12"/>
  <c r="A426" i="12"/>
  <c r="K426" i="12"/>
  <c r="A427" i="12"/>
  <c r="A428" i="12"/>
  <c r="A429" i="12"/>
  <c r="A430" i="12"/>
  <c r="K430" i="12" s="1"/>
  <c r="A431" i="12"/>
  <c r="A432" i="12"/>
  <c r="A433" i="12"/>
  <c r="A434" i="12"/>
  <c r="K434" i="12"/>
  <c r="A435" i="12"/>
  <c r="A436" i="12"/>
  <c r="A437" i="12"/>
  <c r="A438" i="12"/>
  <c r="K438" i="12"/>
  <c r="A439" i="12"/>
  <c r="A440" i="12"/>
  <c r="A441" i="12"/>
  <c r="A442" i="12"/>
  <c r="A443" i="12"/>
  <c r="A444" i="12"/>
  <c r="A445" i="12"/>
  <c r="A446" i="12"/>
  <c r="K446" i="12"/>
  <c r="A447" i="12"/>
  <c r="A448" i="12"/>
  <c r="K448" i="12" s="1"/>
  <c r="A449" i="12"/>
  <c r="A450" i="12"/>
  <c r="A2" i="12"/>
  <c r="C78" i="11"/>
  <c r="D78" i="11"/>
  <c r="D78" i="3" s="1"/>
  <c r="C79" i="11"/>
  <c r="C79" i="3" s="1"/>
  <c r="D79" i="11"/>
  <c r="C80" i="11"/>
  <c r="D80" i="11"/>
  <c r="D80" i="3" s="1"/>
  <c r="C81" i="11"/>
  <c r="D81" i="11"/>
  <c r="C82" i="11"/>
  <c r="D82" i="11"/>
  <c r="C83" i="11"/>
  <c r="C83" i="3" s="1"/>
  <c r="D83" i="11"/>
  <c r="C84" i="11"/>
  <c r="D84" i="11"/>
  <c r="D84" i="3" s="1"/>
  <c r="C85" i="11"/>
  <c r="C85" i="3" s="1"/>
  <c r="D85" i="11"/>
  <c r="D85" i="3" s="1"/>
  <c r="C86" i="11"/>
  <c r="C86" i="3" s="1"/>
  <c r="D86" i="11"/>
  <c r="D86" i="3" s="1"/>
  <c r="C87" i="11"/>
  <c r="C87" i="3" s="1"/>
  <c r="D87" i="11"/>
  <c r="C88" i="11"/>
  <c r="C88" i="3" s="1"/>
  <c r="D88" i="11"/>
  <c r="D88" i="3" s="1"/>
  <c r="C89" i="11"/>
  <c r="C89" i="3" s="1"/>
  <c r="C90" i="11"/>
  <c r="C90" i="3" s="1"/>
  <c r="C91" i="11"/>
  <c r="C92" i="11"/>
  <c r="C92" i="3" s="1"/>
  <c r="D92" i="11"/>
  <c r="E92" i="11" s="1"/>
  <c r="E92" i="3" s="1"/>
  <c r="C93" i="11"/>
  <c r="D93" i="11"/>
  <c r="C94" i="11"/>
  <c r="D94" i="11" s="1"/>
  <c r="E94" i="11" s="1"/>
  <c r="E94" i="3" s="1"/>
  <c r="C95" i="11"/>
  <c r="D95" i="11"/>
  <c r="D95" i="3" s="1"/>
  <c r="C96" i="11"/>
  <c r="D96" i="11" s="1"/>
  <c r="C97" i="11"/>
  <c r="D97" i="11" s="1"/>
  <c r="D97" i="3" s="1"/>
  <c r="C98" i="11"/>
  <c r="D98" i="11" s="1"/>
  <c r="D98" i="3" s="1"/>
  <c r="C99" i="11"/>
  <c r="E99" i="11" s="1"/>
  <c r="E99" i="3" s="1"/>
  <c r="D99" i="11"/>
  <c r="C100" i="11"/>
  <c r="C100" i="3" s="1"/>
  <c r="D100" i="11"/>
  <c r="D100" i="3" s="1"/>
  <c r="C101" i="11"/>
  <c r="C101" i="3" s="1"/>
  <c r="D101" i="11"/>
  <c r="D101" i="3" s="1"/>
  <c r="C102" i="11"/>
  <c r="D102" i="11"/>
  <c r="D102" i="3" s="1"/>
  <c r="C103" i="11"/>
  <c r="C103" i="3" s="1"/>
  <c r="D103" i="11"/>
  <c r="D103" i="3" s="1"/>
  <c r="C104" i="11"/>
  <c r="D104" i="11"/>
  <c r="C105" i="11"/>
  <c r="D105" i="11"/>
  <c r="E105" i="11" s="1"/>
  <c r="E105" i="3" s="1"/>
  <c r="C106" i="11"/>
  <c r="D106" i="11"/>
  <c r="C107" i="11"/>
  <c r="D107" i="11" s="1"/>
  <c r="D107" i="3" s="1"/>
  <c r="C108" i="11"/>
  <c r="D108" i="11"/>
  <c r="D108" i="3" s="1"/>
  <c r="C109" i="11"/>
  <c r="D109" i="11"/>
  <c r="D109" i="3" s="1"/>
  <c r="C110" i="11"/>
  <c r="E110" i="11" s="1"/>
  <c r="E110" i="3" s="1"/>
  <c r="D110" i="11"/>
  <c r="C111" i="11"/>
  <c r="C111" i="3" s="1"/>
  <c r="D111" i="11"/>
  <c r="C113" i="11"/>
  <c r="D113" i="11"/>
  <c r="C114" i="11"/>
  <c r="D114" i="11"/>
  <c r="D114" i="3" s="1"/>
  <c r="C115" i="11"/>
  <c r="C115" i="3" s="1"/>
  <c r="D115" i="11"/>
  <c r="C116" i="11"/>
  <c r="D116" i="11"/>
  <c r="C117" i="11"/>
  <c r="D117" i="11"/>
  <c r="D117" i="3" s="1"/>
  <c r="C118" i="11"/>
  <c r="D118" i="11"/>
  <c r="C119" i="11"/>
  <c r="D119" i="11" s="1"/>
  <c r="D119" i="3" s="1"/>
  <c r="C120" i="11"/>
  <c r="D120" i="11"/>
  <c r="D120" i="3" s="1"/>
  <c r="C121" i="11"/>
  <c r="D121" i="11"/>
  <c r="D121" i="3" s="1"/>
  <c r="C122" i="11"/>
  <c r="D122" i="11" s="1"/>
  <c r="D122" i="3" s="1"/>
  <c r="C123" i="11"/>
  <c r="E123" i="11" s="1"/>
  <c r="E123" i="3" s="1"/>
  <c r="D123" i="11"/>
  <c r="C124" i="11"/>
  <c r="C124" i="3" s="1"/>
  <c r="D124" i="11"/>
  <c r="D124" i="3" s="1"/>
  <c r="C125" i="11"/>
  <c r="D125" i="11"/>
  <c r="C126" i="11"/>
  <c r="C127" i="11"/>
  <c r="C128" i="11"/>
  <c r="C128" i="3" s="1"/>
  <c r="D128" i="11"/>
  <c r="C129" i="11"/>
  <c r="C129" i="3" s="1"/>
  <c r="D129" i="11"/>
  <c r="C130" i="11"/>
  <c r="C130" i="3" s="1"/>
  <c r="C131" i="11"/>
  <c r="C132" i="11"/>
  <c r="D132" i="11" s="1"/>
  <c r="C133" i="11"/>
  <c r="D133" i="11" s="1"/>
  <c r="D133" i="3" s="1"/>
  <c r="C134" i="11"/>
  <c r="D134" i="11"/>
  <c r="D134" i="3" s="1"/>
  <c r="C135" i="11"/>
  <c r="D135" i="11"/>
  <c r="D135" i="3" s="1"/>
  <c r="C136" i="11"/>
  <c r="C136" i="3" s="1"/>
  <c r="D136" i="11"/>
  <c r="C137" i="11"/>
  <c r="E137" i="11" s="1"/>
  <c r="E137" i="3" s="1"/>
  <c r="D137" i="11"/>
  <c r="C138" i="11"/>
  <c r="D138" i="11"/>
  <c r="C139" i="11"/>
  <c r="C139" i="3" s="1"/>
  <c r="D139" i="11"/>
  <c r="C140" i="11"/>
  <c r="D140" i="11"/>
  <c r="C141" i="11"/>
  <c r="E141" i="11" s="1"/>
  <c r="E141" i="3" s="1"/>
  <c r="D141" i="11"/>
  <c r="C142" i="11"/>
  <c r="D142" i="11"/>
  <c r="C143" i="11"/>
  <c r="D143" i="11"/>
  <c r="C144" i="11"/>
  <c r="D144" i="11" s="1"/>
  <c r="D144" i="3" s="1"/>
  <c r="C145" i="11"/>
  <c r="C145" i="3" s="1"/>
  <c r="D145" i="11"/>
  <c r="D145" i="3" s="1"/>
  <c r="C146" i="11"/>
  <c r="D146" i="11"/>
  <c r="D146" i="3" s="1"/>
  <c r="C147" i="11"/>
  <c r="D147" i="11" s="1"/>
  <c r="D147" i="3" s="1"/>
  <c r="C148" i="11"/>
  <c r="D148" i="11"/>
  <c r="C149" i="11"/>
  <c r="D149" i="11"/>
  <c r="D149" i="3" s="1"/>
  <c r="C150" i="11"/>
  <c r="D150" i="11"/>
  <c r="D150" i="3" s="1"/>
  <c r="C151" i="11"/>
  <c r="D151" i="11"/>
  <c r="C152" i="11"/>
  <c r="D152" i="11"/>
  <c r="C153" i="11"/>
  <c r="D153" i="11"/>
  <c r="D153" i="3" s="1"/>
  <c r="C154" i="11"/>
  <c r="D154" i="11"/>
  <c r="D154" i="3" s="1"/>
  <c r="C155" i="11"/>
  <c r="D155" i="11"/>
  <c r="C156" i="11"/>
  <c r="C156" i="3" s="1"/>
  <c r="D156" i="11"/>
  <c r="D156" i="3" s="1"/>
  <c r="C157" i="11"/>
  <c r="C157" i="3" s="1"/>
  <c r="D157" i="11"/>
  <c r="E157" i="11" s="1"/>
  <c r="E157" i="3" s="1"/>
  <c r="C158" i="11"/>
  <c r="D158" i="11"/>
  <c r="C159" i="11"/>
  <c r="C160" i="11"/>
  <c r="D160" i="11"/>
  <c r="C161" i="11"/>
  <c r="D161" i="11"/>
  <c r="D161" i="3" s="1"/>
  <c r="C162" i="11"/>
  <c r="E162" i="11" s="1"/>
  <c r="E162" i="3" s="1"/>
  <c r="D162" i="11"/>
  <c r="C163" i="11"/>
  <c r="E163" i="11" s="1"/>
  <c r="E163" i="3" s="1"/>
  <c r="D163" i="11"/>
  <c r="C164" i="11"/>
  <c r="C164" i="3" s="1"/>
  <c r="C165" i="11"/>
  <c r="D165" i="11"/>
  <c r="C166" i="11"/>
  <c r="C166" i="3" s="1"/>
  <c r="D166" i="11"/>
  <c r="D166" i="3" s="1"/>
  <c r="C167" i="11"/>
  <c r="D167" i="11"/>
  <c r="C168" i="11"/>
  <c r="D168" i="11" s="1"/>
  <c r="D168" i="3" s="1"/>
  <c r="C169" i="11"/>
  <c r="D169" i="11"/>
  <c r="C170" i="11"/>
  <c r="D170" i="11" s="1"/>
  <c r="D170" i="3" s="1"/>
  <c r="C171" i="11"/>
  <c r="E171" i="11" s="1"/>
  <c r="E171" i="3" s="1"/>
  <c r="D171" i="11"/>
  <c r="C172" i="11"/>
  <c r="E172" i="11" s="1"/>
  <c r="E172" i="3" s="1"/>
  <c r="D172" i="11"/>
  <c r="D172" i="3" s="1"/>
  <c r="C173" i="11"/>
  <c r="C173" i="3" s="1"/>
  <c r="D173" i="11"/>
  <c r="D173" i="3" s="1"/>
  <c r="C174" i="11"/>
  <c r="D174" i="11"/>
  <c r="C175" i="11"/>
  <c r="C175" i="3" s="1"/>
  <c r="D175" i="11"/>
  <c r="C176" i="11"/>
  <c r="D176" i="11" s="1"/>
  <c r="C177" i="11"/>
  <c r="C177" i="3" s="1"/>
  <c r="D177" i="11"/>
  <c r="D177" i="3" s="1"/>
  <c r="C178" i="11"/>
  <c r="C178" i="3" s="1"/>
  <c r="D178" i="11"/>
  <c r="E178" i="11" s="1"/>
  <c r="E178" i="3" s="1"/>
  <c r="C179" i="11"/>
  <c r="D179" i="11"/>
  <c r="D179" i="3" s="1"/>
  <c r="C180" i="11"/>
  <c r="D180" i="11"/>
  <c r="D180" i="3" s="1"/>
  <c r="C181" i="11"/>
  <c r="E181" i="11" s="1"/>
  <c r="E181" i="3" s="1"/>
  <c r="D181" i="11"/>
  <c r="D181" i="3" s="1"/>
  <c r="C182" i="11"/>
  <c r="D182" i="11" s="1"/>
  <c r="D182" i="3" s="1"/>
  <c r="C183" i="11"/>
  <c r="D183" i="11"/>
  <c r="D183" i="3" s="1"/>
  <c r="C184" i="11"/>
  <c r="C184" i="3" s="1"/>
  <c r="D184" i="11"/>
  <c r="C185" i="11"/>
  <c r="D185" i="11" s="1"/>
  <c r="D185" i="3" s="1"/>
  <c r="C186" i="11"/>
  <c r="D186" i="11"/>
  <c r="C187" i="11"/>
  <c r="C188" i="11"/>
  <c r="D188" i="11"/>
  <c r="E188" i="11" s="1"/>
  <c r="E188" i="3" s="1"/>
  <c r="C189" i="11"/>
  <c r="E189" i="11" s="1"/>
  <c r="E189" i="3" s="1"/>
  <c r="D189" i="11"/>
  <c r="D189" i="3" s="1"/>
  <c r="C190" i="11"/>
  <c r="C190" i="3" s="1"/>
  <c r="D190" i="11"/>
  <c r="D190" i="3" s="1"/>
  <c r="C191" i="11"/>
  <c r="D191" i="11"/>
  <c r="D191" i="3" s="1"/>
  <c r="C192" i="11"/>
  <c r="D192" i="11"/>
  <c r="D192" i="3" s="1"/>
  <c r="C193" i="11"/>
  <c r="C193" i="3" s="1"/>
  <c r="D193" i="3"/>
  <c r="C194" i="11"/>
  <c r="D194" i="11"/>
  <c r="D194" i="3" s="1"/>
  <c r="C195" i="11"/>
  <c r="D195" i="11"/>
  <c r="D195" i="3" s="1"/>
  <c r="C196" i="11"/>
  <c r="D196" i="11"/>
  <c r="E196" i="11" s="1"/>
  <c r="E196" i="3" s="1"/>
  <c r="C197" i="11"/>
  <c r="C197" i="3" s="1"/>
  <c r="D197" i="11"/>
  <c r="D197" i="3" s="1"/>
  <c r="C198" i="11"/>
  <c r="E198" i="11" s="1"/>
  <c r="E198" i="3" s="1"/>
  <c r="D198" i="11"/>
  <c r="C199" i="11"/>
  <c r="D199" i="11"/>
  <c r="D199" i="3" s="1"/>
  <c r="C200" i="11"/>
  <c r="D200" i="11"/>
  <c r="E200" i="11" s="1"/>
  <c r="E200" i="3" s="1"/>
  <c r="C201" i="11"/>
  <c r="D201" i="11"/>
  <c r="C202" i="11"/>
  <c r="D202" i="11" s="1"/>
  <c r="D202" i="3" s="1"/>
  <c r="C203" i="11"/>
  <c r="D203" i="11"/>
  <c r="C204" i="11"/>
  <c r="E204" i="11" s="1"/>
  <c r="E204" i="3" s="1"/>
  <c r="D204" i="11"/>
  <c r="C205" i="11"/>
  <c r="C205" i="3" s="1"/>
  <c r="D205" i="11"/>
  <c r="D205" i="3" s="1"/>
  <c r="C206" i="11"/>
  <c r="C206" i="3" s="1"/>
  <c r="D206" i="11"/>
  <c r="D206" i="3" s="1"/>
  <c r="C207" i="11"/>
  <c r="D207" i="11"/>
  <c r="D207" i="3" s="1"/>
  <c r="C208" i="11"/>
  <c r="D208" i="11"/>
  <c r="D208" i="3" s="1"/>
  <c r="C209" i="11"/>
  <c r="D209" i="11"/>
  <c r="D209" i="3" s="1"/>
  <c r="C210" i="11"/>
  <c r="C210" i="3" s="1"/>
  <c r="D210" i="11"/>
  <c r="C211" i="11"/>
  <c r="C211" i="3" s="1"/>
  <c r="D211" i="11"/>
  <c r="C212" i="11"/>
  <c r="D212" i="11" s="1"/>
  <c r="E212" i="11"/>
  <c r="E212" i="3" s="1"/>
  <c r="C213" i="11"/>
  <c r="C213" i="3" s="1"/>
  <c r="D213" i="11"/>
  <c r="D213" i="3" s="1"/>
  <c r="C214" i="11"/>
  <c r="D214" i="11"/>
  <c r="C215" i="11"/>
  <c r="D215" i="11"/>
  <c r="D215" i="3" s="1"/>
  <c r="C216" i="11"/>
  <c r="D216" i="11"/>
  <c r="E216" i="11" s="1"/>
  <c r="E216" i="3" s="1"/>
  <c r="C217" i="11"/>
  <c r="D217" i="11"/>
  <c r="D217" i="3" s="1"/>
  <c r="C218" i="11"/>
  <c r="D218" i="11"/>
  <c r="C219" i="11"/>
  <c r="D219" i="11"/>
  <c r="D219" i="3" s="1"/>
  <c r="C220" i="11"/>
  <c r="D220" i="11"/>
  <c r="D220" i="3" s="1"/>
  <c r="C221" i="11"/>
  <c r="D221" i="11"/>
  <c r="C222" i="11"/>
  <c r="D222" i="11"/>
  <c r="C223" i="11"/>
  <c r="C223" i="3" s="1"/>
  <c r="D223" i="11"/>
  <c r="C224" i="11"/>
  <c r="D224" i="11"/>
  <c r="D224" i="3" s="1"/>
  <c r="C225" i="11"/>
  <c r="D225" i="11"/>
  <c r="C226" i="11"/>
  <c r="D226" i="11" s="1"/>
  <c r="C227" i="11"/>
  <c r="D227" i="11"/>
  <c r="C228" i="11"/>
  <c r="C228" i="3" s="1"/>
  <c r="D228" i="11"/>
  <c r="C229" i="11"/>
  <c r="E229" i="11" s="1"/>
  <c r="E229" i="3" s="1"/>
  <c r="D229" i="11"/>
  <c r="C230" i="11"/>
  <c r="E230" i="11" s="1"/>
  <c r="E230" i="3" s="1"/>
  <c r="D230" i="11"/>
  <c r="C231" i="11"/>
  <c r="D231" i="11"/>
  <c r="C232" i="11"/>
  <c r="D232" i="11"/>
  <c r="C233" i="11"/>
  <c r="D233" i="11" s="1"/>
  <c r="D233" i="3" s="1"/>
  <c r="C234" i="11"/>
  <c r="C234" i="3" s="1"/>
  <c r="D234" i="11"/>
  <c r="D234" i="3" s="1"/>
  <c r="C235" i="11"/>
  <c r="D235" i="11"/>
  <c r="D235" i="3" s="1"/>
  <c r="C236" i="11"/>
  <c r="C236" i="3" s="1"/>
  <c r="D236" i="11"/>
  <c r="C237" i="11"/>
  <c r="C237" i="3" s="1"/>
  <c r="D237" i="11"/>
  <c r="C238" i="11"/>
  <c r="D238" i="11" s="1"/>
  <c r="C239" i="11"/>
  <c r="D239" i="11" s="1"/>
  <c r="C240" i="11"/>
  <c r="C240" i="3" s="1"/>
  <c r="D240" i="11"/>
  <c r="D240" i="3" s="1"/>
  <c r="C241" i="11"/>
  <c r="D241" i="11"/>
  <c r="E241" i="11" s="1"/>
  <c r="E241" i="3" s="1"/>
  <c r="C242" i="11"/>
  <c r="D242" i="11"/>
  <c r="D242" i="3" s="1"/>
  <c r="C243" i="11"/>
  <c r="C243" i="3" s="1"/>
  <c r="D243" i="11"/>
  <c r="C244" i="11"/>
  <c r="D244" i="11"/>
  <c r="C245" i="11"/>
  <c r="D245" i="11"/>
  <c r="D245" i="3" s="1"/>
  <c r="C246" i="11"/>
  <c r="D246" i="11" s="1"/>
  <c r="D246" i="3" s="1"/>
  <c r="C247" i="11"/>
  <c r="C247" i="3" s="1"/>
  <c r="D247" i="11"/>
  <c r="C248" i="11"/>
  <c r="C248" i="3" s="1"/>
  <c r="D248" i="11"/>
  <c r="C249" i="11"/>
  <c r="E249" i="11" s="1"/>
  <c r="E249" i="3" s="1"/>
  <c r="D249" i="11"/>
  <c r="D250" i="11"/>
  <c r="E250" i="11" s="1"/>
  <c r="E250" i="3" s="1"/>
  <c r="C251" i="11"/>
  <c r="D251" i="11"/>
  <c r="C252" i="11"/>
  <c r="D252" i="11"/>
  <c r="D252" i="3" s="1"/>
  <c r="C253" i="11"/>
  <c r="D254" i="11"/>
  <c r="D254" i="3" s="1"/>
  <c r="C255" i="11"/>
  <c r="C256" i="11"/>
  <c r="C256" i="3" s="1"/>
  <c r="D256" i="11"/>
  <c r="C257" i="11"/>
  <c r="D257" i="11" s="1"/>
  <c r="C258" i="11"/>
  <c r="D258" i="11"/>
  <c r="C259" i="11"/>
  <c r="D259" i="11"/>
  <c r="D259" i="3" s="1"/>
  <c r="C260" i="11"/>
  <c r="D260" i="11"/>
  <c r="D260" i="3" s="1"/>
  <c r="C261" i="11"/>
  <c r="C261" i="3" s="1"/>
  <c r="D261" i="11"/>
  <c r="C262" i="11"/>
  <c r="E262" i="11" s="1"/>
  <c r="E262" i="3" s="1"/>
  <c r="D262" i="11"/>
  <c r="C263" i="11"/>
  <c r="D263" i="11"/>
  <c r="C264" i="11"/>
  <c r="C264" i="3" s="1"/>
  <c r="D264" i="11"/>
  <c r="D264" i="3" s="1"/>
  <c r="D7" i="11"/>
  <c r="D7" i="3" s="1"/>
  <c r="D8" i="11"/>
  <c r="D11" i="11"/>
  <c r="D11" i="3" s="1"/>
  <c r="D12" i="11"/>
  <c r="D12" i="3" s="1"/>
  <c r="D13" i="11"/>
  <c r="D151" i="3"/>
  <c r="C3" i="11"/>
  <c r="C3" i="3" s="1"/>
  <c r="C4" i="11"/>
  <c r="C4" i="3" s="1"/>
  <c r="C5" i="11"/>
  <c r="C5" i="3" s="1"/>
  <c r="C6" i="11"/>
  <c r="C6" i="3" s="1"/>
  <c r="C7" i="11"/>
  <c r="C8" i="11"/>
  <c r="C9" i="11"/>
  <c r="D9" i="11" s="1"/>
  <c r="C10" i="11"/>
  <c r="D10" i="11" s="1"/>
  <c r="C11" i="11"/>
  <c r="C11" i="3" s="1"/>
  <c r="C12" i="11"/>
  <c r="C13" i="11"/>
  <c r="C13" i="3" s="1"/>
  <c r="C14" i="11"/>
  <c r="D14" i="11"/>
  <c r="C15" i="11"/>
  <c r="D15" i="11"/>
  <c r="C16" i="11"/>
  <c r="C16" i="3" s="1"/>
  <c r="C17" i="11"/>
  <c r="C17" i="3" s="1"/>
  <c r="D17" i="11"/>
  <c r="D17" i="3" s="1"/>
  <c r="C18" i="11"/>
  <c r="C18" i="3" s="1"/>
  <c r="C19" i="11"/>
  <c r="C19" i="3" s="1"/>
  <c r="C20" i="11"/>
  <c r="C21" i="11"/>
  <c r="C22" i="11"/>
  <c r="D22" i="11"/>
  <c r="D22" i="3" s="1"/>
  <c r="C23" i="11"/>
  <c r="C23" i="3" s="1"/>
  <c r="C24" i="11"/>
  <c r="C24" i="3" s="1"/>
  <c r="C25" i="11"/>
  <c r="C25" i="3" s="1"/>
  <c r="C26" i="11"/>
  <c r="C27" i="11"/>
  <c r="C27" i="3" s="1"/>
  <c r="C28" i="11"/>
  <c r="C28" i="3" s="1"/>
  <c r="C29" i="11"/>
  <c r="C29" i="3" s="1"/>
  <c r="C30" i="11"/>
  <c r="C30" i="3"/>
  <c r="D30" i="11"/>
  <c r="C31" i="11"/>
  <c r="C31" i="3" s="1"/>
  <c r="C32" i="11"/>
  <c r="C33" i="11"/>
  <c r="C33" i="3" s="1"/>
  <c r="C34" i="11"/>
  <c r="D34" i="11"/>
  <c r="D34" i="3"/>
  <c r="C35" i="11"/>
  <c r="C35" i="3" s="1"/>
  <c r="D35" i="11"/>
  <c r="E35" i="11" s="1"/>
  <c r="E35" i="3" s="1"/>
  <c r="C36" i="11"/>
  <c r="D36" i="11" s="1"/>
  <c r="C37" i="11"/>
  <c r="C37" i="3" s="1"/>
  <c r="D37" i="11"/>
  <c r="D37" i="3" s="1"/>
  <c r="C38" i="11"/>
  <c r="C39" i="11"/>
  <c r="C39" i="3" s="1"/>
  <c r="C40" i="11"/>
  <c r="C40" i="3" s="1"/>
  <c r="C41" i="11"/>
  <c r="C41" i="3" s="1"/>
  <c r="C42" i="11"/>
  <c r="C42" i="3" s="1"/>
  <c r="C43" i="11"/>
  <c r="C43" i="3" s="1"/>
  <c r="D43" i="11"/>
  <c r="D43" i="3" s="1"/>
  <c r="C44" i="11"/>
  <c r="C45" i="11"/>
  <c r="C46" i="11"/>
  <c r="C46" i="3" s="1"/>
  <c r="C47" i="11"/>
  <c r="E47" i="11" s="1"/>
  <c r="E47" i="3" s="1"/>
  <c r="C48" i="11"/>
  <c r="C48" i="3" s="1"/>
  <c r="C49" i="11"/>
  <c r="C49" i="3" s="1"/>
  <c r="C50" i="11"/>
  <c r="D50" i="11"/>
  <c r="D50" i="3" s="1"/>
  <c r="C51" i="11"/>
  <c r="C52" i="11"/>
  <c r="C52" i="3" s="1"/>
  <c r="C53" i="11"/>
  <c r="C53" i="3"/>
  <c r="C54" i="11"/>
  <c r="C55" i="11"/>
  <c r="E55" i="11" s="1"/>
  <c r="E55" i="3" s="1"/>
  <c r="D55" i="11"/>
  <c r="D55" i="3"/>
  <c r="C56" i="11"/>
  <c r="D56" i="11"/>
  <c r="D56" i="3" s="1"/>
  <c r="C57" i="11"/>
  <c r="C57" i="3" s="1"/>
  <c r="C58" i="11"/>
  <c r="C58" i="3" s="1"/>
  <c r="C59" i="11"/>
  <c r="C59" i="3" s="1"/>
  <c r="C60" i="11"/>
  <c r="C60" i="3" s="1"/>
  <c r="C61" i="11"/>
  <c r="C61" i="3" s="1"/>
  <c r="C62" i="11"/>
  <c r="C63" i="11"/>
  <c r="C63" i="3" s="1"/>
  <c r="D63" i="11"/>
  <c r="D63" i="3" s="1"/>
  <c r="C64" i="11"/>
  <c r="C64" i="3"/>
  <c r="C65" i="11"/>
  <c r="C66" i="11"/>
  <c r="C66" i="3" s="1"/>
  <c r="C67" i="11"/>
  <c r="D67" i="11" s="1"/>
  <c r="C68" i="11"/>
  <c r="C68" i="3" s="1"/>
  <c r="C69" i="11"/>
  <c r="C69" i="3" s="1"/>
  <c r="C70" i="11"/>
  <c r="C70" i="3" s="1"/>
  <c r="C71" i="11"/>
  <c r="C72" i="11"/>
  <c r="C72" i="3" s="1"/>
  <c r="C73" i="11"/>
  <c r="C73" i="3" s="1"/>
  <c r="C74" i="11"/>
  <c r="C74" i="3" s="1"/>
  <c r="C75" i="11"/>
  <c r="C76" i="11"/>
  <c r="C76" i="3" s="1"/>
  <c r="C77" i="11"/>
  <c r="C77" i="3" s="1"/>
  <c r="D77" i="11"/>
  <c r="C80" i="3"/>
  <c r="C93" i="3"/>
  <c r="C98" i="3"/>
  <c r="C105" i="3"/>
  <c r="C106" i="3"/>
  <c r="C107" i="3"/>
  <c r="C113" i="3"/>
  <c r="C117" i="3"/>
  <c r="C118" i="3"/>
  <c r="C125" i="3"/>
  <c r="D128" i="3"/>
  <c r="C132" i="3"/>
  <c r="D139" i="3"/>
  <c r="D140" i="3"/>
  <c r="C142" i="3"/>
  <c r="C144" i="3"/>
  <c r="C148" i="3"/>
  <c r="C149" i="3"/>
  <c r="C152" i="3"/>
  <c r="C153" i="3"/>
  <c r="C160" i="3"/>
  <c r="C168" i="3"/>
  <c r="C170" i="3"/>
  <c r="D174" i="3"/>
  <c r="C186" i="3"/>
  <c r="C196" i="3"/>
  <c r="C198" i="3"/>
  <c r="D203" i="3"/>
  <c r="C204" i="3"/>
  <c r="C212" i="3"/>
  <c r="D222" i="3"/>
  <c r="C227" i="3"/>
  <c r="C230" i="3"/>
  <c r="D230" i="3"/>
  <c r="C232" i="3"/>
  <c r="D232" i="3"/>
  <c r="C242" i="3"/>
  <c r="C246" i="3"/>
  <c r="C252" i="3"/>
  <c r="D2" i="11"/>
  <c r="D2" i="3" s="1"/>
  <c r="C2" i="11"/>
  <c r="C2" i="3" s="1"/>
  <c r="H18" i="15" s="1"/>
  <c r="D65" i="11"/>
  <c r="D65" i="3" s="1"/>
  <c r="C121" i="3"/>
  <c r="C253" i="3"/>
  <c r="D51" i="11"/>
  <c r="D51" i="3" s="1"/>
  <c r="D42" i="11"/>
  <c r="D221" i="3"/>
  <c r="C47" i="3"/>
  <c r="D45" i="11"/>
  <c r="C45" i="3"/>
  <c r="C167" i="3"/>
  <c r="D90" i="3"/>
  <c r="D25" i="11"/>
  <c r="D243" i="3"/>
  <c r="C108" i="3"/>
  <c r="D66" i="11"/>
  <c r="D66" i="3" s="1"/>
  <c r="D239" i="3"/>
  <c r="D125" i="3"/>
  <c r="D116" i="3"/>
  <c r="C116" i="3"/>
  <c r="D113" i="3"/>
  <c r="D19" i="11"/>
  <c r="D19" i="3" s="1"/>
  <c r="D23" i="11"/>
  <c r="D23" i="3" s="1"/>
  <c r="D3" i="11"/>
  <c r="D3" i="3" s="1"/>
  <c r="C158" i="3"/>
  <c r="D54" i="11"/>
  <c r="D54" i="3" s="1"/>
  <c r="D176" i="3"/>
  <c r="D210" i="3"/>
  <c r="D57" i="11"/>
  <c r="D57" i="3" s="1"/>
  <c r="D4" i="11"/>
  <c r="D72" i="11"/>
  <c r="D72" i="3" s="1"/>
  <c r="D33" i="11"/>
  <c r="D33" i="3" s="1"/>
  <c r="D152" i="3"/>
  <c r="D32" i="11"/>
  <c r="D32" i="3" s="1"/>
  <c r="D48" i="11"/>
  <c r="D48" i="3" s="1"/>
  <c r="D44" i="11"/>
  <c r="D40" i="11"/>
  <c r="D40" i="3" s="1"/>
  <c r="D64" i="11"/>
  <c r="D60" i="11"/>
  <c r="D60" i="3" s="1"/>
  <c r="D16" i="11"/>
  <c r="D16" i="3" s="1"/>
  <c r="D160" i="3"/>
  <c r="D201" i="3"/>
  <c r="I221" i="8"/>
  <c r="I232" i="8"/>
  <c r="I237" i="8"/>
  <c r="I248" i="8"/>
  <c r="I253" i="8"/>
  <c r="I264" i="8"/>
  <c r="I269" i="8"/>
  <c r="I280" i="8"/>
  <c r="I285" i="8"/>
  <c r="I296" i="8"/>
  <c r="I301" i="8"/>
  <c r="I312" i="8"/>
  <c r="I317" i="8"/>
  <c r="I328" i="8"/>
  <c r="I332" i="8"/>
  <c r="I339" i="8"/>
  <c r="I343" i="8"/>
  <c r="I349" i="8"/>
  <c r="I353" i="8"/>
  <c r="I358" i="8"/>
  <c r="I361" i="8"/>
  <c r="I366" i="8"/>
  <c r="I369" i="8"/>
  <c r="I374" i="8"/>
  <c r="I377" i="8"/>
  <c r="I382" i="8"/>
  <c r="I385" i="8"/>
  <c r="I390" i="8"/>
  <c r="I393" i="8"/>
  <c r="I398" i="8"/>
  <c r="I401" i="8"/>
  <c r="I406" i="8"/>
  <c r="I409" i="8"/>
  <c r="I414" i="8"/>
  <c r="I417" i="8"/>
  <c r="I422" i="8"/>
  <c r="I425" i="8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54" i="4"/>
  <c r="F156" i="4"/>
  <c r="F158" i="4"/>
  <c r="F160" i="4"/>
  <c r="F162" i="4"/>
  <c r="F164" i="4"/>
  <c r="F166" i="4"/>
  <c r="F168" i="4"/>
  <c r="F170" i="4"/>
  <c r="F172" i="4"/>
  <c r="F174" i="4"/>
  <c r="F176" i="4"/>
  <c r="F178" i="4"/>
  <c r="F180" i="4"/>
  <c r="F182" i="4"/>
  <c r="F184" i="4"/>
  <c r="F186" i="4"/>
  <c r="F188" i="4"/>
  <c r="F190" i="4"/>
  <c r="F192" i="4"/>
  <c r="F194" i="4"/>
  <c r="F196" i="4"/>
  <c r="F198" i="4"/>
  <c r="F200" i="4"/>
  <c r="F202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102" i="4"/>
  <c r="E104" i="4"/>
  <c r="E106" i="4"/>
  <c r="E108" i="4"/>
  <c r="E110" i="4"/>
  <c r="E112" i="4"/>
  <c r="E114" i="4"/>
  <c r="E116" i="4"/>
  <c r="E118" i="4"/>
  <c r="E120" i="4"/>
  <c r="E122" i="4"/>
  <c r="E124" i="4"/>
  <c r="E126" i="4"/>
  <c r="E128" i="4"/>
  <c r="E130" i="4"/>
  <c r="E132" i="4"/>
  <c r="E134" i="4"/>
  <c r="E136" i="4"/>
  <c r="E138" i="4"/>
  <c r="E140" i="4"/>
  <c r="E142" i="4"/>
  <c r="E144" i="4"/>
  <c r="E146" i="4"/>
  <c r="E148" i="4"/>
  <c r="E150" i="4"/>
  <c r="E152" i="4"/>
  <c r="E154" i="4"/>
  <c r="E156" i="4"/>
  <c r="E158" i="4"/>
  <c r="E160" i="4"/>
  <c r="E162" i="4"/>
  <c r="E164" i="4"/>
  <c r="E166" i="4"/>
  <c r="E168" i="4"/>
  <c r="E170" i="4"/>
  <c r="E172" i="4"/>
  <c r="E174" i="4"/>
  <c r="E176" i="4"/>
  <c r="E178" i="4"/>
  <c r="E180" i="4"/>
  <c r="E182" i="4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280" i="4"/>
  <c r="E282" i="4"/>
  <c r="E284" i="4"/>
  <c r="E286" i="4"/>
  <c r="E288" i="4"/>
  <c r="E290" i="4"/>
  <c r="E292" i="4"/>
  <c r="E294" i="4"/>
  <c r="E296" i="4"/>
  <c r="E298" i="4"/>
  <c r="E300" i="4"/>
  <c r="E302" i="4"/>
  <c r="E304" i="4"/>
  <c r="E306" i="4"/>
  <c r="E308" i="4"/>
  <c r="E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518" i="4"/>
  <c r="E520" i="4"/>
  <c r="E522" i="4"/>
  <c r="E524" i="4"/>
  <c r="E526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58" i="4"/>
  <c r="E560" i="4"/>
  <c r="E562" i="4"/>
  <c r="E564" i="4"/>
  <c r="E566" i="4"/>
  <c r="E568" i="4"/>
  <c r="E570" i="4"/>
  <c r="E572" i="4"/>
  <c r="E574" i="4"/>
  <c r="F2" i="4"/>
  <c r="E2" i="4"/>
  <c r="A3" i="3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F103" i="2"/>
  <c r="D103" i="2" s="1"/>
  <c r="F104" i="2"/>
  <c r="F128" i="2" s="1"/>
  <c r="F152" i="2" s="1"/>
  <c r="F105" i="2"/>
  <c r="F129" i="2" s="1"/>
  <c r="D105" i="2"/>
  <c r="F106" i="2"/>
  <c r="F107" i="2"/>
  <c r="F131" i="2"/>
  <c r="D131" i="2" s="1"/>
  <c r="F108" i="2"/>
  <c r="D108" i="2" s="1"/>
  <c r="F109" i="2"/>
  <c r="D109" i="2" s="1"/>
  <c r="F110" i="2"/>
  <c r="D110" i="2" s="1"/>
  <c r="F111" i="2"/>
  <c r="D111" i="2"/>
  <c r="F112" i="2"/>
  <c r="F113" i="2"/>
  <c r="F137" i="2" s="1"/>
  <c r="F114" i="2"/>
  <c r="D114" i="2" s="1"/>
  <c r="F115" i="2"/>
  <c r="F139" i="2" s="1"/>
  <c r="D115" i="2"/>
  <c r="F116" i="2"/>
  <c r="D116" i="2" s="1"/>
  <c r="F117" i="2"/>
  <c r="F118" i="2"/>
  <c r="F119" i="2"/>
  <c r="D119" i="2" s="1"/>
  <c r="F120" i="2"/>
  <c r="F144" i="2" s="1"/>
  <c r="D120" i="2"/>
  <c r="F121" i="2"/>
  <c r="D121" i="2"/>
  <c r="F122" i="2"/>
  <c r="F123" i="2"/>
  <c r="F124" i="2"/>
  <c r="D124" i="2"/>
  <c r="F125" i="2"/>
  <c r="F149" i="2" s="1"/>
  <c r="D125" i="2"/>
  <c r="F126" i="2"/>
  <c r="D126" i="2"/>
  <c r="F127" i="2"/>
  <c r="F151" i="2" s="1"/>
  <c r="F133" i="2"/>
  <c r="D133" i="2" s="1"/>
  <c r="F135" i="2"/>
  <c r="F138" i="2"/>
  <c r="D138" i="2" s="1"/>
  <c r="F145" i="2"/>
  <c r="F148" i="2"/>
  <c r="F172" i="2" s="1"/>
  <c r="F196" i="2" s="1"/>
  <c r="F220" i="2" s="1"/>
  <c r="D220" i="2" s="1"/>
  <c r="F150" i="2"/>
  <c r="D150" i="2" s="1"/>
  <c r="F155" i="2"/>
  <c r="D155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7" i="2"/>
  <c r="E126" i="1"/>
  <c r="E150" i="1" s="1"/>
  <c r="F298" i="4" s="1"/>
  <c r="E125" i="1"/>
  <c r="F248" i="4" s="1"/>
  <c r="E124" i="1"/>
  <c r="E148" i="1" s="1"/>
  <c r="E123" i="1"/>
  <c r="E147" i="1" s="1"/>
  <c r="F292" i="18" s="1"/>
  <c r="E122" i="1"/>
  <c r="F242" i="4" s="1"/>
  <c r="E121" i="1"/>
  <c r="E145" i="1" s="1"/>
  <c r="E120" i="1"/>
  <c r="F238" i="18" s="1"/>
  <c r="E119" i="1"/>
  <c r="F236" i="18" s="1"/>
  <c r="E118" i="1"/>
  <c r="F234" i="18" s="1"/>
  <c r="E117" i="1"/>
  <c r="E141" i="1" s="1"/>
  <c r="E116" i="1"/>
  <c r="F230" i="18" s="1"/>
  <c r="E115" i="1"/>
  <c r="F228" i="4" s="1"/>
  <c r="E114" i="1"/>
  <c r="F226" i="4" s="1"/>
  <c r="E113" i="1"/>
  <c r="F224" i="18" s="1"/>
  <c r="E112" i="1"/>
  <c r="F222" i="18" s="1"/>
  <c r="E111" i="1"/>
  <c r="F220" i="18" s="1"/>
  <c r="E110" i="1"/>
  <c r="F218" i="18" s="1"/>
  <c r="E109" i="1"/>
  <c r="F216" i="18" s="1"/>
  <c r="E108" i="1"/>
  <c r="F214" i="18" s="1"/>
  <c r="E107" i="1"/>
  <c r="E131" i="1" s="1"/>
  <c r="F260" i="18" s="1"/>
  <c r="E106" i="1"/>
  <c r="F210" i="18" s="1"/>
  <c r="E105" i="1"/>
  <c r="F208" i="18" s="1"/>
  <c r="E104" i="1"/>
  <c r="E128" i="1" s="1"/>
  <c r="F254" i="18" s="1"/>
  <c r="E103" i="1"/>
  <c r="E127" i="1" s="1"/>
  <c r="E78" i="11"/>
  <c r="E78" i="3" s="1"/>
  <c r="C241" i="3"/>
  <c r="C221" i="3"/>
  <c r="C78" i="3"/>
  <c r="C238" i="3"/>
  <c r="C195" i="3"/>
  <c r="C134" i="3"/>
  <c r="E206" i="11"/>
  <c r="E206" i="3" s="1"/>
  <c r="E167" i="11"/>
  <c r="E167" i="3" s="1"/>
  <c r="C102" i="3"/>
  <c r="D184" i="3"/>
  <c r="D83" i="3"/>
  <c r="C199" i="3"/>
  <c r="D115" i="3"/>
  <c r="E258" i="11"/>
  <c r="E258" i="3" s="1"/>
  <c r="E210" i="11"/>
  <c r="E210" i="3" s="1"/>
  <c r="E214" i="11"/>
  <c r="E214" i="3" s="1"/>
  <c r="E182" i="11"/>
  <c r="E182" i="3" s="1"/>
  <c r="E114" i="11"/>
  <c r="E114" i="3" s="1"/>
  <c r="E82" i="11"/>
  <c r="E82" i="3" s="1"/>
  <c r="C201" i="3"/>
  <c r="C255" i="3"/>
  <c r="C56" i="3"/>
  <c r="C174" i="3"/>
  <c r="E3" i="11"/>
  <c r="E3" i="3" s="1"/>
  <c r="E33" i="11"/>
  <c r="E33" i="3" s="1"/>
  <c r="C220" i="3"/>
  <c r="C50" i="3"/>
  <c r="D123" i="3"/>
  <c r="D18" i="11"/>
  <c r="D27" i="11"/>
  <c r="D27" i="3" s="1"/>
  <c r="D47" i="11"/>
  <c r="D47" i="3" s="1"/>
  <c r="D70" i="11"/>
  <c r="D70" i="3" s="1"/>
  <c r="D24" i="11"/>
  <c r="D129" i="3"/>
  <c r="D68" i="11"/>
  <c r="D68" i="3" s="1"/>
  <c r="D61" i="11"/>
  <c r="D61" i="3" s="1"/>
  <c r="D237" i="3"/>
  <c r="D53" i="11"/>
  <c r="E53" i="11" s="1"/>
  <c r="E53" i="3" s="1"/>
  <c r="D59" i="11"/>
  <c r="D59" i="3" s="1"/>
  <c r="D29" i="11"/>
  <c r="D29" i="3" s="1"/>
  <c r="C189" i="3"/>
  <c r="C172" i="3"/>
  <c r="C185" i="3"/>
  <c r="C122" i="3"/>
  <c r="D13" i="3"/>
  <c r="D186" i="3"/>
  <c r="D214" i="3"/>
  <c r="C214" i="3"/>
  <c r="C114" i="3"/>
  <c r="C32" i="3"/>
  <c r="D211" i="3"/>
  <c r="D198" i="3"/>
  <c r="C245" i="3"/>
  <c r="C235" i="3"/>
  <c r="C194" i="3"/>
  <c r="C188" i="3"/>
  <c r="D188" i="3"/>
  <c r="D69" i="11"/>
  <c r="D69" i="3" s="1"/>
  <c r="C176" i="3"/>
  <c r="D227" i="3"/>
  <c r="D225" i="3"/>
  <c r="C225" i="3"/>
  <c r="C218" i="3"/>
  <c r="C67" i="3"/>
  <c r="D49" i="11"/>
  <c r="E43" i="11"/>
  <c r="E43" i="3" s="1"/>
  <c r="C34" i="3"/>
  <c r="E34" i="11"/>
  <c r="E34" i="3" s="1"/>
  <c r="C20" i="3"/>
  <c r="D20" i="11"/>
  <c r="E20" i="11" s="1"/>
  <c r="E20" i="3" s="1"/>
  <c r="D81" i="3"/>
  <c r="D141" i="3"/>
  <c r="D236" i="3"/>
  <c r="C254" i="3"/>
  <c r="C250" i="3"/>
  <c r="D75" i="11"/>
  <c r="D75" i="3" s="1"/>
  <c r="C75" i="3"/>
  <c r="D71" i="11"/>
  <c r="D71" i="3" s="1"/>
  <c r="C159" i="3"/>
  <c r="C215" i="3"/>
  <c r="C99" i="3"/>
  <c r="D94" i="3"/>
  <c r="C258" i="3"/>
  <c r="D258" i="3"/>
  <c r="C169" i="3"/>
  <c r="D169" i="3"/>
  <c r="C163" i="3"/>
  <c r="D163" i="3"/>
  <c r="D148" i="3"/>
  <c r="C10" i="3"/>
  <c r="D6" i="11"/>
  <c r="D6" i="3" s="1"/>
  <c r="D178" i="3"/>
  <c r="D136" i="3"/>
  <c r="D45" i="3"/>
  <c r="E45" i="11"/>
  <c r="E45" i="3" s="1"/>
  <c r="C263" i="3"/>
  <c r="D263" i="3"/>
  <c r="C226" i="3"/>
  <c r="C219" i="3"/>
  <c r="C216" i="3"/>
  <c r="C209" i="3"/>
  <c r="C207" i="3"/>
  <c r="D165" i="3"/>
  <c r="C165" i="3"/>
  <c r="C154" i="3"/>
  <c r="C151" i="3"/>
  <c r="D87" i="3"/>
  <c r="C84" i="3"/>
  <c r="D21" i="11"/>
  <c r="E21" i="11" s="1"/>
  <c r="E21" i="3" s="1"/>
  <c r="C21" i="3"/>
  <c r="D204" i="3"/>
  <c r="D212" i="3"/>
  <c r="D228" i="3"/>
  <c r="D231" i="3"/>
  <c r="D229" i="3"/>
  <c r="C192" i="3"/>
  <c r="C182" i="3"/>
  <c r="C180" i="3"/>
  <c r="D167" i="3"/>
  <c r="D143" i="3"/>
  <c r="C135" i="3"/>
  <c r="C120" i="3"/>
  <c r="C109" i="3"/>
  <c r="D77" i="3"/>
  <c r="C44" i="3"/>
  <c r="D39" i="11"/>
  <c r="D39" i="3" s="1"/>
  <c r="D15" i="3"/>
  <c r="D244" i="3"/>
  <c r="C200" i="3"/>
  <c r="D171" i="3"/>
  <c r="C140" i="3"/>
  <c r="C62" i="3"/>
  <c r="D62" i="11"/>
  <c r="E62" i="11" s="1"/>
  <c r="E62" i="3" s="1"/>
  <c r="D5" i="11"/>
  <c r="D5" i="3" s="1"/>
  <c r="C222" i="3"/>
  <c r="C208" i="3"/>
  <c r="D175" i="3"/>
  <c r="C161" i="3"/>
  <c r="C126" i="3"/>
  <c r="D76" i="11"/>
  <c r="D76" i="3"/>
  <c r="D73" i="11"/>
  <c r="E73" i="11" s="1"/>
  <c r="E73" i="3" s="1"/>
  <c r="C203" i="3"/>
  <c r="C82" i="3"/>
  <c r="D52" i="11"/>
  <c r="D41" i="11"/>
  <c r="D41" i="3" s="1"/>
  <c r="C26" i="3"/>
  <c r="D26" i="11"/>
  <c r="E26" i="11" s="1"/>
  <c r="E26" i="3" s="1"/>
  <c r="C249" i="3"/>
  <c r="D256" i="3"/>
  <c r="C262" i="3"/>
  <c r="D261" i="3"/>
  <c r="D223" i="3"/>
  <c r="D24" i="3"/>
  <c r="D132" i="3"/>
  <c r="D111" i="3"/>
  <c r="D155" i="3"/>
  <c r="D49" i="3"/>
  <c r="D218" i="3"/>
  <c r="D248" i="3"/>
  <c r="D99" i="3"/>
  <c r="D251" i="3"/>
  <c r="D137" i="3"/>
  <c r="D79" i="3"/>
  <c r="E6" i="11"/>
  <c r="E6" i="3" s="1"/>
  <c r="D82" i="3"/>
  <c r="E76" i="11"/>
  <c r="E76" i="3" s="1"/>
  <c r="D73" i="3"/>
  <c r="D104" i="3"/>
  <c r="C104" i="3"/>
  <c r="K2" i="12"/>
  <c r="C14" i="3"/>
  <c r="C7" i="3"/>
  <c r="C51" i="3"/>
  <c r="E51" i="11"/>
  <c r="E51" i="3" s="1"/>
  <c r="C8" i="3"/>
  <c r="E117" i="11"/>
  <c r="E117" i="3" s="1"/>
  <c r="E107" i="11"/>
  <c r="E107" i="3" s="1"/>
  <c r="E239" i="11"/>
  <c r="E239" i="3" s="1"/>
  <c r="E195" i="11"/>
  <c r="E195" i="3" s="1"/>
  <c r="E174" i="11"/>
  <c r="E174" i="3" s="1"/>
  <c r="E151" i="11"/>
  <c r="E151" i="3" s="1"/>
  <c r="E149" i="11"/>
  <c r="E149" i="3" s="1"/>
  <c r="E144" i="11"/>
  <c r="E144" i="3" s="1"/>
  <c r="E85" i="11"/>
  <c r="E85" i="3" s="1"/>
  <c r="I421" i="8"/>
  <c r="I413" i="8"/>
  <c r="I405" i="8"/>
  <c r="I397" i="8"/>
  <c r="I389" i="8"/>
  <c r="I381" i="8"/>
  <c r="I373" i="8"/>
  <c r="I365" i="8"/>
  <c r="I357" i="8"/>
  <c r="I348" i="8"/>
  <c r="I337" i="8"/>
  <c r="I325" i="8"/>
  <c r="I309" i="8"/>
  <c r="I293" i="8"/>
  <c r="I277" i="8"/>
  <c r="I261" i="8"/>
  <c r="I245" i="8"/>
  <c r="I229" i="8"/>
  <c r="I229" i="14"/>
  <c r="I250" i="14"/>
  <c r="I277" i="14"/>
  <c r="I309" i="14"/>
  <c r="I341" i="14"/>
  <c r="I373" i="14"/>
  <c r="I424" i="14"/>
  <c r="I420" i="14"/>
  <c r="I416" i="14"/>
  <c r="I412" i="14"/>
  <c r="I408" i="14"/>
  <c r="I404" i="14"/>
  <c r="I400" i="14"/>
  <c r="I396" i="14"/>
  <c r="I392" i="14"/>
  <c r="I388" i="14"/>
  <c r="I384" i="14"/>
  <c r="I380" i="14"/>
  <c r="I376" i="14"/>
  <c r="I372" i="14"/>
  <c r="I368" i="14"/>
  <c r="I364" i="14"/>
  <c r="I360" i="14"/>
  <c r="I356" i="14"/>
  <c r="I352" i="14"/>
  <c r="I348" i="14"/>
  <c r="I344" i="14"/>
  <c r="I340" i="14"/>
  <c r="I336" i="14"/>
  <c r="I332" i="14"/>
  <c r="I328" i="14"/>
  <c r="I324" i="14"/>
  <c r="I320" i="14"/>
  <c r="I316" i="14"/>
  <c r="I312" i="14"/>
  <c r="I308" i="14"/>
  <c r="I304" i="14"/>
  <c r="I300" i="14"/>
  <c r="I296" i="14"/>
  <c r="I292" i="14"/>
  <c r="I288" i="14"/>
  <c r="I284" i="14"/>
  <c r="I280" i="14"/>
  <c r="I276" i="14"/>
  <c r="I272" i="14"/>
  <c r="I268" i="14"/>
  <c r="I264" i="14"/>
  <c r="I260" i="14"/>
  <c r="I256" i="14"/>
  <c r="I252" i="14"/>
  <c r="I248" i="14"/>
  <c r="I244" i="14"/>
  <c r="I240" i="14"/>
  <c r="I236" i="14"/>
  <c r="I232" i="14"/>
  <c r="I228" i="14"/>
  <c r="I224" i="14"/>
  <c r="I427" i="14"/>
  <c r="I423" i="14"/>
  <c r="I419" i="14"/>
  <c r="I415" i="14"/>
  <c r="I411" i="14"/>
  <c r="I407" i="14"/>
  <c r="I403" i="14"/>
  <c r="I399" i="14"/>
  <c r="I395" i="14"/>
  <c r="I391" i="14"/>
  <c r="I387" i="14"/>
  <c r="I383" i="14"/>
  <c r="I379" i="14"/>
  <c r="I375" i="14"/>
  <c r="I371" i="14"/>
  <c r="I367" i="14"/>
  <c r="I363" i="14"/>
  <c r="I359" i="14"/>
  <c r="I355" i="14"/>
  <c r="I351" i="14"/>
  <c r="I347" i="14"/>
  <c r="I343" i="14"/>
  <c r="I339" i="14"/>
  <c r="I335" i="14"/>
  <c r="I331" i="14"/>
  <c r="I327" i="14"/>
  <c r="I323" i="14"/>
  <c r="I319" i="14"/>
  <c r="I315" i="14"/>
  <c r="I311" i="14"/>
  <c r="I307" i="14"/>
  <c r="I303" i="14"/>
  <c r="I299" i="14"/>
  <c r="I295" i="14"/>
  <c r="I291" i="14"/>
  <c r="I287" i="14"/>
  <c r="I283" i="14"/>
  <c r="I279" i="14"/>
  <c r="I275" i="14"/>
  <c r="I271" i="14"/>
  <c r="I267" i="14"/>
  <c r="I263" i="14"/>
  <c r="I426" i="14"/>
  <c r="I418" i="14"/>
  <c r="I410" i="14"/>
  <c r="I402" i="14"/>
  <c r="I394" i="14"/>
  <c r="I386" i="14"/>
  <c r="I378" i="14"/>
  <c r="I370" i="14"/>
  <c r="I362" i="14"/>
  <c r="I354" i="14"/>
  <c r="I346" i="14"/>
  <c r="I338" i="14"/>
  <c r="I330" i="14"/>
  <c r="I322" i="14"/>
  <c r="I314" i="14"/>
  <c r="I306" i="14"/>
  <c r="I298" i="14"/>
  <c r="I290" i="14"/>
  <c r="I282" i="14"/>
  <c r="I274" i="14"/>
  <c r="I266" i="14"/>
  <c r="I259" i="14"/>
  <c r="I254" i="14"/>
  <c r="I249" i="14"/>
  <c r="I243" i="14"/>
  <c r="I238" i="14"/>
  <c r="I233" i="14"/>
  <c r="I227" i="14"/>
  <c r="I222" i="14"/>
  <c r="I218" i="14"/>
  <c r="I222" i="8"/>
  <c r="I226" i="8"/>
  <c r="I230" i="8"/>
  <c r="I234" i="8"/>
  <c r="I238" i="8"/>
  <c r="I242" i="8"/>
  <c r="I246" i="8"/>
  <c r="I250" i="8"/>
  <c r="I254" i="8"/>
  <c r="I258" i="8"/>
  <c r="I262" i="8"/>
  <c r="I266" i="8"/>
  <c r="I270" i="8"/>
  <c r="I274" i="8"/>
  <c r="I278" i="8"/>
  <c r="I282" i="8"/>
  <c r="I286" i="8"/>
  <c r="I290" i="8"/>
  <c r="I294" i="8"/>
  <c r="I298" i="8"/>
  <c r="I302" i="8"/>
  <c r="I306" i="8"/>
  <c r="I310" i="8"/>
  <c r="I314" i="8"/>
  <c r="I318" i="8"/>
  <c r="I322" i="8"/>
  <c r="I326" i="8"/>
  <c r="I330" i="8"/>
  <c r="I334" i="8"/>
  <c r="I338" i="8"/>
  <c r="I342" i="8"/>
  <c r="I346" i="8"/>
  <c r="I350" i="8"/>
  <c r="I425" i="14"/>
  <c r="I417" i="14"/>
  <c r="I409" i="14"/>
  <c r="I401" i="14"/>
  <c r="I393" i="14"/>
  <c r="I385" i="14"/>
  <c r="I377" i="14"/>
  <c r="I369" i="14"/>
  <c r="I361" i="14"/>
  <c r="I353" i="14"/>
  <c r="I345" i="14"/>
  <c r="I337" i="14"/>
  <c r="I329" i="14"/>
  <c r="I321" i="14"/>
  <c r="I313" i="14"/>
  <c r="I305" i="14"/>
  <c r="I297" i="14"/>
  <c r="I289" i="14"/>
  <c r="I281" i="14"/>
  <c r="I273" i="14"/>
  <c r="I265" i="14"/>
  <c r="I258" i="14"/>
  <c r="I253" i="14"/>
  <c r="I247" i="14"/>
  <c r="I242" i="14"/>
  <c r="I237" i="14"/>
  <c r="I231" i="14"/>
  <c r="I226" i="14"/>
  <c r="I221" i="14"/>
  <c r="I219" i="8"/>
  <c r="I223" i="8"/>
  <c r="I227" i="8"/>
  <c r="I231" i="8"/>
  <c r="I235" i="8"/>
  <c r="I239" i="8"/>
  <c r="I243" i="8"/>
  <c r="I247" i="8"/>
  <c r="I251" i="8"/>
  <c r="I255" i="8"/>
  <c r="I259" i="8"/>
  <c r="I263" i="8"/>
  <c r="I267" i="8"/>
  <c r="I271" i="8"/>
  <c r="I275" i="8"/>
  <c r="I279" i="8"/>
  <c r="I283" i="8"/>
  <c r="I287" i="8"/>
  <c r="I291" i="8"/>
  <c r="I295" i="8"/>
  <c r="I299" i="8"/>
  <c r="I303" i="8"/>
  <c r="I307" i="8"/>
  <c r="I311" i="8"/>
  <c r="I315" i="8"/>
  <c r="I319" i="8"/>
  <c r="I323" i="8"/>
  <c r="I327" i="8"/>
  <c r="I414" i="14"/>
  <c r="I398" i="14"/>
  <c r="I382" i="14"/>
  <c r="I366" i="14"/>
  <c r="I350" i="14"/>
  <c r="I334" i="14"/>
  <c r="I318" i="14"/>
  <c r="I302" i="14"/>
  <c r="I286" i="14"/>
  <c r="I270" i="14"/>
  <c r="I257" i="14"/>
  <c r="I246" i="14"/>
  <c r="I235" i="14"/>
  <c r="I225" i="14"/>
  <c r="I225" i="8"/>
  <c r="I233" i="8"/>
  <c r="I241" i="8"/>
  <c r="I249" i="8"/>
  <c r="I257" i="8"/>
  <c r="I265" i="8"/>
  <c r="I273" i="8"/>
  <c r="I281" i="8"/>
  <c r="I289" i="8"/>
  <c r="I297" i="8"/>
  <c r="I305" i="8"/>
  <c r="I313" i="8"/>
  <c r="I321" i="8"/>
  <c r="I329" i="8"/>
  <c r="I335" i="8"/>
  <c r="I340" i="8"/>
  <c r="I345" i="8"/>
  <c r="I351" i="8"/>
  <c r="I355" i="8"/>
  <c r="I359" i="8"/>
  <c r="I363" i="8"/>
  <c r="I367" i="8"/>
  <c r="I371" i="8"/>
  <c r="I375" i="8"/>
  <c r="I379" i="8"/>
  <c r="I383" i="8"/>
  <c r="I387" i="8"/>
  <c r="I391" i="8"/>
  <c r="I395" i="8"/>
  <c r="I399" i="8"/>
  <c r="I403" i="8"/>
  <c r="I407" i="8"/>
  <c r="I411" i="8"/>
  <c r="I415" i="8"/>
  <c r="I419" i="8"/>
  <c r="I423" i="8"/>
  <c r="I427" i="8"/>
  <c r="I413" i="14"/>
  <c r="I397" i="14"/>
  <c r="I381" i="14"/>
  <c r="I365" i="14"/>
  <c r="I349" i="14"/>
  <c r="I333" i="14"/>
  <c r="I317" i="14"/>
  <c r="I301" i="14"/>
  <c r="I285" i="14"/>
  <c r="I269" i="14"/>
  <c r="I255" i="14"/>
  <c r="I245" i="14"/>
  <c r="I234" i="14"/>
  <c r="I223" i="14"/>
  <c r="I220" i="8"/>
  <c r="I228" i="8"/>
  <c r="I236" i="8"/>
  <c r="I244" i="8"/>
  <c r="I252" i="8"/>
  <c r="I260" i="8"/>
  <c r="I268" i="8"/>
  <c r="I276" i="8"/>
  <c r="I284" i="8"/>
  <c r="I292" i="8"/>
  <c r="I300" i="8"/>
  <c r="I308" i="8"/>
  <c r="I316" i="8"/>
  <c r="I324" i="8"/>
  <c r="I331" i="8"/>
  <c r="I336" i="8"/>
  <c r="I341" i="8"/>
  <c r="I347" i="8"/>
  <c r="I352" i="8"/>
  <c r="I356" i="8"/>
  <c r="I360" i="8"/>
  <c r="I364" i="8"/>
  <c r="I368" i="8"/>
  <c r="I372" i="8"/>
  <c r="I376" i="8"/>
  <c r="I380" i="8"/>
  <c r="I384" i="8"/>
  <c r="I388" i="8"/>
  <c r="I392" i="8"/>
  <c r="I396" i="8"/>
  <c r="I400" i="8"/>
  <c r="I404" i="8"/>
  <c r="I408" i="8"/>
  <c r="I412" i="8"/>
  <c r="I416" i="8"/>
  <c r="I420" i="8"/>
  <c r="I424" i="8"/>
  <c r="I218" i="8"/>
  <c r="I426" i="8"/>
  <c r="I418" i="8"/>
  <c r="I410" i="8"/>
  <c r="I402" i="8"/>
  <c r="I394" i="8"/>
  <c r="I386" i="8"/>
  <c r="I378" i="8"/>
  <c r="I370" i="8"/>
  <c r="I362" i="8"/>
  <c r="I354" i="8"/>
  <c r="I344" i="8"/>
  <c r="I333" i="8"/>
  <c r="I320" i="8"/>
  <c r="I304" i="8"/>
  <c r="I288" i="8"/>
  <c r="I272" i="8"/>
  <c r="I256" i="8"/>
  <c r="I240" i="8"/>
  <c r="I224" i="8"/>
  <c r="I230" i="14"/>
  <c r="I251" i="14"/>
  <c r="I278" i="14"/>
  <c r="I310" i="14"/>
  <c r="I342" i="14"/>
  <c r="I374" i="14"/>
  <c r="I406" i="14"/>
  <c r="D106" i="2"/>
  <c r="F130" i="2"/>
  <c r="D31" i="3"/>
  <c r="E31" i="3"/>
  <c r="F141" i="2"/>
  <c r="D141" i="2" s="1"/>
  <c r="D117" i="2"/>
  <c r="F169" i="2"/>
  <c r="D145" i="2"/>
  <c r="D64" i="3"/>
  <c r="E64" i="11"/>
  <c r="E64" i="3" s="1"/>
  <c r="F147" i="2"/>
  <c r="D123" i="2"/>
  <c r="D172" i="2"/>
  <c r="D128" i="2"/>
  <c r="F159" i="2"/>
  <c r="D135" i="2"/>
  <c r="D122" i="2"/>
  <c r="F146" i="2"/>
  <c r="D146" i="2" s="1"/>
  <c r="F143" i="2"/>
  <c r="D143" i="2" s="1"/>
  <c r="D113" i="2"/>
  <c r="D118" i="2"/>
  <c r="F142" i="2"/>
  <c r="D142" i="2" s="1"/>
  <c r="D107" i="2"/>
  <c r="D249" i="3"/>
  <c r="D112" i="2"/>
  <c r="F136" i="2"/>
  <c r="E156" i="11"/>
  <c r="E156" i="3" s="1"/>
  <c r="E95" i="11"/>
  <c r="E95" i="3" s="1"/>
  <c r="C95" i="3"/>
  <c r="E109" i="11"/>
  <c r="E109" i="3" s="1"/>
  <c r="K447" i="12"/>
  <c r="K439" i="12"/>
  <c r="K431" i="12"/>
  <c r="K423" i="12"/>
  <c r="K407" i="12"/>
  <c r="K399" i="12"/>
  <c r="K391" i="12"/>
  <c r="K383" i="12"/>
  <c r="K375" i="12"/>
  <c r="K367" i="12"/>
  <c r="K359" i="12"/>
  <c r="K343" i="12"/>
  <c r="K335" i="12"/>
  <c r="K327" i="12"/>
  <c r="K319" i="12"/>
  <c r="K311" i="12"/>
  <c r="K303" i="12"/>
  <c r="K295" i="12"/>
  <c r="K287" i="12"/>
  <c r="K445" i="12"/>
  <c r="K437" i="12"/>
  <c r="K429" i="12"/>
  <c r="K413" i="12"/>
  <c r="K405" i="12"/>
  <c r="K397" i="12"/>
  <c r="K389" i="12"/>
  <c r="K381" i="12"/>
  <c r="K373" i="12"/>
  <c r="K365" i="12"/>
  <c r="K349" i="12"/>
  <c r="K341" i="12"/>
  <c r="K333" i="12"/>
  <c r="K325" i="12"/>
  <c r="K317" i="12"/>
  <c r="K309" i="12"/>
  <c r="K301" i="12"/>
  <c r="K285" i="12"/>
  <c r="K436" i="12"/>
  <c r="K428" i="12"/>
  <c r="K420" i="12"/>
  <c r="K412" i="12"/>
  <c r="K404" i="12"/>
  <c r="K396" i="12"/>
  <c r="K388" i="12"/>
  <c r="K372" i="12"/>
  <c r="K364" i="12"/>
  <c r="K356" i="12"/>
  <c r="K348" i="12"/>
  <c r="K340" i="12"/>
  <c r="K332" i="12"/>
  <c r="K324" i="12"/>
  <c r="K308" i="12"/>
  <c r="K443" i="12"/>
  <c r="K435" i="12"/>
  <c r="K427" i="12"/>
  <c r="K419" i="12"/>
  <c r="K411" i="12"/>
  <c r="K395" i="12"/>
  <c r="K387" i="12"/>
  <c r="K379" i="12"/>
  <c r="K371" i="12"/>
  <c r="K363" i="12"/>
  <c r="K355" i="12"/>
  <c r="K347" i="12"/>
  <c r="K331" i="12"/>
  <c r="K323" i="12"/>
  <c r="K315" i="12"/>
  <c r="K307" i="12"/>
  <c r="K299" i="12"/>
  <c r="K291" i="12"/>
  <c r="K283" i="12"/>
  <c r="K300" i="12"/>
  <c r="K292" i="12"/>
  <c r="K284" i="12"/>
  <c r="K276" i="12"/>
  <c r="K268" i="12"/>
  <c r="K260" i="12"/>
  <c r="K244" i="12"/>
  <c r="K220" i="12"/>
  <c r="K212" i="12"/>
  <c r="K204" i="12"/>
  <c r="K196" i="12"/>
  <c r="K180" i="12"/>
  <c r="K164" i="12"/>
  <c r="K156" i="12"/>
  <c r="K148" i="12"/>
  <c r="K140" i="12"/>
  <c r="K132" i="12"/>
  <c r="K92" i="12"/>
  <c r="K84" i="12"/>
  <c r="K76" i="12"/>
  <c r="K68" i="12"/>
  <c r="K52" i="12"/>
  <c r="K36" i="12"/>
  <c r="K28" i="12"/>
  <c r="K20" i="12"/>
  <c r="K12" i="12"/>
  <c r="K4" i="12"/>
  <c r="K440" i="12"/>
  <c r="K432" i="12"/>
  <c r="K424" i="12"/>
  <c r="K416" i="12"/>
  <c r="K408" i="12"/>
  <c r="K400" i="12"/>
  <c r="K384" i="12"/>
  <c r="K376" i="12"/>
  <c r="K368" i="12"/>
  <c r="K360" i="12"/>
  <c r="K352" i="12"/>
  <c r="K344" i="12"/>
  <c r="K336" i="12"/>
  <c r="K320" i="12"/>
  <c r="K312" i="12"/>
  <c r="K304" i="12"/>
  <c r="K296" i="12"/>
  <c r="K264" i="12"/>
  <c r="K256" i="12"/>
  <c r="K248" i="12"/>
  <c r="K240" i="12"/>
  <c r="K224" i="12"/>
  <c r="K216" i="12"/>
  <c r="K200" i="12"/>
  <c r="K192" i="12"/>
  <c r="K184" i="12"/>
  <c r="K176" i="12"/>
  <c r="K160" i="12"/>
  <c r="K152" i="12"/>
  <c r="K144" i="12"/>
  <c r="K136" i="12"/>
  <c r="K128" i="12"/>
  <c r="K120" i="12"/>
  <c r="K112" i="12"/>
  <c r="K104" i="12"/>
  <c r="K96" i="12"/>
  <c r="K72" i="12"/>
  <c r="K64" i="12"/>
  <c r="K56" i="12"/>
  <c r="K48" i="12"/>
  <c r="K8" i="12"/>
  <c r="F170" i="2"/>
  <c r="D170" i="2" s="1"/>
  <c r="D147" i="2"/>
  <c r="F171" i="2"/>
  <c r="F195" i="2" s="1"/>
  <c r="F219" i="2" s="1"/>
  <c r="F183" i="2"/>
  <c r="F207" i="2" s="1"/>
  <c r="D159" i="2"/>
  <c r="D136" i="2"/>
  <c r="F160" i="2"/>
  <c r="D160" i="2" s="1"/>
  <c r="D152" i="2"/>
  <c r="F176" i="2"/>
  <c r="D176" i="2" s="1"/>
  <c r="D196" i="2"/>
  <c r="F165" i="2"/>
  <c r="D165" i="2" s="1"/>
  <c r="D169" i="2"/>
  <c r="F193" i="2"/>
  <c r="D193" i="2" s="1"/>
  <c r="F217" i="2"/>
  <c r="F244" i="2"/>
  <c r="F184" i="2"/>
  <c r="F208" i="2" s="1"/>
  <c r="D208" i="2" s="1"/>
  <c r="I325" i="14"/>
  <c r="I358" i="14"/>
  <c r="I405" i="14"/>
  <c r="C71" i="3"/>
  <c r="E71" i="11"/>
  <c r="E71" i="3" s="1"/>
  <c r="D131" i="11"/>
  <c r="D131" i="3" s="1"/>
  <c r="D138" i="3"/>
  <c r="E17" i="11"/>
  <c r="E17" i="3" s="1"/>
  <c r="C12" i="3"/>
  <c r="C224" i="3"/>
  <c r="C187" i="3"/>
  <c r="D187" i="11"/>
  <c r="D187" i="3" s="1"/>
  <c r="D162" i="3"/>
  <c r="D142" i="3"/>
  <c r="E142" i="11"/>
  <c r="E142" i="3" s="1"/>
  <c r="D158" i="3"/>
  <c r="C131" i="3"/>
  <c r="C251" i="3"/>
  <c r="C191" i="3"/>
  <c r="E191" i="11"/>
  <c r="E191" i="3" s="1"/>
  <c r="E100" i="11"/>
  <c r="E100" i="3" s="1"/>
  <c r="C96" i="3"/>
  <c r="C38" i="3"/>
  <c r="D38" i="11"/>
  <c r="D38" i="3" s="1"/>
  <c r="C179" i="3"/>
  <c r="C150" i="3"/>
  <c r="E170" i="11"/>
  <c r="E170" i="3" s="1"/>
  <c r="E44" i="11"/>
  <c r="E44" i="3" s="1"/>
  <c r="D44" i="3"/>
  <c r="C259" i="3"/>
  <c r="E103" i="11"/>
  <c r="E103" i="3" s="1"/>
  <c r="E115" i="11"/>
  <c r="E115" i="3" s="1"/>
  <c r="D110" i="3"/>
  <c r="D106" i="3"/>
  <c r="E106" i="11"/>
  <c r="E106" i="3" s="1"/>
  <c r="E154" i="11"/>
  <c r="E154" i="3" s="1"/>
  <c r="C65" i="3"/>
  <c r="D14" i="3"/>
  <c r="E14" i="11"/>
  <c r="E14" i="3" s="1"/>
  <c r="D118" i="3"/>
  <c r="E118" i="11"/>
  <c r="E118" i="3" s="1"/>
  <c r="E231" i="11"/>
  <c r="E231" i="3" s="1"/>
  <c r="C231" i="3"/>
  <c r="C183" i="3"/>
  <c r="C146" i="3"/>
  <c r="E146" i="11"/>
  <c r="E146" i="3" s="1"/>
  <c r="C91" i="3"/>
  <c r="D91" i="11"/>
  <c r="E91" i="11" s="1"/>
  <c r="E91" i="3" s="1"/>
  <c r="D52" i="3"/>
  <c r="E52" i="11"/>
  <c r="E52" i="3" s="1"/>
  <c r="E209" i="11"/>
  <c r="E209" i="3" s="1"/>
  <c r="C127" i="3"/>
  <c r="D127" i="11"/>
  <c r="D127" i="3" s="1"/>
  <c r="E56" i="11"/>
  <c r="E56" i="3" s="1"/>
  <c r="E235" i="11"/>
  <c r="E235" i="3" s="1"/>
  <c r="E213" i="11"/>
  <c r="E213" i="3" s="1"/>
  <c r="D53" i="3"/>
  <c r="E77" i="11"/>
  <c r="E77" i="3" s="1"/>
  <c r="E134" i="11"/>
  <c r="E134" i="3" s="1"/>
  <c r="E4" i="11"/>
  <c r="E4" i="3"/>
  <c r="E145" i="11"/>
  <c r="E145" i="3" s="1"/>
  <c r="E102" i="11"/>
  <c r="E102" i="3" s="1"/>
  <c r="E261" i="11"/>
  <c r="E261" i="3" s="1"/>
  <c r="E113" i="11"/>
  <c r="E113" i="3" s="1"/>
  <c r="C22" i="3"/>
  <c r="E248" i="11"/>
  <c r="E248" i="3" s="1"/>
  <c r="E232" i="11"/>
  <c r="E232" i="3" s="1"/>
  <c r="E252" i="11"/>
  <c r="E252" i="3" s="1"/>
  <c r="D247" i="3"/>
  <c r="E153" i="11"/>
  <c r="E153" i="3" s="1"/>
  <c r="D262" i="3"/>
  <c r="E173" i="11"/>
  <c r="E173" i="3" s="1"/>
  <c r="D93" i="3"/>
  <c r="E93" i="11"/>
  <c r="E93" i="3" s="1"/>
  <c r="D92" i="3"/>
  <c r="E199" i="11"/>
  <c r="E199" i="3" s="1"/>
  <c r="E177" i="11"/>
  <c r="E177" i="3" s="1"/>
  <c r="E152" i="11"/>
  <c r="E152" i="3" s="1"/>
  <c r="E121" i="11"/>
  <c r="E121" i="3" s="1"/>
  <c r="E87" i="11"/>
  <c r="E87" i="3" s="1"/>
  <c r="E80" i="11"/>
  <c r="E80" i="3" s="1"/>
  <c r="E30" i="11"/>
  <c r="E30" i="3" s="1"/>
  <c r="E202" i="11"/>
  <c r="E202" i="3" s="1"/>
  <c r="E161" i="11"/>
  <c r="E161" i="3" s="1"/>
  <c r="E127" i="11"/>
  <c r="E127" i="3" s="1"/>
  <c r="E120" i="11"/>
  <c r="E120" i="3" s="1"/>
  <c r="D89" i="11"/>
  <c r="E89" i="11" s="1"/>
  <c r="E89" i="3" s="1"/>
  <c r="D253" i="11"/>
  <c r="D253" i="3" s="1"/>
  <c r="E236" i="11"/>
  <c r="E236" i="3" s="1"/>
  <c r="E201" i="11"/>
  <c r="E201" i="3" s="1"/>
  <c r="E180" i="11"/>
  <c r="E180" i="3" s="1"/>
  <c r="E176" i="11"/>
  <c r="E176" i="3"/>
  <c r="E136" i="11"/>
  <c r="E136" i="3" s="1"/>
  <c r="D46" i="11"/>
  <c r="D46" i="3" s="1"/>
  <c r="E263" i="11"/>
  <c r="E263" i="3" s="1"/>
  <c r="E129" i="11"/>
  <c r="E129" i="3" s="1"/>
  <c r="E192" i="11"/>
  <c r="E192" i="3" s="1"/>
  <c r="E135" i="11"/>
  <c r="E135" i="3" s="1"/>
  <c r="C15" i="3"/>
  <c r="E23" i="11"/>
  <c r="E23" i="3" s="1"/>
  <c r="D30" i="3"/>
  <c r="C181" i="3"/>
  <c r="D4" i="3"/>
  <c r="E108" i="11"/>
  <c r="E108" i="3" s="1"/>
  <c r="E125" i="11"/>
  <c r="E125" i="3" s="1"/>
  <c r="C260" i="3"/>
  <c r="E131" i="11"/>
  <c r="E131" i="3" s="1"/>
  <c r="E253" i="11"/>
  <c r="E253" i="3" s="1"/>
  <c r="C112" i="11"/>
  <c r="C112" i="3" s="1"/>
  <c r="D130" i="11" l="1"/>
  <c r="E194" i="11"/>
  <c r="E194" i="3" s="1"/>
  <c r="H19" i="15"/>
  <c r="H19" i="1"/>
  <c r="A36" i="4" s="1"/>
  <c r="H18" i="1"/>
  <c r="E238" i="11"/>
  <c r="E238" i="3" s="1"/>
  <c r="D238" i="3"/>
  <c r="E96" i="11"/>
  <c r="E96" i="3" s="1"/>
  <c r="D96" i="3"/>
  <c r="D35" i="3"/>
  <c r="E245" i="11"/>
  <c r="E245" i="3" s="1"/>
  <c r="E65" i="11"/>
  <c r="E65" i="3" s="1"/>
  <c r="E240" i="11"/>
  <c r="E240" i="3" s="1"/>
  <c r="E205" i="11"/>
  <c r="E205" i="3" s="1"/>
  <c r="E59" i="11"/>
  <c r="E59" i="3" s="1"/>
  <c r="D200" i="3"/>
  <c r="C229" i="3"/>
  <c r="C110" i="3"/>
  <c r="C162" i="3"/>
  <c r="C119" i="3"/>
  <c r="E12" i="11"/>
  <c r="E12" i="3" s="1"/>
  <c r="E8" i="11"/>
  <c r="E8" i="3" s="1"/>
  <c r="E260" i="11"/>
  <c r="E260" i="3" s="1"/>
  <c r="C233" i="3"/>
  <c r="C141" i="3"/>
  <c r="E187" i="11"/>
  <c r="E187" i="3" s="1"/>
  <c r="K249" i="12"/>
  <c r="K233" i="12"/>
  <c r="K211" i="12"/>
  <c r="K179" i="12"/>
  <c r="K83" i="12"/>
  <c r="E179" i="11"/>
  <c r="E179" i="3" s="1"/>
  <c r="D196" i="3"/>
  <c r="D216" i="3"/>
  <c r="C137" i="3"/>
  <c r="D157" i="3"/>
  <c r="E25" i="11"/>
  <c r="E25" i="3" s="1"/>
  <c r="E244" i="11"/>
  <c r="E244" i="3" s="1"/>
  <c r="E219" i="11"/>
  <c r="E219" i="3" s="1"/>
  <c r="E215" i="11"/>
  <c r="E215" i="3" s="1"/>
  <c r="E165" i="11"/>
  <c r="E165" i="3" s="1"/>
  <c r="E148" i="11"/>
  <c r="E148" i="3" s="1"/>
  <c r="E104" i="11"/>
  <c r="E104" i="3" s="1"/>
  <c r="E18" i="11"/>
  <c r="E18" i="3" s="1"/>
  <c r="E41" i="11"/>
  <c r="E41" i="3" s="1"/>
  <c r="E184" i="11"/>
  <c r="E184" i="3" s="1"/>
  <c r="E208" i="11"/>
  <c r="E208" i="3" s="1"/>
  <c r="E175" i="11"/>
  <c r="E175" i="3" s="1"/>
  <c r="E224" i="11"/>
  <c r="E224" i="3" s="1"/>
  <c r="D74" i="11"/>
  <c r="D74" i="3" s="1"/>
  <c r="D241" i="3"/>
  <c r="E203" i="11"/>
  <c r="E203" i="3" s="1"/>
  <c r="E143" i="11"/>
  <c r="E143" i="3" s="1"/>
  <c r="E128" i="11"/>
  <c r="E128" i="3" s="1"/>
  <c r="E27" i="11"/>
  <c r="E27" i="3" s="1"/>
  <c r="E119" i="11"/>
  <c r="E119" i="3" s="1"/>
  <c r="C123" i="3"/>
  <c r="E74" i="11"/>
  <c r="E74" i="3" s="1"/>
  <c r="C171" i="3"/>
  <c r="C133" i="3"/>
  <c r="E57" i="11"/>
  <c r="E57" i="3" s="1"/>
  <c r="E19" i="11"/>
  <c r="E19" i="3" s="1"/>
  <c r="E254" i="11"/>
  <c r="E254" i="3" s="1"/>
  <c r="D105" i="3"/>
  <c r="E186" i="11"/>
  <c r="E186" i="3" s="1"/>
  <c r="E168" i="11"/>
  <c r="E168" i="3" s="1"/>
  <c r="D21" i="3"/>
  <c r="E11" i="11"/>
  <c r="E11" i="3" s="1"/>
  <c r="C97" i="3"/>
  <c r="D18" i="3"/>
  <c r="D58" i="11"/>
  <c r="C55" i="3"/>
  <c r="E116" i="11"/>
  <c r="E116" i="3" s="1"/>
  <c r="E79" i="11"/>
  <c r="E79" i="3" s="1"/>
  <c r="E97" i="11"/>
  <c r="E97" i="3" s="1"/>
  <c r="D26" i="3"/>
  <c r="E75" i="11"/>
  <c r="E75" i="3" s="1"/>
  <c r="E251" i="11"/>
  <c r="E251" i="3" s="1"/>
  <c r="E221" i="11"/>
  <c r="E221" i="3" s="1"/>
  <c r="E217" i="11"/>
  <c r="E217" i="3" s="1"/>
  <c r="G20" i="1"/>
  <c r="C38" i="18" s="1"/>
  <c r="J21" i="15"/>
  <c r="A4" i="3"/>
  <c r="J21" i="1" s="1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J20" i="1"/>
  <c r="B36" i="4" s="1"/>
  <c r="K281" i="12"/>
  <c r="K275" i="12"/>
  <c r="J19" i="15"/>
  <c r="B34" i="4"/>
  <c r="D257" i="3"/>
  <c r="E257" i="11"/>
  <c r="E257" i="3" s="1"/>
  <c r="D67" i="3"/>
  <c r="E67" i="11"/>
  <c r="E67" i="3" s="1"/>
  <c r="E155" i="11"/>
  <c r="E155" i="3" s="1"/>
  <c r="E16" i="11"/>
  <c r="E16" i="3" s="1"/>
  <c r="E88" i="11"/>
  <c r="E88" i="3" s="1"/>
  <c r="E197" i="11"/>
  <c r="E197" i="3" s="1"/>
  <c r="H20" i="15"/>
  <c r="E132" i="11"/>
  <c r="E132" i="3" s="1"/>
  <c r="E40" i="11"/>
  <c r="E40" i="3" s="1"/>
  <c r="E259" i="11"/>
  <c r="E259" i="3" s="1"/>
  <c r="E150" i="11"/>
  <c r="E150" i="3" s="1"/>
  <c r="E86" i="11"/>
  <c r="E86" i="3" s="1"/>
  <c r="E101" i="11"/>
  <c r="E101" i="3" s="1"/>
  <c r="E29" i="11"/>
  <c r="E29" i="3" s="1"/>
  <c r="E48" i="11"/>
  <c r="E48" i="3" s="1"/>
  <c r="C143" i="3"/>
  <c r="E98" i="11"/>
  <c r="E98" i="3" s="1"/>
  <c r="E190" i="11"/>
  <c r="E190" i="3" s="1"/>
  <c r="C217" i="3"/>
  <c r="C239" i="3"/>
  <c r="E15" i="11"/>
  <c r="E15" i="3" s="1"/>
  <c r="E220" i="11"/>
  <c r="E220" i="3" s="1"/>
  <c r="E83" i="11"/>
  <c r="E83" i="3" s="1"/>
  <c r="E46" i="11"/>
  <c r="E46" i="3" s="1"/>
  <c r="E49" i="11"/>
  <c r="E49" i="3" s="1"/>
  <c r="E183" i="11"/>
  <c r="E183" i="3" s="1"/>
  <c r="E246" i="11"/>
  <c r="E246" i="3" s="1"/>
  <c r="E211" i="11"/>
  <c r="E211" i="3" s="1"/>
  <c r="E13" i="11"/>
  <c r="E13" i="3" s="1"/>
  <c r="E7" i="11"/>
  <c r="E7" i="3" s="1"/>
  <c r="E5" i="11"/>
  <c r="E5" i="3" s="1"/>
  <c r="C244" i="3"/>
  <c r="D8" i="3"/>
  <c r="E72" i="11"/>
  <c r="E72" i="3" s="1"/>
  <c r="C257" i="3"/>
  <c r="C202" i="3"/>
  <c r="E133" i="11"/>
  <c r="E133" i="3" s="1"/>
  <c r="D89" i="3"/>
  <c r="G20" i="15"/>
  <c r="E264" i="11"/>
  <c r="E264" i="3" s="1"/>
  <c r="E247" i="11"/>
  <c r="E247" i="3" s="1"/>
  <c r="E243" i="11"/>
  <c r="E243" i="3" s="1"/>
  <c r="E61" i="11"/>
  <c r="E61" i="3" s="1"/>
  <c r="E166" i="11"/>
  <c r="E166" i="3" s="1"/>
  <c r="E207" i="11"/>
  <c r="E207" i="3" s="1"/>
  <c r="E39" i="11"/>
  <c r="E39" i="3" s="1"/>
  <c r="E24" i="11"/>
  <c r="E24" i="3" s="1"/>
  <c r="C9" i="3"/>
  <c r="C94" i="3"/>
  <c r="E32" i="11"/>
  <c r="E32" i="3" s="1"/>
  <c r="E63" i="11"/>
  <c r="E63" i="3" s="1"/>
  <c r="E122" i="11"/>
  <c r="E122" i="3" s="1"/>
  <c r="E2" i="11"/>
  <c r="E2" i="3" s="1"/>
  <c r="G18" i="1" s="1"/>
  <c r="E227" i="11"/>
  <c r="E227" i="3" s="1"/>
  <c r="E218" i="11"/>
  <c r="E218" i="3" s="1"/>
  <c r="E169" i="11"/>
  <c r="E169" i="3" s="1"/>
  <c r="E140" i="11"/>
  <c r="E140" i="3" s="1"/>
  <c r="E90" i="11"/>
  <c r="E90" i="3" s="1"/>
  <c r="K243" i="12"/>
  <c r="K217" i="12"/>
  <c r="K185" i="12"/>
  <c r="K169" i="12"/>
  <c r="K153" i="12"/>
  <c r="K147" i="12"/>
  <c r="K139" i="12"/>
  <c r="K115" i="12"/>
  <c r="K105" i="12"/>
  <c r="K75" i="12"/>
  <c r="K57" i="12"/>
  <c r="K41" i="12"/>
  <c r="K27" i="12"/>
  <c r="K25" i="12"/>
  <c r="K19" i="12"/>
  <c r="E225" i="11"/>
  <c r="E225" i="3" s="1"/>
  <c r="E160" i="11"/>
  <c r="E160" i="3" s="1"/>
  <c r="E139" i="11"/>
  <c r="E139" i="3" s="1"/>
  <c r="E81" i="11"/>
  <c r="D207" i="2"/>
  <c r="F231" i="2"/>
  <c r="D231" i="2" s="1"/>
  <c r="F189" i="2"/>
  <c r="F166" i="2"/>
  <c r="F140" i="2"/>
  <c r="D171" i="2"/>
  <c r="D183" i="2"/>
  <c r="D195" i="2"/>
  <c r="F162" i="2"/>
  <c r="F212" i="18"/>
  <c r="F280" i="4"/>
  <c r="F280" i="18"/>
  <c r="E165" i="1"/>
  <c r="E189" i="1" s="1"/>
  <c r="F376" i="4" s="1"/>
  <c r="F214" i="4"/>
  <c r="F246" i="4"/>
  <c r="F232" i="4"/>
  <c r="F232" i="18"/>
  <c r="F246" i="18"/>
  <c r="F254" i="4"/>
  <c r="D112" i="11"/>
  <c r="C81" i="3"/>
  <c r="K267" i="12"/>
  <c r="F212" i="4"/>
  <c r="F244" i="4"/>
  <c r="F244" i="18"/>
  <c r="F216" i="4"/>
  <c r="E133" i="1"/>
  <c r="F264" i="18" s="1"/>
  <c r="F224" i="4"/>
  <c r="I262" i="14"/>
  <c r="I261" i="14"/>
  <c r="I421" i="14"/>
  <c r="I422" i="14"/>
  <c r="I241" i="14"/>
  <c r="I390" i="14"/>
  <c r="E24" i="9"/>
  <c r="I293" i="14"/>
  <c r="I294" i="14"/>
  <c r="I219" i="14"/>
  <c r="I326" i="14"/>
  <c r="I220" i="14"/>
  <c r="I357" i="14"/>
  <c r="I239" i="14"/>
  <c r="F250" i="18"/>
  <c r="E137" i="1"/>
  <c r="E161" i="1" s="1"/>
  <c r="F320" i="18" s="1"/>
  <c r="F250" i="4"/>
  <c r="E130" i="1"/>
  <c r="F258" i="4" s="1"/>
  <c r="E152" i="1"/>
  <c r="F302" i="18" s="1"/>
  <c r="E142" i="1"/>
  <c r="F282" i="4" s="1"/>
  <c r="F206" i="18"/>
  <c r="F234" i="4"/>
  <c r="E138" i="1"/>
  <c r="E162" i="1" s="1"/>
  <c r="E186" i="1" s="1"/>
  <c r="E136" i="1"/>
  <c r="F208" i="4"/>
  <c r="E171" i="1"/>
  <c r="E129" i="1"/>
  <c r="F256" i="18" s="1"/>
  <c r="F292" i="4"/>
  <c r="F222" i="4"/>
  <c r="F288" i="18"/>
  <c r="F288" i="4"/>
  <c r="E169" i="1"/>
  <c r="E193" i="1" s="1"/>
  <c r="F384" i="4" s="1"/>
  <c r="F294" i="4"/>
  <c r="E172" i="1"/>
  <c r="F294" i="18"/>
  <c r="F252" i="18"/>
  <c r="F252" i="4"/>
  <c r="E151" i="1"/>
  <c r="E175" i="1" s="1"/>
  <c r="F298" i="18"/>
  <c r="E132" i="1"/>
  <c r="F262" i="18" s="1"/>
  <c r="E146" i="1"/>
  <c r="F290" i="4" s="1"/>
  <c r="F204" i="18"/>
  <c r="F242" i="18"/>
  <c r="F204" i="4"/>
  <c r="E155" i="1"/>
  <c r="F308" i="18" s="1"/>
  <c r="F240" i="18"/>
  <c r="F260" i="4"/>
  <c r="F240" i="4"/>
  <c r="E174" i="1"/>
  <c r="F346" i="4" s="1"/>
  <c r="E134" i="1"/>
  <c r="F218" i="4"/>
  <c r="D129" i="2"/>
  <c r="F153" i="2"/>
  <c r="F179" i="2"/>
  <c r="F157" i="2"/>
  <c r="F232" i="2"/>
  <c r="D184" i="2"/>
  <c r="F194" i="2"/>
  <c r="F174" i="2"/>
  <c r="D127" i="2"/>
  <c r="F206" i="4"/>
  <c r="E139" i="1"/>
  <c r="F226" i="18"/>
  <c r="F238" i="4"/>
  <c r="E144" i="1"/>
  <c r="F228" i="18"/>
  <c r="E149" i="1"/>
  <c r="F248" i="18"/>
  <c r="F210" i="4"/>
  <c r="D250" i="3"/>
  <c r="D42" i="3"/>
  <c r="E42" i="3"/>
  <c r="E126" i="3"/>
  <c r="D126" i="3"/>
  <c r="D217" i="2"/>
  <c r="F241" i="2"/>
  <c r="D149" i="2"/>
  <c r="F173" i="2"/>
  <c r="F168" i="2"/>
  <c r="D144" i="2"/>
  <c r="F163" i="2"/>
  <c r="D139" i="2"/>
  <c r="D244" i="2"/>
  <c r="F268" i="2"/>
  <c r="D219" i="2"/>
  <c r="F243" i="2"/>
  <c r="F213" i="2"/>
  <c r="D189" i="2"/>
  <c r="F198" i="2"/>
  <c r="D174" i="2"/>
  <c r="F256" i="2"/>
  <c r="D232" i="2"/>
  <c r="F167" i="2"/>
  <c r="F255" i="2"/>
  <c r="F200" i="2"/>
  <c r="F161" i="2"/>
  <c r="D137" i="2"/>
  <c r="D151" i="2"/>
  <c r="F175" i="2"/>
  <c r="D130" i="2"/>
  <c r="F154" i="2"/>
  <c r="E10" i="11"/>
  <c r="E10" i="3" s="1"/>
  <c r="D10" i="3"/>
  <c r="E140" i="1"/>
  <c r="E50" i="11"/>
  <c r="E50" i="3" s="1"/>
  <c r="E135" i="1"/>
  <c r="F220" i="4"/>
  <c r="C36" i="3"/>
  <c r="K449" i="12"/>
  <c r="K245" i="12"/>
  <c r="K231" i="12"/>
  <c r="K187" i="12"/>
  <c r="K171" i="12"/>
  <c r="K137" i="12"/>
  <c r="K129" i="12"/>
  <c r="K99" i="12"/>
  <c r="K71" i="12"/>
  <c r="K47" i="12"/>
  <c r="K19" i="1"/>
  <c r="A37" i="18" s="1"/>
  <c r="D148" i="2"/>
  <c r="F132" i="2"/>
  <c r="D104" i="2"/>
  <c r="K149" i="12"/>
  <c r="K91" i="12"/>
  <c r="K33" i="12"/>
  <c r="F236" i="4"/>
  <c r="K251" i="12"/>
  <c r="K235" i="12"/>
  <c r="K201" i="12"/>
  <c r="K193" i="12"/>
  <c r="K163" i="12"/>
  <c r="K135" i="12"/>
  <c r="K111" i="12"/>
  <c r="K53" i="12"/>
  <c r="K39" i="12"/>
  <c r="E70" i="11"/>
  <c r="E70" i="3" s="1"/>
  <c r="K433" i="12"/>
  <c r="K213" i="12"/>
  <c r="K155" i="12"/>
  <c r="K97" i="12"/>
  <c r="E68" i="11"/>
  <c r="E68" i="3" s="1"/>
  <c r="F230" i="4"/>
  <c r="E143" i="1"/>
  <c r="D255" i="11"/>
  <c r="D255" i="3" s="1"/>
  <c r="K265" i="12"/>
  <c r="K257" i="12"/>
  <c r="K227" i="12"/>
  <c r="K199" i="12"/>
  <c r="K175" i="12"/>
  <c r="K117" i="12"/>
  <c r="K103" i="12"/>
  <c r="K59" i="12"/>
  <c r="K43" i="12"/>
  <c r="F134" i="2"/>
  <c r="E60" i="11"/>
  <c r="E60" i="3" s="1"/>
  <c r="J20" i="15"/>
  <c r="E66" i="11"/>
  <c r="E66" i="3" s="1"/>
  <c r="E185" i="11"/>
  <c r="E185" i="3" s="1"/>
  <c r="K417" i="12"/>
  <c r="K401" i="12"/>
  <c r="K393" i="12"/>
  <c r="K385" i="12"/>
  <c r="K277" i="12"/>
  <c r="K219" i="12"/>
  <c r="K161" i="12"/>
  <c r="E147" i="11"/>
  <c r="E147" i="3" s="1"/>
  <c r="C147" i="3"/>
  <c r="C155" i="3"/>
  <c r="K345" i="12"/>
  <c r="K225" i="12"/>
  <c r="K85" i="12"/>
  <c r="E242" i="11"/>
  <c r="E242" i="3" s="1"/>
  <c r="E222" i="11"/>
  <c r="E222" i="3" s="1"/>
  <c r="K425" i="12"/>
  <c r="K313" i="12"/>
  <c r="K293" i="12"/>
  <c r="K273" i="12"/>
  <c r="K261" i="12"/>
  <c r="K255" i="12"/>
  <c r="K237" i="12"/>
  <c r="K209" i="12"/>
  <c r="K197" i="12"/>
  <c r="K191" i="12"/>
  <c r="K173" i="12"/>
  <c r="K145" i="12"/>
  <c r="K133" i="12"/>
  <c r="K127" i="12"/>
  <c r="K109" i="12"/>
  <c r="K81" i="12"/>
  <c r="K69" i="12"/>
  <c r="K63" i="12"/>
  <c r="K45" i="12"/>
  <c r="K17" i="12"/>
  <c r="K5" i="12"/>
  <c r="E234" i="11"/>
  <c r="E234" i="3" s="1"/>
  <c r="K444" i="12"/>
  <c r="K398" i="12"/>
  <c r="K390" i="12"/>
  <c r="K369" i="12"/>
  <c r="K342" i="12"/>
  <c r="E54" i="11"/>
  <c r="E54" i="3" s="1"/>
  <c r="E22" i="11"/>
  <c r="E22" i="3" s="1"/>
  <c r="E237" i="11"/>
  <c r="E237" i="3" s="1"/>
  <c r="E124" i="11"/>
  <c r="E124" i="3" s="1"/>
  <c r="K334" i="12"/>
  <c r="K326" i="12"/>
  <c r="K305" i="12"/>
  <c r="K271" i="12"/>
  <c r="K259" i="12"/>
  <c r="K207" i="12"/>
  <c r="K195" i="12"/>
  <c r="K143" i="12"/>
  <c r="K131" i="12"/>
  <c r="K79" i="12"/>
  <c r="K67" i="12"/>
  <c r="K15" i="12"/>
  <c r="K3" i="12"/>
  <c r="E256" i="11"/>
  <c r="E256" i="3" s="1"/>
  <c r="E233" i="11"/>
  <c r="E233" i="3" s="1"/>
  <c r="K442" i="12"/>
  <c r="K403" i="12"/>
  <c r="K361" i="12"/>
  <c r="K290" i="12"/>
  <c r="K282" i="12"/>
  <c r="K270" i="12"/>
  <c r="K253" i="12"/>
  <c r="K247" i="12"/>
  <c r="K230" i="12"/>
  <c r="K218" i="12"/>
  <c r="K206" i="12"/>
  <c r="K189" i="12"/>
  <c r="K183" i="12"/>
  <c r="K125" i="12"/>
  <c r="K119" i="12"/>
  <c r="K61" i="12"/>
  <c r="K55" i="12"/>
  <c r="K441" i="12"/>
  <c r="K339" i="12"/>
  <c r="K297" i="12"/>
  <c r="K289" i="12"/>
  <c r="K269" i="12"/>
  <c r="K241" i="12"/>
  <c r="K229" i="12"/>
  <c r="K223" i="12"/>
  <c r="K205" i="12"/>
  <c r="K177" i="12"/>
  <c r="K165" i="12"/>
  <c r="K159" i="12"/>
  <c r="K141" i="12"/>
  <c r="K113" i="12"/>
  <c r="K101" i="12"/>
  <c r="K95" i="12"/>
  <c r="K77" i="12"/>
  <c r="K49" i="12"/>
  <c r="K37" i="12"/>
  <c r="K31" i="12"/>
  <c r="K13" i="12"/>
  <c r="E228" i="11"/>
  <c r="E228" i="3" s="1"/>
  <c r="K421" i="12"/>
  <c r="K415" i="12"/>
  <c r="K394" i="12"/>
  <c r="K377" i="12"/>
  <c r="K357" i="12"/>
  <c r="K351" i="12"/>
  <c r="K329" i="12"/>
  <c r="K321" i="12"/>
  <c r="K279" i="12"/>
  <c r="K221" i="12"/>
  <c r="K215" i="12"/>
  <c r="K157" i="12"/>
  <c r="K151" i="12"/>
  <c r="K93" i="12"/>
  <c r="K87" i="12"/>
  <c r="K29" i="12"/>
  <c r="K23" i="12"/>
  <c r="K20" i="1"/>
  <c r="A39" i="18" s="1"/>
  <c r="E36" i="11"/>
  <c r="E36" i="3" s="1"/>
  <c r="D36" i="3"/>
  <c r="D9" i="3"/>
  <c r="E9" i="11"/>
  <c r="E9" i="3" s="1"/>
  <c r="E226" i="11"/>
  <c r="E226" i="3" s="1"/>
  <c r="D226" i="3"/>
  <c r="G18" i="15"/>
  <c r="G19" i="1"/>
  <c r="I19" i="2" s="1"/>
  <c r="G19" i="15"/>
  <c r="D91" i="3"/>
  <c r="E38" i="11"/>
  <c r="E38" i="3" s="1"/>
  <c r="D62" i="3"/>
  <c r="D25" i="3"/>
  <c r="C54" i="3"/>
  <c r="E37" i="11"/>
  <c r="E37" i="3" s="1"/>
  <c r="E223" i="11"/>
  <c r="E223" i="3" s="1"/>
  <c r="D164" i="11"/>
  <c r="D164" i="3" s="1"/>
  <c r="E111" i="11"/>
  <c r="E111" i="3" s="1"/>
  <c r="D20" i="3"/>
  <c r="E69" i="11"/>
  <c r="E69" i="3" s="1"/>
  <c r="D159" i="11"/>
  <c r="D159" i="3" s="1"/>
  <c r="D28" i="11"/>
  <c r="E158" i="11"/>
  <c r="E158" i="3" s="1"/>
  <c r="E84" i="11"/>
  <c r="E84" i="3" s="1"/>
  <c r="C138" i="3"/>
  <c r="E138" i="11"/>
  <c r="E138" i="3" s="1"/>
  <c r="F328" i="18" l="1"/>
  <c r="F336" i="18"/>
  <c r="F272" i="4"/>
  <c r="B36" i="18"/>
  <c r="A34" i="4"/>
  <c r="H18" i="2"/>
  <c r="E130" i="11"/>
  <c r="E130" i="3" s="1"/>
  <c r="D130" i="3"/>
  <c r="A36" i="18"/>
  <c r="H19" i="2"/>
  <c r="E58" i="11"/>
  <c r="E58" i="3" s="1"/>
  <c r="D58" i="3"/>
  <c r="B38" i="4"/>
  <c r="B38" i="18"/>
  <c r="H20" i="1"/>
  <c r="A38" i="18" s="1"/>
  <c r="B88" i="3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I20" i="2"/>
  <c r="A5" i="3"/>
  <c r="H21" i="15" s="1"/>
  <c r="C38" i="4"/>
  <c r="B34" i="18"/>
  <c r="D140" i="2"/>
  <c r="F164" i="2"/>
  <c r="D166" i="2"/>
  <c r="F190" i="2"/>
  <c r="D162" i="2"/>
  <c r="F186" i="2"/>
  <c r="E185" i="1"/>
  <c r="F368" i="4" s="1"/>
  <c r="F320" i="4"/>
  <c r="F272" i="18"/>
  <c r="F376" i="18"/>
  <c r="E213" i="1"/>
  <c r="E237" i="1" s="1"/>
  <c r="F472" i="18" s="1"/>
  <c r="F328" i="4"/>
  <c r="E154" i="1"/>
  <c r="F306" i="18" s="1"/>
  <c r="F264" i="4"/>
  <c r="E157" i="1"/>
  <c r="E181" i="1" s="1"/>
  <c r="E112" i="11"/>
  <c r="E112" i="3" s="1"/>
  <c r="D112" i="3"/>
  <c r="F302" i="4"/>
  <c r="E156" i="1"/>
  <c r="F310" i="18" s="1"/>
  <c r="E176" i="1"/>
  <c r="F350" i="18" s="1"/>
  <c r="F258" i="18"/>
  <c r="I62" i="14"/>
  <c r="I149" i="14"/>
  <c r="I21" i="14"/>
  <c r="I94" i="8"/>
  <c r="I145" i="8"/>
  <c r="I215" i="14"/>
  <c r="I110" i="8"/>
  <c r="I55" i="8"/>
  <c r="I152" i="8"/>
  <c r="I154" i="8"/>
  <c r="I203" i="14"/>
  <c r="I97" i="8"/>
  <c r="I148" i="8"/>
  <c r="I60" i="8"/>
  <c r="I150" i="14"/>
  <c r="I109" i="14"/>
  <c r="I146" i="8"/>
  <c r="I135" i="14"/>
  <c r="I148" i="14"/>
  <c r="I81" i="8"/>
  <c r="I89" i="8"/>
  <c r="I82" i="14"/>
  <c r="I41" i="14"/>
  <c r="I104" i="8"/>
  <c r="I106" i="8"/>
  <c r="I130" i="8"/>
  <c r="I43" i="14"/>
  <c r="I92" i="8"/>
  <c r="I111" i="14"/>
  <c r="I110" i="14"/>
  <c r="I69" i="14"/>
  <c r="I98" i="8"/>
  <c r="I55" i="14"/>
  <c r="I126" i="8"/>
  <c r="I155" i="14"/>
  <c r="I172" i="14"/>
  <c r="I42" i="14"/>
  <c r="I24" i="14"/>
  <c r="I180" i="8"/>
  <c r="I198" i="14"/>
  <c r="I157" i="14"/>
  <c r="I16" i="14"/>
  <c r="I28" i="8"/>
  <c r="I123" i="8"/>
  <c r="I164" i="8"/>
  <c r="I100" i="8"/>
  <c r="I130" i="14"/>
  <c r="I89" i="14"/>
  <c r="I10" i="8"/>
  <c r="I95" i="14"/>
  <c r="I68" i="14"/>
  <c r="I99" i="8"/>
  <c r="I51" i="8"/>
  <c r="I167" i="14"/>
  <c r="I57" i="14"/>
  <c r="I31" i="14"/>
  <c r="I107" i="14"/>
  <c r="I120" i="14"/>
  <c r="I36" i="14"/>
  <c r="I217" i="8"/>
  <c r="I131" i="8"/>
  <c r="I137" i="14"/>
  <c r="I82" i="8"/>
  <c r="I74" i="8"/>
  <c r="I95" i="8"/>
  <c r="I46" i="8"/>
  <c r="I185" i="14"/>
  <c r="I190" i="14"/>
  <c r="I58" i="14"/>
  <c r="I145" i="14"/>
  <c r="I17" i="14"/>
  <c r="I132" i="8"/>
  <c r="I125" i="8"/>
  <c r="I207" i="14"/>
  <c r="I36" i="8"/>
  <c r="I43" i="8"/>
  <c r="I120" i="8"/>
  <c r="I134" i="8"/>
  <c r="I139" i="14"/>
  <c r="I77" i="8"/>
  <c r="I182" i="8"/>
  <c r="I156" i="14"/>
  <c r="I118" i="14"/>
  <c r="I77" i="14"/>
  <c r="I150" i="8"/>
  <c r="I71" i="14"/>
  <c r="I20" i="14"/>
  <c r="I187" i="14"/>
  <c r="I44" i="8"/>
  <c r="I50" i="14"/>
  <c r="I9" i="14"/>
  <c r="I109" i="8"/>
  <c r="I188" i="8"/>
  <c r="I24" i="8"/>
  <c r="I168" i="8"/>
  <c r="I119" i="8"/>
  <c r="I140" i="8"/>
  <c r="I78" i="14"/>
  <c r="I37" i="14"/>
  <c r="I72" i="8"/>
  <c r="I138" i="8"/>
  <c r="I86" i="8"/>
  <c r="I27" i="14"/>
  <c r="I162" i="8"/>
  <c r="I193" i="14"/>
  <c r="I142" i="8"/>
  <c r="I32" i="8"/>
  <c r="I166" i="14"/>
  <c r="I125" i="14"/>
  <c r="I78" i="8"/>
  <c r="I212" i="14"/>
  <c r="I16" i="8"/>
  <c r="I98" i="14"/>
  <c r="I14" i="8"/>
  <c r="I92" i="14"/>
  <c r="I81" i="14"/>
  <c r="I121" i="8"/>
  <c r="I147" i="14"/>
  <c r="I23" i="8"/>
  <c r="I195" i="8"/>
  <c r="I138" i="14"/>
  <c r="I53" i="8"/>
  <c r="I61" i="8"/>
  <c r="I67" i="14"/>
  <c r="I158" i="14"/>
  <c r="I30" i="14"/>
  <c r="I117" i="14"/>
  <c r="I192" i="14"/>
  <c r="I68" i="8"/>
  <c r="I33" i="8"/>
  <c r="I151" i="14"/>
  <c r="I6" i="8"/>
  <c r="I180" i="14"/>
  <c r="I113" i="8"/>
  <c r="I26" i="8"/>
  <c r="I91" i="14"/>
  <c r="I19" i="8"/>
  <c r="I76" i="8"/>
  <c r="I44" i="14"/>
  <c r="I86" i="14"/>
  <c r="I45" i="14"/>
  <c r="I128" i="8"/>
  <c r="I7" i="14"/>
  <c r="I194" i="8"/>
  <c r="I59" i="14"/>
  <c r="I52" i="8"/>
  <c r="I18" i="14"/>
  <c r="I168" i="14"/>
  <c r="I207" i="8"/>
  <c r="I160" i="8"/>
  <c r="I25" i="8"/>
  <c r="I199" i="8"/>
  <c r="I10" i="14"/>
  <c r="I155" i="8"/>
  <c r="I46" i="14"/>
  <c r="I5" i="14"/>
  <c r="I73" i="8"/>
  <c r="I70" i="8"/>
  <c r="I201" i="8"/>
  <c r="I80" i="8"/>
  <c r="I63" i="8"/>
  <c r="I161" i="14"/>
  <c r="I66" i="8"/>
  <c r="I93" i="8"/>
  <c r="I134" i="14"/>
  <c r="I93" i="14"/>
  <c r="I42" i="8"/>
  <c r="I103" i="14"/>
  <c r="I84" i="14"/>
  <c r="I135" i="8"/>
  <c r="I71" i="8"/>
  <c r="I66" i="14"/>
  <c r="I25" i="14"/>
  <c r="I193" i="8"/>
  <c r="I122" i="8"/>
  <c r="I22" i="8"/>
  <c r="I212" i="8"/>
  <c r="I141" i="8"/>
  <c r="I139" i="8"/>
  <c r="I149" i="8"/>
  <c r="I112" i="14"/>
  <c r="I178" i="14"/>
  <c r="I108" i="8"/>
  <c r="I84" i="8"/>
  <c r="I38" i="14"/>
  <c r="I79" i="8"/>
  <c r="I154" i="14"/>
  <c r="I26" i="14"/>
  <c r="I113" i="14"/>
  <c r="I184" i="14"/>
  <c r="I166" i="8"/>
  <c r="I21" i="8"/>
  <c r="I143" i="14"/>
  <c r="I192" i="8"/>
  <c r="I164" i="14"/>
  <c r="I69" i="8"/>
  <c r="I136" i="8"/>
  <c r="I75" i="14"/>
  <c r="I179" i="14"/>
  <c r="I112" i="8"/>
  <c r="I12" i="14"/>
  <c r="I54" i="14"/>
  <c r="I13" i="14"/>
  <c r="I117" i="8"/>
  <c r="I210" i="8"/>
  <c r="I64" i="8"/>
  <c r="I38" i="8"/>
  <c r="I203" i="8"/>
  <c r="I201" i="14"/>
  <c r="I104" i="14"/>
  <c r="I115" i="8"/>
  <c r="I133" i="8"/>
  <c r="I11" i="8"/>
  <c r="I131" i="14"/>
  <c r="I65" i="14"/>
  <c r="I206" i="8"/>
  <c r="I14" i="14"/>
  <c r="I160" i="14"/>
  <c r="I191" i="8"/>
  <c r="I96" i="8"/>
  <c r="I215" i="8"/>
  <c r="I151" i="8"/>
  <c r="I202" i="14"/>
  <c r="I129" i="14"/>
  <c r="I56" i="8"/>
  <c r="I190" i="8"/>
  <c r="I102" i="14"/>
  <c r="I61" i="14"/>
  <c r="I34" i="8"/>
  <c r="I39" i="14"/>
  <c r="I4" i="8"/>
  <c r="I123" i="14"/>
  <c r="I124" i="14"/>
  <c r="I34" i="14"/>
  <c r="I200" i="14"/>
  <c r="I45" i="8"/>
  <c r="I30" i="8"/>
  <c r="I129" i="8"/>
  <c r="I137" i="8"/>
  <c r="I3" i="8"/>
  <c r="I122" i="14"/>
  <c r="I169" i="8"/>
  <c r="I101" i="8"/>
  <c r="I91" i="8"/>
  <c r="I12" i="8"/>
  <c r="I214" i="8"/>
  <c r="I32" i="14"/>
  <c r="I33" i="14"/>
  <c r="I208" i="14"/>
  <c r="I39" i="8"/>
  <c r="I140" i="14"/>
  <c r="I126" i="14"/>
  <c r="I213" i="14"/>
  <c r="I85" i="14"/>
  <c r="I128" i="14"/>
  <c r="I204" i="8"/>
  <c r="I147" i="8"/>
  <c r="I87" i="14"/>
  <c r="I181" i="8"/>
  <c r="I52" i="14"/>
  <c r="I127" i="8"/>
  <c r="I165" i="8"/>
  <c r="I11" i="14"/>
  <c r="I163" i="14"/>
  <c r="I173" i="8"/>
  <c r="I200" i="8"/>
  <c r="I22" i="14"/>
  <c r="I176" i="14"/>
  <c r="I9" i="8"/>
  <c r="I176" i="8"/>
  <c r="I49" i="8"/>
  <c r="I57" i="8"/>
  <c r="I210" i="14"/>
  <c r="I169" i="14"/>
  <c r="I40" i="14"/>
  <c r="I27" i="8"/>
  <c r="I5" i="8"/>
  <c r="I28" i="14"/>
  <c r="I3" i="14"/>
  <c r="I88" i="14"/>
  <c r="I179" i="8"/>
  <c r="I197" i="14"/>
  <c r="I96" i="14"/>
  <c r="I103" i="8"/>
  <c r="I105" i="8"/>
  <c r="I174" i="8"/>
  <c r="I115" i="14"/>
  <c r="I170" i="14"/>
  <c r="I97" i="14"/>
  <c r="I183" i="8"/>
  <c r="I100" i="14"/>
  <c r="I70" i="14"/>
  <c r="I29" i="14"/>
  <c r="I40" i="8"/>
  <c r="I7" i="8"/>
  <c r="I62" i="8"/>
  <c r="I116" i="8"/>
  <c r="I48" i="8"/>
  <c r="I217" i="14"/>
  <c r="I136" i="14"/>
  <c r="I167" i="8"/>
  <c r="I205" i="8"/>
  <c r="I143" i="8"/>
  <c r="I195" i="14"/>
  <c r="I186" i="14"/>
  <c r="I172" i="8"/>
  <c r="I99" i="14"/>
  <c r="I157" i="8"/>
  <c r="I165" i="14"/>
  <c r="I153" i="8"/>
  <c r="I94" i="14"/>
  <c r="I181" i="14"/>
  <c r="I53" i="14"/>
  <c r="I64" i="14"/>
  <c r="I208" i="8"/>
  <c r="I67" i="8"/>
  <c r="I23" i="14"/>
  <c r="I41" i="8"/>
  <c r="I114" i="8"/>
  <c r="I108" i="14"/>
  <c r="I171" i="8"/>
  <c r="I178" i="8"/>
  <c r="I51" i="14"/>
  <c r="I107" i="8"/>
  <c r="I37" i="8"/>
  <c r="I214" i="14"/>
  <c r="I173" i="14"/>
  <c r="I48" i="14"/>
  <c r="I47" i="8"/>
  <c r="I17" i="8"/>
  <c r="I60" i="14"/>
  <c r="I19" i="14"/>
  <c r="I146" i="14"/>
  <c r="I105" i="14"/>
  <c r="I124" i="8"/>
  <c r="I127" i="14"/>
  <c r="I132" i="14"/>
  <c r="I13" i="8"/>
  <c r="I211" i="8"/>
  <c r="I65" i="8"/>
  <c r="I174" i="14"/>
  <c r="I133" i="14"/>
  <c r="I186" i="8"/>
  <c r="I183" i="14"/>
  <c r="I196" i="8"/>
  <c r="I50" i="8"/>
  <c r="I184" i="8"/>
  <c r="I106" i="14"/>
  <c r="I216" i="14"/>
  <c r="I175" i="14"/>
  <c r="I177" i="8"/>
  <c r="I6" i="14"/>
  <c r="I144" i="14"/>
  <c r="I175" i="8"/>
  <c r="I8" i="8"/>
  <c r="I163" i="8"/>
  <c r="I211" i="14"/>
  <c r="I194" i="14"/>
  <c r="I153" i="14"/>
  <c r="I8" i="14"/>
  <c r="I202" i="8"/>
  <c r="I75" i="8"/>
  <c r="I90" i="8"/>
  <c r="I198" i="8"/>
  <c r="I90" i="14"/>
  <c r="I177" i="14"/>
  <c r="I49" i="14"/>
  <c r="I56" i="14"/>
  <c r="I144" i="8"/>
  <c r="I59" i="8"/>
  <c r="I15" i="14"/>
  <c r="I29" i="8"/>
  <c r="I58" i="8"/>
  <c r="I76" i="14"/>
  <c r="I83" i="8"/>
  <c r="I209" i="8"/>
  <c r="I35" i="14"/>
  <c r="I31" i="8"/>
  <c r="I185" i="8"/>
  <c r="I182" i="14"/>
  <c r="I141" i="14"/>
  <c r="I158" i="8"/>
  <c r="I199" i="14"/>
  <c r="I35" i="8"/>
  <c r="I213" i="8"/>
  <c r="I54" i="8"/>
  <c r="I114" i="14"/>
  <c r="I73" i="14"/>
  <c r="I118" i="8"/>
  <c r="I63" i="14"/>
  <c r="I4" i="14"/>
  <c r="I171" i="14"/>
  <c r="I204" i="14"/>
  <c r="I216" i="8"/>
  <c r="I142" i="14"/>
  <c r="I101" i="14"/>
  <c r="I102" i="8"/>
  <c r="I119" i="14"/>
  <c r="I116" i="14"/>
  <c r="I187" i="8"/>
  <c r="I159" i="8"/>
  <c r="I74" i="14"/>
  <c r="I152" i="14"/>
  <c r="I47" i="14"/>
  <c r="I170" i="8"/>
  <c r="I189" i="14"/>
  <c r="I80" i="14"/>
  <c r="I87" i="8"/>
  <c r="I85" i="8"/>
  <c r="I188" i="14"/>
  <c r="I83" i="14"/>
  <c r="I162" i="14"/>
  <c r="I121" i="14"/>
  <c r="I20" i="8"/>
  <c r="I159" i="14"/>
  <c r="I196" i="14"/>
  <c r="I189" i="8"/>
  <c r="I197" i="8"/>
  <c r="I88" i="8"/>
  <c r="I156" i="8"/>
  <c r="I209" i="14"/>
  <c r="I79" i="14"/>
  <c r="I111" i="8"/>
  <c r="I205" i="14"/>
  <c r="I191" i="14"/>
  <c r="I206" i="14"/>
  <c r="I15" i="8"/>
  <c r="I18" i="8"/>
  <c r="I161" i="8"/>
  <c r="I72" i="14"/>
  <c r="I18" i="2"/>
  <c r="C34" i="18"/>
  <c r="F274" i="18"/>
  <c r="F336" i="4"/>
  <c r="F322" i="18"/>
  <c r="F282" i="18"/>
  <c r="E166" i="1"/>
  <c r="F262" i="4"/>
  <c r="F322" i="4"/>
  <c r="F274" i="4"/>
  <c r="E179" i="1"/>
  <c r="F356" i="18" s="1"/>
  <c r="F308" i="4"/>
  <c r="F256" i="4"/>
  <c r="E153" i="1"/>
  <c r="F340" i="4"/>
  <c r="F340" i="18"/>
  <c r="F270" i="18"/>
  <c r="F270" i="4"/>
  <c r="E160" i="1"/>
  <c r="E195" i="1"/>
  <c r="E219" i="1" s="1"/>
  <c r="F290" i="18"/>
  <c r="E198" i="1"/>
  <c r="F394" i="4" s="1"/>
  <c r="F424" i="4"/>
  <c r="E196" i="1"/>
  <c r="F342" i="18"/>
  <c r="F342" i="4"/>
  <c r="F384" i="18"/>
  <c r="E217" i="1"/>
  <c r="E170" i="1"/>
  <c r="E194" i="1" s="1"/>
  <c r="F266" i="18"/>
  <c r="E158" i="1"/>
  <c r="F266" i="4"/>
  <c r="F346" i="18"/>
  <c r="F300" i="4"/>
  <c r="F300" i="18"/>
  <c r="F218" i="2"/>
  <c r="D194" i="2"/>
  <c r="D157" i="2"/>
  <c r="F181" i="2"/>
  <c r="D179" i="2"/>
  <c r="F203" i="2"/>
  <c r="D153" i="2"/>
  <c r="F177" i="2"/>
  <c r="F286" i="18"/>
  <c r="E168" i="1"/>
  <c r="F286" i="4"/>
  <c r="F276" i="4"/>
  <c r="E163" i="1"/>
  <c r="F276" i="18"/>
  <c r="F370" i="18"/>
  <c r="E210" i="1"/>
  <c r="F370" i="4"/>
  <c r="E173" i="1"/>
  <c r="F296" i="18"/>
  <c r="F296" i="4"/>
  <c r="F472" i="4"/>
  <c r="E261" i="1"/>
  <c r="D256" i="2"/>
  <c r="F280" i="2"/>
  <c r="E199" i="1"/>
  <c r="F348" i="18"/>
  <c r="F348" i="4"/>
  <c r="F292" i="2"/>
  <c r="D268" i="2"/>
  <c r="E255" i="11"/>
  <c r="E255" i="3" s="1"/>
  <c r="F278" i="4"/>
  <c r="E164" i="1"/>
  <c r="F278" i="18"/>
  <c r="F237" i="2"/>
  <c r="D213" i="2"/>
  <c r="F187" i="2"/>
  <c r="D163" i="2"/>
  <c r="D198" i="2"/>
  <c r="F222" i="2"/>
  <c r="D134" i="2"/>
  <c r="F158" i="2"/>
  <c r="E180" i="1"/>
  <c r="F310" i="4"/>
  <c r="D175" i="2"/>
  <c r="F199" i="2"/>
  <c r="F284" i="18"/>
  <c r="E167" i="1"/>
  <c r="F284" i="4"/>
  <c r="F192" i="2"/>
  <c r="D168" i="2"/>
  <c r="F191" i="2"/>
  <c r="D167" i="2"/>
  <c r="D200" i="2"/>
  <c r="F224" i="2"/>
  <c r="F267" i="2"/>
  <c r="D243" i="2"/>
  <c r="F197" i="2"/>
  <c r="D173" i="2"/>
  <c r="F156" i="2"/>
  <c r="D132" i="2"/>
  <c r="F268" i="18"/>
  <c r="F268" i="4"/>
  <c r="E159" i="1"/>
  <c r="F178" i="2"/>
  <c r="D154" i="2"/>
  <c r="F185" i="2"/>
  <c r="D161" i="2"/>
  <c r="D255" i="2"/>
  <c r="F279" i="2"/>
  <c r="E164" i="11"/>
  <c r="E164" i="3" s="1"/>
  <c r="E159" i="11"/>
  <c r="E159" i="3" s="1"/>
  <c r="D241" i="2"/>
  <c r="F265" i="2"/>
  <c r="D28" i="3"/>
  <c r="E28" i="11"/>
  <c r="E28" i="3" s="1"/>
  <c r="C36" i="18"/>
  <c r="C36" i="4"/>
  <c r="C34" i="4"/>
  <c r="F306" i="4" l="1"/>
  <c r="F424" i="18"/>
  <c r="E178" i="1"/>
  <c r="A38" i="4"/>
  <c r="H20" i="2"/>
  <c r="A6" i="3"/>
  <c r="K21" i="1"/>
  <c r="A41" i="18" s="1"/>
  <c r="H21" i="1"/>
  <c r="J22" i="1"/>
  <c r="K22" i="1"/>
  <c r="A43" i="18" s="1"/>
  <c r="J23" i="1"/>
  <c r="G21" i="1"/>
  <c r="G22" i="1"/>
  <c r="H22" i="1"/>
  <c r="G22" i="15"/>
  <c r="J23" i="15"/>
  <c r="J22" i="15"/>
  <c r="H22" i="15"/>
  <c r="G21" i="15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F210" i="2"/>
  <c r="D186" i="2"/>
  <c r="F214" i="2"/>
  <c r="D190" i="2"/>
  <c r="F188" i="2"/>
  <c r="D164" i="2"/>
  <c r="F312" i="18"/>
  <c r="F368" i="18"/>
  <c r="E200" i="1"/>
  <c r="F312" i="4"/>
  <c r="E209" i="1"/>
  <c r="F416" i="4" s="1"/>
  <c r="F338" i="18"/>
  <c r="F350" i="4"/>
  <c r="F356" i="4"/>
  <c r="F388" i="4"/>
  <c r="F338" i="4"/>
  <c r="F388" i="18"/>
  <c r="E222" i="1"/>
  <c r="E246" i="1" s="1"/>
  <c r="F394" i="18"/>
  <c r="E203" i="1"/>
  <c r="F404" i="4" s="1"/>
  <c r="F330" i="18"/>
  <c r="F330" i="4"/>
  <c r="E190" i="1"/>
  <c r="E177" i="1"/>
  <c r="F304" i="4"/>
  <c r="F304" i="18"/>
  <c r="F318" i="4"/>
  <c r="E184" i="1"/>
  <c r="F318" i="18"/>
  <c r="F432" i="18"/>
  <c r="F432" i="4"/>
  <c r="E241" i="1"/>
  <c r="E243" i="1"/>
  <c r="F436" i="4"/>
  <c r="F436" i="18"/>
  <c r="E182" i="1"/>
  <c r="F314" i="4"/>
  <c r="F314" i="18"/>
  <c r="F390" i="18"/>
  <c r="F390" i="4"/>
  <c r="E220" i="1"/>
  <c r="F201" i="2"/>
  <c r="D177" i="2"/>
  <c r="F205" i="2"/>
  <c r="D181" i="2"/>
  <c r="F227" i="2"/>
  <c r="D203" i="2"/>
  <c r="F242" i="2"/>
  <c r="D218" i="2"/>
  <c r="F334" i="18"/>
  <c r="E192" i="1"/>
  <c r="F334" i="4"/>
  <c r="F324" i="4"/>
  <c r="F324" i="18"/>
  <c r="E187" i="1"/>
  <c r="F418" i="18"/>
  <c r="E234" i="1"/>
  <c r="F418" i="4"/>
  <c r="F520" i="4"/>
  <c r="E285" i="1"/>
  <c r="F520" i="18"/>
  <c r="F360" i="4"/>
  <c r="E205" i="1"/>
  <c r="F360" i="18"/>
  <c r="F344" i="18"/>
  <c r="E197" i="1"/>
  <c r="F344" i="4"/>
  <c r="F215" i="2"/>
  <c r="D191" i="2"/>
  <c r="F358" i="4"/>
  <c r="E204" i="1"/>
  <c r="F358" i="18"/>
  <c r="D224" i="2"/>
  <c r="F248" i="2"/>
  <c r="F246" i="2"/>
  <c r="D222" i="2"/>
  <c r="F289" i="2"/>
  <c r="D265" i="2"/>
  <c r="F354" i="4"/>
  <c r="F354" i="18"/>
  <c r="E202" i="1"/>
  <c r="D279" i="2"/>
  <c r="F303" i="2"/>
  <c r="F216" i="2"/>
  <c r="D192" i="2"/>
  <c r="F398" i="18"/>
  <c r="F398" i="4"/>
  <c r="E224" i="1"/>
  <c r="F386" i="18"/>
  <c r="F386" i="4"/>
  <c r="E218" i="1"/>
  <c r="D158" i="2"/>
  <c r="F182" i="2"/>
  <c r="F221" i="2"/>
  <c r="D197" i="2"/>
  <c r="F209" i="2"/>
  <c r="D185" i="2"/>
  <c r="F180" i="2"/>
  <c r="D156" i="2"/>
  <c r="F332" i="18"/>
  <c r="F332" i="4"/>
  <c r="E191" i="1"/>
  <c r="D199" i="2"/>
  <c r="F223" i="2"/>
  <c r="D178" i="2"/>
  <c r="F202" i="2"/>
  <c r="F316" i="18"/>
  <c r="F316" i="4"/>
  <c r="E183" i="1"/>
  <c r="D267" i="2"/>
  <c r="F291" i="2"/>
  <c r="E188" i="1"/>
  <c r="F326" i="4"/>
  <c r="F326" i="18"/>
  <c r="D187" i="2"/>
  <c r="F211" i="2"/>
  <c r="D237" i="2"/>
  <c r="F261" i="2"/>
  <c r="F316" i="2"/>
  <c r="D292" i="2"/>
  <c r="F396" i="4"/>
  <c r="E223" i="1"/>
  <c r="F396" i="18"/>
  <c r="F304" i="2"/>
  <c r="D280" i="2"/>
  <c r="F442" i="4" l="1"/>
  <c r="E227" i="1"/>
  <c r="F404" i="18"/>
  <c r="E233" i="1"/>
  <c r="E257" i="1" s="1"/>
  <c r="F416" i="18"/>
  <c r="B122" i="3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H22" i="2"/>
  <c r="A42" i="4"/>
  <c r="A42" i="18"/>
  <c r="C42" i="4"/>
  <c r="I22" i="2"/>
  <c r="C42" i="18"/>
  <c r="B40" i="18"/>
  <c r="B40" i="4"/>
  <c r="I21" i="2"/>
  <c r="C40" i="18"/>
  <c r="C40" i="4"/>
  <c r="H21" i="2"/>
  <c r="A40" i="4"/>
  <c r="A40" i="18"/>
  <c r="B42" i="4"/>
  <c r="B42" i="18"/>
  <c r="A7" i="3"/>
  <c r="G23" i="15" s="1"/>
  <c r="G23" i="1"/>
  <c r="F212" i="2"/>
  <c r="D188" i="2"/>
  <c r="D214" i="2"/>
  <c r="F238" i="2"/>
  <c r="D210" i="2"/>
  <c r="F234" i="2"/>
  <c r="F442" i="18"/>
  <c r="F378" i="18"/>
  <c r="F378" i="4"/>
  <c r="E214" i="1"/>
  <c r="F366" i="4"/>
  <c r="F366" i="18"/>
  <c r="E208" i="1"/>
  <c r="E201" i="1"/>
  <c r="F352" i="4"/>
  <c r="F352" i="18"/>
  <c r="F464" i="4"/>
  <c r="F464" i="18"/>
  <c r="F438" i="18"/>
  <c r="E244" i="1"/>
  <c r="F438" i="4"/>
  <c r="E267" i="1"/>
  <c r="F484" i="4"/>
  <c r="F484" i="18"/>
  <c r="F362" i="4"/>
  <c r="E206" i="1"/>
  <c r="F362" i="18"/>
  <c r="F480" i="4"/>
  <c r="E265" i="1"/>
  <c r="F480" i="18"/>
  <c r="F266" i="2"/>
  <c r="D242" i="2"/>
  <c r="F251" i="2"/>
  <c r="D227" i="2"/>
  <c r="F229" i="2"/>
  <c r="D205" i="2"/>
  <c r="F225" i="2"/>
  <c r="D201" i="2"/>
  <c r="F466" i="18"/>
  <c r="F466" i="4"/>
  <c r="E258" i="1"/>
  <c r="F382" i="4"/>
  <c r="F382" i="18"/>
  <c r="E216" i="1"/>
  <c r="E229" i="1"/>
  <c r="F408" i="4"/>
  <c r="F408" i="18"/>
  <c r="F372" i="4"/>
  <c r="F372" i="18"/>
  <c r="E211" i="1"/>
  <c r="F392" i="4"/>
  <c r="E221" i="1"/>
  <c r="F392" i="18"/>
  <c r="F568" i="18"/>
  <c r="F568" i="4"/>
  <c r="F490" i="18"/>
  <c r="F490" i="4"/>
  <c r="E270" i="1"/>
  <c r="D261" i="2"/>
  <c r="F285" i="2"/>
  <c r="F315" i="2"/>
  <c r="D291" i="2"/>
  <c r="D180" i="2"/>
  <c r="F204" i="2"/>
  <c r="F434" i="4"/>
  <c r="F434" i="18"/>
  <c r="E242" i="1"/>
  <c r="D316" i="2"/>
  <c r="F340" i="2"/>
  <c r="D340" i="2" s="1"/>
  <c r="D211" i="2"/>
  <c r="F235" i="2"/>
  <c r="D304" i="2"/>
  <c r="F328" i="2"/>
  <c r="D328" i="2" s="1"/>
  <c r="D182" i="2"/>
  <c r="F206" i="2"/>
  <c r="D216" i="2"/>
  <c r="F240" i="2"/>
  <c r="D202" i="2"/>
  <c r="F226" i="2"/>
  <c r="D209" i="2"/>
  <c r="F233" i="2"/>
  <c r="D221" i="2"/>
  <c r="F245" i="2"/>
  <c r="D289" i="2"/>
  <c r="F313" i="2"/>
  <c r="F406" i="4"/>
  <c r="E228" i="1"/>
  <c r="F406" i="18"/>
  <c r="F444" i="4"/>
  <c r="E247" i="1"/>
  <c r="F444" i="18"/>
  <c r="F374" i="18"/>
  <c r="F374" i="4"/>
  <c r="E212" i="1"/>
  <c r="D223" i="2"/>
  <c r="F247" i="2"/>
  <c r="F380" i="4"/>
  <c r="E215" i="1"/>
  <c r="F380" i="18"/>
  <c r="D303" i="2"/>
  <c r="F327" i="2"/>
  <c r="D327" i="2" s="1"/>
  <c r="F270" i="2"/>
  <c r="D246" i="2"/>
  <c r="E207" i="1"/>
  <c r="F364" i="4"/>
  <c r="F364" i="18"/>
  <c r="E248" i="1"/>
  <c r="F446" i="18"/>
  <c r="F446" i="4"/>
  <c r="F272" i="2"/>
  <c r="D248" i="2"/>
  <c r="F452" i="18"/>
  <c r="E251" i="1"/>
  <c r="F452" i="4"/>
  <c r="F402" i="18"/>
  <c r="F402" i="4"/>
  <c r="E226" i="1"/>
  <c r="F239" i="2"/>
  <c r="D215" i="2"/>
  <c r="B135" i="3" l="1"/>
  <c r="B136" i="3" s="1"/>
  <c r="B137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C44" i="18"/>
  <c r="I23" i="2"/>
  <c r="C44" i="4"/>
  <c r="A8" i="3"/>
  <c r="K24" i="1"/>
  <c r="A47" i="18" s="1"/>
  <c r="K23" i="1"/>
  <c r="A45" i="18" s="1"/>
  <c r="J24" i="1"/>
  <c r="H23" i="1"/>
  <c r="H23" i="15"/>
  <c r="J24" i="15"/>
  <c r="F258" i="2"/>
  <c r="D234" i="2"/>
  <c r="F262" i="2"/>
  <c r="D238" i="2"/>
  <c r="D212" i="2"/>
  <c r="F236" i="2"/>
  <c r="E238" i="1"/>
  <c r="F426" i="18"/>
  <c r="F426" i="4"/>
  <c r="F512" i="4"/>
  <c r="E281" i="1"/>
  <c r="F512" i="18"/>
  <c r="F400" i="18"/>
  <c r="E225" i="1"/>
  <c r="F400" i="4"/>
  <c r="F414" i="4"/>
  <c r="F414" i="18"/>
  <c r="E232" i="1"/>
  <c r="F532" i="4"/>
  <c r="F532" i="18"/>
  <c r="E230" i="1"/>
  <c r="F410" i="18"/>
  <c r="F410" i="4"/>
  <c r="F528" i="4"/>
  <c r="F528" i="18"/>
  <c r="F486" i="18"/>
  <c r="E268" i="1"/>
  <c r="F486" i="4"/>
  <c r="D225" i="2"/>
  <c r="F249" i="2"/>
  <c r="F253" i="2"/>
  <c r="D229" i="2"/>
  <c r="D251" i="2"/>
  <c r="F275" i="2"/>
  <c r="D266" i="2"/>
  <c r="F290" i="2"/>
  <c r="F538" i="4"/>
  <c r="F538" i="18"/>
  <c r="E235" i="1"/>
  <c r="F420" i="18"/>
  <c r="F420" i="4"/>
  <c r="E253" i="1"/>
  <c r="F456" i="18"/>
  <c r="F456" i="4"/>
  <c r="E282" i="1"/>
  <c r="F514" i="4"/>
  <c r="F514" i="18"/>
  <c r="F440" i="4"/>
  <c r="E245" i="1"/>
  <c r="F440" i="18"/>
  <c r="E240" i="1"/>
  <c r="F430" i="4"/>
  <c r="F430" i="18"/>
  <c r="F271" i="2"/>
  <c r="D247" i="2"/>
  <c r="F263" i="2"/>
  <c r="D239" i="2"/>
  <c r="D272" i="2"/>
  <c r="F296" i="2"/>
  <c r="E250" i="1"/>
  <c r="F450" i="4"/>
  <c r="F450" i="18"/>
  <c r="E231" i="1"/>
  <c r="F412" i="4"/>
  <c r="F412" i="18"/>
  <c r="F500" i="18"/>
  <c r="E275" i="1"/>
  <c r="F500" i="4"/>
  <c r="F294" i="2"/>
  <c r="D270" i="2"/>
  <c r="E271" i="1"/>
  <c r="F492" i="4"/>
  <c r="F492" i="18"/>
  <c r="F422" i="4"/>
  <c r="F422" i="18"/>
  <c r="E236" i="1"/>
  <c r="F494" i="4"/>
  <c r="E272" i="1"/>
  <c r="F494" i="18"/>
  <c r="F454" i="18"/>
  <c r="F454" i="4"/>
  <c r="E252" i="1"/>
  <c r="D206" i="2"/>
  <c r="F230" i="2"/>
  <c r="E239" i="1"/>
  <c r="F428" i="4"/>
  <c r="F428" i="18"/>
  <c r="D313" i="2"/>
  <c r="F337" i="2"/>
  <c r="D337" i="2" s="1"/>
  <c r="D240" i="2"/>
  <c r="F264" i="2"/>
  <c r="D226" i="2"/>
  <c r="F250" i="2"/>
  <c r="F482" i="18"/>
  <c r="E266" i="1"/>
  <c r="F482" i="4"/>
  <c r="D315" i="2"/>
  <c r="F339" i="2"/>
  <c r="D339" i="2" s="1"/>
  <c r="F269" i="2"/>
  <c r="D245" i="2"/>
  <c r="F257" i="2"/>
  <c r="D233" i="2"/>
  <c r="F259" i="2"/>
  <c r="D235" i="2"/>
  <c r="D204" i="2"/>
  <c r="F228" i="2"/>
  <c r="F309" i="2"/>
  <c r="D285" i="2"/>
  <c r="A9" i="3" l="1"/>
  <c r="J26" i="15" s="1"/>
  <c r="J26" i="1"/>
  <c r="H25" i="15"/>
  <c r="G24" i="15"/>
  <c r="J25" i="1"/>
  <c r="J25" i="15"/>
  <c r="H23" i="2"/>
  <c r="A44" i="18"/>
  <c r="A44" i="4"/>
  <c r="H24" i="15"/>
  <c r="H24" i="1"/>
  <c r="B44" i="18"/>
  <c r="B44" i="4"/>
  <c r="H25" i="1"/>
  <c r="G24" i="1"/>
  <c r="B149" i="3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F260" i="2"/>
  <c r="D236" i="2"/>
  <c r="F286" i="2"/>
  <c r="D262" i="2"/>
  <c r="F282" i="2"/>
  <c r="D258" i="2"/>
  <c r="F474" i="4"/>
  <c r="F474" i="18"/>
  <c r="E262" i="1"/>
  <c r="E249" i="1"/>
  <c r="F448" i="4"/>
  <c r="F448" i="18"/>
  <c r="F560" i="4"/>
  <c r="F560" i="18"/>
  <c r="E256" i="1"/>
  <c r="F462" i="4"/>
  <c r="F462" i="18"/>
  <c r="F458" i="4"/>
  <c r="E254" i="1"/>
  <c r="F458" i="18"/>
  <c r="F534" i="4"/>
  <c r="F534" i="18"/>
  <c r="F314" i="2"/>
  <c r="D290" i="2"/>
  <c r="F299" i="2"/>
  <c r="D275" i="2"/>
  <c r="F277" i="2"/>
  <c r="D253" i="2"/>
  <c r="F273" i="2"/>
  <c r="D249" i="2"/>
  <c r="F488" i="4"/>
  <c r="E269" i="1"/>
  <c r="F488" i="18"/>
  <c r="F468" i="18"/>
  <c r="E259" i="1"/>
  <c r="F468" i="4"/>
  <c r="F478" i="18"/>
  <c r="F478" i="4"/>
  <c r="E264" i="1"/>
  <c r="F562" i="4"/>
  <c r="F562" i="18"/>
  <c r="F504" i="18"/>
  <c r="F504" i="4"/>
  <c r="E277" i="1"/>
  <c r="F530" i="18"/>
  <c r="F530" i="4"/>
  <c r="E260" i="1"/>
  <c r="F470" i="18"/>
  <c r="F470" i="4"/>
  <c r="F283" i="2"/>
  <c r="D259" i="2"/>
  <c r="F254" i="2"/>
  <c r="D230" i="2"/>
  <c r="F502" i="4"/>
  <c r="F502" i="18"/>
  <c r="E276" i="1"/>
  <c r="F498" i="4"/>
  <c r="F498" i="18"/>
  <c r="E274" i="1"/>
  <c r="D296" i="2"/>
  <c r="F320" i="2"/>
  <c r="D320" i="2" s="1"/>
  <c r="D250" i="2"/>
  <c r="F274" i="2"/>
  <c r="F288" i="2"/>
  <c r="D264" i="2"/>
  <c r="F293" i="2"/>
  <c r="D269" i="2"/>
  <c r="D309" i="2"/>
  <c r="F333" i="2"/>
  <c r="D333" i="2" s="1"/>
  <c r="D257" i="2"/>
  <c r="F281" i="2"/>
  <c r="F542" i="4"/>
  <c r="F542" i="18"/>
  <c r="F540" i="4"/>
  <c r="F540" i="18"/>
  <c r="F287" i="2"/>
  <c r="D263" i="2"/>
  <c r="D228" i="2"/>
  <c r="F252" i="2"/>
  <c r="F476" i="18"/>
  <c r="F476" i="4"/>
  <c r="E263" i="1"/>
  <c r="E255" i="1"/>
  <c r="F460" i="18"/>
  <c r="F460" i="4"/>
  <c r="D294" i="2"/>
  <c r="F318" i="2"/>
  <c r="F548" i="18"/>
  <c r="F548" i="4"/>
  <c r="D271" i="2"/>
  <c r="F295" i="2"/>
  <c r="B161" i="3" l="1"/>
  <c r="B162" i="3" s="1"/>
  <c r="B163" i="3" s="1"/>
  <c r="B164" i="3" s="1"/>
  <c r="B165" i="3" s="1"/>
  <c r="A48" i="18"/>
  <c r="H25" i="2"/>
  <c r="A48" i="4"/>
  <c r="G25" i="15"/>
  <c r="G25" i="1"/>
  <c r="H24" i="2"/>
  <c r="A46" i="4"/>
  <c r="A46" i="18"/>
  <c r="A11" i="3"/>
  <c r="J27" i="1"/>
  <c r="K25" i="1"/>
  <c r="A49" i="18" s="1"/>
  <c r="B48" i="4"/>
  <c r="B48" i="18"/>
  <c r="C46" i="18"/>
  <c r="C46" i="4"/>
  <c r="I24" i="2"/>
  <c r="B46" i="18"/>
  <c r="B46" i="4"/>
  <c r="F306" i="2"/>
  <c r="D282" i="2"/>
  <c r="F310" i="2"/>
  <c r="D286" i="2"/>
  <c r="F284" i="2"/>
  <c r="D260" i="2"/>
  <c r="F522" i="4"/>
  <c r="F522" i="18"/>
  <c r="E286" i="1"/>
  <c r="E280" i="1"/>
  <c r="F510" i="18"/>
  <c r="F510" i="4"/>
  <c r="F496" i="4"/>
  <c r="F496" i="18"/>
  <c r="E273" i="1"/>
  <c r="F506" i="4"/>
  <c r="F506" i="18"/>
  <c r="E278" i="1"/>
  <c r="D273" i="2"/>
  <c r="F297" i="2"/>
  <c r="D277" i="2"/>
  <c r="F301" i="2"/>
  <c r="D299" i="2"/>
  <c r="F323" i="2"/>
  <c r="D323" i="2" s="1"/>
  <c r="D314" i="2"/>
  <c r="F338" i="2"/>
  <c r="D338" i="2" s="1"/>
  <c r="E283" i="1"/>
  <c r="F516" i="18"/>
  <c r="F516" i="4"/>
  <c r="F526" i="4"/>
  <c r="E288" i="1"/>
  <c r="F526" i="18"/>
  <c r="F536" i="18"/>
  <c r="F536" i="4"/>
  <c r="F552" i="18"/>
  <c r="F552" i="4"/>
  <c r="F524" i="18"/>
  <c r="E287" i="1"/>
  <c r="F524" i="4"/>
  <c r="D318" i="2"/>
  <c r="F342" i="2"/>
  <c r="D342" i="2" s="1"/>
  <c r="D287" i="2"/>
  <c r="F311" i="2"/>
  <c r="D281" i="2"/>
  <c r="F305" i="2"/>
  <c r="F307" i="2"/>
  <c r="D283" i="2"/>
  <c r="F508" i="18"/>
  <c r="F508" i="4"/>
  <c r="E279" i="1"/>
  <c r="D295" i="2"/>
  <c r="F319" i="2"/>
  <c r="D319" i="2" s="1"/>
  <c r="D288" i="2"/>
  <c r="F312" i="2"/>
  <c r="F518" i="18"/>
  <c r="E284" i="1"/>
  <c r="F518" i="4"/>
  <c r="F550" i="18"/>
  <c r="F550" i="4"/>
  <c r="F298" i="2"/>
  <c r="D274" i="2"/>
  <c r="F546" i="18"/>
  <c r="F546" i="4"/>
  <c r="F276" i="2"/>
  <c r="D252" i="2"/>
  <c r="D293" i="2"/>
  <c r="F317" i="2"/>
  <c r="F278" i="2"/>
  <c r="D254" i="2"/>
  <c r="B50" i="18" l="1"/>
  <c r="B50" i="4"/>
  <c r="I25" i="2"/>
  <c r="C48" i="4"/>
  <c r="C48" i="18"/>
  <c r="A12" i="3"/>
  <c r="J28" i="1"/>
  <c r="K26" i="1"/>
  <c r="A51" i="18" s="1"/>
  <c r="G26" i="15"/>
  <c r="H26" i="15"/>
  <c r="G26" i="1"/>
  <c r="H26" i="1"/>
  <c r="K27" i="1"/>
  <c r="A53" i="18" s="1"/>
  <c r="J27" i="15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D284" i="2"/>
  <c r="F308" i="2"/>
  <c r="D310" i="2"/>
  <c r="F334" i="2"/>
  <c r="D334" i="2" s="1"/>
  <c r="F330" i="2"/>
  <c r="D330" i="2" s="1"/>
  <c r="D306" i="2"/>
  <c r="F570" i="18"/>
  <c r="F570" i="4"/>
  <c r="F544" i="18"/>
  <c r="F544" i="4"/>
  <c r="F558" i="4"/>
  <c r="F558" i="18"/>
  <c r="F554" i="4"/>
  <c r="F554" i="18"/>
  <c r="D301" i="2"/>
  <c r="F325" i="2"/>
  <c r="D325" i="2" s="1"/>
  <c r="F321" i="2"/>
  <c r="D321" i="2" s="1"/>
  <c r="D297" i="2"/>
  <c r="F564" i="18"/>
  <c r="F564" i="4"/>
  <c r="F574" i="4"/>
  <c r="F572" i="4"/>
  <c r="F572" i="18"/>
  <c r="F331" i="2"/>
  <c r="D331" i="2" s="1"/>
  <c r="D307" i="2"/>
  <c r="F336" i="2"/>
  <c r="D336" i="2" s="1"/>
  <c r="D312" i="2"/>
  <c r="F329" i="2"/>
  <c r="D329" i="2" s="1"/>
  <c r="D305" i="2"/>
  <c r="F300" i="2"/>
  <c r="D276" i="2"/>
  <c r="F302" i="2"/>
  <c r="D278" i="2"/>
  <c r="F335" i="2"/>
  <c r="D335" i="2" s="1"/>
  <c r="D311" i="2"/>
  <c r="D317" i="2"/>
  <c r="F341" i="2"/>
  <c r="D341" i="2" s="1"/>
  <c r="F556" i="4"/>
  <c r="F556" i="18"/>
  <c r="F566" i="18"/>
  <c r="F566" i="4"/>
  <c r="F322" i="2"/>
  <c r="D322" i="2" s="1"/>
  <c r="D298" i="2"/>
  <c r="B200" i="3" l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I26" i="2"/>
  <c r="C50" i="4"/>
  <c r="C50" i="18"/>
  <c r="A13" i="3"/>
  <c r="G28" i="1" s="1"/>
  <c r="K28" i="1"/>
  <c r="A55" i="18" s="1"/>
  <c r="G27" i="1"/>
  <c r="G27" i="15"/>
  <c r="H27" i="15"/>
  <c r="J28" i="15"/>
  <c r="J29" i="1"/>
  <c r="B52" i="18"/>
  <c r="B52" i="4"/>
  <c r="H27" i="1"/>
  <c r="A50" i="4"/>
  <c r="H26" i="2"/>
  <c r="A50" i="18"/>
  <c r="J29" i="15"/>
  <c r="D308" i="2"/>
  <c r="F332" i="2"/>
  <c r="D332" i="2" s="1"/>
  <c r="D300" i="2"/>
  <c r="F324" i="2"/>
  <c r="D324" i="2" s="1"/>
  <c r="D302" i="2"/>
  <c r="F326" i="2"/>
  <c r="D326" i="2" s="1"/>
  <c r="B212" i="3" l="1"/>
  <c r="B213" i="3" s="1"/>
  <c r="B214" i="3" s="1"/>
  <c r="B215" i="3" s="1"/>
  <c r="B217" i="3" s="1"/>
  <c r="B218" i="3" s="1"/>
  <c r="B219" i="3" s="1"/>
  <c r="I27" i="2"/>
  <c r="C52" i="4"/>
  <c r="C52" i="18"/>
  <c r="I28" i="2"/>
  <c r="C54" i="18"/>
  <c r="C54" i="4"/>
  <c r="A14" i="3"/>
  <c r="H28" i="1"/>
  <c r="H28" i="15"/>
  <c r="A52" i="4"/>
  <c r="H27" i="2"/>
  <c r="A52" i="18"/>
  <c r="B54" i="4"/>
  <c r="B54" i="18"/>
  <c r="G28" i="15"/>
  <c r="B220" i="3" l="1"/>
  <c r="B221" i="3" s="1"/>
  <c r="B222" i="3" s="1"/>
  <c r="B223" i="3" s="1"/>
  <c r="B224" i="3" s="1"/>
  <c r="B225" i="3" s="1"/>
  <c r="B226" i="3" s="1"/>
  <c r="B227" i="3" s="1"/>
  <c r="B228" i="3" s="1"/>
  <c r="A54" i="4"/>
  <c r="A54" i="18"/>
  <c r="H28" i="2"/>
  <c r="G29" i="15"/>
  <c r="K29" i="1"/>
  <c r="A57" i="18" s="1"/>
  <c r="A15" i="3"/>
  <c r="K30" i="1" s="1"/>
  <c r="A59" i="18" s="1"/>
  <c r="G29" i="1"/>
  <c r="H29" i="15"/>
  <c r="J30" i="1"/>
  <c r="H29" i="1"/>
  <c r="J30" i="15"/>
  <c r="H30" i="15" l="1"/>
  <c r="B229" i="3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J31" i="15"/>
  <c r="K31" i="1"/>
  <c r="A61" i="18" s="1"/>
  <c r="A16" i="3"/>
  <c r="G30" i="1"/>
  <c r="J31" i="1"/>
  <c r="H29" i="2"/>
  <c r="A56" i="18"/>
  <c r="A56" i="4"/>
  <c r="I29" i="2"/>
  <c r="C56" i="4"/>
  <c r="C56" i="18"/>
  <c r="G31" i="1"/>
  <c r="B56" i="18"/>
  <c r="B56" i="4"/>
  <c r="G31" i="15"/>
  <c r="G30" i="15"/>
  <c r="H30" i="1"/>
  <c r="J32" i="1"/>
  <c r="G276" i="8" l="1"/>
  <c r="H253" i="14"/>
  <c r="H241" i="8"/>
  <c r="H231" i="8"/>
  <c r="H299" i="14"/>
  <c r="H251" i="14"/>
  <c r="G279" i="8"/>
  <c r="H298" i="8"/>
  <c r="H276" i="8"/>
  <c r="H221" i="8"/>
  <c r="H270" i="14"/>
  <c r="G296" i="8"/>
  <c r="H310" i="14"/>
  <c r="H265" i="14"/>
  <c r="H267" i="8"/>
  <c r="G266" i="8"/>
  <c r="H222" i="14"/>
  <c r="H287" i="14"/>
  <c r="H264" i="8"/>
  <c r="H226" i="8"/>
  <c r="H249" i="8"/>
  <c r="H288" i="14"/>
  <c r="G2" i="14"/>
  <c r="H223" i="8"/>
  <c r="G246" i="14"/>
  <c r="G296" i="14"/>
  <c r="G305" i="8"/>
  <c r="H236" i="8"/>
  <c r="H273" i="14"/>
  <c r="G304" i="14"/>
  <c r="H237" i="8"/>
  <c r="G277" i="14"/>
  <c r="H267" i="14"/>
  <c r="H310" i="8"/>
  <c r="H259" i="8"/>
  <c r="G253" i="14"/>
  <c r="G221" i="14"/>
  <c r="G243" i="14"/>
  <c r="G268" i="14"/>
  <c r="G227" i="14"/>
  <c r="G294" i="8"/>
  <c r="G293" i="8"/>
  <c r="G231" i="14"/>
  <c r="G270" i="14"/>
  <c r="H229" i="14"/>
  <c r="G293" i="14"/>
  <c r="G312" i="14"/>
  <c r="G315" i="14"/>
  <c r="G316" i="8"/>
  <c r="H322" i="8"/>
  <c r="G320" i="14"/>
  <c r="G327" i="14"/>
  <c r="H327" i="14"/>
  <c r="H253" i="8"/>
  <c r="G226" i="8"/>
  <c r="G249" i="14"/>
  <c r="H255" i="14"/>
  <c r="G223" i="14"/>
  <c r="H305" i="14"/>
  <c r="H288" i="8"/>
  <c r="H250" i="8"/>
  <c r="G236" i="8"/>
  <c r="G232" i="8"/>
  <c r="H264" i="14"/>
  <c r="G303" i="8"/>
  <c r="H301" i="8"/>
  <c r="H224" i="8"/>
  <c r="G284" i="8"/>
  <c r="H256" i="8"/>
  <c r="G220" i="14"/>
  <c r="H240" i="14"/>
  <c r="H256" i="14"/>
  <c r="H270" i="8"/>
  <c r="G275" i="14"/>
  <c r="G223" i="8"/>
  <c r="G301" i="14"/>
  <c r="H240" i="8"/>
  <c r="G252" i="14"/>
  <c r="H252" i="14"/>
  <c r="H248" i="8"/>
  <c r="G278" i="8"/>
  <c r="G237" i="8"/>
  <c r="G276" i="14"/>
  <c r="H224" i="14"/>
  <c r="G240" i="8"/>
  <c r="G241" i="14"/>
  <c r="G309" i="14"/>
  <c r="H218" i="8"/>
  <c r="G236" i="14"/>
  <c r="G282" i="14"/>
  <c r="G273" i="8"/>
  <c r="G281" i="14"/>
  <c r="G228" i="14"/>
  <c r="H293" i="14"/>
  <c r="G303" i="14"/>
  <c r="G285" i="8"/>
  <c r="H294" i="14"/>
  <c r="H239" i="14"/>
  <c r="H312" i="8"/>
  <c r="H315" i="14"/>
  <c r="G317" i="8"/>
  <c r="G320" i="8"/>
  <c r="G321" i="8"/>
  <c r="H289" i="8"/>
  <c r="H260" i="14"/>
  <c r="G300" i="8"/>
  <c r="H263" i="8"/>
  <c r="H305" i="8"/>
  <c r="H232" i="8"/>
  <c r="H219" i="14"/>
  <c r="H242" i="8"/>
  <c r="H257" i="8"/>
  <c r="G229" i="14"/>
  <c r="G297" i="14"/>
  <c r="H263" i="14"/>
  <c r="H266" i="14"/>
  <c r="H281" i="14"/>
  <c r="G304" i="8"/>
  <c r="H308" i="14"/>
  <c r="G248" i="14"/>
  <c r="G257" i="8"/>
  <c r="H246" i="8"/>
  <c r="G292" i="14"/>
  <c r="G246" i="8"/>
  <c r="G282" i="8"/>
  <c r="G260" i="14"/>
  <c r="G265" i="8"/>
  <c r="G259" i="8"/>
  <c r="G235" i="8"/>
  <c r="H243" i="8"/>
  <c r="G221" i="8"/>
  <c r="H280" i="14"/>
  <c r="G242" i="14"/>
  <c r="G256" i="8"/>
  <c r="H269" i="8"/>
  <c r="G279" i="14"/>
  <c r="G305" i="14"/>
  <c r="H236" i="14"/>
  <c r="G298" i="14"/>
  <c r="G310" i="8"/>
  <c r="G280" i="14"/>
  <c r="H282" i="14"/>
  <c r="H283" i="14"/>
  <c r="H290" i="14"/>
  <c r="G265" i="14"/>
  <c r="G219" i="8"/>
  <c r="H289" i="14"/>
  <c r="H313" i="14"/>
  <c r="G314" i="8"/>
  <c r="G315" i="8"/>
  <c r="H318" i="8"/>
  <c r="G323" i="14"/>
  <c r="G321" i="14"/>
  <c r="G322" i="14"/>
  <c r="H231" i="14"/>
  <c r="G244" i="8"/>
  <c r="H275" i="8"/>
  <c r="H266" i="8"/>
  <c r="H232" i="14"/>
  <c r="H278" i="8"/>
  <c r="G272" i="14"/>
  <c r="H265" i="8"/>
  <c r="G263" i="8"/>
  <c r="G252" i="8"/>
  <c r="G271" i="14"/>
  <c r="H281" i="8"/>
  <c r="H274" i="14"/>
  <c r="H225" i="14"/>
  <c r="H271" i="8"/>
  <c r="G238" i="8"/>
  <c r="H262" i="14"/>
  <c r="G283" i="8"/>
  <c r="G312" i="8"/>
  <c r="G2" i="8"/>
  <c r="H280" i="8"/>
  <c r="H309" i="14"/>
  <c r="G233" i="14"/>
  <c r="G250" i="8"/>
  <c r="H309" i="8"/>
  <c r="G247" i="8"/>
  <c r="G270" i="8"/>
  <c r="G261" i="8"/>
  <c r="H238" i="14"/>
  <c r="G267" i="14"/>
  <c r="H300" i="8"/>
  <c r="G251" i="8"/>
  <c r="G253" i="8"/>
  <c r="H239" i="8"/>
  <c r="H249" i="14"/>
  <c r="G308" i="14"/>
  <c r="H284" i="14"/>
  <c r="H2" i="14"/>
  <c r="G295" i="8"/>
  <c r="G284" i="14"/>
  <c r="G309" i="8"/>
  <c r="G237" i="14"/>
  <c r="H275" i="14"/>
  <c r="H314" i="8"/>
  <c r="G314" i="14"/>
  <c r="H316" i="14"/>
  <c r="H318" i="14"/>
  <c r="H321" i="14"/>
  <c r="H321" i="8"/>
  <c r="G322" i="8"/>
  <c r="H298" i="14"/>
  <c r="H294" i="8"/>
  <c r="H276" i="14"/>
  <c r="H304" i="14"/>
  <c r="H260" i="8"/>
  <c r="H301" i="14"/>
  <c r="H250" i="14"/>
  <c r="G269" i="8"/>
  <c r="H251" i="8"/>
  <c r="G275" i="8"/>
  <c r="G243" i="8"/>
  <c r="G261" i="14"/>
  <c r="H244" i="8"/>
  <c r="G290" i="8"/>
  <c r="H238" i="8"/>
  <c r="G233" i="8"/>
  <c r="H272" i="8"/>
  <c r="G256" i="14"/>
  <c r="H307" i="8"/>
  <c r="G264" i="14"/>
  <c r="H257" i="14"/>
  <c r="H262" i="8"/>
  <c r="G294" i="14"/>
  <c r="H261" i="14"/>
  <c r="G225" i="14"/>
  <c r="G242" i="8"/>
  <c r="G285" i="14"/>
  <c r="G266" i="14"/>
  <c r="H286" i="8"/>
  <c r="H258" i="8"/>
  <c r="H284" i="8"/>
  <c r="G260" i="8"/>
  <c r="G299" i="14"/>
  <c r="G292" i="8"/>
  <c r="G238" i="14"/>
  <c r="G225" i="8"/>
  <c r="H274" i="8"/>
  <c r="G240" i="14"/>
  <c r="G277" i="8"/>
  <c r="G230" i="8"/>
  <c r="G286" i="14"/>
  <c r="H220" i="8"/>
  <c r="G288" i="8"/>
  <c r="G313" i="8"/>
  <c r="H313" i="8"/>
  <c r="H315" i="8"/>
  <c r="G318" i="8"/>
  <c r="G319" i="14"/>
  <c r="H323" i="8"/>
  <c r="H326" i="8"/>
  <c r="G327" i="8"/>
  <c r="H243" i="14"/>
  <c r="H247" i="14"/>
  <c r="H221" i="14"/>
  <c r="H248" i="14"/>
  <c r="H282" i="8"/>
  <c r="H277" i="14"/>
  <c r="H242" i="14"/>
  <c r="G259" i="14"/>
  <c r="G262" i="14"/>
  <c r="H268" i="8"/>
  <c r="G297" i="8"/>
  <c r="H259" i="14"/>
  <c r="G251" i="14"/>
  <c r="H237" i="14"/>
  <c r="H279" i="14"/>
  <c r="H245" i="14"/>
  <c r="H296" i="14"/>
  <c r="G232" i="14"/>
  <c r="G248" i="8"/>
  <c r="H272" i="14"/>
  <c r="H222" i="8"/>
  <c r="G263" i="14"/>
  <c r="G307" i="14"/>
  <c r="G300" i="14"/>
  <c r="G220" i="8"/>
  <c r="G311" i="8"/>
  <c r="G249" i="8"/>
  <c r="G281" i="8"/>
  <c r="H285" i="8"/>
  <c r="G280" i="8"/>
  <c r="G222" i="8"/>
  <c r="H252" i="8"/>
  <c r="G311" i="14"/>
  <c r="H247" i="8"/>
  <c r="G235" i="14"/>
  <c r="H219" i="8"/>
  <c r="G310" i="14"/>
  <c r="G222" i="14"/>
  <c r="G274" i="14"/>
  <c r="G234" i="8"/>
  <c r="H225" i="8"/>
  <c r="G254" i="8"/>
  <c r="H308" i="8"/>
  <c r="H255" i="8"/>
  <c r="G313" i="14"/>
  <c r="H317" i="8"/>
  <c r="G316" i="14"/>
  <c r="H319" i="14"/>
  <c r="G319" i="8"/>
  <c r="G323" i="8"/>
  <c r="G250" i="14"/>
  <c r="G262" i="8"/>
  <c r="G219" i="14"/>
  <c r="G289" i="8"/>
  <c r="H296" i="8"/>
  <c r="G245" i="8"/>
  <c r="H226" i="14"/>
  <c r="H299" i="8"/>
  <c r="H290" i="8"/>
  <c r="H269" i="14"/>
  <c r="H278" i="14"/>
  <c r="G245" i="14"/>
  <c r="H273" i="8"/>
  <c r="H244" i="14"/>
  <c r="G231" i="8"/>
  <c r="G306" i="8"/>
  <c r="B257" i="3"/>
  <c r="B258" i="3" s="1"/>
  <c r="B259" i="3" s="1"/>
  <c r="B260" i="3" s="1"/>
  <c r="B261" i="3" s="1"/>
  <c r="B262" i="3" s="1"/>
  <c r="B263" i="3" s="1"/>
  <c r="B264" i="3" s="1"/>
  <c r="G241" i="8"/>
  <c r="G301" i="8"/>
  <c r="G218" i="8"/>
  <c r="G306" i="14"/>
  <c r="G234" i="14"/>
  <c r="H307" i="14"/>
  <c r="G247" i="14"/>
  <c r="H258" i="14"/>
  <c r="G289" i="14"/>
  <c r="H261" i="8"/>
  <c r="G291" i="14"/>
  <c r="G254" i="14"/>
  <c r="G302" i="14"/>
  <c r="H2" i="8"/>
  <c r="G228" i="8"/>
  <c r="G286" i="8"/>
  <c r="G273" i="14"/>
  <c r="G291" i="8"/>
  <c r="G308" i="8"/>
  <c r="G295" i="14"/>
  <c r="G239" i="8"/>
  <c r="G258" i="8"/>
  <c r="G288" i="14"/>
  <c r="G264" i="8"/>
  <c r="G255" i="8"/>
  <c r="H279" i="8"/>
  <c r="H286" i="14"/>
  <c r="H312" i="14"/>
  <c r="H317" i="14"/>
  <c r="G318" i="14"/>
  <c r="H322" i="14"/>
  <c r="H323" i="14"/>
  <c r="H327" i="8"/>
  <c r="H304" i="8"/>
  <c r="H268" i="14"/>
  <c r="G255" i="14"/>
  <c r="G278" i="14"/>
  <c r="G257" i="14"/>
  <c r="H326" i="14"/>
  <c r="G325" i="14"/>
  <c r="H42" i="8"/>
  <c r="H22" i="8"/>
  <c r="H60" i="14"/>
  <c r="H302" i="8"/>
  <c r="H68" i="14"/>
  <c r="H306" i="8"/>
  <c r="H36" i="14"/>
  <c r="G138" i="8"/>
  <c r="H228" i="14"/>
  <c r="H254" i="14"/>
  <c r="H291" i="14"/>
  <c r="H295" i="8"/>
  <c r="H300" i="14"/>
  <c r="H297" i="8"/>
  <c r="G271" i="8"/>
  <c r="H285" i="14"/>
  <c r="H277" i="8"/>
  <c r="G258" i="14"/>
  <c r="G218" i="14"/>
  <c r="H303" i="8"/>
  <c r="H60" i="8"/>
  <c r="H302" i="14"/>
  <c r="H306" i="14"/>
  <c r="G54" i="14"/>
  <c r="H36" i="8"/>
  <c r="H228" i="8"/>
  <c r="H70" i="14"/>
  <c r="H227" i="14"/>
  <c r="H69" i="8"/>
  <c r="H84" i="8"/>
  <c r="H292" i="14"/>
  <c r="H218" i="14"/>
  <c r="G287" i="8"/>
  <c r="H220" i="14"/>
  <c r="G274" i="8"/>
  <c r="G299" i="8"/>
  <c r="G226" i="14"/>
  <c r="G324" i="8"/>
  <c r="H303" i="14"/>
  <c r="G147" i="14"/>
  <c r="G36" i="14"/>
  <c r="G54" i="8"/>
  <c r="H54" i="8"/>
  <c r="G302" i="8"/>
  <c r="H293" i="8"/>
  <c r="G230" i="14"/>
  <c r="H223" i="14"/>
  <c r="H246" i="14"/>
  <c r="H314" i="14"/>
  <c r="H311" i="14"/>
  <c r="H325" i="14"/>
  <c r="G36" i="8"/>
  <c r="H254" i="8"/>
  <c r="G224" i="8"/>
  <c r="H70" i="8"/>
  <c r="H233" i="14"/>
  <c r="H227" i="8"/>
  <c r="H111" i="8"/>
  <c r="H69" i="14"/>
  <c r="H325" i="8"/>
  <c r="G224" i="14"/>
  <c r="H292" i="8"/>
  <c r="G287" i="14"/>
  <c r="G283" i="14"/>
  <c r="H271" i="14"/>
  <c r="H234" i="8"/>
  <c r="H283" i="8"/>
  <c r="H316" i="8"/>
  <c r="H126" i="14"/>
  <c r="H311" i="8"/>
  <c r="H50" i="14"/>
  <c r="H295" i="14"/>
  <c r="H38" i="8"/>
  <c r="G290" i="14"/>
  <c r="G244" i="14"/>
  <c r="G227" i="8"/>
  <c r="G269" i="14"/>
  <c r="G298" i="8"/>
  <c r="G229" i="8"/>
  <c r="G317" i="14"/>
  <c r="H126" i="8"/>
  <c r="H50" i="8"/>
  <c r="H124" i="8"/>
  <c r="H287" i="8"/>
  <c r="G267" i="8"/>
  <c r="H234" i="14"/>
  <c r="G307" i="8"/>
  <c r="H245" i="8"/>
  <c r="G239" i="14"/>
  <c r="H319" i="8"/>
  <c r="G326" i="8"/>
  <c r="G326" i="14"/>
  <c r="H54" i="14"/>
  <c r="H147" i="14"/>
  <c r="H297" i="14"/>
  <c r="H291" i="8"/>
  <c r="H37" i="14"/>
  <c r="H9" i="14"/>
  <c r="H229" i="8"/>
  <c r="G268" i="8"/>
  <c r="H241" i="14"/>
  <c r="G272" i="8"/>
  <c r="G324" i="14"/>
  <c r="H22" i="14"/>
  <c r="G126" i="14"/>
  <c r="G50" i="8"/>
  <c r="G68" i="8"/>
  <c r="G38" i="8"/>
  <c r="H230" i="14"/>
  <c r="H84" i="14"/>
  <c r="H146" i="14"/>
  <c r="H136" i="8"/>
  <c r="G159" i="14"/>
  <c r="H199" i="14"/>
  <c r="H177" i="8"/>
  <c r="H94" i="14"/>
  <c r="H3" i="14"/>
  <c r="G32" i="14"/>
  <c r="G65" i="14"/>
  <c r="H122" i="8"/>
  <c r="G26" i="8"/>
  <c r="H27" i="14"/>
  <c r="G17" i="14"/>
  <c r="H180" i="8"/>
  <c r="G121" i="14"/>
  <c r="H210" i="8"/>
  <c r="G164" i="8"/>
  <c r="H20" i="8"/>
  <c r="H158" i="8"/>
  <c r="H175" i="14"/>
  <c r="H41" i="8"/>
  <c r="H174" i="8"/>
  <c r="H214" i="8"/>
  <c r="H131" i="14"/>
  <c r="G178" i="14"/>
  <c r="H128" i="8"/>
  <c r="G86" i="8"/>
  <c r="H145" i="14"/>
  <c r="G24" i="14"/>
  <c r="H170" i="8"/>
  <c r="H207" i="8"/>
  <c r="H58" i="14"/>
  <c r="G162" i="14"/>
  <c r="G182" i="14"/>
  <c r="H106" i="14"/>
  <c r="H67" i="8"/>
  <c r="H27" i="8"/>
  <c r="H45" i="8"/>
  <c r="H117" i="8"/>
  <c r="G93" i="8"/>
  <c r="H6" i="8"/>
  <c r="H72" i="8"/>
  <c r="H190" i="14"/>
  <c r="G172" i="14"/>
  <c r="G94" i="8"/>
  <c r="G180" i="14"/>
  <c r="H83" i="14"/>
  <c r="G185" i="8"/>
  <c r="H184" i="8"/>
  <c r="H99" i="14"/>
  <c r="H40" i="14"/>
  <c r="G200" i="14"/>
  <c r="G13" i="14"/>
  <c r="H71" i="8"/>
  <c r="H44" i="14"/>
  <c r="G32" i="8"/>
  <c r="H43" i="14"/>
  <c r="H118" i="8"/>
  <c r="G73" i="8"/>
  <c r="H206" i="14"/>
  <c r="H216" i="8"/>
  <c r="G175" i="8"/>
  <c r="H64" i="14"/>
  <c r="G197" i="14"/>
  <c r="H39" i="8"/>
  <c r="G160" i="14"/>
  <c r="G141" i="8"/>
  <c r="H52" i="8"/>
  <c r="H14" i="8"/>
  <c r="G207" i="14"/>
  <c r="G37" i="8"/>
  <c r="G69" i="8"/>
  <c r="G50" i="14"/>
  <c r="G138" i="14"/>
  <c r="G42" i="8"/>
  <c r="H38" i="14"/>
  <c r="G167" i="8"/>
  <c r="H112" i="14"/>
  <c r="H159" i="14"/>
  <c r="G199" i="14"/>
  <c r="G177" i="8"/>
  <c r="G94" i="14"/>
  <c r="G3" i="14"/>
  <c r="H32" i="14"/>
  <c r="H65" i="14"/>
  <c r="G122" i="8"/>
  <c r="H26" i="8"/>
  <c r="G27" i="14"/>
  <c r="H17" i="14"/>
  <c r="G180" i="8"/>
  <c r="H121" i="14"/>
  <c r="G210" i="8"/>
  <c r="H164" i="8"/>
  <c r="H189" i="14"/>
  <c r="G76" i="14"/>
  <c r="H133" i="14"/>
  <c r="G153" i="8"/>
  <c r="H176" i="8"/>
  <c r="G129" i="8"/>
  <c r="H64" i="8"/>
  <c r="G193" i="8"/>
  <c r="G113" i="8"/>
  <c r="H24" i="8"/>
  <c r="G137" i="14"/>
  <c r="H110" i="14"/>
  <c r="G58" i="8"/>
  <c r="G121" i="8"/>
  <c r="G145" i="8"/>
  <c r="G47" i="14"/>
  <c r="G29" i="8"/>
  <c r="G65" i="8"/>
  <c r="G157" i="8"/>
  <c r="H176" i="14"/>
  <c r="G61" i="14"/>
  <c r="G26" i="14"/>
  <c r="H5" i="14"/>
  <c r="G67" i="14"/>
  <c r="G109" i="8"/>
  <c r="G217" i="8"/>
  <c r="G92" i="8"/>
  <c r="G161" i="8"/>
  <c r="G148" i="8"/>
  <c r="G152" i="14"/>
  <c r="H15" i="14"/>
  <c r="G211" i="8"/>
  <c r="G217" i="14"/>
  <c r="G181" i="8"/>
  <c r="H102" i="14"/>
  <c r="G164" i="14"/>
  <c r="H66" i="8"/>
  <c r="H151" i="14"/>
  <c r="H118" i="14"/>
  <c r="H148" i="14"/>
  <c r="H216" i="14"/>
  <c r="G125" i="14"/>
  <c r="G197" i="8"/>
  <c r="G31" i="8"/>
  <c r="G13" i="8"/>
  <c r="H172" i="8"/>
  <c r="G169" i="14"/>
  <c r="H169" i="8"/>
  <c r="G104" i="14"/>
  <c r="G135" i="8"/>
  <c r="G76" i="8"/>
  <c r="G142" i="8"/>
  <c r="H46" i="8"/>
  <c r="H130" i="8"/>
  <c r="G102" i="8"/>
  <c r="G215" i="8"/>
  <c r="G9" i="8"/>
  <c r="G60" i="14"/>
  <c r="G126" i="8"/>
  <c r="G10" i="8"/>
  <c r="G69" i="14"/>
  <c r="G147" i="8"/>
  <c r="H167" i="8"/>
  <c r="G112" i="14"/>
  <c r="G80" i="14"/>
  <c r="G83" i="8"/>
  <c r="G186" i="8"/>
  <c r="G143" i="8"/>
  <c r="H49" i="8"/>
  <c r="H137" i="8"/>
  <c r="H179" i="14"/>
  <c r="G201" i="8"/>
  <c r="H117" i="14"/>
  <c r="G168" i="8"/>
  <c r="H82" i="8"/>
  <c r="G41" i="14"/>
  <c r="H90" i="14"/>
  <c r="H113" i="14"/>
  <c r="H42" i="14"/>
  <c r="G189" i="14"/>
  <c r="H76" i="14"/>
  <c r="G133" i="14"/>
  <c r="H153" i="8"/>
  <c r="G176" i="8"/>
  <c r="H129" i="8"/>
  <c r="G64" i="8"/>
  <c r="H193" i="8"/>
  <c r="H113" i="8"/>
  <c r="G24" i="8"/>
  <c r="H137" i="14"/>
  <c r="G110" i="14"/>
  <c r="H58" i="8"/>
  <c r="H121" i="8"/>
  <c r="H145" i="8"/>
  <c r="H47" i="14"/>
  <c r="H29" i="8"/>
  <c r="H65" i="8"/>
  <c r="H157" i="8"/>
  <c r="G176" i="14"/>
  <c r="H61" i="14"/>
  <c r="H26" i="14"/>
  <c r="G5" i="14"/>
  <c r="H67" i="14"/>
  <c r="H109" i="8"/>
  <c r="H217" i="8"/>
  <c r="H92" i="8"/>
  <c r="H161" i="8"/>
  <c r="H148" i="8"/>
  <c r="H152" i="14"/>
  <c r="G15" i="14"/>
  <c r="H211" i="8"/>
  <c r="H217" i="14"/>
  <c r="H181" i="8"/>
  <c r="G102" i="14"/>
  <c r="H164" i="14"/>
  <c r="G66" i="8"/>
  <c r="G151" i="14"/>
  <c r="G118" i="14"/>
  <c r="G148" i="14"/>
  <c r="G216" i="14"/>
  <c r="H125" i="14"/>
  <c r="H197" i="8"/>
  <c r="H31" i="8"/>
  <c r="H13" i="8"/>
  <c r="G172" i="8"/>
  <c r="H169" i="14"/>
  <c r="G169" i="8"/>
  <c r="H104" i="14"/>
  <c r="H135" i="8"/>
  <c r="H76" i="8"/>
  <c r="H142" i="8"/>
  <c r="G46" i="8"/>
  <c r="G130" i="8"/>
  <c r="H102" i="8"/>
  <c r="H215" i="8"/>
  <c r="H138" i="8"/>
  <c r="G22" i="14"/>
  <c r="H147" i="8"/>
  <c r="G84" i="8"/>
  <c r="G28" i="14"/>
  <c r="H209" i="14"/>
  <c r="G5" i="8"/>
  <c r="H45" i="14"/>
  <c r="H80" i="14"/>
  <c r="H83" i="8"/>
  <c r="H186" i="8"/>
  <c r="H143" i="8"/>
  <c r="G49" i="8"/>
  <c r="G137" i="8"/>
  <c r="G179" i="14"/>
  <c r="H201" i="8"/>
  <c r="G117" i="14"/>
  <c r="H168" i="8"/>
  <c r="G82" i="8"/>
  <c r="H41" i="14"/>
  <c r="G90" i="14"/>
  <c r="G113" i="14"/>
  <c r="H72" i="14"/>
  <c r="G119" i="14"/>
  <c r="G177" i="14"/>
  <c r="H105" i="14"/>
  <c r="H205" i="8"/>
  <c r="G165" i="8"/>
  <c r="H39" i="14"/>
  <c r="H75" i="14"/>
  <c r="H93" i="14"/>
  <c r="H30" i="14"/>
  <c r="H71" i="14"/>
  <c r="H167" i="14"/>
  <c r="G82" i="14"/>
  <c r="H11" i="8"/>
  <c r="H150" i="8"/>
  <c r="G18" i="8"/>
  <c r="G101" i="14"/>
  <c r="H198" i="8"/>
  <c r="G19" i="14"/>
  <c r="G136" i="14"/>
  <c r="G52" i="14"/>
  <c r="G96" i="8"/>
  <c r="G149" i="8"/>
  <c r="H168" i="14"/>
  <c r="G81" i="14"/>
  <c r="G77" i="14"/>
  <c r="G42" i="14"/>
  <c r="G37" i="14"/>
  <c r="G124" i="14"/>
  <c r="G22" i="8"/>
  <c r="G70" i="8"/>
  <c r="H233" i="8"/>
  <c r="H138" i="14"/>
  <c r="G209" i="14"/>
  <c r="H5" i="8"/>
  <c r="G45" i="14"/>
  <c r="H116" i="14"/>
  <c r="G49" i="14"/>
  <c r="H173" i="14"/>
  <c r="G7" i="8"/>
  <c r="H11" i="14"/>
  <c r="H4" i="8"/>
  <c r="G166" i="8"/>
  <c r="G25" i="8"/>
  <c r="G23" i="8"/>
  <c r="G20" i="14"/>
  <c r="H57" i="14"/>
  <c r="G150" i="14"/>
  <c r="H23" i="14"/>
  <c r="H25" i="14"/>
  <c r="G72" i="14"/>
  <c r="H119" i="14"/>
  <c r="H177" i="14"/>
  <c r="G105" i="14"/>
  <c r="G205" i="8"/>
  <c r="H165" i="8"/>
  <c r="G39" i="14"/>
  <c r="G75" i="14"/>
  <c r="G93" i="14"/>
  <c r="G30" i="14"/>
  <c r="G71" i="14"/>
  <c r="G167" i="14"/>
  <c r="H82" i="14"/>
  <c r="G11" i="8"/>
  <c r="G150" i="8"/>
  <c r="H18" i="8"/>
  <c r="H101" i="14"/>
  <c r="G198" i="8"/>
  <c r="H19" i="14"/>
  <c r="H136" i="14"/>
  <c r="H52" i="14"/>
  <c r="H96" i="8"/>
  <c r="H149" i="8"/>
  <c r="G168" i="14"/>
  <c r="H81" i="14"/>
  <c r="H77" i="14"/>
  <c r="H99" i="8"/>
  <c r="G81" i="8"/>
  <c r="G174" i="14"/>
  <c r="H15" i="8"/>
  <c r="H142" i="14"/>
  <c r="G90" i="8"/>
  <c r="H51" i="14"/>
  <c r="H100" i="14"/>
  <c r="G140" i="14"/>
  <c r="G191" i="8"/>
  <c r="G154" i="14"/>
  <c r="G111" i="14"/>
  <c r="G9" i="14"/>
  <c r="G38" i="14"/>
  <c r="G60" i="8"/>
  <c r="H235" i="8"/>
  <c r="H10" i="8"/>
  <c r="G141" i="14"/>
  <c r="H12" i="8"/>
  <c r="G51" i="8"/>
  <c r="G116" i="14"/>
  <c r="H49" i="14"/>
  <c r="G173" i="14"/>
  <c r="H7" i="8"/>
  <c r="G11" i="14"/>
  <c r="G4" i="8"/>
  <c r="H166" i="8"/>
  <c r="H25" i="8"/>
  <c r="H23" i="8"/>
  <c r="H20" i="14"/>
  <c r="G57" i="14"/>
  <c r="H150" i="14"/>
  <c r="G23" i="14"/>
  <c r="G25" i="14"/>
  <c r="G79" i="14"/>
  <c r="G63" i="14"/>
  <c r="G194" i="14"/>
  <c r="H214" i="14"/>
  <c r="G40" i="8"/>
  <c r="G85" i="14"/>
  <c r="H151" i="8"/>
  <c r="G184" i="14"/>
  <c r="G160" i="8"/>
  <c r="G78" i="8"/>
  <c r="G134" i="8"/>
  <c r="H100" i="8"/>
  <c r="G215" i="14"/>
  <c r="H134" i="14"/>
  <c r="H120" i="8"/>
  <c r="G156" i="8"/>
  <c r="G73" i="14"/>
  <c r="G163" i="8"/>
  <c r="H107" i="8"/>
  <c r="H103" i="8"/>
  <c r="H91" i="8"/>
  <c r="H133" i="8"/>
  <c r="G66" i="14"/>
  <c r="G86" i="14"/>
  <c r="H166" i="14"/>
  <c r="G43" i="8"/>
  <c r="G123" i="8"/>
  <c r="G97" i="8"/>
  <c r="G30" i="8"/>
  <c r="G88" i="8"/>
  <c r="H114" i="14"/>
  <c r="G8" i="8"/>
  <c r="H208" i="8"/>
  <c r="H96" i="14"/>
  <c r="G101" i="8"/>
  <c r="G115" i="8"/>
  <c r="H139" i="8"/>
  <c r="H18" i="14"/>
  <c r="G92" i="14"/>
  <c r="H155" i="14"/>
  <c r="H21" i="14"/>
  <c r="G127" i="8"/>
  <c r="G89" i="8"/>
  <c r="H74" i="14"/>
  <c r="G75" i="8"/>
  <c r="G178" i="8"/>
  <c r="G183" i="8"/>
  <c r="H87" i="14"/>
  <c r="G190" i="8"/>
  <c r="G79" i="8"/>
  <c r="H320" i="8"/>
  <c r="G70" i="14"/>
  <c r="G111" i="8"/>
  <c r="H124" i="14"/>
  <c r="H4" i="14"/>
  <c r="H128" i="14"/>
  <c r="G212" i="14"/>
  <c r="H105" i="8"/>
  <c r="G175" i="14"/>
  <c r="G131" i="14"/>
  <c r="G145" i="14"/>
  <c r="G58" i="14"/>
  <c r="G67" i="8"/>
  <c r="H93" i="8"/>
  <c r="H123" i="8"/>
  <c r="G15" i="8"/>
  <c r="G184" i="8"/>
  <c r="H101" i="8"/>
  <c r="H46" i="14"/>
  <c r="G185" i="14"/>
  <c r="G29" i="14"/>
  <c r="H188" i="14"/>
  <c r="G17" i="8"/>
  <c r="H200" i="8"/>
  <c r="G192" i="8"/>
  <c r="G52" i="8"/>
  <c r="G156" i="14"/>
  <c r="H16" i="14"/>
  <c r="G211" i="14"/>
  <c r="G191" i="14"/>
  <c r="G204" i="14"/>
  <c r="H202" i="8"/>
  <c r="H47" i="8"/>
  <c r="H116" i="8"/>
  <c r="H173" i="8"/>
  <c r="G14" i="14"/>
  <c r="H212" i="8"/>
  <c r="H98" i="14"/>
  <c r="H182" i="8"/>
  <c r="H157" i="14"/>
  <c r="G152" i="8"/>
  <c r="H205" i="14"/>
  <c r="G171" i="14"/>
  <c r="H8" i="14"/>
  <c r="G48" i="14"/>
  <c r="H62" i="8"/>
  <c r="G163" i="14"/>
  <c r="G123" i="14"/>
  <c r="G112" i="8"/>
  <c r="H199" i="8"/>
  <c r="H195" i="8"/>
  <c r="G187" i="14"/>
  <c r="H31" i="14"/>
  <c r="G104" i="8"/>
  <c r="H198" i="14"/>
  <c r="H235" i="14"/>
  <c r="H7" i="14"/>
  <c r="G158" i="8"/>
  <c r="G190" i="14"/>
  <c r="G21" i="14"/>
  <c r="G78" i="14"/>
  <c r="H159" i="8"/>
  <c r="G210" i="14"/>
  <c r="G146" i="8"/>
  <c r="H3" i="8"/>
  <c r="H74" i="8"/>
  <c r="G128" i="14"/>
  <c r="G120" i="8"/>
  <c r="G71" i="8"/>
  <c r="H175" i="8"/>
  <c r="H155" i="8"/>
  <c r="H37" i="8"/>
  <c r="G186" i="14"/>
  <c r="H146" i="8"/>
  <c r="H123" i="14"/>
  <c r="H187" i="14"/>
  <c r="G68" i="14"/>
  <c r="G124" i="8"/>
  <c r="H141" i="14"/>
  <c r="H153" i="14"/>
  <c r="G202" i="14"/>
  <c r="H139" i="14"/>
  <c r="G158" i="14"/>
  <c r="G214" i="14"/>
  <c r="H184" i="14"/>
  <c r="G100" i="8"/>
  <c r="H156" i="8"/>
  <c r="G103" i="8"/>
  <c r="H86" i="14"/>
  <c r="H172" i="14"/>
  <c r="H88" i="8"/>
  <c r="G51" i="14"/>
  <c r="H200" i="14"/>
  <c r="G46" i="14"/>
  <c r="H185" i="14"/>
  <c r="H29" i="14"/>
  <c r="G188" i="14"/>
  <c r="H17" i="8"/>
  <c r="G200" i="8"/>
  <c r="H192" i="8"/>
  <c r="H33" i="8"/>
  <c r="H156" i="14"/>
  <c r="H135" i="14"/>
  <c r="G165" i="14"/>
  <c r="H191" i="14"/>
  <c r="H204" i="14"/>
  <c r="G202" i="8"/>
  <c r="G47" i="8"/>
  <c r="G116" i="8"/>
  <c r="G173" i="8"/>
  <c r="H14" i="14"/>
  <c r="G212" i="8"/>
  <c r="G98" i="14"/>
  <c r="G182" i="8"/>
  <c r="G157" i="14"/>
  <c r="H152" i="8"/>
  <c r="H196" i="14"/>
  <c r="H35" i="8"/>
  <c r="G6" i="14"/>
  <c r="G108" i="14"/>
  <c r="H170" i="14"/>
  <c r="H204" i="8"/>
  <c r="G129" i="14"/>
  <c r="G21" i="8"/>
  <c r="G194" i="8"/>
  <c r="G16" i="8"/>
  <c r="G77" i="8"/>
  <c r="G89" i="14"/>
  <c r="G109" i="14"/>
  <c r="G132" i="8"/>
  <c r="G214" i="8"/>
  <c r="H90" i="8"/>
  <c r="H89" i="8"/>
  <c r="G149" i="14"/>
  <c r="H186" i="14"/>
  <c r="G107" i="14"/>
  <c r="H56" i="14"/>
  <c r="H80" i="8"/>
  <c r="H230" i="8"/>
  <c r="H194" i="14"/>
  <c r="H180" i="14"/>
  <c r="G118" i="8"/>
  <c r="H78" i="14"/>
  <c r="H210" i="14"/>
  <c r="H107" i="14"/>
  <c r="G62" i="8"/>
  <c r="H104" i="8"/>
  <c r="G28" i="8"/>
  <c r="G146" i="14"/>
  <c r="G153" i="14"/>
  <c r="H202" i="14"/>
  <c r="G139" i="14"/>
  <c r="H158" i="14"/>
  <c r="G41" i="8"/>
  <c r="H178" i="14"/>
  <c r="H24" i="14"/>
  <c r="H162" i="14"/>
  <c r="G27" i="8"/>
  <c r="G6" i="8"/>
  <c r="H81" i="8"/>
  <c r="G83" i="14"/>
  <c r="G208" i="8"/>
  <c r="H191" i="8"/>
  <c r="G18" i="14"/>
  <c r="G155" i="14"/>
  <c r="H127" i="8"/>
  <c r="G74" i="14"/>
  <c r="H178" i="8"/>
  <c r="G87" i="14"/>
  <c r="H79" i="8"/>
  <c r="G33" i="8"/>
  <c r="H207" i="14"/>
  <c r="G135" i="14"/>
  <c r="H165" i="14"/>
  <c r="H189" i="8"/>
  <c r="H213" i="8"/>
  <c r="H144" i="14"/>
  <c r="H171" i="8"/>
  <c r="G97" i="14"/>
  <c r="H208" i="14"/>
  <c r="G201" i="14"/>
  <c r="G63" i="8"/>
  <c r="H193" i="14"/>
  <c r="G125" i="8"/>
  <c r="G55" i="14"/>
  <c r="G62" i="14"/>
  <c r="G196" i="14"/>
  <c r="G35" i="8"/>
  <c r="H6" i="14"/>
  <c r="H108" i="14"/>
  <c r="G170" i="14"/>
  <c r="G204" i="8"/>
  <c r="H129" i="14"/>
  <c r="H21" i="8"/>
  <c r="H194" i="8"/>
  <c r="H16" i="8"/>
  <c r="H77" i="8"/>
  <c r="H89" i="14"/>
  <c r="H109" i="14"/>
  <c r="G106" i="14"/>
  <c r="H190" i="8"/>
  <c r="G143" i="14"/>
  <c r="H127" i="14"/>
  <c r="H119" i="8"/>
  <c r="G151" i="8"/>
  <c r="H66" i="14"/>
  <c r="H32" i="8"/>
  <c r="H211" i="14"/>
  <c r="G56" i="8"/>
  <c r="H171" i="14"/>
  <c r="H112" i="8"/>
  <c r="G12" i="8"/>
  <c r="H114" i="8"/>
  <c r="G108" i="8"/>
  <c r="H130" i="14"/>
  <c r="H79" i="14"/>
  <c r="H40" i="8"/>
  <c r="H160" i="8"/>
  <c r="H215" i="14"/>
  <c r="H73" i="14"/>
  <c r="G91" i="8"/>
  <c r="G166" i="14"/>
  <c r="H97" i="8"/>
  <c r="G142" i="14"/>
  <c r="G99" i="14"/>
  <c r="H115" i="8"/>
  <c r="G44" i="14"/>
  <c r="G43" i="14"/>
  <c r="H73" i="8"/>
  <c r="G216" i="8"/>
  <c r="G64" i="14"/>
  <c r="G39" i="8"/>
  <c r="H141" i="8"/>
  <c r="H53" i="8"/>
  <c r="G120" i="14"/>
  <c r="G154" i="8"/>
  <c r="G213" i="14"/>
  <c r="G189" i="8"/>
  <c r="G213" i="8"/>
  <c r="G144" i="14"/>
  <c r="G171" i="8"/>
  <c r="H97" i="14"/>
  <c r="G208" i="14"/>
  <c r="H201" i="14"/>
  <c r="H63" i="8"/>
  <c r="G193" i="14"/>
  <c r="H125" i="8"/>
  <c r="H55" i="14"/>
  <c r="H62" i="14"/>
  <c r="G87" i="8"/>
  <c r="H209" i="8"/>
  <c r="H183" i="14"/>
  <c r="H181" i="14"/>
  <c r="H88" i="14"/>
  <c r="H33" i="14"/>
  <c r="G206" i="8"/>
  <c r="G103" i="14"/>
  <c r="H91" i="14"/>
  <c r="G162" i="8"/>
  <c r="H55" i="8"/>
  <c r="G115" i="14"/>
  <c r="G207" i="8"/>
  <c r="H92" i="14"/>
  <c r="G155" i="8"/>
  <c r="G144" i="8"/>
  <c r="G19" i="8"/>
  <c r="H111" i="14"/>
  <c r="H203" i="8"/>
  <c r="G4" i="14"/>
  <c r="H212" i="14"/>
  <c r="H134" i="8"/>
  <c r="H8" i="8"/>
  <c r="G206" i="14"/>
  <c r="G159" i="8"/>
  <c r="H19" i="8"/>
  <c r="G8" i="14"/>
  <c r="G195" i="8"/>
  <c r="H320" i="14"/>
  <c r="G136" i="8"/>
  <c r="G114" i="8"/>
  <c r="H108" i="8"/>
  <c r="G130" i="14"/>
  <c r="G20" i="8"/>
  <c r="G174" i="8"/>
  <c r="G128" i="8"/>
  <c r="G170" i="8"/>
  <c r="H182" i="14"/>
  <c r="G45" i="8"/>
  <c r="G72" i="8"/>
  <c r="H94" i="8"/>
  <c r="G114" i="14"/>
  <c r="G100" i="14"/>
  <c r="H13" i="14"/>
  <c r="H61" i="8"/>
  <c r="H203" i="14"/>
  <c r="H188" i="8"/>
  <c r="H59" i="8"/>
  <c r="G48" i="8"/>
  <c r="G34" i="14"/>
  <c r="G161" i="14"/>
  <c r="G53" i="8"/>
  <c r="H120" i="14"/>
  <c r="H154" i="8"/>
  <c r="H213" i="14"/>
  <c r="G85" i="8"/>
  <c r="H35" i="14"/>
  <c r="G196" i="8"/>
  <c r="G53" i="14"/>
  <c r="G179" i="8"/>
  <c r="H122" i="14"/>
  <c r="H12" i="14"/>
  <c r="H59" i="14"/>
  <c r="G140" i="8"/>
  <c r="H95" i="8"/>
  <c r="H106" i="8"/>
  <c r="H34" i="8"/>
  <c r="H87" i="8"/>
  <c r="G209" i="8"/>
  <c r="G183" i="14"/>
  <c r="G181" i="14"/>
  <c r="G88" i="14"/>
  <c r="G33" i="14"/>
  <c r="H206" i="8"/>
  <c r="H103" i="14"/>
  <c r="G91" i="14"/>
  <c r="H162" i="8"/>
  <c r="H132" i="8"/>
  <c r="G198" i="14"/>
  <c r="G55" i="8"/>
  <c r="H324" i="8"/>
  <c r="H28" i="14"/>
  <c r="H28" i="8"/>
  <c r="G10" i="14"/>
  <c r="H110" i="8"/>
  <c r="H30" i="8"/>
  <c r="G40" i="14"/>
  <c r="H183" i="8"/>
  <c r="H131" i="8"/>
  <c r="G132" i="14"/>
  <c r="G44" i="8"/>
  <c r="G195" i="14"/>
  <c r="H98" i="8"/>
  <c r="H10" i="14"/>
  <c r="G105" i="8"/>
  <c r="G107" i="8"/>
  <c r="H140" i="14"/>
  <c r="H197" i="14"/>
  <c r="G16" i="14"/>
  <c r="H132" i="14"/>
  <c r="H143" i="14"/>
  <c r="G205" i="14"/>
  <c r="H163" i="14"/>
  <c r="G199" i="8"/>
  <c r="G84" i="14"/>
  <c r="H51" i="8"/>
  <c r="H115" i="14"/>
  <c r="G7" i="14"/>
  <c r="G110" i="8"/>
  <c r="H63" i="14"/>
  <c r="H85" i="14"/>
  <c r="H78" i="8"/>
  <c r="G134" i="14"/>
  <c r="H163" i="8"/>
  <c r="G133" i="8"/>
  <c r="H43" i="8"/>
  <c r="H174" i="14"/>
  <c r="H185" i="8"/>
  <c r="G96" i="14"/>
  <c r="H154" i="14"/>
  <c r="G61" i="8"/>
  <c r="G203" i="14"/>
  <c r="G188" i="8"/>
  <c r="G59" i="8"/>
  <c r="H48" i="8"/>
  <c r="H34" i="14"/>
  <c r="H161" i="14"/>
  <c r="G14" i="8"/>
  <c r="H95" i="14"/>
  <c r="H149" i="14"/>
  <c r="G131" i="8"/>
  <c r="H85" i="8"/>
  <c r="G35" i="14"/>
  <c r="H196" i="8"/>
  <c r="H53" i="14"/>
  <c r="H179" i="8"/>
  <c r="G122" i="14"/>
  <c r="G12" i="14"/>
  <c r="G59" i="14"/>
  <c r="H140" i="8"/>
  <c r="G95" i="8"/>
  <c r="G106" i="8"/>
  <c r="G34" i="8"/>
  <c r="H187" i="8"/>
  <c r="G56" i="14"/>
  <c r="G127" i="14"/>
  <c r="H195" i="14"/>
  <c r="H57" i="8"/>
  <c r="G3" i="8"/>
  <c r="G203" i="8"/>
  <c r="G80" i="8"/>
  <c r="G192" i="14"/>
  <c r="G119" i="8"/>
  <c r="G74" i="8"/>
  <c r="G98" i="8"/>
  <c r="H68" i="8"/>
  <c r="H324" i="14"/>
  <c r="H9" i="8"/>
  <c r="H86" i="8"/>
  <c r="G117" i="8"/>
  <c r="G139" i="8"/>
  <c r="H75" i="8"/>
  <c r="G95" i="14"/>
  <c r="H56" i="8"/>
  <c r="G187" i="8"/>
  <c r="G57" i="8"/>
  <c r="H192" i="14"/>
  <c r="G99" i="8"/>
  <c r="H160" i="14"/>
  <c r="H144" i="8"/>
  <c r="H44" i="8"/>
  <c r="H48" i="14"/>
  <c r="G31" i="14"/>
  <c r="I30" i="2"/>
  <c r="C58" i="18"/>
  <c r="C58" i="4"/>
  <c r="B60" i="4"/>
  <c r="B60" i="18"/>
  <c r="B58" i="4"/>
  <c r="B58" i="18"/>
  <c r="H30" i="2"/>
  <c r="A58" i="18"/>
  <c r="A58" i="4"/>
  <c r="C60" i="4"/>
  <c r="I31" i="2"/>
  <c r="C60" i="18"/>
  <c r="A17" i="3"/>
  <c r="G32" i="1" s="1"/>
  <c r="H31" i="1"/>
  <c r="H31" i="15"/>
  <c r="J32" i="15"/>
  <c r="I32" i="2" l="1"/>
  <c r="C62" i="18"/>
  <c r="C62" i="4"/>
  <c r="H31" i="2"/>
  <c r="A60" i="4"/>
  <c r="A60" i="18"/>
  <c r="H328" i="14"/>
  <c r="H32" i="1"/>
  <c r="A18" i="3"/>
  <c r="H32" i="15"/>
  <c r="J33" i="1"/>
  <c r="J33" i="15"/>
  <c r="G32" i="15"/>
  <c r="K32" i="1"/>
  <c r="A63" i="18" s="1"/>
  <c r="H328" i="8"/>
  <c r="G328" i="14"/>
  <c r="G328" i="8"/>
  <c r="H32" i="2" l="1"/>
  <c r="A62" i="18"/>
  <c r="A62" i="4"/>
  <c r="H33" i="1"/>
  <c r="G33" i="1"/>
  <c r="I33" i="2" s="1"/>
  <c r="G33" i="15"/>
  <c r="J34" i="15"/>
  <c r="J34" i="1"/>
  <c r="A19" i="3"/>
  <c r="H33" i="15"/>
  <c r="K33" i="1"/>
  <c r="A65" i="18" s="1"/>
  <c r="B62" i="4"/>
  <c r="B62" i="18"/>
  <c r="G392" i="8" l="1"/>
  <c r="G393" i="14"/>
  <c r="G370" i="14"/>
  <c r="G347" i="14"/>
  <c r="H339" i="8"/>
  <c r="H363" i="8"/>
  <c r="G419" i="14"/>
  <c r="G421" i="8"/>
  <c r="H420" i="8"/>
  <c r="G408" i="14"/>
  <c r="H410" i="8"/>
  <c r="G415" i="14"/>
  <c r="G368" i="14"/>
  <c r="G407" i="8"/>
  <c r="H362" i="14"/>
  <c r="H404" i="8"/>
  <c r="H419" i="14"/>
  <c r="H420" i="14"/>
  <c r="G397" i="8"/>
  <c r="G343" i="14"/>
  <c r="G342" i="8"/>
  <c r="G334" i="8"/>
  <c r="H360" i="8"/>
  <c r="G356" i="8"/>
  <c r="H346" i="8"/>
  <c r="G403" i="14"/>
  <c r="H332" i="8"/>
  <c r="H374" i="8"/>
  <c r="H369" i="14"/>
  <c r="H405" i="8"/>
  <c r="G359" i="8"/>
  <c r="G416" i="8"/>
  <c r="G346" i="8"/>
  <c r="G390" i="8"/>
  <c r="H384" i="8"/>
  <c r="G391" i="8"/>
  <c r="G333" i="8"/>
  <c r="G335" i="8"/>
  <c r="H395" i="14"/>
  <c r="G398" i="14"/>
  <c r="G401" i="14"/>
  <c r="H388" i="8"/>
  <c r="H370" i="8"/>
  <c r="H415" i="14"/>
  <c r="G336" i="8"/>
  <c r="G412" i="14"/>
  <c r="H343" i="8"/>
  <c r="G348" i="14"/>
  <c r="G394" i="8"/>
  <c r="H369" i="8"/>
  <c r="H418" i="8"/>
  <c r="G345" i="8"/>
  <c r="G395" i="14"/>
  <c r="G354" i="14"/>
  <c r="H330" i="14"/>
  <c r="H371" i="8"/>
  <c r="G353" i="8"/>
  <c r="H398" i="14"/>
  <c r="H408" i="14"/>
  <c r="G371" i="8"/>
  <c r="G353" i="14"/>
  <c r="G385" i="14"/>
  <c r="H427" i="14"/>
  <c r="G416" i="14"/>
  <c r="H337" i="8"/>
  <c r="H348" i="14"/>
  <c r="G406" i="14"/>
  <c r="G380" i="8"/>
  <c r="H336" i="8"/>
  <c r="G341" i="14"/>
  <c r="H385" i="8"/>
  <c r="H407" i="14"/>
  <c r="G329" i="8"/>
  <c r="H376" i="14"/>
  <c r="H382" i="14"/>
  <c r="H342" i="14"/>
  <c r="H330" i="8"/>
  <c r="H360" i="14"/>
  <c r="H329" i="8"/>
  <c r="H411" i="8"/>
  <c r="H370" i="14"/>
  <c r="G369" i="14"/>
  <c r="H383" i="14"/>
  <c r="H424" i="14"/>
  <c r="H342" i="8"/>
  <c r="H385" i="14"/>
  <c r="G373" i="8"/>
  <c r="G379" i="8"/>
  <c r="H372" i="14"/>
  <c r="G368" i="8"/>
  <c r="H400" i="8"/>
  <c r="H401" i="14"/>
  <c r="G396" i="8"/>
  <c r="G392" i="14"/>
  <c r="H399" i="8"/>
  <c r="H348" i="8"/>
  <c r="H367" i="14"/>
  <c r="G349" i="14"/>
  <c r="H407" i="8"/>
  <c r="H329" i="14"/>
  <c r="H358" i="8"/>
  <c r="H406" i="8"/>
  <c r="H403" i="8"/>
  <c r="H374" i="14"/>
  <c r="H375" i="14"/>
  <c r="G421" i="14"/>
  <c r="G397" i="14"/>
  <c r="H416" i="14"/>
  <c r="H368" i="14"/>
  <c r="G422" i="8"/>
  <c r="G423" i="14"/>
  <c r="H346" i="14"/>
  <c r="G411" i="14"/>
  <c r="G347" i="8"/>
  <c r="G364" i="14"/>
  <c r="G378" i="8"/>
  <c r="G378" i="14"/>
  <c r="H416" i="8"/>
  <c r="H334" i="14"/>
  <c r="G390" i="14"/>
  <c r="H377" i="8"/>
  <c r="G382" i="14"/>
  <c r="H403" i="14"/>
  <c r="G389" i="14"/>
  <c r="G329" i="14"/>
  <c r="G418" i="8"/>
  <c r="G373" i="14"/>
  <c r="H357" i="14"/>
  <c r="H414" i="8"/>
  <c r="G365" i="14"/>
  <c r="G374" i="8"/>
  <c r="G363" i="14"/>
  <c r="H368" i="8"/>
  <c r="H380" i="14"/>
  <c r="H344" i="8"/>
  <c r="G418" i="14"/>
  <c r="H338" i="14"/>
  <c r="H413" i="8"/>
  <c r="G427" i="8"/>
  <c r="G331" i="14"/>
  <c r="G354" i="8"/>
  <c r="H423" i="14"/>
  <c r="H422" i="14"/>
  <c r="G426" i="14"/>
  <c r="G406" i="8"/>
  <c r="H421" i="8"/>
  <c r="G350" i="8"/>
  <c r="G362" i="14"/>
  <c r="H367" i="8"/>
  <c r="G400" i="8"/>
  <c r="G336" i="14"/>
  <c r="G340" i="14"/>
  <c r="G361" i="14"/>
  <c r="H379" i="8"/>
  <c r="G376" i="14"/>
  <c r="H401" i="8"/>
  <c r="H395" i="8"/>
  <c r="H391" i="8"/>
  <c r="G401" i="8"/>
  <c r="G332" i="8"/>
  <c r="H333" i="14"/>
  <c r="H422" i="8"/>
  <c r="H331" i="14"/>
  <c r="H362" i="8"/>
  <c r="H355" i="8"/>
  <c r="H352" i="14"/>
  <c r="H357" i="8"/>
  <c r="G332" i="14"/>
  <c r="H394" i="14"/>
  <c r="H356" i="8"/>
  <c r="G388" i="8"/>
  <c r="H372" i="8"/>
  <c r="H353" i="8"/>
  <c r="H365" i="14"/>
  <c r="H412" i="8"/>
  <c r="H391" i="14"/>
  <c r="G360" i="8"/>
  <c r="G386" i="8"/>
  <c r="H337" i="14"/>
  <c r="H392" i="14"/>
  <c r="H414" i="14"/>
  <c r="G360" i="14"/>
  <c r="H386" i="14"/>
  <c r="H377" i="14"/>
  <c r="G369" i="8"/>
  <c r="H394" i="8"/>
  <c r="G381" i="14"/>
  <c r="H339" i="14"/>
  <c r="G334" i="14"/>
  <c r="H392" i="8"/>
  <c r="H424" i="8"/>
  <c r="H345" i="14"/>
  <c r="G343" i="8"/>
  <c r="H413" i="14"/>
  <c r="H402" i="8"/>
  <c r="G365" i="8"/>
  <c r="G350" i="14"/>
  <c r="H426" i="14"/>
  <c r="G351" i="8"/>
  <c r="H356" i="14"/>
  <c r="H404" i="14"/>
  <c r="G420" i="8"/>
  <c r="H335" i="14"/>
  <c r="G380" i="14"/>
  <c r="G400" i="14"/>
  <c r="G402" i="8"/>
  <c r="G419" i="8"/>
  <c r="G344" i="14"/>
  <c r="G357" i="14"/>
  <c r="G349" i="8"/>
  <c r="G340" i="8"/>
  <c r="G389" i="8"/>
  <c r="G366" i="14"/>
  <c r="G339" i="8"/>
  <c r="G367" i="14"/>
  <c r="H417" i="14"/>
  <c r="G404" i="14"/>
  <c r="G426" i="8"/>
  <c r="H354" i="8"/>
  <c r="G424" i="14"/>
  <c r="G351" i="14"/>
  <c r="G410" i="14"/>
  <c r="G344" i="8"/>
  <c r="H363" i="14"/>
  <c r="G388" i="14"/>
  <c r="H405" i="14"/>
  <c r="H409" i="14"/>
  <c r="H349" i="14"/>
  <c r="G331" i="8"/>
  <c r="G384" i="8"/>
  <c r="G358" i="14"/>
  <c r="G364" i="8"/>
  <c r="H347" i="14"/>
  <c r="H353" i="14"/>
  <c r="G338" i="14"/>
  <c r="H347" i="8"/>
  <c r="G393" i="8"/>
  <c r="G359" i="14"/>
  <c r="H408" i="8"/>
  <c r="G424" i="8"/>
  <c r="H387" i="14"/>
  <c r="H425" i="14"/>
  <c r="H417" i="8"/>
  <c r="H361" i="8"/>
  <c r="H345" i="8"/>
  <c r="H384" i="14"/>
  <c r="H352" i="8"/>
  <c r="H376" i="8"/>
  <c r="G394" i="14"/>
  <c r="G425" i="14"/>
  <c r="H340" i="14"/>
  <c r="H389" i="8"/>
  <c r="G425" i="8"/>
  <c r="H398" i="8"/>
  <c r="H421" i="14"/>
  <c r="G414" i="14"/>
  <c r="G372" i="8"/>
  <c r="G366" i="8"/>
  <c r="G356" i="14"/>
  <c r="H332" i="14"/>
  <c r="G391" i="14"/>
  <c r="G409" i="8"/>
  <c r="H334" i="8"/>
  <c r="G396" i="14"/>
  <c r="H426" i="8"/>
  <c r="G399" i="14"/>
  <c r="G417" i="14"/>
  <c r="H373" i="8"/>
  <c r="G330" i="8"/>
  <c r="H355" i="14"/>
  <c r="G367" i="8"/>
  <c r="H396" i="14"/>
  <c r="H400" i="14"/>
  <c r="G395" i="8"/>
  <c r="G412" i="8"/>
  <c r="H336" i="14"/>
  <c r="G363" i="8"/>
  <c r="H388" i="14"/>
  <c r="G337" i="14"/>
  <c r="H341" i="14"/>
  <c r="H412" i="14"/>
  <c r="H333" i="8"/>
  <c r="G362" i="8"/>
  <c r="H393" i="8"/>
  <c r="H344" i="14"/>
  <c r="H364" i="8"/>
  <c r="H378" i="8"/>
  <c r="G352" i="8"/>
  <c r="G408" i="8"/>
  <c r="G374" i="14"/>
  <c r="H390" i="14"/>
  <c r="H380" i="8"/>
  <c r="G417" i="8"/>
  <c r="G427" i="14"/>
  <c r="H350" i="8"/>
  <c r="H351" i="8"/>
  <c r="H358" i="14"/>
  <c r="G404" i="8"/>
  <c r="H340" i="8"/>
  <c r="G398" i="8"/>
  <c r="H423" i="8"/>
  <c r="H379" i="14"/>
  <c r="H389" i="14"/>
  <c r="G330" i="14"/>
  <c r="G399" i="8"/>
  <c r="H390" i="8"/>
  <c r="H383" i="8"/>
  <c r="G405" i="8"/>
  <c r="H402" i="14"/>
  <c r="G413" i="8"/>
  <c r="H419" i="8"/>
  <c r="H341" i="8"/>
  <c r="G387" i="8"/>
  <c r="G407" i="14"/>
  <c r="G415" i="8"/>
  <c r="G420" i="14"/>
  <c r="H354" i="14"/>
  <c r="G370" i="8"/>
  <c r="G423" i="8"/>
  <c r="H366" i="8"/>
  <c r="G355" i="8"/>
  <c r="G339" i="14"/>
  <c r="G383" i="14"/>
  <c r="H410" i="14"/>
  <c r="G403" i="8"/>
  <c r="H378" i="14"/>
  <c r="H406" i="14"/>
  <c r="H409" i="8"/>
  <c r="H387" i="8"/>
  <c r="H411" i="14"/>
  <c r="H418" i="14"/>
  <c r="H386" i="8"/>
  <c r="G414" i="8"/>
  <c r="H427" i="8"/>
  <c r="G387" i="14"/>
  <c r="G413" i="14"/>
  <c r="G355" i="14"/>
  <c r="G375" i="14"/>
  <c r="G346" i="14"/>
  <c r="G382" i="8"/>
  <c r="G409" i="14"/>
  <c r="G402" i="14"/>
  <c r="H396" i="8"/>
  <c r="G371" i="14"/>
  <c r="G384" i="14"/>
  <c r="H381" i="14"/>
  <c r="G338" i="8"/>
  <c r="H331" i="8"/>
  <c r="H335" i="8"/>
  <c r="G342" i="14"/>
  <c r="H359" i="8"/>
  <c r="G377" i="14"/>
  <c r="G348" i="8"/>
  <c r="G357" i="8"/>
  <c r="G381" i="8"/>
  <c r="G375" i="8"/>
  <c r="G386" i="14"/>
  <c r="G361" i="8"/>
  <c r="H349" i="8"/>
  <c r="H399" i="14"/>
  <c r="H371" i="14"/>
  <c r="H397" i="14"/>
  <c r="G383" i="8"/>
  <c r="H351" i="14"/>
  <c r="H343" i="14"/>
  <c r="H415" i="8"/>
  <c r="G405" i="14"/>
  <c r="G385" i="8"/>
  <c r="H393" i="14"/>
  <c r="G377" i="8"/>
  <c r="G358" i="8"/>
  <c r="G411" i="8"/>
  <c r="H361" i="14"/>
  <c r="G335" i="14"/>
  <c r="H382" i="8"/>
  <c r="G379" i="14"/>
  <c r="G337" i="8"/>
  <c r="H425" i="8"/>
  <c r="H359" i="14"/>
  <c r="G352" i="14"/>
  <c r="H375" i="8"/>
  <c r="G372" i="14"/>
  <c r="G333" i="14"/>
  <c r="G410" i="8"/>
  <c r="G345" i="14"/>
  <c r="G376" i="8"/>
  <c r="H366" i="14"/>
  <c r="H338" i="8"/>
  <c r="H364" i="14"/>
  <c r="G422" i="14"/>
  <c r="H373" i="14"/>
  <c r="G341" i="8"/>
  <c r="H381" i="8"/>
  <c r="H365" i="8"/>
  <c r="H350" i="14"/>
  <c r="H397" i="8"/>
  <c r="A64" i="4"/>
  <c r="A64" i="18"/>
  <c r="H33" i="2"/>
  <c r="J36" i="15"/>
  <c r="H34" i="1"/>
  <c r="G34" i="15"/>
  <c r="A20" i="3"/>
  <c r="G35" i="15" s="1"/>
  <c r="J35" i="15"/>
  <c r="J35" i="1"/>
  <c r="C64" i="4"/>
  <c r="B64" i="18"/>
  <c r="B64" i="4"/>
  <c r="C64" i="18"/>
  <c r="H35" i="1"/>
  <c r="K35" i="1" l="1"/>
  <c r="A69" i="18" s="1"/>
  <c r="G35" i="1"/>
  <c r="I35" i="2" s="1"/>
  <c r="H35" i="15"/>
  <c r="A68" i="18"/>
  <c r="H35" i="2"/>
  <c r="A68" i="4"/>
  <c r="H34" i="2"/>
  <c r="A66" i="18"/>
  <c r="A66" i="4"/>
  <c r="G325" i="8"/>
  <c r="H34" i="15"/>
  <c r="G34" i="1"/>
  <c r="K34" i="1"/>
  <c r="A67" i="18" s="1"/>
  <c r="B66" i="4"/>
  <c r="B66" i="18"/>
  <c r="A21" i="3"/>
  <c r="H36" i="1" s="1"/>
  <c r="C68" i="4" l="1"/>
  <c r="C68" i="18"/>
  <c r="H36" i="15"/>
  <c r="G36" i="1"/>
  <c r="J37" i="15"/>
  <c r="K36" i="1"/>
  <c r="A71" i="18" s="1"/>
  <c r="G36" i="15"/>
  <c r="I34" i="2"/>
  <c r="C66" i="18"/>
  <c r="C66" i="4"/>
  <c r="A70" i="4"/>
  <c r="H36" i="2"/>
  <c r="A70" i="18"/>
  <c r="A23" i="3" l="1"/>
  <c r="J38" i="1"/>
  <c r="G37" i="15"/>
  <c r="I36" i="2"/>
  <c r="C70" i="4"/>
  <c r="C70" i="18"/>
  <c r="J38" i="15"/>
  <c r="G37" i="1" l="1"/>
  <c r="H37" i="15"/>
  <c r="K37" i="1"/>
  <c r="A73" i="18" s="1"/>
  <c r="B72" i="4"/>
  <c r="B72" i="18"/>
  <c r="H37" i="1"/>
  <c r="A24" i="3"/>
  <c r="G38" i="1" s="1"/>
  <c r="I38" i="2" l="1"/>
  <c r="C74" i="18"/>
  <c r="C74" i="4"/>
  <c r="H38" i="1"/>
  <c r="H38" i="2" s="1"/>
  <c r="J39" i="1"/>
  <c r="B74" i="18" s="1"/>
  <c r="H38" i="15"/>
  <c r="K38" i="1"/>
  <c r="A75" i="18" s="1"/>
  <c r="I37" i="2"/>
  <c r="C72" i="4"/>
  <c r="C72" i="18"/>
  <c r="G38" i="15"/>
  <c r="J39" i="15"/>
  <c r="A25" i="3"/>
  <c r="G39" i="15" s="1"/>
  <c r="H37" i="2"/>
  <c r="A72" i="4"/>
  <c r="A72" i="18"/>
  <c r="J40" i="15"/>
  <c r="B74" i="4" l="1"/>
  <c r="A74" i="18"/>
  <c r="A74" i="4"/>
  <c r="J40" i="1"/>
  <c r="B76" i="4" s="1"/>
  <c r="H39" i="15"/>
  <c r="K39" i="1"/>
  <c r="A77" i="18" s="1"/>
  <c r="H39" i="1"/>
  <c r="H39" i="2" s="1"/>
  <c r="A26" i="3"/>
  <c r="H40" i="1" s="1"/>
  <c r="K40" i="1"/>
  <c r="A79" i="18" s="1"/>
  <c r="J41" i="15"/>
  <c r="B76" i="18" l="1"/>
  <c r="A76" i="4"/>
  <c r="A76" i="18"/>
  <c r="H40" i="2"/>
  <c r="A78" i="4"/>
  <c r="A78" i="18"/>
  <c r="J41" i="1"/>
  <c r="B78" i="18" s="1"/>
  <c r="G40" i="15"/>
  <c r="H40" i="15"/>
  <c r="K41" i="1"/>
  <c r="A81" i="18" s="1"/>
  <c r="A27" i="3"/>
  <c r="B78" i="4" l="1"/>
  <c r="G41" i="1"/>
  <c r="G41" i="15"/>
  <c r="A28" i="3"/>
  <c r="G42" i="1" s="1"/>
  <c r="C82" i="18" s="1"/>
  <c r="C82" i="4" l="1"/>
  <c r="G42" i="15"/>
  <c r="H42" i="15"/>
  <c r="J43" i="15"/>
  <c r="I42" i="2"/>
  <c r="C80" i="4"/>
  <c r="I41" i="2"/>
  <c r="C80" i="18"/>
  <c r="J43" i="1"/>
  <c r="K42" i="1"/>
  <c r="A83" i="18" s="1"/>
  <c r="A29" i="3"/>
  <c r="G43" i="1"/>
  <c r="J44" i="15" l="1"/>
  <c r="G43" i="15"/>
  <c r="B82" i="18"/>
  <c r="B82" i="4"/>
  <c r="I43" i="2"/>
  <c r="C84" i="18"/>
  <c r="C84" i="4"/>
  <c r="K43" i="1"/>
  <c r="A85" i="18" s="1"/>
  <c r="A30" i="3"/>
  <c r="H44" i="15" s="1"/>
  <c r="J45" i="1" l="1"/>
  <c r="J45" i="15"/>
  <c r="G44" i="1"/>
  <c r="H44" i="1"/>
  <c r="K44" i="1"/>
  <c r="A87" i="18" s="1"/>
  <c r="G44" i="15"/>
  <c r="A31" i="3"/>
  <c r="G45" i="1"/>
  <c r="K45" i="1"/>
  <c r="A89" i="18" s="1"/>
  <c r="G45" i="15"/>
  <c r="H45" i="15"/>
  <c r="J46" i="1"/>
  <c r="H45" i="1"/>
  <c r="J46" i="15"/>
  <c r="H44" i="2" l="1"/>
  <c r="A86" i="18"/>
  <c r="A86" i="4"/>
  <c r="I44" i="2"/>
  <c r="C86" i="18"/>
  <c r="C86" i="4"/>
  <c r="B86" i="4"/>
  <c r="B86" i="18"/>
  <c r="A88" i="18"/>
  <c r="A88" i="4"/>
  <c r="H45" i="2"/>
  <c r="C88" i="4"/>
  <c r="I45" i="2"/>
  <c r="C88" i="18"/>
  <c r="A32" i="3"/>
  <c r="B88" i="4"/>
  <c r="B88" i="18"/>
  <c r="J47" i="15" l="1"/>
  <c r="G46" i="1"/>
  <c r="H46" i="1"/>
  <c r="K46" i="1"/>
  <c r="A91" i="18" s="1"/>
  <c r="G46" i="15"/>
  <c r="H46" i="15"/>
  <c r="J47" i="1"/>
  <c r="A33" i="3"/>
  <c r="J48" i="15" s="1"/>
  <c r="K47" i="1"/>
  <c r="H47" i="1"/>
  <c r="G47" i="15"/>
  <c r="A90" i="18" l="1"/>
  <c r="H46" i="2"/>
  <c r="A90" i="4"/>
  <c r="I46" i="2"/>
  <c r="C90" i="4"/>
  <c r="C90" i="18"/>
  <c r="B90" i="4"/>
  <c r="B90" i="18"/>
  <c r="G47" i="1"/>
  <c r="C92" i="18" s="1"/>
  <c r="J48" i="1"/>
  <c r="B92" i="18" s="1"/>
  <c r="H48" i="1"/>
  <c r="A34" i="3"/>
  <c r="H47" i="2"/>
  <c r="A92" i="4"/>
  <c r="A92" i="18"/>
  <c r="C92" i="4" l="1"/>
  <c r="I47" i="2"/>
  <c r="B92" i="4"/>
  <c r="G48" i="15"/>
  <c r="G48" i="1"/>
  <c r="J49" i="15"/>
  <c r="J49" i="1"/>
  <c r="H48" i="15"/>
  <c r="K48" i="1"/>
  <c r="A95" i="18" s="1"/>
  <c r="H47" i="15"/>
  <c r="A35" i="3"/>
  <c r="J50" i="15"/>
  <c r="H48" i="2"/>
  <c r="A94" i="4"/>
  <c r="A94" i="18"/>
  <c r="B94" i="4" l="1"/>
  <c r="B94" i="18"/>
  <c r="G49" i="15"/>
  <c r="K49" i="1"/>
  <c r="A97" i="18" s="1"/>
  <c r="H49" i="15"/>
  <c r="C94" i="4"/>
  <c r="I48" i="2"/>
  <c r="C94" i="18"/>
  <c r="G49" i="1"/>
  <c r="J50" i="1"/>
  <c r="B96" i="18" s="1"/>
  <c r="A36" i="3"/>
  <c r="K50" i="1" s="1"/>
  <c r="A99" i="18" s="1"/>
  <c r="B96" i="4" l="1"/>
  <c r="H50" i="15"/>
  <c r="H50" i="1"/>
  <c r="G50" i="1"/>
  <c r="J51" i="15"/>
  <c r="J51" i="1"/>
  <c r="I49" i="2"/>
  <c r="C96" i="4"/>
  <c r="C96" i="18"/>
  <c r="H49" i="1"/>
  <c r="A37" i="3"/>
  <c r="G51" i="1" s="1"/>
  <c r="H51" i="15"/>
  <c r="C100" i="4" l="1"/>
  <c r="C100" i="18"/>
  <c r="I51" i="2"/>
  <c r="B98" i="4"/>
  <c r="B98" i="18"/>
  <c r="C98" i="18"/>
  <c r="I50" i="2"/>
  <c r="C98" i="4"/>
  <c r="A98" i="4"/>
  <c r="A98" i="18"/>
  <c r="H50" i="2"/>
  <c r="H51" i="1"/>
  <c r="J52" i="15"/>
  <c r="K51" i="1"/>
  <c r="A101" i="18" s="1"/>
  <c r="A96" i="18"/>
  <c r="A96" i="4"/>
  <c r="H49" i="2"/>
  <c r="G50" i="15"/>
  <c r="A38" i="3"/>
  <c r="H52" i="1"/>
  <c r="K52" i="1" l="1"/>
  <c r="A103" i="18" s="1"/>
  <c r="J53" i="15"/>
  <c r="G52" i="1"/>
  <c r="I52" i="2" s="1"/>
  <c r="H51" i="2"/>
  <c r="A100" i="4"/>
  <c r="A100" i="18"/>
  <c r="H52" i="15"/>
  <c r="J53" i="1"/>
  <c r="B102" i="4" s="1"/>
  <c r="H52" i="2"/>
  <c r="A102" i="4"/>
  <c r="A102" i="18"/>
  <c r="J52" i="1"/>
  <c r="A39" i="3"/>
  <c r="H53" i="15" s="1"/>
  <c r="C102" i="18" l="1"/>
  <c r="C102" i="4"/>
  <c r="B102" i="18"/>
  <c r="G53" i="15"/>
  <c r="G53" i="1"/>
  <c r="I53" i="2" s="1"/>
  <c r="J54" i="15"/>
  <c r="J54" i="1"/>
  <c r="H53" i="1"/>
  <c r="A104" i="18" s="1"/>
  <c r="H54" i="1"/>
  <c r="K54" i="1"/>
  <c r="A107" i="18" s="1"/>
  <c r="J55" i="15"/>
  <c r="G52" i="15"/>
  <c r="A40" i="3"/>
  <c r="G54" i="1"/>
  <c r="H54" i="15"/>
  <c r="G54" i="15"/>
  <c r="B100" i="4"/>
  <c r="B100" i="18"/>
  <c r="C104" i="4" l="1"/>
  <c r="C104" i="18"/>
  <c r="A104" i="4"/>
  <c r="B104" i="4"/>
  <c r="B104" i="18"/>
  <c r="H53" i="2"/>
  <c r="I54" i="2"/>
  <c r="C106" i="18"/>
  <c r="C106" i="4"/>
  <c r="K53" i="1"/>
  <c r="A105" i="18" s="1"/>
  <c r="A41" i="3"/>
  <c r="G55" i="1" s="1"/>
  <c r="H54" i="2"/>
  <c r="A106" i="18"/>
  <c r="A106" i="4"/>
  <c r="J56" i="15" l="1"/>
  <c r="G55" i="15"/>
  <c r="K55" i="1"/>
  <c r="A109" i="18" s="1"/>
  <c r="J56" i="1"/>
  <c r="H55" i="15"/>
  <c r="I55" i="2"/>
  <c r="C108" i="4"/>
  <c r="C108" i="18"/>
  <c r="J55" i="1"/>
  <c r="A42" i="3"/>
  <c r="J57" i="15"/>
  <c r="H56" i="15"/>
  <c r="G56" i="1"/>
  <c r="G56" i="15"/>
  <c r="K56" i="1" l="1"/>
  <c r="A111" i="18" s="1"/>
  <c r="B108" i="4"/>
  <c r="B108" i="18"/>
  <c r="J57" i="1"/>
  <c r="B110" i="18" s="1"/>
  <c r="I56" i="2"/>
  <c r="C110" i="4"/>
  <c r="C110" i="18"/>
  <c r="H55" i="1"/>
  <c r="A43" i="3"/>
  <c r="B106" i="18"/>
  <c r="B106" i="4"/>
  <c r="B110" i="4" l="1"/>
  <c r="H57" i="15"/>
  <c r="K57" i="1"/>
  <c r="A113" i="18" s="1"/>
  <c r="J58" i="15"/>
  <c r="J58" i="1"/>
  <c r="G57" i="1"/>
  <c r="H57" i="1"/>
  <c r="H55" i="2"/>
  <c r="A108" i="18"/>
  <c r="A108" i="4"/>
  <c r="A44" i="3"/>
  <c r="H58" i="1"/>
  <c r="G58" i="15"/>
  <c r="I57" i="2" l="1"/>
  <c r="C112" i="18"/>
  <c r="C112" i="4"/>
  <c r="A112" i="4"/>
  <c r="H57" i="2"/>
  <c r="A112" i="18"/>
  <c r="B112" i="4"/>
  <c r="B112" i="18"/>
  <c r="K58" i="1"/>
  <c r="A115" i="18" s="1"/>
  <c r="G58" i="1"/>
  <c r="J59" i="15"/>
  <c r="H58" i="15"/>
  <c r="G57" i="15"/>
  <c r="A45" i="3"/>
  <c r="H59" i="15" s="1"/>
  <c r="G59" i="15"/>
  <c r="H58" i="2"/>
  <c r="A114" i="4"/>
  <c r="A114" i="18"/>
  <c r="J60" i="1"/>
  <c r="C114" i="18" l="1"/>
  <c r="I58" i="2"/>
  <c r="C114" i="4"/>
  <c r="G60" i="1"/>
  <c r="C118" i="18" s="1"/>
  <c r="G59" i="1"/>
  <c r="K59" i="1"/>
  <c r="A117" i="18" s="1"/>
  <c r="H59" i="1"/>
  <c r="J61" i="1"/>
  <c r="B118" i="4" s="1"/>
  <c r="J59" i="1"/>
  <c r="A46" i="3"/>
  <c r="B116" i="4"/>
  <c r="B116" i="18"/>
  <c r="J61" i="15"/>
  <c r="I60" i="2" l="1"/>
  <c r="B118" i="18"/>
  <c r="H59" i="2"/>
  <c r="A116" i="18"/>
  <c r="A116" i="4"/>
  <c r="C118" i="4"/>
  <c r="G60" i="15"/>
  <c r="H60" i="15"/>
  <c r="C116" i="4"/>
  <c r="I59" i="2"/>
  <c r="C116" i="18"/>
  <c r="K60" i="1"/>
  <c r="A119" i="18" s="1"/>
  <c r="J60" i="15"/>
  <c r="A47" i="3"/>
  <c r="K61" i="1"/>
  <c r="A121" i="18" s="1"/>
  <c r="B114" i="4"/>
  <c r="B114" i="18"/>
  <c r="H61" i="15" l="1"/>
  <c r="G61" i="1"/>
  <c r="J62" i="15"/>
  <c r="G61" i="15"/>
  <c r="H61" i="1"/>
  <c r="H60" i="1"/>
  <c r="A48" i="3"/>
  <c r="K62" i="1" s="1"/>
  <c r="A123" i="18" s="1"/>
  <c r="J63" i="1" l="1"/>
  <c r="B122" i="4" s="1"/>
  <c r="G62" i="15"/>
  <c r="J63" i="15"/>
  <c r="H62" i="15"/>
  <c r="A120" i="4"/>
  <c r="A120" i="18"/>
  <c r="H61" i="2"/>
  <c r="G62" i="1"/>
  <c r="I62" i="2" s="1"/>
  <c r="I61" i="2"/>
  <c r="C120" i="18"/>
  <c r="C120" i="4"/>
  <c r="J62" i="1"/>
  <c r="A49" i="3"/>
  <c r="H60" i="2"/>
  <c r="A118" i="18"/>
  <c r="A118" i="4"/>
  <c r="G63" i="15"/>
  <c r="J64" i="1"/>
  <c r="K63" i="1"/>
  <c r="A125" i="18" s="1"/>
  <c r="H63" i="15"/>
  <c r="G63" i="1"/>
  <c r="H63" i="1"/>
  <c r="B122" i="18" l="1"/>
  <c r="C122" i="4"/>
  <c r="C122" i="18"/>
  <c r="C124" i="4"/>
  <c r="I63" i="2"/>
  <c r="C124" i="18"/>
  <c r="H63" i="2"/>
  <c r="A124" i="4"/>
  <c r="A124" i="18"/>
  <c r="H62" i="1"/>
  <c r="A50" i="3"/>
  <c r="B124" i="18"/>
  <c r="B124" i="4"/>
  <c r="B120" i="4"/>
  <c r="B120" i="18"/>
  <c r="J65" i="15" l="1"/>
  <c r="G64" i="1"/>
  <c r="G64" i="15"/>
  <c r="H64" i="1"/>
  <c r="J65" i="1"/>
  <c r="H64" i="15"/>
  <c r="A122" i="4"/>
  <c r="A122" i="18"/>
  <c r="H62" i="2"/>
  <c r="J64" i="15"/>
  <c r="A51" i="3"/>
  <c r="H65" i="1" s="1"/>
  <c r="H65" i="15"/>
  <c r="G65" i="15"/>
  <c r="K65" i="1"/>
  <c r="A129" i="18" s="1"/>
  <c r="J66" i="15"/>
  <c r="J66" i="1"/>
  <c r="B126" i="4" l="1"/>
  <c r="B126" i="18"/>
  <c r="A126" i="18"/>
  <c r="H64" i="2"/>
  <c r="A126" i="4"/>
  <c r="I64" i="2"/>
  <c r="C126" i="4"/>
  <c r="C126" i="18"/>
  <c r="K64" i="1"/>
  <c r="A127" i="18" s="1"/>
  <c r="A52" i="3"/>
  <c r="H65" i="2"/>
  <c r="A128" i="4"/>
  <c r="A128" i="18"/>
  <c r="B128" i="4"/>
  <c r="B128" i="18"/>
  <c r="G65" i="1" l="1"/>
  <c r="A53" i="3"/>
  <c r="A54" i="3" s="1"/>
  <c r="A55" i="3" s="1"/>
  <c r="A56" i="3" s="1"/>
  <c r="A57" i="3" s="1"/>
  <c r="A59" i="3" s="1"/>
  <c r="A60" i="3" s="1"/>
  <c r="A61" i="3" s="1"/>
  <c r="A62" i="3" s="1"/>
  <c r="A63" i="3" s="1"/>
  <c r="I65" i="2" l="1"/>
  <c r="C128" i="4"/>
  <c r="C128" i="18"/>
  <c r="A64" i="3"/>
  <c r="A65" i="3" l="1"/>
  <c r="A66" i="3" l="1"/>
  <c r="A67" i="3" l="1"/>
  <c r="A68" i="3" l="1"/>
  <c r="A69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s="1"/>
  <c r="A82" i="3" s="1"/>
  <c r="A83" i="3" l="1"/>
  <c r="A84" i="3" l="1"/>
  <c r="A86" i="3" l="1"/>
  <c r="A87" i="3" l="1"/>
  <c r="A88" i="3" s="1"/>
  <c r="A89" i="3" l="1"/>
  <c r="A90" i="3" l="1"/>
  <c r="A91" i="3" l="1"/>
  <c r="A92" i="3" l="1"/>
  <c r="A93" i="3" l="1"/>
  <c r="A94" i="3" l="1"/>
  <c r="A96" i="3" l="1"/>
  <c r="A97" i="3" l="1"/>
  <c r="A98" i="3" l="1"/>
  <c r="A99" i="3" l="1"/>
  <c r="I290" i="2"/>
  <c r="I288" i="2"/>
  <c r="H288" i="2"/>
  <c r="I289" i="2"/>
  <c r="H289" i="2"/>
  <c r="I291" i="2"/>
  <c r="H291" i="2"/>
  <c r="H290" i="2"/>
  <c r="A100" i="3" l="1"/>
  <c r="A101" i="3" s="1"/>
  <c r="A102" i="3" s="1"/>
  <c r="A104" i="3" s="1"/>
  <c r="A105" i="3" s="1"/>
  <c r="A106" i="3" s="1"/>
  <c r="B574" i="4"/>
  <c r="H330" i="2"/>
  <c r="I303" i="2"/>
  <c r="I320" i="2"/>
  <c r="I310" i="2"/>
  <c r="H303" i="2"/>
  <c r="I318" i="2"/>
  <c r="H335" i="2"/>
  <c r="H301" i="2"/>
  <c r="I304" i="2"/>
  <c r="H339" i="2"/>
  <c r="I325" i="2"/>
  <c r="H337" i="2"/>
  <c r="I335" i="2"/>
  <c r="H328" i="2"/>
  <c r="H312" i="2"/>
  <c r="I326" i="2"/>
  <c r="H307" i="2"/>
  <c r="I329" i="2"/>
  <c r="I322" i="2"/>
  <c r="I302" i="2"/>
  <c r="H340" i="2"/>
  <c r="H292" i="2"/>
  <c r="I305" i="2"/>
  <c r="H300" i="2"/>
  <c r="H306" i="2"/>
  <c r="H297" i="2"/>
  <c r="I337" i="2"/>
  <c r="A574" i="4"/>
  <c r="H298" i="2"/>
  <c r="I307" i="2"/>
  <c r="I299" i="2"/>
  <c r="H294" i="2"/>
  <c r="H318" i="2"/>
  <c r="I294" i="2"/>
  <c r="H302" i="2"/>
  <c r="H310" i="2"/>
  <c r="H309" i="2"/>
  <c r="H314" i="2"/>
  <c r="H338" i="2"/>
  <c r="I293" i="2"/>
  <c r="H315" i="2"/>
  <c r="I314" i="2"/>
  <c r="H326" i="2"/>
  <c r="H323" i="2"/>
  <c r="H295" i="2"/>
  <c r="I330" i="2"/>
  <c r="I315" i="2"/>
  <c r="H322" i="2"/>
  <c r="I324" i="2"/>
  <c r="H320" i="2"/>
  <c r="C574" i="4"/>
  <c r="I333" i="2"/>
  <c r="I311" i="2"/>
  <c r="I327" i="2"/>
  <c r="I340" i="2"/>
  <c r="I328" i="2"/>
  <c r="H341" i="2"/>
  <c r="H336" i="2"/>
  <c r="H317" i="2"/>
  <c r="H308" i="2"/>
  <c r="I317" i="2"/>
  <c r="I319" i="2"/>
  <c r="I296" i="2"/>
  <c r="H329" i="2"/>
  <c r="I316" i="2"/>
  <c r="I292" i="2"/>
  <c r="I301" i="2"/>
  <c r="H331" i="2"/>
  <c r="H321" i="2"/>
  <c r="I323" i="2"/>
  <c r="H319" i="2"/>
  <c r="I341" i="2"/>
  <c r="I338" i="2"/>
  <c r="H325" i="2"/>
  <c r="H296" i="2"/>
  <c r="I334" i="2"/>
  <c r="H332" i="2"/>
  <c r="I332" i="2"/>
  <c r="H304" i="2"/>
  <c r="I336" i="2"/>
  <c r="H327" i="2"/>
  <c r="I295" i="2"/>
  <c r="H333" i="2"/>
  <c r="H313" i="2"/>
  <c r="I321" i="2"/>
  <c r="H324" i="2"/>
  <c r="I313" i="2"/>
  <c r="I306" i="2"/>
  <c r="H334" i="2"/>
  <c r="H293" i="2"/>
  <c r="I312" i="2"/>
  <c r="I339" i="2"/>
  <c r="H316" i="2"/>
  <c r="I298" i="2"/>
  <c r="I297" i="2"/>
  <c r="I309" i="2"/>
  <c r="H311" i="2"/>
  <c r="I331" i="2"/>
  <c r="I308" i="2"/>
  <c r="H305" i="2"/>
  <c r="I300" i="2"/>
  <c r="H299" i="2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J68" i="1"/>
  <c r="J67" i="1"/>
  <c r="J67" i="15"/>
  <c r="H66" i="15"/>
  <c r="G66" i="15"/>
  <c r="J69" i="1"/>
  <c r="J68" i="15"/>
  <c r="J70" i="15"/>
  <c r="K66" i="1"/>
  <c r="A131" i="18" s="1"/>
  <c r="K68" i="1"/>
  <c r="A135" i="18" s="1"/>
  <c r="K67" i="1"/>
  <c r="A133" i="18" s="1"/>
  <c r="H66" i="1"/>
  <c r="G66" i="1"/>
  <c r="H68" i="15"/>
  <c r="G69" i="15"/>
  <c r="J69" i="15"/>
  <c r="J70" i="1"/>
  <c r="G67" i="15"/>
  <c r="G68" i="1"/>
  <c r="H67" i="1"/>
  <c r="K70" i="1"/>
  <c r="A139" i="18" s="1"/>
  <c r="H67" i="15"/>
  <c r="G67" i="1"/>
  <c r="H68" i="1"/>
  <c r="K69" i="1"/>
  <c r="A137" i="18" s="1"/>
  <c r="G68" i="15"/>
  <c r="G72" i="15"/>
  <c r="G70" i="15"/>
  <c r="H69" i="15"/>
  <c r="J71" i="1"/>
  <c r="H69" i="1"/>
  <c r="J71" i="15"/>
  <c r="G69" i="1"/>
  <c r="H70" i="15"/>
  <c r="G70" i="1"/>
  <c r="K71" i="1"/>
  <c r="A141" i="18" s="1"/>
  <c r="G71" i="15"/>
  <c r="G71" i="1"/>
  <c r="J72" i="1"/>
  <c r="H71" i="15"/>
  <c r="H70" i="1"/>
  <c r="K72" i="1"/>
  <c r="A143" i="18" s="1"/>
  <c r="G73" i="15"/>
  <c r="J74" i="15"/>
  <c r="J73" i="1"/>
  <c r="G74" i="1"/>
  <c r="H71" i="1"/>
  <c r="H73" i="1"/>
  <c r="J72" i="15"/>
  <c r="H72" i="15"/>
  <c r="J75" i="1"/>
  <c r="H72" i="1"/>
  <c r="J73" i="15"/>
  <c r="G72" i="1"/>
  <c r="K73" i="1"/>
  <c r="A145" i="18" s="1"/>
  <c r="G73" i="1"/>
  <c r="J75" i="15"/>
  <c r="H73" i="15"/>
  <c r="J74" i="1"/>
  <c r="G75" i="1"/>
  <c r="H74" i="1"/>
  <c r="J84" i="1"/>
  <c r="H74" i="15"/>
  <c r="H75" i="15"/>
  <c r="G75" i="15"/>
  <c r="G74" i="15"/>
  <c r="J76" i="15"/>
  <c r="J76" i="1"/>
  <c r="K74" i="1"/>
  <c r="A147" i="18" s="1"/>
  <c r="K75" i="1"/>
  <c r="A149" i="18" s="1"/>
  <c r="G76" i="15"/>
  <c r="J92" i="1"/>
  <c r="K76" i="1"/>
  <c r="A151" i="18" s="1"/>
  <c r="H79" i="1"/>
  <c r="J77" i="1"/>
  <c r="H75" i="1"/>
  <c r="H83" i="1"/>
  <c r="G76" i="1"/>
  <c r="J78" i="15"/>
  <c r="G95" i="15"/>
  <c r="H76" i="1"/>
  <c r="H96" i="15"/>
  <c r="G86" i="15"/>
  <c r="K97" i="1"/>
  <c r="A193" i="18" s="1"/>
  <c r="K79" i="1"/>
  <c r="A157" i="18" s="1"/>
  <c r="G81" i="15"/>
  <c r="J84" i="15"/>
  <c r="J86" i="1"/>
  <c r="K83" i="1"/>
  <c r="A165" i="18" s="1"/>
  <c r="J90" i="15"/>
  <c r="G96" i="15"/>
  <c r="K77" i="1"/>
  <c r="A153" i="18" s="1"/>
  <c r="H92" i="15"/>
  <c r="G96" i="1"/>
  <c r="J96" i="1"/>
  <c r="H80" i="15"/>
  <c r="J77" i="15"/>
  <c r="H87" i="15"/>
  <c r="K90" i="1"/>
  <c r="A179" i="18" s="1"/>
  <c r="K86" i="1"/>
  <c r="A171" i="18" s="1"/>
  <c r="K80" i="1"/>
  <c r="A159" i="18" s="1"/>
  <c r="H84" i="15"/>
  <c r="H82" i="1"/>
  <c r="G85" i="15"/>
  <c r="J80" i="15"/>
  <c r="G82" i="15"/>
  <c r="H89" i="15"/>
  <c r="G95" i="1"/>
  <c r="J90" i="1"/>
  <c r="K85" i="1"/>
  <c r="A169" i="18" s="1"/>
  <c r="J97" i="15"/>
  <c r="G83" i="15"/>
  <c r="J94" i="1"/>
  <c r="H79" i="15"/>
  <c r="J88" i="1"/>
  <c r="K88" i="1"/>
  <c r="A175" i="18" s="1"/>
  <c r="H91" i="1"/>
  <c r="G80" i="15"/>
  <c r="J81" i="1"/>
  <c r="J78" i="1"/>
  <c r="J89" i="1"/>
  <c r="J97" i="1"/>
  <c r="J83" i="15"/>
  <c r="G80" i="1"/>
  <c r="G93" i="15"/>
  <c r="J88" i="15"/>
  <c r="J81" i="15"/>
  <c r="H90" i="1"/>
  <c r="H85" i="15"/>
  <c r="J95" i="1"/>
  <c r="J83" i="1"/>
  <c r="H89" i="1"/>
  <c r="K82" i="1"/>
  <c r="A163" i="18" s="1"/>
  <c r="H95" i="1"/>
  <c r="G82" i="1"/>
  <c r="J92" i="15"/>
  <c r="G88" i="1"/>
  <c r="H95" i="15"/>
  <c r="H93" i="15"/>
  <c r="G97" i="15"/>
  <c r="J95" i="15"/>
  <c r="J80" i="1"/>
  <c r="J85" i="15"/>
  <c r="G94" i="1"/>
  <c r="G92" i="15"/>
  <c r="G88" i="15"/>
  <c r="K89" i="1"/>
  <c r="A177" i="18" s="1"/>
  <c r="G87" i="1"/>
  <c r="H83" i="15"/>
  <c r="H84" i="1"/>
  <c r="K87" i="1"/>
  <c r="A173" i="18" s="1"/>
  <c r="G86" i="1"/>
  <c r="H82" i="15"/>
  <c r="H87" i="1"/>
  <c r="G81" i="1"/>
  <c r="G79" i="15"/>
  <c r="H90" i="15"/>
  <c r="J91" i="15"/>
  <c r="G83" i="1"/>
  <c r="J96" i="15"/>
  <c r="J98" i="15"/>
  <c r="K84" i="1"/>
  <c r="A167" i="18" s="1"/>
  <c r="H76" i="15"/>
  <c r="H88" i="1"/>
  <c r="G93" i="1"/>
  <c r="H81" i="15"/>
  <c r="J94" i="15"/>
  <c r="G91" i="15"/>
  <c r="H92" i="1"/>
  <c r="H86" i="1"/>
  <c r="G90" i="15"/>
  <c r="G77" i="15"/>
  <c r="J87" i="15"/>
  <c r="G92" i="1"/>
  <c r="J98" i="1"/>
  <c r="H85" i="1"/>
  <c r="G91" i="1"/>
  <c r="K95" i="1"/>
  <c r="A189" i="18" s="1"/>
  <c r="G94" i="15"/>
  <c r="G89" i="15"/>
  <c r="G78" i="1"/>
  <c r="G79" i="1"/>
  <c r="G87" i="15"/>
  <c r="J82" i="15"/>
  <c r="G84" i="15"/>
  <c r="J87" i="1"/>
  <c r="J79" i="15"/>
  <c r="J93" i="1"/>
  <c r="H81" i="1"/>
  <c r="J86" i="15"/>
  <c r="H93" i="1"/>
  <c r="H86" i="15"/>
  <c r="H97" i="15"/>
  <c r="H96" i="1"/>
  <c r="G90" i="1"/>
  <c r="K78" i="1"/>
  <c r="A155" i="18" s="1"/>
  <c r="G77" i="1"/>
  <c r="K96" i="1"/>
  <c r="A191" i="18" s="1"/>
  <c r="H80" i="1"/>
  <c r="J91" i="1"/>
  <c r="H78" i="15"/>
  <c r="G89" i="1"/>
  <c r="J82" i="1"/>
  <c r="H78" i="1"/>
  <c r="H88" i="15"/>
  <c r="J79" i="1"/>
  <c r="H97" i="1"/>
  <c r="G84" i="1"/>
  <c r="K93" i="1"/>
  <c r="A185" i="18" s="1"/>
  <c r="H77" i="15"/>
  <c r="H94" i="1"/>
  <c r="J89" i="15"/>
  <c r="H77" i="1"/>
  <c r="K94" i="1"/>
  <c r="A187" i="18" s="1"/>
  <c r="G78" i="15"/>
  <c r="G85" i="1"/>
  <c r="K92" i="1"/>
  <c r="A183" i="18" s="1"/>
  <c r="G97" i="1"/>
  <c r="K91" i="1"/>
  <c r="A181" i="18" s="1"/>
  <c r="J85" i="1"/>
  <c r="J93" i="15"/>
  <c r="K81" i="1"/>
  <c r="A161" i="18" s="1"/>
  <c r="H91" i="15"/>
  <c r="H94" i="15"/>
  <c r="H98" i="15"/>
  <c r="G98" i="15"/>
  <c r="G98" i="1"/>
  <c r="J99" i="1"/>
  <c r="J99" i="15"/>
  <c r="K99" i="1"/>
  <c r="A197" i="18" s="1"/>
  <c r="K98" i="1"/>
  <c r="A195" i="18" s="1"/>
  <c r="H98" i="1"/>
  <c r="G100" i="15"/>
  <c r="G99" i="1"/>
  <c r="H100" i="15"/>
  <c r="J101" i="1"/>
  <c r="H99" i="1"/>
  <c r="J101" i="15"/>
  <c r="J100" i="15"/>
  <c r="H99" i="15"/>
  <c r="J100" i="1"/>
  <c r="K100" i="1"/>
  <c r="A199" i="18" s="1"/>
  <c r="H100" i="1"/>
  <c r="G101" i="15"/>
  <c r="K102" i="1"/>
  <c r="A203" i="18" s="1"/>
  <c r="G101" i="1"/>
  <c r="H101" i="1"/>
  <c r="J102" i="15"/>
  <c r="K101" i="1"/>
  <c r="A201" i="18" s="1"/>
  <c r="G102" i="15"/>
  <c r="J102" i="1"/>
  <c r="J103" i="15"/>
  <c r="J103" i="1"/>
  <c r="G102" i="1"/>
  <c r="H102" i="1"/>
  <c r="H103" i="15"/>
  <c r="G103" i="1"/>
  <c r="K103" i="1"/>
  <c r="A205" i="18" s="1"/>
  <c r="J104" i="1"/>
  <c r="H103" i="1"/>
  <c r="J104" i="15"/>
  <c r="G105" i="1"/>
  <c r="H104" i="15"/>
  <c r="J105" i="1"/>
  <c r="J106" i="15"/>
  <c r="G104" i="15"/>
  <c r="H105" i="15"/>
  <c r="J106" i="1"/>
  <c r="G104" i="1"/>
  <c r="H105" i="1"/>
  <c r="K104" i="1"/>
  <c r="A207" i="18" s="1"/>
  <c r="H104" i="1"/>
  <c r="K105" i="1"/>
  <c r="A209" i="18" s="1"/>
  <c r="J107" i="15"/>
  <c r="H106" i="1"/>
  <c r="H106" i="15"/>
  <c r="J107" i="1"/>
  <c r="H107" i="15"/>
  <c r="H107" i="1"/>
  <c r="G106" i="1"/>
  <c r="K107" i="1"/>
  <c r="A213" i="18" s="1"/>
  <c r="K106" i="1"/>
  <c r="A211" i="18" s="1"/>
  <c r="G106" i="15"/>
  <c r="G107" i="15"/>
  <c r="J108" i="1"/>
  <c r="G107" i="1"/>
  <c r="H108" i="15"/>
  <c r="G108" i="1"/>
  <c r="H108" i="1"/>
  <c r="J109" i="1"/>
  <c r="J110" i="15"/>
  <c r="J109" i="15"/>
  <c r="G109" i="15"/>
  <c r="G108" i="15"/>
  <c r="H110" i="15"/>
  <c r="H109" i="1"/>
  <c r="J110" i="1"/>
  <c r="H110" i="1"/>
  <c r="K110" i="1"/>
  <c r="A219" i="18" s="1"/>
  <c r="H109" i="15"/>
  <c r="G109" i="1"/>
  <c r="K109" i="1"/>
  <c r="A217" i="18" s="1"/>
  <c r="G110" i="15"/>
  <c r="J111" i="15"/>
  <c r="J111" i="1"/>
  <c r="H112" i="1"/>
  <c r="J112" i="1"/>
  <c r="H111" i="1"/>
  <c r="H111" i="15"/>
  <c r="K111" i="1"/>
  <c r="A221" i="18" s="1"/>
  <c r="G111" i="15"/>
  <c r="J112" i="15"/>
  <c r="G112" i="1"/>
  <c r="J113" i="15"/>
  <c r="H112" i="15"/>
  <c r="J114" i="1"/>
  <c r="G112" i="15"/>
  <c r="K112" i="1"/>
  <c r="A223" i="18" s="1"/>
  <c r="G113" i="1"/>
  <c r="G113" i="15"/>
  <c r="H113" i="15"/>
  <c r="H113" i="1"/>
  <c r="J114" i="15"/>
  <c r="G99" i="15"/>
  <c r="G100" i="1"/>
  <c r="H101" i="15"/>
  <c r="G105" i="15"/>
  <c r="H102" i="15"/>
  <c r="G103" i="15"/>
  <c r="J105" i="15"/>
  <c r="G118" i="1"/>
  <c r="J108" i="15"/>
  <c r="H115" i="15"/>
  <c r="G119" i="15"/>
  <c r="J118" i="1"/>
  <c r="G120" i="15"/>
  <c r="H116" i="15"/>
  <c r="G116" i="15"/>
  <c r="G118" i="15"/>
  <c r="J122" i="1"/>
  <c r="H118" i="1"/>
  <c r="G115" i="1"/>
  <c r="J117" i="1"/>
  <c r="H114" i="15"/>
  <c r="G116" i="1"/>
  <c r="K116" i="1"/>
  <c r="A231" i="18" s="1"/>
  <c r="H120" i="1"/>
  <c r="J116" i="1"/>
  <c r="H120" i="15"/>
  <c r="H115" i="1"/>
  <c r="J118" i="15"/>
  <c r="J120" i="1"/>
  <c r="H119" i="1"/>
  <c r="H116" i="1"/>
  <c r="J122" i="15"/>
  <c r="G117" i="1"/>
  <c r="J121" i="15"/>
  <c r="G121" i="15"/>
  <c r="J120" i="15"/>
  <c r="G114" i="1"/>
  <c r="H117" i="1"/>
  <c r="K117" i="1"/>
  <c r="A233" i="18" s="1"/>
  <c r="K119" i="1"/>
  <c r="A237" i="18" s="1"/>
  <c r="J113" i="1"/>
  <c r="J119" i="15"/>
  <c r="J121" i="1"/>
  <c r="J115" i="15"/>
  <c r="H117" i="15"/>
  <c r="J116" i="15"/>
  <c r="K118" i="1"/>
  <c r="A235" i="18" s="1"/>
  <c r="G115" i="15"/>
  <c r="J119" i="1"/>
  <c r="H121" i="1"/>
  <c r="G120" i="1"/>
  <c r="K115" i="1"/>
  <c r="A229" i="18" s="1"/>
  <c r="G114" i="15"/>
  <c r="J115" i="1"/>
  <c r="H121" i="15"/>
  <c r="H118" i="15"/>
  <c r="K120" i="1"/>
  <c r="A239" i="18" s="1"/>
  <c r="H114" i="1"/>
  <c r="K121" i="1"/>
  <c r="A241" i="18" s="1"/>
  <c r="G111" i="1"/>
  <c r="G121" i="1"/>
  <c r="J117" i="15"/>
  <c r="G119" i="1"/>
  <c r="G117" i="15"/>
  <c r="H119" i="15"/>
  <c r="K108" i="1"/>
  <c r="A215" i="18" s="1"/>
  <c r="K114" i="1"/>
  <c r="A227" i="18" s="1"/>
  <c r="K113" i="1"/>
  <c r="A225" i="18" s="1"/>
  <c r="G110" i="1"/>
  <c r="A117" i="3" l="1"/>
  <c r="I119" i="2"/>
  <c r="C236" i="4"/>
  <c r="C236" i="18"/>
  <c r="H121" i="2"/>
  <c r="A240" i="4"/>
  <c r="A240" i="18"/>
  <c r="B228" i="18"/>
  <c r="B228" i="4"/>
  <c r="B224" i="18"/>
  <c r="B224" i="4"/>
  <c r="H111" i="2"/>
  <c r="A220" i="18"/>
  <c r="A220" i="4"/>
  <c r="C216" i="18"/>
  <c r="I109" i="2"/>
  <c r="C216" i="4"/>
  <c r="B214" i="18"/>
  <c r="B214" i="4"/>
  <c r="I99" i="2"/>
  <c r="C196" i="18"/>
  <c r="C196" i="4"/>
  <c r="B194" i="18"/>
  <c r="B194" i="4"/>
  <c r="A192" i="18"/>
  <c r="H97" i="2"/>
  <c r="A192" i="4"/>
  <c r="H80" i="2"/>
  <c r="A158" i="18"/>
  <c r="A158" i="4"/>
  <c r="H93" i="2"/>
  <c r="A184" i="4"/>
  <c r="A184" i="18"/>
  <c r="B192" i="4"/>
  <c r="B192" i="18"/>
  <c r="I83" i="2"/>
  <c r="C164" i="4"/>
  <c r="C164" i="18"/>
  <c r="I82" i="2"/>
  <c r="C162" i="18"/>
  <c r="C162" i="4"/>
  <c r="B158" i="4"/>
  <c r="B158" i="18"/>
  <c r="H82" i="2"/>
  <c r="A162" i="4"/>
  <c r="A162" i="18"/>
  <c r="B188" i="18"/>
  <c r="B188" i="4"/>
  <c r="B180" i="4"/>
  <c r="B180" i="18"/>
  <c r="I73" i="2"/>
  <c r="C144" i="4"/>
  <c r="C144" i="18"/>
  <c r="A144" i="4"/>
  <c r="H73" i="2"/>
  <c r="A144" i="18"/>
  <c r="H68" i="2"/>
  <c r="A134" i="18"/>
  <c r="A134" i="4"/>
  <c r="H117" i="2"/>
  <c r="A232" i="18"/>
  <c r="A232" i="4"/>
  <c r="I114" i="2"/>
  <c r="C226" i="4"/>
  <c r="C226" i="18"/>
  <c r="I117" i="2"/>
  <c r="C232" i="4"/>
  <c r="C232" i="18"/>
  <c r="H119" i="2"/>
  <c r="A236" i="4"/>
  <c r="A236" i="18"/>
  <c r="B240" i="4"/>
  <c r="B240" i="18"/>
  <c r="B220" i="4"/>
  <c r="B220" i="18"/>
  <c r="H108" i="2"/>
  <c r="A214" i="18"/>
  <c r="A214" i="4"/>
  <c r="C204" i="18"/>
  <c r="I103" i="2"/>
  <c r="C204" i="4"/>
  <c r="B196" i="4"/>
  <c r="B196" i="18"/>
  <c r="B154" i="18"/>
  <c r="B154" i="4"/>
  <c r="I79" i="2"/>
  <c r="C156" i="4"/>
  <c r="C156" i="18"/>
  <c r="I92" i="2"/>
  <c r="C182" i="4"/>
  <c r="C182" i="18"/>
  <c r="H84" i="2"/>
  <c r="A166" i="4"/>
  <c r="A166" i="18"/>
  <c r="B156" i="4"/>
  <c r="B156" i="18"/>
  <c r="H95" i="2"/>
  <c r="A188" i="4"/>
  <c r="A188" i="18"/>
  <c r="I96" i="2"/>
  <c r="C190" i="4"/>
  <c r="C190" i="18"/>
  <c r="C150" i="18"/>
  <c r="C150" i="4"/>
  <c r="I76" i="2"/>
  <c r="A140" i="18"/>
  <c r="A140" i="4"/>
  <c r="H71" i="2"/>
  <c r="B140" i="4"/>
  <c r="B140" i="18"/>
  <c r="H69" i="2"/>
  <c r="A136" i="18"/>
  <c r="A136" i="4"/>
  <c r="C132" i="4"/>
  <c r="C132" i="18"/>
  <c r="I67" i="2"/>
  <c r="H116" i="2"/>
  <c r="A230" i="4"/>
  <c r="A230" i="18"/>
  <c r="H113" i="2"/>
  <c r="A224" i="18"/>
  <c r="A224" i="4"/>
  <c r="H112" i="2"/>
  <c r="A222" i="4"/>
  <c r="A222" i="18"/>
  <c r="C214" i="4"/>
  <c r="C214" i="18"/>
  <c r="I108" i="2"/>
  <c r="I106" i="2"/>
  <c r="C210" i="18"/>
  <c r="C210" i="4"/>
  <c r="A206" i="4"/>
  <c r="H104" i="2"/>
  <c r="A206" i="18"/>
  <c r="B206" i="4"/>
  <c r="B206" i="18"/>
  <c r="C194" i="4"/>
  <c r="I98" i="2"/>
  <c r="C194" i="18"/>
  <c r="H77" i="2"/>
  <c r="A152" i="18"/>
  <c r="A152" i="4"/>
  <c r="C152" i="18"/>
  <c r="I77" i="2"/>
  <c r="C152" i="4"/>
  <c r="H81" i="2"/>
  <c r="A160" i="4"/>
  <c r="A160" i="18"/>
  <c r="C154" i="4"/>
  <c r="I78" i="2"/>
  <c r="C154" i="18"/>
  <c r="I93" i="2"/>
  <c r="C184" i="18"/>
  <c r="C184" i="4"/>
  <c r="H91" i="2"/>
  <c r="A180" i="4"/>
  <c r="A180" i="18"/>
  <c r="B176" i="18"/>
  <c r="B176" i="4"/>
  <c r="H83" i="2"/>
  <c r="A164" i="18"/>
  <c r="A164" i="4"/>
  <c r="B164" i="18"/>
  <c r="B164" i="4"/>
  <c r="I72" i="2"/>
  <c r="C142" i="18"/>
  <c r="C142" i="4"/>
  <c r="I74" i="2"/>
  <c r="C146" i="4"/>
  <c r="C146" i="18"/>
  <c r="I71" i="2"/>
  <c r="C140" i="18"/>
  <c r="C140" i="4"/>
  <c r="B138" i="4"/>
  <c r="B138" i="18"/>
  <c r="B134" i="4"/>
  <c r="B134" i="18"/>
  <c r="I110" i="2"/>
  <c r="C218" i="4"/>
  <c r="C218" i="18"/>
  <c r="B226" i="18"/>
  <c r="B226" i="4"/>
  <c r="B238" i="4"/>
  <c r="B238" i="18"/>
  <c r="B222" i="4"/>
  <c r="B222" i="18"/>
  <c r="H115" i="2"/>
  <c r="A228" i="4"/>
  <c r="A228" i="18"/>
  <c r="C222" i="4"/>
  <c r="C222" i="18"/>
  <c r="I112" i="2"/>
  <c r="B218" i="4"/>
  <c r="B218" i="18"/>
  <c r="H110" i="2"/>
  <c r="A218" i="18"/>
  <c r="A218" i="4"/>
  <c r="H107" i="2"/>
  <c r="A212" i="18"/>
  <c r="A212" i="4"/>
  <c r="A202" i="4"/>
  <c r="A202" i="18"/>
  <c r="H102" i="2"/>
  <c r="H101" i="2"/>
  <c r="A200" i="4"/>
  <c r="A200" i="18"/>
  <c r="B166" i="4"/>
  <c r="B166" i="18"/>
  <c r="H78" i="2"/>
  <c r="A154" i="18"/>
  <c r="A154" i="4"/>
  <c r="B182" i="18"/>
  <c r="B182" i="4"/>
  <c r="H88" i="2"/>
  <c r="A174" i="4"/>
  <c r="A174" i="18"/>
  <c r="I87" i="2"/>
  <c r="C172" i="4"/>
  <c r="C172" i="18"/>
  <c r="H89" i="2"/>
  <c r="A176" i="4"/>
  <c r="A176" i="18"/>
  <c r="I80" i="2"/>
  <c r="C158" i="18"/>
  <c r="C158" i="4"/>
  <c r="I95" i="2"/>
  <c r="C188" i="18"/>
  <c r="C188" i="4"/>
  <c r="A148" i="4"/>
  <c r="A148" i="18"/>
  <c r="H75" i="2"/>
  <c r="H74" i="2"/>
  <c r="A146" i="18"/>
  <c r="A146" i="4"/>
  <c r="B142" i="4"/>
  <c r="B142" i="18"/>
  <c r="I66" i="2"/>
  <c r="C130" i="18"/>
  <c r="C130" i="4"/>
  <c r="B236" i="4"/>
  <c r="B236" i="18"/>
  <c r="I118" i="2"/>
  <c r="C234" i="18"/>
  <c r="C234" i="4"/>
  <c r="B216" i="4"/>
  <c r="B216" i="18"/>
  <c r="C212" i="4"/>
  <c r="C212" i="18"/>
  <c r="I107" i="2"/>
  <c r="A208" i="18"/>
  <c r="H105" i="2"/>
  <c r="A208" i="4"/>
  <c r="I105" i="2"/>
  <c r="C208" i="4"/>
  <c r="C208" i="18"/>
  <c r="C202" i="18"/>
  <c r="C202" i="4"/>
  <c r="I102" i="2"/>
  <c r="C200" i="18"/>
  <c r="C200" i="4"/>
  <c r="I101" i="2"/>
  <c r="H94" i="2"/>
  <c r="A186" i="4"/>
  <c r="A186" i="18"/>
  <c r="B160" i="4"/>
  <c r="B160" i="18"/>
  <c r="I90" i="2"/>
  <c r="C178" i="4"/>
  <c r="C178" i="18"/>
  <c r="I81" i="2"/>
  <c r="C160" i="4"/>
  <c r="C160" i="18"/>
  <c r="B162" i="4"/>
  <c r="B162" i="18"/>
  <c r="B172" i="4"/>
  <c r="B172" i="18"/>
  <c r="B148" i="18"/>
  <c r="B148" i="4"/>
  <c r="I75" i="2"/>
  <c r="C148" i="18"/>
  <c r="C148" i="4"/>
  <c r="H72" i="2"/>
  <c r="A142" i="18"/>
  <c r="A142" i="4"/>
  <c r="A132" i="4"/>
  <c r="A132" i="18"/>
  <c r="H67" i="2"/>
  <c r="A130" i="18"/>
  <c r="A130" i="4"/>
  <c r="H66" i="2"/>
  <c r="I121" i="2"/>
  <c r="C240" i="4"/>
  <c r="C240" i="18"/>
  <c r="B234" i="4"/>
  <c r="B234" i="18"/>
  <c r="H120" i="2"/>
  <c r="A238" i="4"/>
  <c r="A238" i="18"/>
  <c r="I116" i="2"/>
  <c r="C230" i="18"/>
  <c r="C230" i="4"/>
  <c r="I113" i="2"/>
  <c r="C224" i="4"/>
  <c r="C224" i="18"/>
  <c r="B212" i="4"/>
  <c r="B212" i="18"/>
  <c r="B210" i="4"/>
  <c r="B210" i="18"/>
  <c r="C206" i="18"/>
  <c r="C206" i="4"/>
  <c r="I104" i="2"/>
  <c r="B202" i="4"/>
  <c r="B202" i="18"/>
  <c r="H99" i="2"/>
  <c r="A196" i="18"/>
  <c r="A196" i="4"/>
  <c r="A194" i="18"/>
  <c r="A194" i="4"/>
  <c r="H98" i="2"/>
  <c r="I97" i="2"/>
  <c r="C192" i="4"/>
  <c r="C192" i="18"/>
  <c r="I89" i="2"/>
  <c r="C176" i="4"/>
  <c r="C176" i="18"/>
  <c r="H96" i="2"/>
  <c r="A190" i="18"/>
  <c r="A190" i="4"/>
  <c r="B170" i="18"/>
  <c r="B170" i="4"/>
  <c r="H86" i="2"/>
  <c r="A170" i="4"/>
  <c r="A170" i="18"/>
  <c r="H87" i="2"/>
  <c r="A172" i="4"/>
  <c r="A172" i="18"/>
  <c r="B186" i="18"/>
  <c r="B186" i="4"/>
  <c r="B190" i="4"/>
  <c r="B190" i="18"/>
  <c r="B150" i="18"/>
  <c r="B150" i="4"/>
  <c r="B144" i="4"/>
  <c r="B144" i="18"/>
  <c r="B146" i="18"/>
  <c r="B146" i="4"/>
  <c r="I70" i="2"/>
  <c r="C138" i="18"/>
  <c r="C138" i="4"/>
  <c r="I68" i="2"/>
  <c r="C134" i="4"/>
  <c r="C134" i="18"/>
  <c r="I111" i="2"/>
  <c r="C220" i="18"/>
  <c r="C220" i="4"/>
  <c r="H114" i="2"/>
  <c r="A226" i="4"/>
  <c r="A226" i="18"/>
  <c r="I120" i="2"/>
  <c r="C238" i="18"/>
  <c r="C238" i="4"/>
  <c r="B230" i="4"/>
  <c r="B230" i="18"/>
  <c r="H118" i="2"/>
  <c r="A234" i="18"/>
  <c r="A234" i="4"/>
  <c r="H109" i="2"/>
  <c r="A216" i="4"/>
  <c r="A216" i="18"/>
  <c r="B208" i="18"/>
  <c r="B208" i="4"/>
  <c r="H103" i="2"/>
  <c r="A204" i="4"/>
  <c r="A204" i="18"/>
  <c r="B198" i="4"/>
  <c r="B198" i="18"/>
  <c r="I91" i="2"/>
  <c r="C180" i="4"/>
  <c r="C180" i="18"/>
  <c r="H92" i="2"/>
  <c r="A182" i="18"/>
  <c r="A182" i="4"/>
  <c r="I88" i="2"/>
  <c r="C174" i="4"/>
  <c r="C174" i="18"/>
  <c r="B174" i="4"/>
  <c r="B174" i="18"/>
  <c r="B184" i="4"/>
  <c r="B184" i="18"/>
  <c r="A150" i="18"/>
  <c r="H76" i="2"/>
  <c r="A150" i="4"/>
  <c r="H79" i="2"/>
  <c r="A156" i="18"/>
  <c r="A156" i="4"/>
  <c r="B130" i="4"/>
  <c r="B130" i="18"/>
  <c r="I115" i="2"/>
  <c r="C228" i="4"/>
  <c r="C228" i="18"/>
  <c r="B232" i="4"/>
  <c r="B232" i="18"/>
  <c r="C198" i="4"/>
  <c r="C198" i="18"/>
  <c r="I100" i="2"/>
  <c r="H106" i="2"/>
  <c r="A210" i="18"/>
  <c r="A210" i="4"/>
  <c r="B204" i="18"/>
  <c r="B204" i="4"/>
  <c r="B200" i="18"/>
  <c r="B200" i="4"/>
  <c r="A198" i="18"/>
  <c r="H100" i="2"/>
  <c r="A198" i="4"/>
  <c r="I85" i="2"/>
  <c r="C168" i="4"/>
  <c r="C168" i="18"/>
  <c r="C166" i="4"/>
  <c r="C166" i="18"/>
  <c r="I84" i="2"/>
  <c r="B178" i="18"/>
  <c r="B178" i="4"/>
  <c r="A168" i="18"/>
  <c r="A168" i="4"/>
  <c r="H85" i="2"/>
  <c r="I86" i="2"/>
  <c r="C170" i="18"/>
  <c r="C170" i="4"/>
  <c r="I94" i="2"/>
  <c r="C186" i="4"/>
  <c r="C186" i="18"/>
  <c r="H90" i="2"/>
  <c r="A178" i="18"/>
  <c r="A178" i="4"/>
  <c r="B152" i="4"/>
  <c r="B152" i="18"/>
  <c r="B168" i="4"/>
  <c r="B168" i="18"/>
  <c r="A138" i="18"/>
  <c r="A138" i="4"/>
  <c r="H70" i="2"/>
  <c r="I69" i="2"/>
  <c r="C136" i="4"/>
  <c r="C136" i="18"/>
  <c r="B136" i="4"/>
  <c r="B136" i="18"/>
  <c r="B132" i="4"/>
  <c r="B132" i="18"/>
  <c r="H122" i="1" l="1"/>
  <c r="J123" i="1"/>
  <c r="G122" i="15"/>
  <c r="K122" i="1"/>
  <c r="A243" i="18" s="1"/>
  <c r="J123" i="15"/>
  <c r="H122" i="15"/>
  <c r="G122" i="1"/>
  <c r="A118" i="3"/>
  <c r="H123" i="1" s="1"/>
  <c r="J124" i="15" l="1"/>
  <c r="H123" i="15"/>
  <c r="G123" i="1"/>
  <c r="I123" i="2" s="1"/>
  <c r="G123" i="15"/>
  <c r="C242" i="4"/>
  <c r="C242" i="18"/>
  <c r="I122" i="2"/>
  <c r="K123" i="1"/>
  <c r="A245" i="18" s="1"/>
  <c r="B242" i="18"/>
  <c r="B242" i="4"/>
  <c r="J124" i="1"/>
  <c r="B244" i="4" s="1"/>
  <c r="A242" i="4"/>
  <c r="A242" i="18"/>
  <c r="H122" i="2"/>
  <c r="H123" i="2"/>
  <c r="A244" i="4"/>
  <c r="A244" i="18"/>
  <c r="A119" i="3"/>
  <c r="K124" i="1" s="1"/>
  <c r="A247" i="18" s="1"/>
  <c r="C244" i="18" l="1"/>
  <c r="C244" i="4"/>
  <c r="B244" i="18"/>
  <c r="J125" i="15"/>
  <c r="J125" i="1"/>
  <c r="H124" i="1"/>
  <c r="G124" i="15"/>
  <c r="H124" i="15"/>
  <c r="G124" i="1"/>
  <c r="A120" i="3"/>
  <c r="G125" i="1" s="1"/>
  <c r="H125" i="1" l="1"/>
  <c r="H125" i="2" s="1"/>
  <c r="G125" i="15"/>
  <c r="K125" i="1"/>
  <c r="A249" i="18" s="1"/>
  <c r="H125" i="15"/>
  <c r="J126" i="1"/>
  <c r="B248" i="18" s="1"/>
  <c r="J126" i="15"/>
  <c r="I124" i="2"/>
  <c r="C246" i="18"/>
  <c r="C246" i="4"/>
  <c r="A246" i="4"/>
  <c r="A246" i="18"/>
  <c r="H124" i="2"/>
  <c r="B246" i="18"/>
  <c r="B246" i="4"/>
  <c r="I125" i="2"/>
  <c r="C248" i="4"/>
  <c r="C248" i="18"/>
  <c r="A121" i="3"/>
  <c r="A122" i="3" s="1"/>
  <c r="A123" i="3" s="1"/>
  <c r="A124" i="3" s="1"/>
  <c r="A125" i="3" s="1"/>
  <c r="A126" i="3" s="1"/>
  <c r="A248" i="4" l="1"/>
  <c r="A248" i="18"/>
  <c r="B248" i="4"/>
  <c r="G126" i="1"/>
  <c r="K126" i="1"/>
  <c r="A251" i="18" s="1"/>
  <c r="J127" i="15"/>
  <c r="J127" i="1"/>
  <c r="H126" i="15"/>
  <c r="G126" i="15"/>
  <c r="H126" i="1"/>
  <c r="H128" i="1" l="1"/>
  <c r="H128" i="2" s="1"/>
  <c r="H127" i="1"/>
  <c r="H127" i="2" s="1"/>
  <c r="H127" i="15"/>
  <c r="J129" i="15"/>
  <c r="K127" i="1"/>
  <c r="A253" i="18" s="1"/>
  <c r="J128" i="15"/>
  <c r="H128" i="15"/>
  <c r="G128" i="15"/>
  <c r="G127" i="1"/>
  <c r="C252" i="18" s="1"/>
  <c r="J128" i="1"/>
  <c r="B252" i="4" s="1"/>
  <c r="G127" i="15"/>
  <c r="G128" i="1"/>
  <c r="C254" i="4" s="1"/>
  <c r="J129" i="1"/>
  <c r="B254" i="4" s="1"/>
  <c r="H126" i="2"/>
  <c r="A250" i="18"/>
  <c r="A250" i="4"/>
  <c r="B250" i="4"/>
  <c r="B250" i="18"/>
  <c r="I126" i="2"/>
  <c r="C250" i="18"/>
  <c r="C250" i="4"/>
  <c r="A252" i="4" l="1"/>
  <c r="A252" i="18"/>
  <c r="B252" i="18"/>
  <c r="B254" i="18"/>
  <c r="A254" i="4"/>
  <c r="I127" i="2"/>
  <c r="C252" i="4"/>
  <c r="A254" i="18"/>
  <c r="C254" i="18"/>
  <c r="I128" i="2"/>
  <c r="K128" i="1"/>
  <c r="A255" i="18" s="1"/>
  <c r="H129" i="1" l="1"/>
  <c r="K129" i="1"/>
  <c r="A257" i="18" s="1"/>
  <c r="H130" i="1"/>
  <c r="G130" i="1"/>
  <c r="J130" i="15"/>
  <c r="J131" i="15"/>
  <c r="G130" i="15"/>
  <c r="G129" i="15"/>
  <c r="J131" i="1"/>
  <c r="K130" i="1"/>
  <c r="A259" i="18" s="1"/>
  <c r="H129" i="15"/>
  <c r="J130" i="1"/>
  <c r="G129" i="1"/>
  <c r="H130" i="15"/>
  <c r="B258" i="18" l="1"/>
  <c r="B258" i="4"/>
  <c r="A256" i="4"/>
  <c r="H129" i="2"/>
  <c r="A256" i="18"/>
  <c r="B256" i="4"/>
  <c r="B256" i="18"/>
  <c r="A258" i="4"/>
  <c r="A258" i="18"/>
  <c r="H130" i="2"/>
  <c r="C256" i="4"/>
  <c r="I129" i="2"/>
  <c r="C256" i="18"/>
  <c r="C258" i="18"/>
  <c r="C258" i="4"/>
  <c r="I130" i="2"/>
  <c r="A127" i="3"/>
  <c r="A128" i="3" l="1"/>
  <c r="G132" i="1"/>
  <c r="H132" i="1"/>
  <c r="J133" i="15"/>
  <c r="J133" i="1"/>
  <c r="H131" i="1"/>
  <c r="K131" i="1"/>
  <c r="A261" i="18" s="1"/>
  <c r="J132" i="1"/>
  <c r="G132" i="15"/>
  <c r="K132" i="1"/>
  <c r="A263" i="18" s="1"/>
  <c r="H132" i="15"/>
  <c r="H131" i="15"/>
  <c r="G131" i="1"/>
  <c r="G131" i="15"/>
  <c r="J132" i="15"/>
  <c r="C262" i="4" l="1"/>
  <c r="I132" i="2"/>
  <c r="C262" i="18"/>
  <c r="C260" i="18"/>
  <c r="C260" i="4"/>
  <c r="I131" i="2"/>
  <c r="B260" i="18"/>
  <c r="B260" i="4"/>
  <c r="H132" i="2"/>
  <c r="A262" i="18"/>
  <c r="A262" i="4"/>
  <c r="H131" i="2"/>
  <c r="A260" i="18"/>
  <c r="A260" i="4"/>
  <c r="B262" i="4"/>
  <c r="B262" i="18"/>
  <c r="A129" i="3"/>
  <c r="A130" i="3" l="1"/>
  <c r="G134" i="1"/>
  <c r="J135" i="15"/>
  <c r="H134" i="1"/>
  <c r="G133" i="1"/>
  <c r="J134" i="15"/>
  <c r="J135" i="1"/>
  <c r="H133" i="1"/>
  <c r="H133" i="15"/>
  <c r="K134" i="1"/>
  <c r="A267" i="18" s="1"/>
  <c r="G134" i="15"/>
  <c r="H134" i="15"/>
  <c r="K133" i="1"/>
  <c r="A265" i="18" s="1"/>
  <c r="J134" i="1"/>
  <c r="G133" i="15"/>
  <c r="B266" i="4" l="1"/>
  <c r="B266" i="18"/>
  <c r="B264" i="4"/>
  <c r="B264" i="18"/>
  <c r="A264" i="18"/>
  <c r="A264" i="4"/>
  <c r="H133" i="2"/>
  <c r="C266" i="18"/>
  <c r="C266" i="4"/>
  <c r="I134" i="2"/>
  <c r="C264" i="4"/>
  <c r="C264" i="18"/>
  <c r="I133" i="2"/>
  <c r="H134" i="2"/>
  <c r="A266" i="4"/>
  <c r="A266" i="18"/>
  <c r="A132" i="3" l="1"/>
  <c r="H135" i="1"/>
  <c r="K136" i="1"/>
  <c r="A271" i="18" s="1"/>
  <c r="H136" i="1"/>
  <c r="H136" i="15"/>
  <c r="J136" i="1"/>
  <c r="K135" i="1"/>
  <c r="A269" i="18" s="1"/>
  <c r="G135" i="1"/>
  <c r="G136" i="1"/>
  <c r="J137" i="15"/>
  <c r="G136" i="15"/>
  <c r="H135" i="15"/>
  <c r="J137" i="1"/>
  <c r="J136" i="15"/>
  <c r="G135" i="15"/>
  <c r="B268" i="18" l="1"/>
  <c r="B268" i="4"/>
  <c r="I136" i="2"/>
  <c r="C270" i="4"/>
  <c r="C270" i="18"/>
  <c r="H135" i="2"/>
  <c r="A268" i="18"/>
  <c r="A268" i="4"/>
  <c r="C268" i="4"/>
  <c r="C268" i="18"/>
  <c r="I135" i="2"/>
  <c r="A270" i="4"/>
  <c r="A270" i="18"/>
  <c r="H136" i="2"/>
  <c r="B270" i="18"/>
  <c r="B270" i="4"/>
  <c r="A133" i="3"/>
  <c r="A134" i="3" l="1"/>
  <c r="A135" i="3" l="1"/>
  <c r="A136" i="3" s="1"/>
  <c r="A137" i="3" s="1"/>
  <c r="H143" i="15"/>
  <c r="H138" i="15"/>
  <c r="G145" i="1"/>
  <c r="G141" i="15"/>
  <c r="K139" i="1"/>
  <c r="A277" i="18" s="1"/>
  <c r="J143" i="1"/>
  <c r="J139" i="15"/>
  <c r="G143" i="1"/>
  <c r="G137" i="1"/>
  <c r="G141" i="1"/>
  <c r="J143" i="15"/>
  <c r="J139" i="1"/>
  <c r="K138" i="1"/>
  <c r="A275" i="18" s="1"/>
  <c r="G144" i="1"/>
  <c r="G137" i="15"/>
  <c r="J141" i="15"/>
  <c r="H139" i="1"/>
  <c r="J145" i="1"/>
  <c r="H142" i="1"/>
  <c r="J144" i="1"/>
  <c r="G143" i="15"/>
  <c r="G145" i="15"/>
  <c r="H139" i="15"/>
  <c r="J138" i="15"/>
  <c r="J141" i="1"/>
  <c r="H2" i="1"/>
  <c r="J140" i="15"/>
  <c r="K2" i="1"/>
  <c r="A5" i="18" s="1"/>
  <c r="H2" i="15"/>
  <c r="G2" i="15"/>
  <c r="H137" i="15"/>
  <c r="H141" i="1"/>
  <c r="H138" i="1"/>
  <c r="G138" i="1"/>
  <c r="G144" i="15"/>
  <c r="H137" i="1"/>
  <c r="H145" i="1"/>
  <c r="J146" i="1"/>
  <c r="G142" i="15"/>
  <c r="H145" i="15"/>
  <c r="G139" i="1"/>
  <c r="K142" i="1"/>
  <c r="A283" i="18" s="1"/>
  <c r="H143" i="1"/>
  <c r="H140" i="15"/>
  <c r="K144" i="1"/>
  <c r="A287" i="18" s="1"/>
  <c r="H141" i="15"/>
  <c r="K145" i="1"/>
  <c r="A289" i="18" s="1"/>
  <c r="J142" i="1"/>
  <c r="H140" i="1"/>
  <c r="J145" i="15"/>
  <c r="H144" i="1"/>
  <c r="K140" i="1"/>
  <c r="A279" i="18" s="1"/>
  <c r="J140" i="1"/>
  <c r="G140" i="15"/>
  <c r="J2" i="1"/>
  <c r="G140" i="1"/>
  <c r="J138" i="1"/>
  <c r="K137" i="1"/>
  <c r="A273" i="18" s="1"/>
  <c r="J144" i="15"/>
  <c r="G142" i="1"/>
  <c r="J146" i="15"/>
  <c r="J2" i="15"/>
  <c r="H144" i="15"/>
  <c r="G2" i="1"/>
  <c r="G139" i="15"/>
  <c r="K143" i="1"/>
  <c r="A285" i="18" s="1"/>
  <c r="G138" i="15"/>
  <c r="K141" i="1"/>
  <c r="A281" i="18" s="1"/>
  <c r="H142" i="15"/>
  <c r="J142" i="15"/>
  <c r="A138" i="3" l="1"/>
  <c r="H144" i="2"/>
  <c r="A286" i="18"/>
  <c r="A286" i="4"/>
  <c r="B280" i="18"/>
  <c r="B280" i="4"/>
  <c r="A288" i="18"/>
  <c r="A288" i="4"/>
  <c r="H145" i="2"/>
  <c r="B282" i="18"/>
  <c r="B282" i="4"/>
  <c r="I2" i="2"/>
  <c r="C2" i="18"/>
  <c r="C2" i="4"/>
  <c r="C278" i="4"/>
  <c r="C278" i="18"/>
  <c r="I140" i="2"/>
  <c r="I139" i="2"/>
  <c r="C276" i="4"/>
  <c r="C276" i="18"/>
  <c r="B288" i="4"/>
  <c r="B288" i="18"/>
  <c r="I138" i="2"/>
  <c r="C274" i="4"/>
  <c r="C274" i="18"/>
  <c r="A282" i="18"/>
  <c r="H142" i="2"/>
  <c r="A282" i="4"/>
  <c r="H141" i="2"/>
  <c r="A280" i="4"/>
  <c r="A280" i="18"/>
  <c r="C286" i="4"/>
  <c r="I144" i="2"/>
  <c r="C286" i="18"/>
  <c r="I145" i="2"/>
  <c r="C288" i="4"/>
  <c r="C288" i="18"/>
  <c r="I142" i="2"/>
  <c r="C282" i="18"/>
  <c r="C282" i="4"/>
  <c r="B276" i="18"/>
  <c r="B276" i="4"/>
  <c r="H143" i="2"/>
  <c r="A284" i="18"/>
  <c r="A284" i="4"/>
  <c r="B284" i="18"/>
  <c r="B284" i="4"/>
  <c r="C280" i="4"/>
  <c r="I141" i="2"/>
  <c r="C280" i="18"/>
  <c r="C284" i="18"/>
  <c r="I143" i="2"/>
  <c r="C284" i="4"/>
  <c r="B2" i="4"/>
  <c r="B2" i="18"/>
  <c r="A278" i="4"/>
  <c r="A278" i="18"/>
  <c r="H140" i="2"/>
  <c r="A2" i="18"/>
  <c r="H2" i="2"/>
  <c r="A2" i="4"/>
  <c r="B278" i="4"/>
  <c r="B278" i="18"/>
  <c r="B286" i="18"/>
  <c r="B286" i="4"/>
  <c r="H139" i="2"/>
  <c r="A276" i="18"/>
  <c r="A276" i="4"/>
  <c r="H137" i="2"/>
  <c r="A272" i="18"/>
  <c r="A272" i="4"/>
  <c r="B274" i="4"/>
  <c r="B274" i="18"/>
  <c r="B272" i="18"/>
  <c r="B272" i="4"/>
  <c r="H138" i="2"/>
  <c r="A274" i="4"/>
  <c r="A274" i="18"/>
  <c r="I137" i="2"/>
  <c r="C272" i="18"/>
  <c r="C272" i="4"/>
  <c r="J147" i="1" l="1"/>
  <c r="J147" i="15"/>
  <c r="H146" i="15"/>
  <c r="H146" i="1"/>
  <c r="K146" i="1"/>
  <c r="A291" i="18" s="1"/>
  <c r="G146" i="15"/>
  <c r="G146" i="1"/>
  <c r="G147" i="15"/>
  <c r="G147" i="1"/>
  <c r="J148" i="1"/>
  <c r="H147" i="15"/>
  <c r="H147" i="1"/>
  <c r="A139" i="3"/>
  <c r="I146" i="2" l="1"/>
  <c r="C290" i="18"/>
  <c r="C290" i="4"/>
  <c r="B290" i="18"/>
  <c r="B290" i="4"/>
  <c r="K147" i="1"/>
  <c r="A293" i="18" s="1"/>
  <c r="J148" i="15"/>
  <c r="H146" i="2"/>
  <c r="A290" i="18"/>
  <c r="A290" i="4"/>
  <c r="A292" i="4"/>
  <c r="A292" i="18"/>
  <c r="H147" i="2"/>
  <c r="B292" i="4"/>
  <c r="B292" i="18"/>
  <c r="H148" i="15"/>
  <c r="J149" i="1"/>
  <c r="B294" i="18" s="1"/>
  <c r="I147" i="2"/>
  <c r="C292" i="4"/>
  <c r="C292" i="18"/>
  <c r="A140" i="3"/>
  <c r="J149" i="15" l="1"/>
  <c r="K148" i="1"/>
  <c r="A295" i="18" s="1"/>
  <c r="H148" i="1"/>
  <c r="H148" i="2" s="1"/>
  <c r="G148" i="1"/>
  <c r="C294" i="4" s="1"/>
  <c r="G148" i="15"/>
  <c r="B294" i="4"/>
  <c r="H149" i="1"/>
  <c r="G149" i="1"/>
  <c r="H149" i="15"/>
  <c r="A141" i="3"/>
  <c r="I148" i="2" l="1"/>
  <c r="A294" i="18"/>
  <c r="A294" i="4"/>
  <c r="J150" i="15"/>
  <c r="G149" i="15"/>
  <c r="J150" i="1"/>
  <c r="C294" i="18"/>
  <c r="K149" i="1"/>
  <c r="A297" i="18" s="1"/>
  <c r="I149" i="2"/>
  <c r="C296" i="4"/>
  <c r="C296" i="18"/>
  <c r="H150" i="1"/>
  <c r="H150" i="2" s="1"/>
  <c r="K150" i="1"/>
  <c r="A299" i="18" s="1"/>
  <c r="A296" i="18"/>
  <c r="H149" i="2"/>
  <c r="A296" i="4"/>
  <c r="A142" i="3"/>
  <c r="G150" i="1" s="1"/>
  <c r="I150" i="2" l="1"/>
  <c r="C298" i="18"/>
  <c r="C298" i="4"/>
  <c r="B296" i="4"/>
  <c r="B296" i="18"/>
  <c r="H150" i="15"/>
  <c r="G150" i="15"/>
  <c r="J151" i="1"/>
  <c r="J151" i="15"/>
  <c r="A298" i="18"/>
  <c r="K151" i="1"/>
  <c r="A301" i="18" s="1"/>
  <c r="A298" i="4"/>
  <c r="A143" i="3"/>
  <c r="J152" i="15" s="1"/>
  <c r="G151" i="15" l="1"/>
  <c r="J152" i="1"/>
  <c r="G151" i="1"/>
  <c r="H151" i="1"/>
  <c r="H151" i="15"/>
  <c r="B298" i="4"/>
  <c r="B298" i="18"/>
  <c r="A300" i="4" l="1"/>
  <c r="A300" i="18"/>
  <c r="H151" i="2"/>
  <c r="I151" i="2"/>
  <c r="C300" i="18"/>
  <c r="C300" i="4"/>
  <c r="B300" i="18"/>
  <c r="B300" i="4"/>
  <c r="A145" i="3"/>
  <c r="H152" i="15" l="1"/>
  <c r="H152" i="1"/>
  <c r="G152" i="15"/>
  <c r="J153" i="15"/>
  <c r="G152" i="1"/>
  <c r="K152" i="1"/>
  <c r="A303" i="18" s="1"/>
  <c r="J153" i="1"/>
  <c r="K153" i="1"/>
  <c r="G153" i="15"/>
  <c r="G153" i="1"/>
  <c r="A146" i="3"/>
  <c r="H153" i="1" l="1"/>
  <c r="H153" i="2" s="1"/>
  <c r="J154" i="1"/>
  <c r="B304" i="4" s="1"/>
  <c r="I152" i="2"/>
  <c r="C302" i="18"/>
  <c r="C302" i="4"/>
  <c r="B302" i="4"/>
  <c r="B302" i="18"/>
  <c r="H153" i="15"/>
  <c r="J154" i="15"/>
  <c r="A302" i="18"/>
  <c r="H152" i="2"/>
  <c r="A302" i="4"/>
  <c r="I153" i="2"/>
  <c r="C304" i="4"/>
  <c r="C304" i="18"/>
  <c r="G154" i="1"/>
  <c r="I154" i="2" s="1"/>
  <c r="A325" i="18"/>
  <c r="A305" i="18"/>
  <c r="A147" i="3"/>
  <c r="B304" i="18" l="1"/>
  <c r="A304" i="18"/>
  <c r="H154" i="1"/>
  <c r="A306" i="18" s="1"/>
  <c r="A304" i="4"/>
  <c r="K154" i="1"/>
  <c r="A307" i="18" s="1"/>
  <c r="J155" i="1"/>
  <c r="H154" i="15"/>
  <c r="G154" i="15"/>
  <c r="J155" i="15"/>
  <c r="H155" i="1"/>
  <c r="G155" i="1"/>
  <c r="G155" i="15"/>
  <c r="C306" i="4"/>
  <c r="C306" i="18"/>
  <c r="A148" i="3"/>
  <c r="A306" i="4" l="1"/>
  <c r="H154" i="2"/>
  <c r="B306" i="18"/>
  <c r="B306" i="4"/>
  <c r="H155" i="15"/>
  <c r="K155" i="1"/>
  <c r="A309" i="18" s="1"/>
  <c r="J156" i="15"/>
  <c r="J156" i="1"/>
  <c r="G156" i="1"/>
  <c r="A308" i="4"/>
  <c r="H155" i="2"/>
  <c r="A308" i="18"/>
  <c r="G156" i="15"/>
  <c r="C308" i="18"/>
  <c r="C308" i="4"/>
  <c r="I155" i="2"/>
  <c r="A149" i="3"/>
  <c r="H156" i="15" s="1"/>
  <c r="J157" i="15" l="1"/>
  <c r="K156" i="1"/>
  <c r="A311" i="18" s="1"/>
  <c r="B308" i="18"/>
  <c r="B308" i="4"/>
  <c r="J157" i="1"/>
  <c r="H156" i="1"/>
  <c r="H156" i="2" s="1"/>
  <c r="C310" i="18"/>
  <c r="C310" i="4"/>
  <c r="I156" i="2"/>
  <c r="A150" i="3"/>
  <c r="B310" i="18" l="1"/>
  <c r="B310" i="4"/>
  <c r="A310" i="4"/>
  <c r="J158" i="15"/>
  <c r="A310" i="18"/>
  <c r="G157" i="1"/>
  <c r="C312" i="18" s="1"/>
  <c r="J158" i="1"/>
  <c r="K157" i="1"/>
  <c r="A313" i="18" s="1"/>
  <c r="H157" i="1"/>
  <c r="A312" i="4" s="1"/>
  <c r="G157" i="15"/>
  <c r="H158" i="1"/>
  <c r="A314" i="4" s="1"/>
  <c r="H157" i="15"/>
  <c r="G158" i="1"/>
  <c r="I158" i="2" s="1"/>
  <c r="A151" i="3"/>
  <c r="K158" i="1" s="1"/>
  <c r="A315" i="18" s="1"/>
  <c r="C312" i="4" l="1"/>
  <c r="I157" i="2"/>
  <c r="H157" i="2"/>
  <c r="A312" i="18"/>
  <c r="B312" i="4"/>
  <c r="B312" i="18"/>
  <c r="A314" i="18"/>
  <c r="H158" i="2"/>
  <c r="J159" i="1"/>
  <c r="H158" i="15"/>
  <c r="J159" i="15"/>
  <c r="G158" i="15"/>
  <c r="J160" i="1"/>
  <c r="C314" i="4"/>
  <c r="C314" i="18"/>
  <c r="A152" i="3"/>
  <c r="H159" i="15" l="1"/>
  <c r="G159" i="1"/>
  <c r="K159" i="1"/>
  <c r="A317" i="18" s="1"/>
  <c r="H159" i="1"/>
  <c r="H159" i="2" s="1"/>
  <c r="B314" i="18"/>
  <c r="B314" i="4"/>
  <c r="G160" i="15"/>
  <c r="G159" i="15"/>
  <c r="J160" i="15"/>
  <c r="J161" i="15"/>
  <c r="B316" i="18"/>
  <c r="B316" i="4"/>
  <c r="J161" i="1"/>
  <c r="A153" i="3"/>
  <c r="G160" i="1" s="1"/>
  <c r="C318" i="4" s="1"/>
  <c r="J37" i="1"/>
  <c r="J36" i="1"/>
  <c r="G39" i="1"/>
  <c r="J42" i="15"/>
  <c r="G40" i="1"/>
  <c r="H42" i="1"/>
  <c r="H41" i="1"/>
  <c r="J42" i="1"/>
  <c r="H41" i="15"/>
  <c r="H43" i="1"/>
  <c r="J44" i="1"/>
  <c r="H43" i="15"/>
  <c r="G51" i="15"/>
  <c r="H56" i="1"/>
  <c r="I160" i="2" l="1"/>
  <c r="A316" i="18"/>
  <c r="A316" i="4"/>
  <c r="C318" i="18"/>
  <c r="H160" i="1"/>
  <c r="A318" i="18" s="1"/>
  <c r="K160" i="1"/>
  <c r="A319" i="18" s="1"/>
  <c r="I159" i="2"/>
  <c r="C316" i="18"/>
  <c r="C316" i="4"/>
  <c r="H160" i="15"/>
  <c r="H161" i="1"/>
  <c r="B318" i="4"/>
  <c r="B318" i="18"/>
  <c r="A154" i="3"/>
  <c r="G161" i="1" s="1"/>
  <c r="B80" i="4"/>
  <c r="B80" i="18"/>
  <c r="H41" i="2"/>
  <c r="A80" i="4"/>
  <c r="A80" i="18"/>
  <c r="A110" i="4"/>
  <c r="A110" i="18"/>
  <c r="H56" i="2"/>
  <c r="H42" i="2"/>
  <c r="A82" i="18"/>
  <c r="A82" i="4"/>
  <c r="I40" i="2"/>
  <c r="C78" i="4"/>
  <c r="C78" i="18"/>
  <c r="B84" i="18"/>
  <c r="B84" i="4"/>
  <c r="I39" i="2"/>
  <c r="C76" i="4"/>
  <c r="C76" i="18"/>
  <c r="H43" i="2"/>
  <c r="A84" i="18"/>
  <c r="A84" i="4"/>
  <c r="B68" i="18"/>
  <c r="B68" i="4"/>
  <c r="B70" i="18"/>
  <c r="B70" i="4"/>
  <c r="H160" i="2" l="1"/>
  <c r="A318" i="4"/>
  <c r="J162" i="1"/>
  <c r="B320" i="18" s="1"/>
  <c r="K161" i="1"/>
  <c r="A321" i="18" s="1"/>
  <c r="J162" i="15"/>
  <c r="H161" i="15"/>
  <c r="G161" i="15"/>
  <c r="C320" i="4"/>
  <c r="C320" i="18"/>
  <c r="I161" i="2"/>
  <c r="A320" i="4"/>
  <c r="H161" i="2"/>
  <c r="A320" i="18"/>
  <c r="A155" i="3"/>
  <c r="B320" i="4" l="1"/>
  <c r="A156" i="3"/>
  <c r="J164" i="15" s="1"/>
  <c r="H166" i="15" l="1"/>
  <c r="A157" i="3"/>
  <c r="A158" i="3" s="1"/>
  <c r="A159" i="3" s="1"/>
  <c r="A160" i="3" s="1"/>
  <c r="A161" i="3" s="1"/>
  <c r="A162" i="3" l="1"/>
  <c r="A164" i="3" l="1"/>
  <c r="G162" i="1"/>
  <c r="H163" i="1"/>
  <c r="H163" i="15"/>
  <c r="J164" i="1"/>
  <c r="J163" i="1"/>
  <c r="K162" i="1"/>
  <c r="A323" i="18" s="1"/>
  <c r="H162" i="1"/>
  <c r="G162" i="15"/>
  <c r="H162" i="15"/>
  <c r="J163" i="15"/>
  <c r="G163" i="1"/>
  <c r="G163" i="15"/>
  <c r="K164" i="1"/>
  <c r="A327" i="18" s="1"/>
  <c r="H164" i="1"/>
  <c r="K163" i="1"/>
  <c r="J165" i="1"/>
  <c r="H164" i="15"/>
  <c r="G164" i="15"/>
  <c r="J165" i="15"/>
  <c r="G164" i="1"/>
  <c r="G167" i="15"/>
  <c r="H165" i="15"/>
  <c r="G166" i="15"/>
  <c r="J166" i="1"/>
  <c r="H166" i="1"/>
  <c r="G166" i="1"/>
  <c r="G165" i="1"/>
  <c r="H165" i="1"/>
  <c r="G165" i="15"/>
  <c r="K165" i="1"/>
  <c r="A329" i="18" s="1"/>
  <c r="J166" i="15"/>
  <c r="J167" i="15"/>
  <c r="H167" i="1"/>
  <c r="J167" i="1"/>
  <c r="K166" i="1"/>
  <c r="A331" i="18" s="1"/>
  <c r="J168" i="1"/>
  <c r="H168" i="15"/>
  <c r="G168" i="1"/>
  <c r="J168" i="15"/>
  <c r="K168" i="1"/>
  <c r="A335" i="18" s="1"/>
  <c r="G168" i="15"/>
  <c r="G167" i="1"/>
  <c r="J169" i="1"/>
  <c r="H168" i="1"/>
  <c r="K167" i="1"/>
  <c r="A333" i="18" s="1"/>
  <c r="J169" i="15"/>
  <c r="H167" i="15"/>
  <c r="G169" i="15"/>
  <c r="J170" i="1"/>
  <c r="H169" i="15"/>
  <c r="J170" i="15"/>
  <c r="J171" i="15"/>
  <c r="H169" i="1"/>
  <c r="G169" i="1"/>
  <c r="K169" i="1"/>
  <c r="A337" i="18" s="1"/>
  <c r="H170" i="15"/>
  <c r="G170" i="15"/>
  <c r="H170" i="1"/>
  <c r="K170" i="1"/>
  <c r="A339" i="18" s="1"/>
  <c r="G170" i="1"/>
  <c r="J171" i="1"/>
  <c r="A165" i="3" l="1"/>
  <c r="H171" i="1" s="1"/>
  <c r="B336" i="4"/>
  <c r="B336" i="18"/>
  <c r="C336" i="18"/>
  <c r="C336" i="4"/>
  <c r="I169" i="2"/>
  <c r="B328" i="4"/>
  <c r="B328" i="18"/>
  <c r="B326" i="4"/>
  <c r="B326" i="18"/>
  <c r="A324" i="18"/>
  <c r="A324" i="4"/>
  <c r="H163" i="2"/>
  <c r="A322" i="4"/>
  <c r="A322" i="18"/>
  <c r="H162" i="2"/>
  <c r="C330" i="18"/>
  <c r="I166" i="2"/>
  <c r="C330" i="4"/>
  <c r="H169" i="2"/>
  <c r="A336" i="18"/>
  <c r="A336" i="4"/>
  <c r="I170" i="2"/>
  <c r="C338" i="18"/>
  <c r="C338" i="4"/>
  <c r="I168" i="2"/>
  <c r="C334" i="18"/>
  <c r="C334" i="4"/>
  <c r="H164" i="2"/>
  <c r="A326" i="4"/>
  <c r="A326" i="18"/>
  <c r="A338" i="18"/>
  <c r="A338" i="4"/>
  <c r="H170" i="2"/>
  <c r="B330" i="18"/>
  <c r="B330" i="4"/>
  <c r="B322" i="18"/>
  <c r="B322" i="4"/>
  <c r="A334" i="18"/>
  <c r="H168" i="2"/>
  <c r="A334" i="4"/>
  <c r="B332" i="18"/>
  <c r="B332" i="4"/>
  <c r="A328" i="18"/>
  <c r="A328" i="4"/>
  <c r="H165" i="2"/>
  <c r="C326" i="18"/>
  <c r="C326" i="4"/>
  <c r="I164" i="2"/>
  <c r="B324" i="18"/>
  <c r="B324" i="4"/>
  <c r="B334" i="18"/>
  <c r="B334" i="4"/>
  <c r="I165" i="2"/>
  <c r="C328" i="18"/>
  <c r="C328" i="4"/>
  <c r="C324" i="18"/>
  <c r="C324" i="4"/>
  <c r="I163" i="2"/>
  <c r="I167" i="2"/>
  <c r="C332" i="18"/>
  <c r="C332" i="4"/>
  <c r="B338" i="18"/>
  <c r="B338" i="4"/>
  <c r="A332" i="18"/>
  <c r="A332" i="4"/>
  <c r="H167" i="2"/>
  <c r="H166" i="2"/>
  <c r="A330" i="4"/>
  <c r="A330" i="18"/>
  <c r="C322" i="18"/>
  <c r="I162" i="2"/>
  <c r="C322" i="4"/>
  <c r="A340" i="4" l="1"/>
  <c r="H171" i="2"/>
  <c r="A340" i="18"/>
  <c r="K171" i="1"/>
  <c r="A341" i="18" s="1"/>
  <c r="G171" i="15"/>
  <c r="J172" i="1"/>
  <c r="G171" i="1"/>
  <c r="J172" i="15"/>
  <c r="H171" i="15"/>
  <c r="J173" i="1"/>
  <c r="H172" i="15"/>
  <c r="A166" i="3"/>
  <c r="G172" i="1" s="1"/>
  <c r="G172" i="15" l="1"/>
  <c r="B340" i="18"/>
  <c r="B340" i="4"/>
  <c r="H172" i="1"/>
  <c r="K172" i="1"/>
  <c r="A343" i="18" s="1"/>
  <c r="C340" i="4"/>
  <c r="I171" i="2"/>
  <c r="C340" i="18"/>
  <c r="J173" i="15"/>
  <c r="H173" i="15"/>
  <c r="B342" i="18"/>
  <c r="B342" i="4"/>
  <c r="J174" i="15"/>
  <c r="C342" i="18"/>
  <c r="C342" i="4"/>
  <c r="I172" i="2"/>
  <c r="A167" i="3"/>
  <c r="G173" i="1" s="1"/>
  <c r="C344" i="4" l="1"/>
  <c r="I173" i="2"/>
  <c r="C344" i="18"/>
  <c r="K173" i="1"/>
  <c r="A345" i="18" s="1"/>
  <c r="H172" i="2"/>
  <c r="A342" i="4"/>
  <c r="A342" i="18"/>
  <c r="J175" i="15"/>
  <c r="H173" i="1"/>
  <c r="J174" i="1"/>
  <c r="G173" i="15"/>
  <c r="H174" i="15"/>
  <c r="K174" i="1"/>
  <c r="A347" i="18" s="1"/>
  <c r="H174" i="1"/>
  <c r="G174" i="15"/>
  <c r="G174" i="1"/>
  <c r="A168" i="3"/>
  <c r="J175" i="1" l="1"/>
  <c r="B344" i="18"/>
  <c r="B344" i="4"/>
  <c r="A344" i="4"/>
  <c r="A344" i="18"/>
  <c r="H173" i="2"/>
  <c r="C346" i="4"/>
  <c r="C346" i="18"/>
  <c r="I174" i="2"/>
  <c r="A346" i="18"/>
  <c r="A346" i="4"/>
  <c r="H174" i="2"/>
  <c r="A169" i="3"/>
  <c r="H175" i="1" l="1"/>
  <c r="G175" i="15"/>
  <c r="K175" i="1"/>
  <c r="A349" i="18" s="1"/>
  <c r="G175" i="1"/>
  <c r="I175" i="2" s="1"/>
  <c r="H175" i="15"/>
  <c r="J177" i="1"/>
  <c r="B350" i="18" s="1"/>
  <c r="B346" i="4"/>
  <c r="B346" i="18"/>
  <c r="J176" i="1"/>
  <c r="J176" i="15"/>
  <c r="H176" i="15"/>
  <c r="J177" i="15"/>
  <c r="A170" i="3"/>
  <c r="K176" i="1" s="1"/>
  <c r="A351" i="18" s="1"/>
  <c r="C348" i="4" l="1"/>
  <c r="C348" i="18"/>
  <c r="B350" i="4"/>
  <c r="G176" i="1"/>
  <c r="B348" i="4"/>
  <c r="B348" i="18"/>
  <c r="G176" i="15"/>
  <c r="H176" i="1"/>
  <c r="H176" i="2" s="1"/>
  <c r="H175" i="2"/>
  <c r="A348" i="4"/>
  <c r="A348" i="18"/>
  <c r="H177" i="15"/>
  <c r="A171" i="3"/>
  <c r="G177" i="1" s="1"/>
  <c r="C352" i="4" l="1"/>
  <c r="C352" i="18"/>
  <c r="I177" i="2"/>
  <c r="J178" i="1"/>
  <c r="B352" i="18" s="1"/>
  <c r="K177" i="1"/>
  <c r="H177" i="1"/>
  <c r="A352" i="18" s="1"/>
  <c r="G177" i="15"/>
  <c r="A350" i="18"/>
  <c r="J178" i="15"/>
  <c r="C350" i="4"/>
  <c r="C350" i="18"/>
  <c r="I176" i="2"/>
  <c r="G178" i="1"/>
  <c r="I178" i="2" s="1"/>
  <c r="A350" i="4"/>
  <c r="J179" i="1"/>
  <c r="H178" i="1"/>
  <c r="A354" i="4" s="1"/>
  <c r="K178" i="1"/>
  <c r="A355" i="18" s="1"/>
  <c r="A172" i="3"/>
  <c r="G178" i="15" s="1"/>
  <c r="B352" i="4" l="1"/>
  <c r="A353" i="18"/>
  <c r="C354" i="4"/>
  <c r="H177" i="2"/>
  <c r="A352" i="4"/>
  <c r="C354" i="18"/>
  <c r="J179" i="15"/>
  <c r="H178" i="15"/>
  <c r="B354" i="4"/>
  <c r="B354" i="18"/>
  <c r="A354" i="18"/>
  <c r="G179" i="1"/>
  <c r="K179" i="1"/>
  <c r="A357" i="18" s="1"/>
  <c r="H178" i="2"/>
  <c r="H179" i="15"/>
  <c r="A173" i="3"/>
  <c r="H179" i="1" s="1"/>
  <c r="J180" i="1" l="1"/>
  <c r="G179" i="15"/>
  <c r="J180" i="15"/>
  <c r="C356" i="4"/>
  <c r="I179" i="2"/>
  <c r="C356" i="18"/>
  <c r="H179" i="2"/>
  <c r="A356" i="18"/>
  <c r="A356" i="4"/>
  <c r="J181" i="1"/>
  <c r="H180" i="15"/>
  <c r="A174" i="3"/>
  <c r="G180" i="1" s="1"/>
  <c r="J181" i="15" l="1"/>
  <c r="G180" i="15"/>
  <c r="B356" i="4"/>
  <c r="B356" i="18"/>
  <c r="K180" i="1"/>
  <c r="A359" i="18" s="1"/>
  <c r="H180" i="1"/>
  <c r="B358" i="18"/>
  <c r="B358" i="4"/>
  <c r="H181" i="1"/>
  <c r="A360" i="18" s="1"/>
  <c r="C358" i="4"/>
  <c r="C358" i="18"/>
  <c r="I180" i="2"/>
  <c r="A175" i="3"/>
  <c r="G181" i="1" s="1"/>
  <c r="I181" i="2" l="1"/>
  <c r="C360" i="4"/>
  <c r="H180" i="2"/>
  <c r="A358" i="18"/>
  <c r="A358" i="4"/>
  <c r="H181" i="2"/>
  <c r="H181" i="15"/>
  <c r="J182" i="1"/>
  <c r="B360" i="4" s="1"/>
  <c r="K181" i="1"/>
  <c r="A361" i="18" s="1"/>
  <c r="G181" i="15"/>
  <c r="J182" i="15"/>
  <c r="C360" i="18"/>
  <c r="A360" i="4"/>
  <c r="A176" i="3"/>
  <c r="B360" i="18" l="1"/>
  <c r="J183" i="1"/>
  <c r="B362" i="18" s="1"/>
  <c r="H182" i="15"/>
  <c r="G182" i="15"/>
  <c r="J183" i="15"/>
  <c r="G182" i="1"/>
  <c r="K182" i="1"/>
  <c r="A363" i="18" s="1"/>
  <c r="H182" i="1"/>
  <c r="H183" i="15"/>
  <c r="J184" i="1"/>
  <c r="H183" i="1"/>
  <c r="A177" i="3"/>
  <c r="B362" i="4" l="1"/>
  <c r="J185" i="15"/>
  <c r="I182" i="2"/>
  <c r="C362" i="4"/>
  <c r="C362" i="18"/>
  <c r="H184" i="15"/>
  <c r="G183" i="1"/>
  <c r="K183" i="1"/>
  <c r="A365" i="18" s="1"/>
  <c r="J185" i="1"/>
  <c r="B366" i="18" s="1"/>
  <c r="A362" i="4"/>
  <c r="H182" i="2"/>
  <c r="A362" i="18"/>
  <c r="G183" i="15"/>
  <c r="K184" i="1"/>
  <c r="A367" i="18" s="1"/>
  <c r="J184" i="15"/>
  <c r="H183" i="2"/>
  <c r="A364" i="18"/>
  <c r="A364" i="4"/>
  <c r="B364" i="4"/>
  <c r="B364" i="18"/>
  <c r="G184" i="1"/>
  <c r="H184" i="1"/>
  <c r="A366" i="18" s="1"/>
  <c r="A178" i="3"/>
  <c r="G184" i="15" s="1"/>
  <c r="I183" i="2" l="1"/>
  <c r="C364" i="18"/>
  <c r="C364" i="4"/>
  <c r="B366" i="4"/>
  <c r="J186" i="15"/>
  <c r="H184" i="2"/>
  <c r="I184" i="2"/>
  <c r="C366" i="18"/>
  <c r="C366" i="4"/>
  <c r="G185" i="1"/>
  <c r="C368" i="18" s="1"/>
  <c r="H185" i="1"/>
  <c r="G185" i="15"/>
  <c r="A366" i="4"/>
  <c r="H185" i="15"/>
  <c r="A179" i="3"/>
  <c r="J186" i="1" l="1"/>
  <c r="K185" i="1"/>
  <c r="A369" i="18" s="1"/>
  <c r="H185" i="2"/>
  <c r="A368" i="4"/>
  <c r="I185" i="2"/>
  <c r="C368" i="4"/>
  <c r="A368" i="18"/>
  <c r="A180" i="3"/>
  <c r="J187" i="15" l="1"/>
  <c r="K186" i="1"/>
  <c r="A371" i="18" s="1"/>
  <c r="H186" i="15"/>
  <c r="H186" i="1"/>
  <c r="G187" i="15"/>
  <c r="G186" i="15"/>
  <c r="G186" i="1"/>
  <c r="C370" i="18" s="1"/>
  <c r="B368" i="4"/>
  <c r="B368" i="18"/>
  <c r="J187" i="1"/>
  <c r="G187" i="1"/>
  <c r="J188" i="15"/>
  <c r="A181" i="3"/>
  <c r="K187" i="1" s="1"/>
  <c r="A373" i="18" s="1"/>
  <c r="H186" i="2" l="1"/>
  <c r="A370" i="4"/>
  <c r="A370" i="18"/>
  <c r="J188" i="1"/>
  <c r="B370" i="4"/>
  <c r="B370" i="18"/>
  <c r="H188" i="1"/>
  <c r="A374" i="4" s="1"/>
  <c r="H187" i="15"/>
  <c r="C370" i="4"/>
  <c r="I186" i="2"/>
  <c r="H187" i="1"/>
  <c r="G188" i="1"/>
  <c r="C374" i="4" s="1"/>
  <c r="I187" i="2"/>
  <c r="C372" i="18"/>
  <c r="C372" i="4"/>
  <c r="J189" i="1"/>
  <c r="A182" i="3"/>
  <c r="A374" i="18" l="1"/>
  <c r="I188" i="2"/>
  <c r="H188" i="2"/>
  <c r="C374" i="18"/>
  <c r="B372" i="4"/>
  <c r="B372" i="18"/>
  <c r="A372" i="18"/>
  <c r="H187" i="2"/>
  <c r="A372" i="4"/>
  <c r="H188" i="15"/>
  <c r="G188" i="15"/>
  <c r="K188" i="1"/>
  <c r="A375" i="18" s="1"/>
  <c r="J189" i="15"/>
  <c r="B374" i="4"/>
  <c r="B374" i="18"/>
  <c r="A183" i="3"/>
  <c r="G189" i="15" s="1"/>
  <c r="G189" i="1" l="1"/>
  <c r="C376" i="18" s="1"/>
  <c r="H189" i="1"/>
  <c r="J190" i="15"/>
  <c r="K189" i="1"/>
  <c r="A377" i="18" s="1"/>
  <c r="H189" i="15"/>
  <c r="J190" i="1"/>
  <c r="B376" i="4" s="1"/>
  <c r="H190" i="15"/>
  <c r="A184" i="3"/>
  <c r="G190" i="15" s="1"/>
  <c r="C376" i="4" l="1"/>
  <c r="I189" i="2"/>
  <c r="J191" i="1"/>
  <c r="B378" i="18" s="1"/>
  <c r="G190" i="1"/>
  <c r="C378" i="4" s="1"/>
  <c r="H189" i="2"/>
  <c r="A376" i="4"/>
  <c r="A376" i="18"/>
  <c r="H191" i="15"/>
  <c r="B376" i="18"/>
  <c r="H190" i="1"/>
  <c r="H190" i="2" s="1"/>
  <c r="J191" i="15"/>
  <c r="K190" i="1"/>
  <c r="A379" i="18" s="1"/>
  <c r="A185" i="3"/>
  <c r="J192" i="15" s="1"/>
  <c r="J4" i="1"/>
  <c r="G4" i="1"/>
  <c r="H4" i="1"/>
  <c r="H4" i="15"/>
  <c r="K4" i="1"/>
  <c r="A7" i="18" s="1"/>
  <c r="G4" i="15"/>
  <c r="J4" i="15"/>
  <c r="B378" i="4" l="1"/>
  <c r="A378" i="4"/>
  <c r="J192" i="1"/>
  <c r="G191" i="1"/>
  <c r="A378" i="18"/>
  <c r="G191" i="15"/>
  <c r="H191" i="1"/>
  <c r="A380" i="4" s="1"/>
  <c r="C378" i="18"/>
  <c r="I190" i="2"/>
  <c r="K191" i="1"/>
  <c r="A381" i="18" s="1"/>
  <c r="K192" i="1"/>
  <c r="A383" i="18" s="1"/>
  <c r="G192" i="1"/>
  <c r="H192" i="15"/>
  <c r="J193" i="1"/>
  <c r="H192" i="1"/>
  <c r="A382" i="4" s="1"/>
  <c r="J193" i="15"/>
  <c r="G192" i="15"/>
  <c r="A186" i="3"/>
  <c r="A6" i="18"/>
  <c r="A6" i="4"/>
  <c r="I4" i="2"/>
  <c r="B4" i="18"/>
  <c r="B6" i="4"/>
  <c r="B6" i="18"/>
  <c r="B4" i="4"/>
  <c r="C6" i="4"/>
  <c r="C6" i="18"/>
  <c r="H4" i="2"/>
  <c r="A380" i="18" l="1"/>
  <c r="H192" i="2"/>
  <c r="H191" i="2"/>
  <c r="I191" i="2"/>
  <c r="C380" i="4"/>
  <c r="C380" i="18"/>
  <c r="B380" i="4"/>
  <c r="B380" i="18"/>
  <c r="J194" i="1"/>
  <c r="B384" i="18" s="1"/>
  <c r="B382" i="18"/>
  <c r="B382" i="4"/>
  <c r="C382" i="18"/>
  <c r="I192" i="2"/>
  <c r="C382" i="4"/>
  <c r="H193" i="15"/>
  <c r="A382" i="18"/>
  <c r="J194" i="15"/>
  <c r="G193" i="15"/>
  <c r="A187" i="3"/>
  <c r="K193" i="1" l="1"/>
  <c r="A385" i="18" s="1"/>
  <c r="G193" i="1"/>
  <c r="H193" i="1"/>
  <c r="B384" i="4"/>
  <c r="A188" i="3"/>
  <c r="G194" i="15" l="1"/>
  <c r="H194" i="15"/>
  <c r="J195" i="15"/>
  <c r="H194" i="1"/>
  <c r="J195" i="1"/>
  <c r="K194" i="1"/>
  <c r="A387" i="18" s="1"/>
  <c r="G194" i="1"/>
  <c r="C386" i="18" s="1"/>
  <c r="H193" i="2"/>
  <c r="A384" i="18"/>
  <c r="A384" i="4"/>
  <c r="C384" i="4"/>
  <c r="C384" i="18"/>
  <c r="I193" i="2"/>
  <c r="H195" i="1"/>
  <c r="H195" i="2" s="1"/>
  <c r="G195" i="15"/>
  <c r="G195" i="1"/>
  <c r="I195" i="2" s="1"/>
  <c r="A189" i="3"/>
  <c r="B386" i="4" l="1"/>
  <c r="B386" i="18"/>
  <c r="A386" i="18"/>
  <c r="H194" i="2"/>
  <c r="A386" i="4"/>
  <c r="I194" i="2"/>
  <c r="A388" i="18"/>
  <c r="A388" i="4"/>
  <c r="C386" i="4"/>
  <c r="J196" i="1"/>
  <c r="H195" i="15"/>
  <c r="J196" i="15"/>
  <c r="K195" i="1"/>
  <c r="A389" i="18" s="1"/>
  <c r="C388" i="4"/>
  <c r="C388" i="18"/>
  <c r="G196" i="1"/>
  <c r="K196" i="1"/>
  <c r="A391" i="18" s="1"/>
  <c r="A190" i="3"/>
  <c r="J197" i="15" l="1"/>
  <c r="H196" i="1"/>
  <c r="H196" i="2" s="1"/>
  <c r="H196" i="15"/>
  <c r="B388" i="18"/>
  <c r="B388" i="4"/>
  <c r="G197" i="1"/>
  <c r="C392" i="4" s="1"/>
  <c r="G197" i="15"/>
  <c r="J197" i="1"/>
  <c r="G196" i="15"/>
  <c r="H197" i="15"/>
  <c r="C390" i="4"/>
  <c r="I196" i="2"/>
  <c r="C390" i="18"/>
  <c r="J198" i="1"/>
  <c r="B392" i="18" s="1"/>
  <c r="A191" i="3"/>
  <c r="J198" i="15" s="1"/>
  <c r="A390" i="18" l="1"/>
  <c r="K198" i="1"/>
  <c r="A395" i="18" s="1"/>
  <c r="A390" i="4"/>
  <c r="G198" i="15"/>
  <c r="I197" i="2"/>
  <c r="K197" i="1"/>
  <c r="A393" i="18" s="1"/>
  <c r="C392" i="18"/>
  <c r="B390" i="4"/>
  <c r="B390" i="18"/>
  <c r="H197" i="1"/>
  <c r="B392" i="4"/>
  <c r="G198" i="1"/>
  <c r="H198" i="15"/>
  <c r="H198" i="1"/>
  <c r="A192" i="3"/>
  <c r="J199" i="1" l="1"/>
  <c r="J199" i="15"/>
  <c r="A392" i="18"/>
  <c r="H197" i="2"/>
  <c r="A392" i="4"/>
  <c r="H199" i="15"/>
  <c r="A394" i="18"/>
  <c r="H198" i="2"/>
  <c r="A394" i="4"/>
  <c r="C394" i="4"/>
  <c r="C394" i="18"/>
  <c r="I198" i="2"/>
  <c r="G199" i="1"/>
  <c r="C396" i="4" s="1"/>
  <c r="A193" i="3"/>
  <c r="J200" i="15" s="1"/>
  <c r="C396" i="18" l="1"/>
  <c r="I199" i="2"/>
  <c r="G199" i="15"/>
  <c r="J200" i="1"/>
  <c r="K199" i="1"/>
  <c r="A397" i="18" s="1"/>
  <c r="B394" i="4"/>
  <c r="B394" i="18"/>
  <c r="H199" i="1"/>
  <c r="G200" i="1"/>
  <c r="K200" i="1"/>
  <c r="A399" i="18" s="1"/>
  <c r="J201" i="15"/>
  <c r="A194" i="3"/>
  <c r="G200" i="15" l="1"/>
  <c r="H200" i="1"/>
  <c r="J201" i="1"/>
  <c r="A396" i="18"/>
  <c r="H199" i="2"/>
  <c r="A396" i="4"/>
  <c r="H200" i="15"/>
  <c r="B396" i="18"/>
  <c r="B396" i="4"/>
  <c r="K201" i="1"/>
  <c r="A401" i="18" s="1"/>
  <c r="C398" i="4"/>
  <c r="I200" i="2"/>
  <c r="C398" i="18"/>
  <c r="A195" i="3"/>
  <c r="J202" i="1" l="1"/>
  <c r="J202" i="15"/>
  <c r="H201" i="1"/>
  <c r="A400" i="18" s="1"/>
  <c r="G201" i="15"/>
  <c r="B398" i="4"/>
  <c r="B398" i="18"/>
  <c r="H200" i="2"/>
  <c r="A398" i="18"/>
  <c r="A398" i="4"/>
  <c r="H201" i="15"/>
  <c r="G201" i="1"/>
  <c r="I201" i="2" l="1"/>
  <c r="C400" i="4"/>
  <c r="C400" i="18"/>
  <c r="A400" i="4"/>
  <c r="H201" i="2"/>
  <c r="B400" i="4"/>
  <c r="B400" i="18"/>
  <c r="A197" i="3"/>
  <c r="G202" i="1" l="1"/>
  <c r="J203" i="15"/>
  <c r="H202" i="1"/>
  <c r="K202" i="1"/>
  <c r="A403" i="18" s="1"/>
  <c r="J203" i="1"/>
  <c r="H202" i="15"/>
  <c r="G202" i="15"/>
  <c r="H203" i="1"/>
  <c r="A198" i="3"/>
  <c r="H9" i="15"/>
  <c r="G9" i="15"/>
  <c r="K12" i="1"/>
  <c r="L12" i="2" s="1"/>
  <c r="G10" i="1"/>
  <c r="K10" i="1"/>
  <c r="J10" i="1"/>
  <c r="K9" i="1"/>
  <c r="A17" i="18" s="1"/>
  <c r="G12" i="1"/>
  <c r="H12" i="1"/>
  <c r="J12" i="15"/>
  <c r="H10" i="15"/>
  <c r="G12" i="15"/>
  <c r="H10" i="1"/>
  <c r="H9" i="1"/>
  <c r="J9" i="1"/>
  <c r="J10" i="15"/>
  <c r="G9" i="1"/>
  <c r="G10" i="15"/>
  <c r="H12" i="15"/>
  <c r="J9" i="15"/>
  <c r="K203" i="1" l="1"/>
  <c r="A405" i="18" s="1"/>
  <c r="J204" i="1"/>
  <c r="B404" i="18" s="1"/>
  <c r="B402" i="4"/>
  <c r="B402" i="18"/>
  <c r="J204" i="15"/>
  <c r="G203" i="1"/>
  <c r="I203" i="2" s="1"/>
  <c r="A402" i="18"/>
  <c r="A402" i="4"/>
  <c r="H202" i="2"/>
  <c r="H203" i="15"/>
  <c r="G203" i="15"/>
  <c r="C402" i="18"/>
  <c r="I202" i="2"/>
  <c r="C402" i="4"/>
  <c r="A404" i="4"/>
  <c r="H203" i="2"/>
  <c r="A404" i="18"/>
  <c r="A199" i="3"/>
  <c r="K204" i="1" s="1"/>
  <c r="A407" i="18" s="1"/>
  <c r="C16" i="4"/>
  <c r="C16" i="18"/>
  <c r="I9" i="2"/>
  <c r="A18" i="4"/>
  <c r="H10" i="2"/>
  <c r="A18" i="18"/>
  <c r="L10" i="2"/>
  <c r="A19" i="18"/>
  <c r="B16" i="4"/>
  <c r="B16" i="18"/>
  <c r="A16" i="18"/>
  <c r="H9" i="2"/>
  <c r="A16" i="4"/>
  <c r="B22" i="4"/>
  <c r="B22" i="18"/>
  <c r="A22" i="18"/>
  <c r="H12" i="2"/>
  <c r="A22" i="4"/>
  <c r="B18" i="4"/>
  <c r="B18" i="18"/>
  <c r="C18" i="4"/>
  <c r="C18" i="18"/>
  <c r="I10" i="2"/>
  <c r="C22" i="4"/>
  <c r="I12" i="2"/>
  <c r="C22" i="18"/>
  <c r="B404" i="4" l="1"/>
  <c r="C404" i="18"/>
  <c r="C404" i="4"/>
  <c r="H204" i="1"/>
  <c r="H204" i="2" s="1"/>
  <c r="J205" i="15"/>
  <c r="J205" i="1"/>
  <c r="G204" i="1"/>
  <c r="H204" i="15"/>
  <c r="G204" i="15"/>
  <c r="A200" i="3"/>
  <c r="H205" i="15" s="1"/>
  <c r="A406" i="4" l="1"/>
  <c r="H205" i="1"/>
  <c r="A408" i="4" s="1"/>
  <c r="K205" i="1"/>
  <c r="A409" i="18" s="1"/>
  <c r="J206" i="1"/>
  <c r="B408" i="18" s="1"/>
  <c r="C406" i="18"/>
  <c r="I204" i="2"/>
  <c r="C406" i="4"/>
  <c r="G205" i="1"/>
  <c r="I205" i="2" s="1"/>
  <c r="B406" i="18"/>
  <c r="B406" i="4"/>
  <c r="G205" i="15"/>
  <c r="A406" i="18"/>
  <c r="J206" i="15"/>
  <c r="J207" i="15"/>
  <c r="J207" i="1"/>
  <c r="B410" i="4" s="1"/>
  <c r="A201" i="3"/>
  <c r="H206" i="1" s="1"/>
  <c r="A408" i="18" l="1"/>
  <c r="H205" i="2"/>
  <c r="B408" i="4"/>
  <c r="H206" i="2"/>
  <c r="A410" i="18"/>
  <c r="A410" i="4"/>
  <c r="G206" i="15"/>
  <c r="C408" i="18"/>
  <c r="C408" i="4"/>
  <c r="B410" i="18"/>
  <c r="H207" i="1"/>
  <c r="A412" i="4" s="1"/>
  <c r="G206" i="1"/>
  <c r="H206" i="15"/>
  <c r="K206" i="1"/>
  <c r="A411" i="18" s="1"/>
  <c r="J208" i="1"/>
  <c r="G207" i="15"/>
  <c r="H207" i="15"/>
  <c r="G207" i="1"/>
  <c r="K207" i="1"/>
  <c r="A413" i="18" s="1"/>
  <c r="J208" i="15"/>
  <c r="A202" i="3"/>
  <c r="A412" i="18" l="1"/>
  <c r="H207" i="2"/>
  <c r="I206" i="2"/>
  <c r="C410" i="4"/>
  <c r="C410" i="18"/>
  <c r="C412" i="4"/>
  <c r="C412" i="18"/>
  <c r="I207" i="2"/>
  <c r="B412" i="4"/>
  <c r="B412" i="18"/>
  <c r="A203" i="3"/>
  <c r="H208" i="15" l="1"/>
  <c r="H208" i="1"/>
  <c r="J209" i="1"/>
  <c r="K208" i="1"/>
  <c r="A415" i="18" s="1"/>
  <c r="G208" i="15"/>
  <c r="J209" i="15"/>
  <c r="G208" i="1"/>
  <c r="J210" i="15"/>
  <c r="G209" i="15"/>
  <c r="G209" i="1"/>
  <c r="A204" i="3"/>
  <c r="J210" i="1" s="1"/>
  <c r="I208" i="2" l="1"/>
  <c r="C414" i="18"/>
  <c r="C414" i="4"/>
  <c r="K209" i="1"/>
  <c r="A417" i="18" s="1"/>
  <c r="H209" i="15"/>
  <c r="B414" i="4"/>
  <c r="B414" i="18"/>
  <c r="H209" i="1"/>
  <c r="A416" i="18" s="1"/>
  <c r="H208" i="2"/>
  <c r="A414" i="4"/>
  <c r="A414" i="18"/>
  <c r="K210" i="1"/>
  <c r="A419" i="18" s="1"/>
  <c r="C416" i="4"/>
  <c r="I209" i="2"/>
  <c r="C416" i="18"/>
  <c r="B416" i="4"/>
  <c r="B416" i="18"/>
  <c r="G210" i="1"/>
  <c r="I210" i="2" s="1"/>
  <c r="J211" i="15"/>
  <c r="H210" i="15"/>
  <c r="A205" i="3"/>
  <c r="J211" i="1" s="1"/>
  <c r="B418" i="4" s="1"/>
  <c r="A416" i="4" l="1"/>
  <c r="H209" i="2"/>
  <c r="H210" i="1"/>
  <c r="G211" i="15"/>
  <c r="G210" i="15"/>
  <c r="C418" i="18"/>
  <c r="B418" i="18"/>
  <c r="G211" i="1"/>
  <c r="J212" i="1"/>
  <c r="H211" i="1"/>
  <c r="J212" i="15"/>
  <c r="C418" i="4"/>
  <c r="K211" i="1"/>
  <c r="A421" i="18" s="1"/>
  <c r="H211" i="15"/>
  <c r="A206" i="3"/>
  <c r="A418" i="4" l="1"/>
  <c r="A418" i="18"/>
  <c r="H210" i="2"/>
  <c r="H211" i="2"/>
  <c r="A420" i="18"/>
  <c r="A420" i="4"/>
  <c r="B420" i="4"/>
  <c r="B420" i="18"/>
  <c r="C420" i="18"/>
  <c r="C420" i="4"/>
  <c r="I211" i="2"/>
  <c r="A207" i="3"/>
  <c r="G212" i="15" l="1"/>
  <c r="J213" i="1"/>
  <c r="H212" i="1"/>
  <c r="H212" i="15"/>
  <c r="G212" i="1"/>
  <c r="J213" i="15"/>
  <c r="K212" i="1"/>
  <c r="A423" i="18" s="1"/>
  <c r="J214" i="15"/>
  <c r="A209" i="3"/>
  <c r="G213" i="1" s="1"/>
  <c r="G13" i="15"/>
  <c r="H13" i="15"/>
  <c r="J5" i="15"/>
  <c r="H13" i="1"/>
  <c r="G5" i="15"/>
  <c r="K5" i="1"/>
  <c r="A9" i="18" s="1"/>
  <c r="K13" i="1"/>
  <c r="G13" i="1"/>
  <c r="H5" i="1"/>
  <c r="J13" i="15"/>
  <c r="H5" i="15"/>
  <c r="G5" i="1"/>
  <c r="J5" i="1"/>
  <c r="G213" i="15" l="1"/>
  <c r="H213" i="1"/>
  <c r="A424" i="4" s="1"/>
  <c r="C422" i="18"/>
  <c r="C422" i="4"/>
  <c r="I212" i="2"/>
  <c r="J214" i="1"/>
  <c r="B424" i="4" s="1"/>
  <c r="H213" i="15"/>
  <c r="A422" i="18"/>
  <c r="H212" i="2"/>
  <c r="A422" i="4"/>
  <c r="K213" i="1"/>
  <c r="A425" i="18" s="1"/>
  <c r="B422" i="4"/>
  <c r="B422" i="18"/>
  <c r="A210" i="3"/>
  <c r="J215" i="1" s="1"/>
  <c r="J215" i="15"/>
  <c r="G214" i="15"/>
  <c r="C424" i="4"/>
  <c r="C424" i="18"/>
  <c r="I213" i="2"/>
  <c r="C8" i="4"/>
  <c r="C8" i="18"/>
  <c r="B8" i="18"/>
  <c r="B8" i="4"/>
  <c r="B24" i="4"/>
  <c r="B24" i="18"/>
  <c r="L13" i="2"/>
  <c r="A25" i="18"/>
  <c r="I13" i="2"/>
  <c r="C24" i="18"/>
  <c r="C24" i="4"/>
  <c r="A8" i="4"/>
  <c r="H5" i="2"/>
  <c r="I5" i="2"/>
  <c r="A8" i="18"/>
  <c r="H13" i="2"/>
  <c r="A24" i="18"/>
  <c r="A24" i="4"/>
  <c r="H213" i="2" l="1"/>
  <c r="A424" i="18"/>
  <c r="B424" i="18"/>
  <c r="B426" i="18"/>
  <c r="B426" i="4"/>
  <c r="H214" i="1"/>
  <c r="G214" i="1"/>
  <c r="J216" i="1"/>
  <c r="H214" i="15"/>
  <c r="K214" i="1"/>
  <c r="A211" i="3"/>
  <c r="G215" i="1" s="1"/>
  <c r="I215" i="2" l="1"/>
  <c r="C428" i="4"/>
  <c r="C428" i="18"/>
  <c r="G215" i="15"/>
  <c r="B428" i="4"/>
  <c r="B428" i="18"/>
  <c r="C426" i="18"/>
  <c r="I214" i="2"/>
  <c r="C426" i="4"/>
  <c r="K215" i="1"/>
  <c r="J216" i="15"/>
  <c r="A426" i="18"/>
  <c r="A426" i="4"/>
  <c r="H214" i="2"/>
  <c r="H215" i="1"/>
  <c r="H215" i="15"/>
  <c r="A212" i="3"/>
  <c r="H216" i="1"/>
  <c r="K216" i="1"/>
  <c r="A431" i="18" s="1"/>
  <c r="J217" i="1"/>
  <c r="G216" i="1"/>
  <c r="J217" i="15"/>
  <c r="H216" i="15"/>
  <c r="G216" i="15"/>
  <c r="H215" i="2" l="1"/>
  <c r="A428" i="4"/>
  <c r="A428" i="18"/>
  <c r="A429" i="18"/>
  <c r="A427" i="18"/>
  <c r="A430" i="18"/>
  <c r="H216" i="2"/>
  <c r="A430" i="4"/>
  <c r="I216" i="2"/>
  <c r="C430" i="18"/>
  <c r="C430" i="4"/>
  <c r="B430" i="4"/>
  <c r="B430" i="18"/>
  <c r="A213" i="3"/>
  <c r="J11" i="15"/>
  <c r="H217" i="15" l="1"/>
  <c r="G217" i="15"/>
  <c r="K217" i="1"/>
  <c r="A433" i="18" s="1"/>
  <c r="G217" i="1"/>
  <c r="J218" i="15"/>
  <c r="H217" i="1"/>
  <c r="J218" i="1"/>
  <c r="A215" i="3"/>
  <c r="G218" i="15"/>
  <c r="G11" i="15"/>
  <c r="J219" i="15"/>
  <c r="J219" i="1"/>
  <c r="H11" i="15"/>
  <c r="G11" i="1"/>
  <c r="H218" i="1"/>
  <c r="H11" i="1"/>
  <c r="K11" i="1"/>
  <c r="K218" i="1" l="1"/>
  <c r="A435" i="18" s="1"/>
  <c r="H218" i="15"/>
  <c r="B432" i="18"/>
  <c r="B432" i="4"/>
  <c r="A432" i="4"/>
  <c r="A432" i="18"/>
  <c r="H217" i="2"/>
  <c r="G218" i="1"/>
  <c r="I218" i="2" s="1"/>
  <c r="C432" i="18"/>
  <c r="C432" i="4"/>
  <c r="I217" i="2"/>
  <c r="H11" i="2"/>
  <c r="A20" i="4"/>
  <c r="A20" i="18"/>
  <c r="B434" i="4"/>
  <c r="B434" i="18"/>
  <c r="A434" i="18"/>
  <c r="H218" i="2"/>
  <c r="A434" i="4"/>
  <c r="B20" i="4"/>
  <c r="B20" i="18"/>
  <c r="A23" i="18"/>
  <c r="L11" i="2"/>
  <c r="A21" i="18"/>
  <c r="C20" i="18"/>
  <c r="I11" i="2"/>
  <c r="C20" i="4"/>
  <c r="A217" i="3"/>
  <c r="J220" i="1"/>
  <c r="C434" i="18" l="1"/>
  <c r="H219" i="1"/>
  <c r="K219" i="1"/>
  <c r="A437" i="18" s="1"/>
  <c r="G219" i="15"/>
  <c r="G219" i="1"/>
  <c r="H219" i="15"/>
  <c r="C434" i="4"/>
  <c r="J220" i="15"/>
  <c r="B436" i="18"/>
  <c r="B436" i="4"/>
  <c r="A218" i="3"/>
  <c r="G220" i="1" s="1"/>
  <c r="G220" i="15"/>
  <c r="J221" i="15"/>
  <c r="J221" i="1"/>
  <c r="K220" i="1"/>
  <c r="A439" i="18" s="1"/>
  <c r="H220" i="1"/>
  <c r="H220" i="15"/>
  <c r="C436" i="18" l="1"/>
  <c r="C436" i="4"/>
  <c r="I219" i="2"/>
  <c r="H219" i="2"/>
  <c r="A436" i="18"/>
  <c r="A436" i="4"/>
  <c r="B438" i="4"/>
  <c r="B438" i="18"/>
  <c r="A438" i="4"/>
  <c r="A438" i="18"/>
  <c r="H220" i="2"/>
  <c r="A219" i="3"/>
  <c r="C438" i="18"/>
  <c r="I220" i="2"/>
  <c r="C438" i="4"/>
  <c r="J222" i="1" l="1"/>
  <c r="K221" i="1"/>
  <c r="A441" i="18" s="1"/>
  <c r="G221" i="15"/>
  <c r="J222" i="15"/>
  <c r="G221" i="1"/>
  <c r="H221" i="1"/>
  <c r="A220" i="3"/>
  <c r="J223" i="15"/>
  <c r="K222" i="1"/>
  <c r="A443" i="18" s="1"/>
  <c r="H222" i="15"/>
  <c r="J223" i="1"/>
  <c r="H222" i="1"/>
  <c r="G222" i="15"/>
  <c r="G222" i="1"/>
  <c r="I221" i="2" l="1"/>
  <c r="C440" i="18"/>
  <c r="C440" i="4"/>
  <c r="A440" i="18"/>
  <c r="H221" i="2"/>
  <c r="A440" i="4"/>
  <c r="B440" i="18"/>
  <c r="B440" i="4"/>
  <c r="I222" i="2"/>
  <c r="C442" i="4"/>
  <c r="C442" i="18"/>
  <c r="H222" i="2"/>
  <c r="A442" i="4"/>
  <c r="A442" i="18"/>
  <c r="B442" i="18"/>
  <c r="B442" i="4"/>
  <c r="A221" i="3"/>
  <c r="K223" i="1" l="1"/>
  <c r="A445" i="18" s="1"/>
  <c r="G223" i="1"/>
  <c r="G223" i="15"/>
  <c r="H223" i="15"/>
  <c r="J224" i="1"/>
  <c r="J224" i="15"/>
  <c r="H223" i="1"/>
  <c r="A222" i="3"/>
  <c r="A223" i="3" s="1"/>
  <c r="A224" i="3" s="1"/>
  <c r="A226" i="3" s="1"/>
  <c r="A227" i="3" s="1"/>
  <c r="A228" i="3" s="1"/>
  <c r="A229" i="3" s="1"/>
  <c r="A230" i="3" s="1"/>
  <c r="A231" i="3" s="1"/>
  <c r="A232" i="3" s="1"/>
  <c r="A233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2" i="3" s="1"/>
  <c r="A263" i="3" s="1"/>
  <c r="A264" i="3" s="1"/>
  <c r="J260" i="1" s="1"/>
  <c r="A444" i="4" l="1"/>
  <c r="H223" i="2"/>
  <c r="A444" i="18"/>
  <c r="G276" i="1"/>
  <c r="I276" i="2" s="1"/>
  <c r="B444" i="18"/>
  <c r="B444" i="4"/>
  <c r="C444" i="4"/>
  <c r="C444" i="18"/>
  <c r="I223" i="2"/>
  <c r="B516" i="4"/>
  <c r="B516" i="18"/>
  <c r="H257" i="15"/>
  <c r="H266" i="15"/>
  <c r="H271" i="15"/>
  <c r="H221" i="15"/>
  <c r="J226" i="15"/>
  <c r="G287" i="1"/>
  <c r="J260" i="15"/>
  <c r="G262" i="1"/>
  <c r="J242" i="15"/>
  <c r="G238" i="15"/>
  <c r="H6" i="15"/>
  <c r="G256" i="1"/>
  <c r="H280" i="15"/>
  <c r="K248" i="1"/>
  <c r="A495" i="18" s="1"/>
  <c r="G14" i="15"/>
  <c r="K259" i="1"/>
  <c r="A517" i="18" s="1"/>
  <c r="G241" i="15"/>
  <c r="H254" i="15"/>
  <c r="K7" i="1"/>
  <c r="A13" i="18" s="1"/>
  <c r="J232" i="15"/>
  <c r="K236" i="1"/>
  <c r="A471" i="18" s="1"/>
  <c r="H248" i="15"/>
  <c r="G252" i="15"/>
  <c r="K6" i="1"/>
  <c r="A11" i="18" s="1"/>
  <c r="H276" i="15"/>
  <c r="G226" i="1"/>
  <c r="H236" i="15"/>
  <c r="H253" i="1"/>
  <c r="K278" i="1"/>
  <c r="A555" i="18" s="1"/>
  <c r="G245" i="15"/>
  <c r="G276" i="15"/>
  <c r="H271" i="1"/>
  <c r="G287" i="15"/>
  <c r="H236" i="1"/>
  <c r="H281" i="15"/>
  <c r="G275" i="1"/>
  <c r="K284" i="1"/>
  <c r="A567" i="18" s="1"/>
  <c r="K235" i="1"/>
  <c r="A469" i="18" s="1"/>
  <c r="J258" i="15"/>
  <c r="J285" i="15"/>
  <c r="G269" i="15"/>
  <c r="K277" i="1"/>
  <c r="A553" i="18" s="1"/>
  <c r="G261" i="1"/>
  <c r="J286" i="15"/>
  <c r="G225" i="1"/>
  <c r="H3" i="1"/>
  <c r="G248" i="15"/>
  <c r="H289" i="15"/>
  <c r="G279" i="1"/>
  <c r="H278" i="15"/>
  <c r="J233" i="15"/>
  <c r="J269" i="15"/>
  <c r="H242" i="15"/>
  <c r="K267" i="1"/>
  <c r="A533" i="18" s="1"/>
  <c r="K262" i="1"/>
  <c r="A523" i="18" s="1"/>
  <c r="G282" i="1"/>
  <c r="H282" i="15"/>
  <c r="K258" i="1"/>
  <c r="A515" i="18" s="1"/>
  <c r="J259" i="1"/>
  <c r="G274" i="15"/>
  <c r="J228" i="1"/>
  <c r="J290" i="15"/>
  <c r="G278" i="15"/>
  <c r="J227" i="15"/>
  <c r="J241" i="15"/>
  <c r="G273" i="1"/>
  <c r="G265" i="15"/>
  <c r="H260" i="15"/>
  <c r="G265" i="1"/>
  <c r="G277" i="15"/>
  <c r="G229" i="1"/>
  <c r="H287" i="15"/>
  <c r="G251" i="1"/>
  <c r="J251" i="15"/>
  <c r="G246" i="15"/>
  <c r="H250" i="1"/>
  <c r="G233" i="1"/>
  <c r="G263" i="1"/>
  <c r="J246" i="1"/>
  <c r="G246" i="1"/>
  <c r="G277" i="1"/>
  <c r="G261" i="15"/>
  <c r="K269" i="1"/>
  <c r="A537" i="18" s="1"/>
  <c r="K231" i="1"/>
  <c r="A461" i="18" s="1"/>
  <c r="J268" i="15"/>
  <c r="H237" i="1"/>
  <c r="K232" i="1"/>
  <c r="A463" i="18" s="1"/>
  <c r="H254" i="1"/>
  <c r="G251" i="15"/>
  <c r="K245" i="1"/>
  <c r="A489" i="18" s="1"/>
  <c r="J287" i="15"/>
  <c r="K225" i="1"/>
  <c r="A449" i="18" s="1"/>
  <c r="H280" i="1"/>
  <c r="H246" i="1"/>
  <c r="J278" i="15"/>
  <c r="H258" i="15"/>
  <c r="J274" i="1"/>
  <c r="G281" i="15"/>
  <c r="K266" i="1"/>
  <c r="A531" i="18" s="1"/>
  <c r="J264" i="1"/>
  <c r="J246" i="15"/>
  <c r="H261" i="1"/>
  <c r="K256" i="1"/>
  <c r="A511" i="18" s="1"/>
  <c r="G237" i="1"/>
  <c r="J257" i="1"/>
  <c r="H240" i="1"/>
  <c r="H234" i="1"/>
  <c r="K257" i="1"/>
  <c r="A513" i="18" s="1"/>
  <c r="G272" i="15"/>
  <c r="G257" i="1"/>
  <c r="G247" i="1"/>
  <c r="J249" i="15"/>
  <c r="H284" i="15"/>
  <c r="G233" i="15"/>
  <c r="G250" i="1"/>
  <c r="G230" i="1"/>
  <c r="G284" i="15"/>
  <c r="J252" i="15"/>
  <c r="H244" i="15"/>
  <c r="H246" i="15"/>
  <c r="G283" i="1"/>
  <c r="G247" i="15"/>
  <c r="H262" i="1"/>
  <c r="H238" i="15"/>
  <c r="G285" i="1"/>
  <c r="J256" i="1"/>
  <c r="J241" i="1"/>
  <c r="H275" i="1"/>
  <c r="J283" i="15"/>
  <c r="G286" i="1"/>
  <c r="H230" i="1"/>
  <c r="H229" i="1"/>
  <c r="G269" i="1"/>
  <c r="H293" i="15"/>
  <c r="H251" i="1"/>
  <c r="H235" i="1"/>
  <c r="H241" i="15"/>
  <c r="J243" i="15"/>
  <c r="K264" i="1"/>
  <c r="A527" i="18" s="1"/>
  <c r="G244" i="15"/>
  <c r="K247" i="1"/>
  <c r="A493" i="18" s="1"/>
  <c r="G8" i="1"/>
  <c r="H276" i="1"/>
  <c r="H17" i="15"/>
  <c r="H8" i="1"/>
  <c r="H228" i="15"/>
  <c r="J7" i="15"/>
  <c r="J281" i="1"/>
  <c r="H282" i="1"/>
  <c r="G253" i="15"/>
  <c r="K239" i="1"/>
  <c r="A477" i="18" s="1"/>
  <c r="G248" i="1"/>
  <c r="G237" i="15"/>
  <c r="K271" i="1"/>
  <c r="A541" i="18" s="1"/>
  <c r="K260" i="1"/>
  <c r="A519" i="18" s="1"/>
  <c r="J282" i="15"/>
  <c r="H239" i="15"/>
  <c r="H270" i="1"/>
  <c r="G6" i="1"/>
  <c r="J278" i="1"/>
  <c r="H285" i="15"/>
  <c r="J284" i="15"/>
  <c r="J227" i="1"/>
  <c r="K287" i="1"/>
  <c r="A573" i="18" s="1"/>
  <c r="H3" i="15"/>
  <c r="H225" i="15"/>
  <c r="K230" i="1"/>
  <c r="A459" i="18" s="1"/>
  <c r="K286" i="1"/>
  <c r="H268" i="15"/>
  <c r="G273" i="15"/>
  <c r="J244" i="1"/>
  <c r="H255" i="1"/>
  <c r="H238" i="1"/>
  <c r="G266" i="15"/>
  <c r="G3" i="15"/>
  <c r="H286" i="1"/>
  <c r="G239" i="15"/>
  <c r="K244" i="1"/>
  <c r="H15" i="15"/>
  <c r="J244" i="15"/>
  <c r="J293" i="15"/>
  <c r="H285" i="1"/>
  <c r="H263" i="15"/>
  <c r="H233" i="15"/>
  <c r="G245" i="1"/>
  <c r="K281" i="1"/>
  <c r="A561" i="18" s="1"/>
  <c r="J294" i="15"/>
  <c r="H6" i="1"/>
  <c r="G258" i="1"/>
  <c r="H267" i="15"/>
  <c r="J275" i="15"/>
  <c r="K265" i="1"/>
  <c r="A529" i="18" s="1"/>
  <c r="G7" i="1"/>
  <c r="J288" i="15"/>
  <c r="J276" i="15"/>
  <c r="G267" i="1"/>
  <c r="H283" i="15"/>
  <c r="K261" i="1"/>
  <c r="A521" i="18" s="1"/>
  <c r="H277" i="15"/>
  <c r="J243" i="1"/>
  <c r="J232" i="1"/>
  <c r="J279" i="15"/>
  <c r="G231" i="1"/>
  <c r="J228" i="15"/>
  <c r="H277" i="1"/>
  <c r="J282" i="1"/>
  <c r="J259" i="15"/>
  <c r="H286" i="15"/>
  <c r="H245" i="1"/>
  <c r="H227" i="1"/>
  <c r="J266" i="1"/>
  <c r="J255" i="1"/>
  <c r="J7" i="1"/>
  <c r="K263" i="1"/>
  <c r="A525" i="18" s="1"/>
  <c r="G268" i="1"/>
  <c r="G292" i="15"/>
  <c r="G281" i="1"/>
  <c r="J253" i="1"/>
  <c r="J270" i="15"/>
  <c r="H245" i="15"/>
  <c r="G249" i="1"/>
  <c r="J225" i="1"/>
  <c r="H235" i="15"/>
  <c r="H227" i="15"/>
  <c r="G255" i="1"/>
  <c r="G231" i="15"/>
  <c r="J226" i="1"/>
  <c r="K240" i="1"/>
  <c r="A479" i="18" s="1"/>
  <c r="G242" i="15"/>
  <c r="H273" i="1"/>
  <c r="J235" i="1"/>
  <c r="K274" i="1"/>
  <c r="A547" i="18" s="1"/>
  <c r="G224" i="1"/>
  <c r="K8" i="1"/>
  <c r="A15" i="18" s="1"/>
  <c r="H267" i="1"/>
  <c r="K226" i="1"/>
  <c r="A451" i="18" s="1"/>
  <c r="H243" i="15"/>
  <c r="G290" i="15"/>
  <c r="G7" i="15"/>
  <c r="H7" i="1"/>
  <c r="J266" i="15"/>
  <c r="G6" i="15"/>
  <c r="G262" i="15"/>
  <c r="J276" i="1"/>
  <c r="K228" i="1"/>
  <c r="A455" i="18" s="1"/>
  <c r="G278" i="1"/>
  <c r="G229" i="15"/>
  <c r="J268" i="1"/>
  <c r="J263" i="1"/>
  <c r="J258" i="1"/>
  <c r="J250" i="1"/>
  <c r="H256" i="15"/>
  <c r="G235" i="15"/>
  <c r="J271" i="1"/>
  <c r="J289" i="15"/>
  <c r="G250" i="15"/>
  <c r="H232" i="15"/>
  <c r="H275" i="15"/>
  <c r="K275" i="1"/>
  <c r="A549" i="18" s="1"/>
  <c r="H278" i="1"/>
  <c r="H225" i="1"/>
  <c r="K255" i="1"/>
  <c r="A509" i="18" s="1"/>
  <c r="J6" i="15"/>
  <c r="H224" i="15"/>
  <c r="G282" i="15"/>
  <c r="J255" i="15"/>
  <c r="J272" i="15"/>
  <c r="J263" i="15"/>
  <c r="G257" i="15"/>
  <c r="K280" i="1"/>
  <c r="A559" i="18" s="1"/>
  <c r="K283" i="1"/>
  <c r="A565" i="18" s="1"/>
  <c r="J239" i="1"/>
  <c r="H239" i="1"/>
  <c r="G283" i="15"/>
  <c r="J270" i="1"/>
  <c r="H274" i="1"/>
  <c r="K229" i="1"/>
  <c r="A457" i="18" s="1"/>
  <c r="H242" i="1"/>
  <c r="G240" i="15"/>
  <c r="J245" i="1"/>
  <c r="G288" i="15"/>
  <c r="H279" i="15"/>
  <c r="J271" i="15"/>
  <c r="J231" i="1"/>
  <c r="H260" i="1"/>
  <c r="J265" i="15"/>
  <c r="H231" i="1"/>
  <c r="H247" i="1"/>
  <c r="H248" i="1"/>
  <c r="H251" i="15"/>
  <c r="H229" i="15"/>
  <c r="J256" i="15"/>
  <c r="J237" i="1"/>
  <c r="J280" i="15"/>
  <c r="J238" i="1"/>
  <c r="K279" i="1"/>
  <c r="A557" i="18" s="1"/>
  <c r="J272" i="1"/>
  <c r="G264" i="15"/>
  <c r="J248" i="1"/>
  <c r="J251" i="1"/>
  <c r="G253" i="1"/>
  <c r="H261" i="15"/>
  <c r="K250" i="1"/>
  <c r="A499" i="18" s="1"/>
  <c r="K243" i="1"/>
  <c r="A483" i="18" s="1"/>
  <c r="K227" i="1"/>
  <c r="A453" i="18" s="1"/>
  <c r="K251" i="1"/>
  <c r="A501" i="18" s="1"/>
  <c r="G14" i="1"/>
  <c r="H233" i="1"/>
  <c r="G284" i="1"/>
  <c r="H226" i="15"/>
  <c r="H257" i="1"/>
  <c r="K273" i="1"/>
  <c r="A545" i="18" s="1"/>
  <c r="G249" i="15"/>
  <c r="G272" i="1"/>
  <c r="J274" i="15"/>
  <c r="G291" i="15"/>
  <c r="J239" i="15"/>
  <c r="H266" i="1"/>
  <c r="G280" i="1"/>
  <c r="H265" i="15"/>
  <c r="G263" i="15"/>
  <c r="G236" i="15"/>
  <c r="J248" i="15"/>
  <c r="K254" i="1"/>
  <c r="A507" i="18" s="1"/>
  <c r="G228" i="15"/>
  <c r="G260" i="15"/>
  <c r="G235" i="1"/>
  <c r="H273" i="15"/>
  <c r="K233" i="1"/>
  <c r="A465" i="18" s="1"/>
  <c r="J242" i="1"/>
  <c r="H241" i="1"/>
  <c r="G280" i="15"/>
  <c r="G243" i="15"/>
  <c r="J292" i="15"/>
  <c r="G270" i="1"/>
  <c r="K249" i="1"/>
  <c r="A497" i="18" s="1"/>
  <c r="H287" i="1"/>
  <c r="G274" i="1"/>
  <c r="J254" i="15"/>
  <c r="G241" i="1"/>
  <c r="H250" i="15"/>
  <c r="H243" i="1"/>
  <c r="K272" i="1"/>
  <c r="A543" i="18" s="1"/>
  <c r="G234" i="15"/>
  <c r="G226" i="15"/>
  <c r="J269" i="1"/>
  <c r="G234" i="1"/>
  <c r="G244" i="1"/>
  <c r="J291" i="15"/>
  <c r="K252" i="1"/>
  <c r="A503" i="18" s="1"/>
  <c r="J8" i="1"/>
  <c r="H232" i="1"/>
  <c r="G260" i="1"/>
  <c r="G16" i="15"/>
  <c r="H269" i="15"/>
  <c r="J262" i="15"/>
  <c r="J230" i="1"/>
  <c r="J247" i="15"/>
  <c r="K242" i="1"/>
  <c r="A481" i="18" s="1"/>
  <c r="H224" i="1"/>
  <c r="H264" i="1"/>
  <c r="H281" i="1"/>
  <c r="G254" i="15"/>
  <c r="H258" i="1"/>
  <c r="J6" i="1"/>
  <c r="K237" i="1"/>
  <c r="A473" i="18" s="1"/>
  <c r="K238" i="1"/>
  <c r="A475" i="18" s="1"/>
  <c r="G238" i="1"/>
  <c r="G228" i="1"/>
  <c r="G232" i="1"/>
  <c r="H253" i="15"/>
  <c r="J277" i="15"/>
  <c r="G252" i="1"/>
  <c r="K234" i="1"/>
  <c r="A467" i="18" s="1"/>
  <c r="K253" i="1"/>
  <c r="A505" i="18" s="1"/>
  <c r="H237" i="15"/>
  <c r="J253" i="15"/>
  <c r="G264" i="1"/>
  <c r="H265" i="1"/>
  <c r="G268" i="15"/>
  <c r="H252" i="1"/>
  <c r="H283" i="1"/>
  <c r="G224" i="15"/>
  <c r="J236" i="15"/>
  <c r="G254" i="1"/>
  <c r="K282" i="1"/>
  <c r="A563" i="18" s="1"/>
  <c r="J273" i="15"/>
  <c r="K241" i="1"/>
  <c r="G227" i="1"/>
  <c r="K268" i="1"/>
  <c r="A535" i="18" s="1"/>
  <c r="G256" i="15"/>
  <c r="G225" i="15"/>
  <c r="J281" i="15"/>
  <c r="G271" i="15"/>
  <c r="J267" i="1"/>
  <c r="J8" i="15"/>
  <c r="G286" i="15"/>
  <c r="H292" i="15"/>
  <c r="J267" i="15"/>
  <c r="J240" i="15"/>
  <c r="G8" i="15"/>
  <c r="G240" i="1"/>
  <c r="K285" i="1"/>
  <c r="A569" i="18" s="1"/>
  <c r="G285" i="15"/>
  <c r="G267" i="15"/>
  <c r="J264" i="15"/>
  <c r="J245" i="15"/>
  <c r="G232" i="15"/>
  <c r="J231" i="15"/>
  <c r="H228" i="1"/>
  <c r="J254" i="1"/>
  <c r="G236" i="1"/>
  <c r="J287" i="1"/>
  <c r="J240" i="1"/>
  <c r="K270" i="1"/>
  <c r="A539" i="18" s="1"/>
  <c r="G266" i="1"/>
  <c r="J234" i="1"/>
  <c r="H263" i="1"/>
  <c r="H288" i="15"/>
  <c r="K246" i="1"/>
  <c r="A491" i="18" s="1"/>
  <c r="H279" i="1"/>
  <c r="H290" i="15"/>
  <c r="H7" i="15"/>
  <c r="J14" i="15"/>
  <c r="J250" i="15"/>
  <c r="H8" i="15"/>
  <c r="K276" i="1"/>
  <c r="A551" i="18" s="1"/>
  <c r="G243" i="1"/>
  <c r="J280" i="1"/>
  <c r="J275" i="1"/>
  <c r="J288" i="1"/>
  <c r="H270" i="15"/>
  <c r="G293" i="15"/>
  <c r="G15" i="15"/>
  <c r="H259" i="1"/>
  <c r="H272" i="1"/>
  <c r="H256" i="1"/>
  <c r="G289" i="15"/>
  <c r="G17" i="15"/>
  <c r="G258" i="15"/>
  <c r="J3" i="15"/>
  <c r="J257" i="15"/>
  <c r="J277" i="1"/>
  <c r="H268" i="1"/>
  <c r="H274" i="15"/>
  <c r="G230" i="15"/>
  <c r="J261" i="1"/>
  <c r="H249" i="15"/>
  <c r="J236" i="1"/>
  <c r="K14" i="1"/>
  <c r="H244" i="1"/>
  <c r="H264" i="15"/>
  <c r="H272" i="15"/>
  <c r="G259" i="1"/>
  <c r="H291" i="15"/>
  <c r="G242" i="1"/>
  <c r="H252" i="15"/>
  <c r="J235" i="15"/>
  <c r="H240" i="15"/>
  <c r="J262" i="1"/>
  <c r="H231" i="15"/>
  <c r="J286" i="1"/>
  <c r="J237" i="15"/>
  <c r="G275" i="15"/>
  <c r="J273" i="1"/>
  <c r="G255" i="15"/>
  <c r="H234" i="15"/>
  <c r="J234" i="15"/>
  <c r="H14" i="1"/>
  <c r="G270" i="15"/>
  <c r="H230" i="15"/>
  <c r="H14" i="15"/>
  <c r="J230" i="15"/>
  <c r="H247" i="15"/>
  <c r="J285" i="1"/>
  <c r="G271" i="1"/>
  <c r="H226" i="1"/>
  <c r="J265" i="1"/>
  <c r="H255" i="15"/>
  <c r="H259" i="15"/>
  <c r="H262" i="15"/>
  <c r="J261" i="15"/>
  <c r="J284" i="1"/>
  <c r="J233" i="1"/>
  <c r="G239" i="1"/>
  <c r="H16" i="15"/>
  <c r="J225" i="15"/>
  <c r="H284" i="1"/>
  <c r="J252" i="1"/>
  <c r="G3" i="1"/>
  <c r="J283" i="1"/>
  <c r="K224" i="1"/>
  <c r="A447" i="18" s="1"/>
  <c r="H269" i="1"/>
  <c r="J238" i="15"/>
  <c r="J279" i="1"/>
  <c r="G259" i="15"/>
  <c r="J229" i="1"/>
  <c r="J229" i="15"/>
  <c r="J247" i="1"/>
  <c r="G279" i="15"/>
  <c r="H249" i="1"/>
  <c r="G227" i="15"/>
  <c r="J249" i="1"/>
  <c r="C550" i="4" l="1"/>
  <c r="C550" i="18"/>
  <c r="C572" i="4"/>
  <c r="I287" i="2"/>
  <c r="C572" i="18"/>
  <c r="C4" i="18"/>
  <c r="C4" i="4"/>
  <c r="I3" i="2"/>
  <c r="B564" i="4"/>
  <c r="B564" i="18"/>
  <c r="B566" i="4"/>
  <c r="B566" i="18"/>
  <c r="H244" i="2"/>
  <c r="A486" i="4"/>
  <c r="A486" i="18"/>
  <c r="B550" i="18"/>
  <c r="B550" i="4"/>
  <c r="A542" i="4"/>
  <c r="H272" i="2"/>
  <c r="A542" i="18"/>
  <c r="C484" i="18"/>
  <c r="C484" i="4"/>
  <c r="I243" i="2"/>
  <c r="C470" i="4"/>
  <c r="C470" i="18"/>
  <c r="I236" i="2"/>
  <c r="C452" i="4"/>
  <c r="C452" i="18"/>
  <c r="I227" i="2"/>
  <c r="A564" i="18"/>
  <c r="A564" i="4"/>
  <c r="H283" i="2"/>
  <c r="B14" i="4"/>
  <c r="B14" i="18"/>
  <c r="C538" i="4"/>
  <c r="C538" i="18"/>
  <c r="I270" i="2"/>
  <c r="C468" i="18"/>
  <c r="C468" i="4"/>
  <c r="I235" i="2"/>
  <c r="C558" i="4"/>
  <c r="C558" i="18"/>
  <c r="I280" i="2"/>
  <c r="A512" i="18"/>
  <c r="H257" i="2"/>
  <c r="A512" i="4"/>
  <c r="H247" i="2"/>
  <c r="A492" i="4"/>
  <c r="A492" i="18"/>
  <c r="B486" i="18"/>
  <c r="B486" i="4"/>
  <c r="B474" i="18"/>
  <c r="B474" i="4"/>
  <c r="B532" i="18"/>
  <c r="B532" i="4"/>
  <c r="A12" i="4"/>
  <c r="A12" i="18"/>
  <c r="H7" i="2"/>
  <c r="I281" i="2"/>
  <c r="C560" i="4"/>
  <c r="C560" i="18"/>
  <c r="A488" i="18"/>
  <c r="A488" i="4"/>
  <c r="H245" i="2"/>
  <c r="B460" i="4"/>
  <c r="B460" i="18"/>
  <c r="C12" i="4"/>
  <c r="C12" i="18"/>
  <c r="I7" i="2"/>
  <c r="C488" i="4"/>
  <c r="C488" i="18"/>
  <c r="I245" i="2"/>
  <c r="A487" i="18"/>
  <c r="A485" i="18"/>
  <c r="C570" i="18"/>
  <c r="I286" i="2"/>
  <c r="C570" i="4"/>
  <c r="I250" i="2"/>
  <c r="C498" i="4"/>
  <c r="C498" i="18"/>
  <c r="A466" i="4"/>
  <c r="A466" i="18"/>
  <c r="H234" i="2"/>
  <c r="A498" i="18"/>
  <c r="H250" i="2"/>
  <c r="A498" i="4"/>
  <c r="B454" i="18"/>
  <c r="B454" i="4"/>
  <c r="B500" i="4"/>
  <c r="B500" i="18"/>
  <c r="A33" i="18"/>
  <c r="A31" i="18"/>
  <c r="A29" i="18"/>
  <c r="A27" i="18"/>
  <c r="A516" i="18"/>
  <c r="H259" i="2"/>
  <c r="A516" i="4"/>
  <c r="B504" i="4"/>
  <c r="B504" i="18"/>
  <c r="A502" i="4"/>
  <c r="H252" i="2"/>
  <c r="A502" i="18"/>
  <c r="C502" i="4"/>
  <c r="I252" i="2"/>
  <c r="C502" i="18"/>
  <c r="A484" i="18"/>
  <c r="H243" i="2"/>
  <c r="A484" i="4"/>
  <c r="H266" i="2"/>
  <c r="A530" i="4"/>
  <c r="A530" i="18"/>
  <c r="B472" i="4"/>
  <c r="B472" i="18"/>
  <c r="A460" i="4"/>
  <c r="H231" i="2"/>
  <c r="A460" i="18"/>
  <c r="B466" i="4"/>
  <c r="B466" i="18"/>
  <c r="B482" i="4"/>
  <c r="B482" i="18"/>
  <c r="A14" i="18"/>
  <c r="H8" i="2"/>
  <c r="A14" i="4"/>
  <c r="B26" i="4"/>
  <c r="B26" i="18"/>
  <c r="A478" i="18"/>
  <c r="A478" i="4"/>
  <c r="H240" i="2"/>
  <c r="B514" i="4"/>
  <c r="B514" i="18"/>
  <c r="C520" i="18"/>
  <c r="I261" i="2"/>
  <c r="C520" i="4"/>
  <c r="A566" i="4"/>
  <c r="H284" i="2"/>
  <c r="A566" i="18"/>
  <c r="B542" i="4"/>
  <c r="B542" i="18"/>
  <c r="B468" i="18"/>
  <c r="B468" i="4"/>
  <c r="A524" i="18"/>
  <c r="A524" i="4"/>
  <c r="H263" i="2"/>
  <c r="A454" i="18"/>
  <c r="H228" i="2"/>
  <c r="A454" i="4"/>
  <c r="B530" i="4"/>
  <c r="B530" i="18"/>
  <c r="B10" i="18"/>
  <c r="B10" i="4"/>
  <c r="B456" i="18"/>
  <c r="B456" i="4"/>
  <c r="C566" i="18"/>
  <c r="I284" i="2"/>
  <c r="C566" i="4"/>
  <c r="A482" i="4"/>
  <c r="H242" i="2"/>
  <c r="A482" i="18"/>
  <c r="B538" i="4"/>
  <c r="B538" i="18"/>
  <c r="C554" i="18"/>
  <c r="C554" i="4"/>
  <c r="I278" i="2"/>
  <c r="H273" i="2"/>
  <c r="A544" i="4"/>
  <c r="A544" i="18"/>
  <c r="B446" i="4"/>
  <c r="B446" i="18"/>
  <c r="I268" i="2"/>
  <c r="C534" i="4"/>
  <c r="C534" i="18"/>
  <c r="H286" i="2"/>
  <c r="A570" i="18"/>
  <c r="A570" i="4"/>
  <c r="B552" i="4"/>
  <c r="B552" i="18"/>
  <c r="I248" i="2"/>
  <c r="C494" i="18"/>
  <c r="C494" i="4"/>
  <c r="A468" i="18"/>
  <c r="H235" i="2"/>
  <c r="A468" i="4"/>
  <c r="A548" i="18"/>
  <c r="H275" i="2"/>
  <c r="A548" i="4"/>
  <c r="C564" i="18"/>
  <c r="C564" i="4"/>
  <c r="I283" i="2"/>
  <c r="B510" i="4"/>
  <c r="B510" i="18"/>
  <c r="C544" i="18"/>
  <c r="C544" i="4"/>
  <c r="I273" i="2"/>
  <c r="A470" i="4"/>
  <c r="H236" i="2"/>
  <c r="A470" i="18"/>
  <c r="I226" i="2"/>
  <c r="C450" i="18"/>
  <c r="C450" i="4"/>
  <c r="B494" i="4"/>
  <c r="B494" i="18"/>
  <c r="B554" i="4"/>
  <c r="B554" i="18"/>
  <c r="C482" i="18"/>
  <c r="I242" i="2"/>
  <c r="C482" i="4"/>
  <c r="B464" i="4"/>
  <c r="B464" i="18"/>
  <c r="I240" i="2"/>
  <c r="C478" i="18"/>
  <c r="C478" i="4"/>
  <c r="A528" i="18"/>
  <c r="H265" i="2"/>
  <c r="A528" i="4"/>
  <c r="A514" i="4"/>
  <c r="A514" i="18"/>
  <c r="H258" i="2"/>
  <c r="C486" i="4"/>
  <c r="C486" i="18"/>
  <c r="I244" i="2"/>
  <c r="C480" i="18"/>
  <c r="I241" i="2"/>
  <c r="C480" i="4"/>
  <c r="A464" i="4"/>
  <c r="H233" i="2"/>
  <c r="A464" i="18"/>
  <c r="I253" i="2"/>
  <c r="C504" i="4"/>
  <c r="C504" i="18"/>
  <c r="B470" i="4"/>
  <c r="B470" i="18"/>
  <c r="A518" i="18"/>
  <c r="H260" i="2"/>
  <c r="A518" i="4"/>
  <c r="A448" i="18"/>
  <c r="A448" i="4"/>
  <c r="H225" i="2"/>
  <c r="B560" i="18"/>
  <c r="B560" i="4"/>
  <c r="C10" i="4"/>
  <c r="C10" i="18"/>
  <c r="I6" i="2"/>
  <c r="A550" i="4"/>
  <c r="A550" i="18"/>
  <c r="H276" i="2"/>
  <c r="A500" i="18"/>
  <c r="H251" i="2"/>
  <c r="A500" i="4"/>
  <c r="B478" i="4"/>
  <c r="B478" i="18"/>
  <c r="C472" i="4"/>
  <c r="I237" i="2"/>
  <c r="C472" i="18"/>
  <c r="B544" i="18"/>
  <c r="B544" i="4"/>
  <c r="C552" i="4"/>
  <c r="I277" i="2"/>
  <c r="C552" i="18"/>
  <c r="C500" i="18"/>
  <c r="C500" i="4"/>
  <c r="I251" i="2"/>
  <c r="C556" i="18"/>
  <c r="C556" i="4"/>
  <c r="I279" i="2"/>
  <c r="B518" i="4"/>
  <c r="B518" i="18"/>
  <c r="I266" i="2"/>
  <c r="C530" i="18"/>
  <c r="C530" i="4"/>
  <c r="C506" i="4"/>
  <c r="I254" i="2"/>
  <c r="C506" i="18"/>
  <c r="C526" i="4"/>
  <c r="C526" i="18"/>
  <c r="I264" i="2"/>
  <c r="C462" i="4"/>
  <c r="C462" i="18"/>
  <c r="I232" i="2"/>
  <c r="C466" i="4"/>
  <c r="C466" i="18"/>
  <c r="I234" i="2"/>
  <c r="A480" i="18"/>
  <c r="H241" i="2"/>
  <c r="A480" i="4"/>
  <c r="C26" i="4"/>
  <c r="C26" i="18"/>
  <c r="I14" i="2"/>
  <c r="B498" i="4"/>
  <c r="B498" i="18"/>
  <c r="B458" i="18"/>
  <c r="B458" i="4"/>
  <c r="A546" i="4"/>
  <c r="A546" i="18"/>
  <c r="H274" i="2"/>
  <c r="H278" i="2"/>
  <c r="A554" i="18"/>
  <c r="A554" i="4"/>
  <c r="B548" i="4"/>
  <c r="B548" i="18"/>
  <c r="C496" i="4"/>
  <c r="I249" i="2"/>
  <c r="C496" i="18"/>
  <c r="B12" i="4"/>
  <c r="B12" i="18"/>
  <c r="H277" i="2"/>
  <c r="A552" i="18"/>
  <c r="A552" i="4"/>
  <c r="C514" i="18"/>
  <c r="C514" i="4"/>
  <c r="I258" i="2"/>
  <c r="A568" i="4"/>
  <c r="H285" i="2"/>
  <c r="A568" i="18"/>
  <c r="H270" i="2"/>
  <c r="A538" i="4"/>
  <c r="A538" i="18"/>
  <c r="C14" i="18"/>
  <c r="I8" i="2"/>
  <c r="C14" i="4"/>
  <c r="B508" i="4"/>
  <c r="B508" i="18"/>
  <c r="I247" i="2"/>
  <c r="C492" i="18"/>
  <c r="C492" i="4"/>
  <c r="A506" i="4"/>
  <c r="A506" i="18"/>
  <c r="H254" i="2"/>
  <c r="C490" i="18"/>
  <c r="I246" i="2"/>
  <c r="C490" i="4"/>
  <c r="C562" i="4"/>
  <c r="I282" i="2"/>
  <c r="C562" i="18"/>
  <c r="A540" i="18"/>
  <c r="H271" i="2"/>
  <c r="A540" i="4"/>
  <c r="C522" i="18"/>
  <c r="C522" i="4"/>
  <c r="I262" i="2"/>
  <c r="A496" i="18"/>
  <c r="A496" i="4"/>
  <c r="H249" i="2"/>
  <c r="A536" i="4"/>
  <c r="H269" i="2"/>
  <c r="A536" i="18"/>
  <c r="I239" i="2"/>
  <c r="C476" i="18"/>
  <c r="C476" i="4"/>
  <c r="B526" i="4"/>
  <c r="B526" i="18"/>
  <c r="B568" i="4"/>
  <c r="B568" i="18"/>
  <c r="I259" i="2"/>
  <c r="C516" i="18"/>
  <c r="C516" i="4"/>
  <c r="B572" i="4"/>
  <c r="B572" i="18"/>
  <c r="C454" i="4"/>
  <c r="C454" i="18"/>
  <c r="I228" i="2"/>
  <c r="H281" i="2"/>
  <c r="A560" i="4"/>
  <c r="A560" i="18"/>
  <c r="B534" i="18"/>
  <c r="B534" i="4"/>
  <c r="C546" i="18"/>
  <c r="C546" i="4"/>
  <c r="I274" i="2"/>
  <c r="B480" i="18"/>
  <c r="B480" i="4"/>
  <c r="I272" i="2"/>
  <c r="C542" i="18"/>
  <c r="C542" i="4"/>
  <c r="B492" i="18"/>
  <c r="B492" i="4"/>
  <c r="B536" i="4"/>
  <c r="B536" i="18"/>
  <c r="B496" i="18"/>
  <c r="B496" i="4"/>
  <c r="A532" i="4"/>
  <c r="H267" i="2"/>
  <c r="A532" i="18"/>
  <c r="B448" i="4"/>
  <c r="B448" i="18"/>
  <c r="B506" i="4"/>
  <c r="B506" i="18"/>
  <c r="C532" i="18"/>
  <c r="I267" i="2"/>
  <c r="C532" i="4"/>
  <c r="A10" i="18"/>
  <c r="H6" i="2"/>
  <c r="A10" i="4"/>
  <c r="A474" i="4"/>
  <c r="A474" i="18"/>
  <c r="H238" i="2"/>
  <c r="H282" i="2"/>
  <c r="A562" i="4"/>
  <c r="A562" i="18"/>
  <c r="I269" i="2"/>
  <c r="C536" i="18"/>
  <c r="C536" i="4"/>
  <c r="C568" i="18"/>
  <c r="C568" i="4"/>
  <c r="I285" i="2"/>
  <c r="I257" i="2"/>
  <c r="C512" i="18"/>
  <c r="C512" i="4"/>
  <c r="A520" i="18"/>
  <c r="A520" i="4"/>
  <c r="H261" i="2"/>
  <c r="B488" i="4"/>
  <c r="B488" i="18"/>
  <c r="I229" i="2"/>
  <c r="C456" i="18"/>
  <c r="C456" i="4"/>
  <c r="A450" i="18"/>
  <c r="H226" i="2"/>
  <c r="A450" i="4"/>
  <c r="A26" i="18"/>
  <c r="H14" i="2"/>
  <c r="A26" i="4"/>
  <c r="B546" i="4"/>
  <c r="B546" i="18"/>
  <c r="B476" i="18"/>
  <c r="B476" i="4"/>
  <c r="C474" i="4"/>
  <c r="I238" i="2"/>
  <c r="C474" i="18"/>
  <c r="A526" i="4"/>
  <c r="H264" i="2"/>
  <c r="A526" i="18"/>
  <c r="C518" i="18"/>
  <c r="C518" i="4"/>
  <c r="I260" i="2"/>
  <c r="A572" i="4"/>
  <c r="A572" i="18"/>
  <c r="H287" i="2"/>
  <c r="B512" i="4"/>
  <c r="B512" i="18"/>
  <c r="B528" i="4"/>
  <c r="B528" i="18"/>
  <c r="I231" i="2"/>
  <c r="C460" i="18"/>
  <c r="C460" i="4"/>
  <c r="A508" i="4"/>
  <c r="H255" i="2"/>
  <c r="A508" i="18"/>
  <c r="B558" i="18"/>
  <c r="B558" i="4"/>
  <c r="A456" i="18"/>
  <c r="H229" i="2"/>
  <c r="A456" i="4"/>
  <c r="A490" i="4"/>
  <c r="A490" i="18"/>
  <c r="H246" i="2"/>
  <c r="A472" i="4"/>
  <c r="H237" i="2"/>
  <c r="A472" i="18"/>
  <c r="C524" i="18"/>
  <c r="C524" i="4"/>
  <c r="I263" i="2"/>
  <c r="A4" i="4"/>
  <c r="H3" i="2"/>
  <c r="A4" i="18"/>
  <c r="B490" i="18"/>
  <c r="B490" i="4"/>
  <c r="B562" i="4"/>
  <c r="B562" i="18"/>
  <c r="B462" i="18"/>
  <c r="B462" i="4"/>
  <c r="C540" i="18"/>
  <c r="C540" i="4"/>
  <c r="I271" i="2"/>
  <c r="B520" i="18"/>
  <c r="B520" i="4"/>
  <c r="A534" i="18"/>
  <c r="A534" i="4"/>
  <c r="H268" i="2"/>
  <c r="A510" i="18"/>
  <c r="A510" i="4"/>
  <c r="H256" i="2"/>
  <c r="B556" i="4"/>
  <c r="B556" i="18"/>
  <c r="H279" i="2"/>
  <c r="A556" i="18"/>
  <c r="A556" i="4"/>
  <c r="B570" i="4"/>
  <c r="B570" i="18"/>
  <c r="A446" i="4"/>
  <c r="A446" i="18"/>
  <c r="H224" i="2"/>
  <c r="H232" i="2"/>
  <c r="A462" i="18"/>
  <c r="A462" i="4"/>
  <c r="B540" i="18"/>
  <c r="B540" i="4"/>
  <c r="A494" i="4"/>
  <c r="H248" i="2"/>
  <c r="A494" i="18"/>
  <c r="A476" i="18"/>
  <c r="A476" i="4"/>
  <c r="H239" i="2"/>
  <c r="B522" i="18"/>
  <c r="B522" i="4"/>
  <c r="C446" i="18"/>
  <c r="C446" i="4"/>
  <c r="I224" i="2"/>
  <c r="C508" i="4"/>
  <c r="I255" i="2"/>
  <c r="C508" i="18"/>
  <c r="B502" i="4"/>
  <c r="B502" i="18"/>
  <c r="H227" i="2"/>
  <c r="A452" i="18"/>
  <c r="A452" i="4"/>
  <c r="B484" i="4"/>
  <c r="B484" i="18"/>
  <c r="B450" i="18"/>
  <c r="B450" i="4"/>
  <c r="H230" i="2"/>
  <c r="A458" i="4"/>
  <c r="A458" i="18"/>
  <c r="A522" i="4"/>
  <c r="A522" i="18"/>
  <c r="H262" i="2"/>
  <c r="C458" i="18"/>
  <c r="C458" i="4"/>
  <c r="I230" i="2"/>
  <c r="B524" i="18"/>
  <c r="B524" i="4"/>
  <c r="H280" i="2"/>
  <c r="A558" i="18"/>
  <c r="A558" i="4"/>
  <c r="C464" i="18"/>
  <c r="C464" i="4"/>
  <c r="I233" i="2"/>
  <c r="C528" i="18"/>
  <c r="C528" i="4"/>
  <c r="I265" i="2"/>
  <c r="B452" i="4"/>
  <c r="B452" i="18"/>
  <c r="C448" i="4"/>
  <c r="I225" i="2"/>
  <c r="C448" i="18"/>
  <c r="C548" i="18"/>
  <c r="C548" i="4"/>
  <c r="I275" i="2"/>
  <c r="A504" i="18"/>
  <c r="H253" i="2"/>
  <c r="A504" i="4"/>
  <c r="I256" i="2"/>
  <c r="C510" i="18"/>
  <c r="C510" i="4"/>
</calcChain>
</file>

<file path=xl/sharedStrings.xml><?xml version="1.0" encoding="utf-8"?>
<sst xmlns="http://schemas.openxmlformats.org/spreadsheetml/2006/main" count="6798" uniqueCount="525">
  <si>
    <t>DIRECTIONS FOR SPREADSHEET USE</t>
  </si>
  <si>
    <t>MAKE SURE TO SAVE THIS SPREADSHEET AS A DIFFERENT NAME.</t>
  </si>
  <si>
    <t>This spreadsheet can handle up to 416 students.</t>
  </si>
  <si>
    <t>Cell E22 must be filled out with the number of students walking on Class Day</t>
  </si>
  <si>
    <t>Eliminate all rows after the last name.</t>
  </si>
  <si>
    <t>Notes:</t>
  </si>
  <si>
    <t xml:space="preserve">New for 2015 </t>
  </si>
  <si>
    <t>NO ROOM FOR BAND</t>
  </si>
  <si>
    <t xml:space="preserve">Copy the names into the Raw Name Splitter Worksheet </t>
  </si>
  <si>
    <t>MARHALS SIT ROW B</t>
  </si>
  <si>
    <t>Fill out cell E22 DO NOT Count class officers</t>
  </si>
  <si>
    <t xml:space="preserve">Officers sit in row A </t>
  </si>
  <si>
    <t>Follow the steps on the next pages</t>
  </si>
  <si>
    <t>Band sits behind the seniors in remainder of Lower Sections</t>
  </si>
  <si>
    <t>The spreadsheet is now ready for merging with the instruction sheet.</t>
  </si>
  <si>
    <t>This is designed for the band to sit on the stage.</t>
  </si>
  <si>
    <t>Number of students walking on Class Day:</t>
  </si>
  <si>
    <t>Raw Names From Office</t>
  </si>
  <si>
    <t>First Name</t>
  </si>
  <si>
    <t>Middle Name</t>
  </si>
  <si>
    <t>Last Name</t>
  </si>
  <si>
    <t xml:space="preserve">STEP 1: </t>
  </si>
  <si>
    <t>Paste Name List Into Column A</t>
  </si>
  <si>
    <t xml:space="preserve">STEP 2: </t>
  </si>
  <si>
    <t>If there are spaces between the names in Column A, then Highlight all of the names and spaces, and click HOME, FIND&amp;SELECT, GOTO, SPECIAL, BLANKS, and then Click DELETE or use CTRL+G, SPECIAL, BLANKS, then right click DELETE</t>
  </si>
  <si>
    <t>STEP 3:</t>
  </si>
  <si>
    <t>Fix Miss Spaced Names</t>
  </si>
  <si>
    <t>Keane</t>
  </si>
  <si>
    <t>Brown</t>
  </si>
  <si>
    <t>Cardarelli</t>
  </si>
  <si>
    <t>Noboru Milche</t>
  </si>
  <si>
    <t>Horie</t>
  </si>
  <si>
    <t>Lauren</t>
  </si>
  <si>
    <t>Keem</t>
  </si>
  <si>
    <t>Grad Code</t>
  </si>
  <si>
    <t>CD Code</t>
  </si>
  <si>
    <t>Middle</t>
  </si>
  <si>
    <t>STEP 4:</t>
  </si>
  <si>
    <t>Type the following codes in the cells next to the appropriate student</t>
  </si>
  <si>
    <t>Codes</t>
  </si>
  <si>
    <t>val</t>
  </si>
  <si>
    <t>valedictorian</t>
  </si>
  <si>
    <t>do not assign this code for class day</t>
  </si>
  <si>
    <t>sal</t>
  </si>
  <si>
    <t>salutorian</t>
  </si>
  <si>
    <t>scp</t>
  </si>
  <si>
    <t>student council president</t>
  </si>
  <si>
    <t>cp</t>
  </si>
  <si>
    <t>class president</t>
  </si>
  <si>
    <t>c1</t>
  </si>
  <si>
    <t>class officer 1 - usual vp</t>
  </si>
  <si>
    <t>c2</t>
  </si>
  <si>
    <t>class officer 2 - usual treasurer</t>
  </si>
  <si>
    <t>c3</t>
  </si>
  <si>
    <t>class officer 3 - usually secretary</t>
  </si>
  <si>
    <t>c4</t>
  </si>
  <si>
    <t>class officer</t>
  </si>
  <si>
    <t>c5</t>
  </si>
  <si>
    <t>c6</t>
  </si>
  <si>
    <t>c7</t>
  </si>
  <si>
    <t>c8</t>
  </si>
  <si>
    <t>c9</t>
  </si>
  <si>
    <t>c10</t>
  </si>
  <si>
    <t>c11</t>
  </si>
  <si>
    <t>x</t>
  </si>
  <si>
    <t>student is not walking</t>
  </si>
  <si>
    <t>Forero</t>
  </si>
  <si>
    <t>SECTION</t>
  </si>
  <si>
    <t>ROW</t>
  </si>
  <si>
    <t>SEAT NUMBER</t>
  </si>
  <si>
    <t>SIDE</t>
  </si>
  <si>
    <t>STAGE</t>
  </si>
  <si>
    <t>LOWER</t>
  </si>
  <si>
    <t>A</t>
  </si>
  <si>
    <t>RIGHT</t>
  </si>
  <si>
    <t>UPPER</t>
  </si>
  <si>
    <t>O</t>
  </si>
  <si>
    <t>LEFT</t>
  </si>
  <si>
    <t>B</t>
  </si>
  <si>
    <t>C</t>
  </si>
  <si>
    <t>P</t>
  </si>
  <si>
    <t>D</t>
  </si>
  <si>
    <t>E</t>
  </si>
  <si>
    <t>Q</t>
  </si>
  <si>
    <t>F</t>
  </si>
  <si>
    <t>G</t>
  </si>
  <si>
    <t>R</t>
  </si>
  <si>
    <t>H</t>
  </si>
  <si>
    <t>J</t>
  </si>
  <si>
    <t>S</t>
  </si>
  <si>
    <t>K</t>
  </si>
  <si>
    <t>L</t>
  </si>
  <si>
    <t>T</t>
  </si>
  <si>
    <t>M</t>
  </si>
  <si>
    <t>N</t>
  </si>
  <si>
    <t>U</t>
  </si>
  <si>
    <t>LINE NUMBER</t>
  </si>
  <si>
    <t>Leader</t>
  </si>
  <si>
    <t>First</t>
  </si>
  <si>
    <t>Last</t>
  </si>
  <si>
    <t>Side</t>
  </si>
  <si>
    <t>Row</t>
  </si>
  <si>
    <t>Lane</t>
  </si>
  <si>
    <t>Number</t>
  </si>
  <si>
    <t>Turn</t>
  </si>
  <si>
    <t>Section</t>
  </si>
  <si>
    <t>Seat</t>
  </si>
  <si>
    <t>Right Lane</t>
  </si>
  <si>
    <t>Turn Right</t>
  </si>
  <si>
    <t>Turn Left</t>
  </si>
  <si>
    <t>CENTER</t>
  </si>
  <si>
    <t>Left Lane</t>
  </si>
  <si>
    <t>N11</t>
  </si>
  <si>
    <t>N8</t>
  </si>
  <si>
    <t>N9</t>
  </si>
  <si>
    <t>M11</t>
  </si>
  <si>
    <t>M9</t>
  </si>
  <si>
    <t>M12</t>
  </si>
  <si>
    <t>L11</t>
  </si>
  <si>
    <t>L8</t>
  </si>
  <si>
    <t>K11</t>
  </si>
  <si>
    <t>K8</t>
  </si>
  <si>
    <t>K10</t>
  </si>
  <si>
    <t>J11</t>
  </si>
  <si>
    <t>J8</t>
  </si>
  <si>
    <t>J10</t>
  </si>
  <si>
    <t>H10</t>
  </si>
  <si>
    <t>H8</t>
  </si>
  <si>
    <t>H7</t>
  </si>
  <si>
    <t>G10</t>
  </si>
  <si>
    <t>G7</t>
  </si>
  <si>
    <t>G6</t>
  </si>
  <si>
    <t>F10</t>
  </si>
  <si>
    <t>F7</t>
  </si>
  <si>
    <t>F9</t>
  </si>
  <si>
    <t>E10</t>
  </si>
  <si>
    <t>E7</t>
  </si>
  <si>
    <t>E6</t>
  </si>
  <si>
    <t>E9</t>
  </si>
  <si>
    <t>D10</t>
  </si>
  <si>
    <t>D7</t>
  </si>
  <si>
    <t>D6</t>
  </si>
  <si>
    <t>D8</t>
  </si>
  <si>
    <t>C9</t>
  </si>
  <si>
    <t>C7</t>
  </si>
  <si>
    <t>C5</t>
  </si>
  <si>
    <t>B9</t>
  </si>
  <si>
    <t>B6</t>
  </si>
  <si>
    <t>B0</t>
  </si>
  <si>
    <t>A8</t>
  </si>
  <si>
    <t>Pass-Thru</t>
  </si>
  <si>
    <t>A6</t>
  </si>
  <si>
    <t>A0</t>
  </si>
  <si>
    <t>Band</t>
  </si>
  <si>
    <t>Name</t>
  </si>
  <si>
    <t>Top 10%</t>
  </si>
  <si>
    <t>NHS</t>
  </si>
  <si>
    <t>Century</t>
  </si>
  <si>
    <t>4yr CC</t>
  </si>
  <si>
    <t>♣</t>
  </si>
  <si>
    <t>♦</t>
  </si>
  <si>
    <t>♥</t>
  </si>
  <si>
    <t>♠</t>
  </si>
  <si>
    <t>Number of Students Marked as the Top 10%</t>
  </si>
  <si>
    <t>Number of Students Marked as NHS</t>
  </si>
  <si>
    <t>Number of Students Marked as Century Club</t>
  </si>
  <si>
    <t>Number of Students Marked as 4year Century Club</t>
  </si>
  <si>
    <t>v2</t>
  </si>
  <si>
    <t>1a</t>
  </si>
  <si>
    <t>v1</t>
  </si>
  <si>
    <t>s1</t>
  </si>
  <si>
    <t>1b</t>
  </si>
  <si>
    <t>Jayden Abrams</t>
  </si>
  <si>
    <t xml:space="preserve">Larissa Aguilar </t>
  </si>
  <si>
    <t>Michael Alterio</t>
  </si>
  <si>
    <t>Adam Baldi</t>
  </si>
  <si>
    <t>Jessie Ballestas</t>
  </si>
  <si>
    <t>Christopher Barbato</t>
  </si>
  <si>
    <t>Jay Barsotti</t>
  </si>
  <si>
    <t xml:space="preserve">Olivia Louise Bass </t>
  </si>
  <si>
    <t>Vivian Bateman</t>
  </si>
  <si>
    <t>Matthew Beaupre</t>
  </si>
  <si>
    <t>Liam Benson</t>
  </si>
  <si>
    <t>Isaac Birch</t>
  </si>
  <si>
    <t>Alex Bonasera</t>
  </si>
  <si>
    <t>Gianna Bonfilio</t>
  </si>
  <si>
    <t>Joshua Boran</t>
  </si>
  <si>
    <t>Michael Boutiette</t>
  </si>
  <si>
    <t>Brandon Boutin</t>
  </si>
  <si>
    <t>Isabella Boyden</t>
  </si>
  <si>
    <t>Kate Brokowski</t>
  </si>
  <si>
    <t>Morgan Brown</t>
  </si>
  <si>
    <t>Emily Bryant</t>
  </si>
  <si>
    <t>Vito Buccellato</t>
  </si>
  <si>
    <t>Bella Bunker</t>
  </si>
  <si>
    <t>D'von Burcy</t>
  </si>
  <si>
    <t xml:space="preserve">Veronica Burke </t>
  </si>
  <si>
    <t xml:space="preserve">Megan Calhoun </t>
  </si>
  <si>
    <t>Liam Campbell</t>
  </si>
  <si>
    <t>Justin Canada</t>
  </si>
  <si>
    <t>Marlie Carey</t>
  </si>
  <si>
    <t>Michael Carroll</t>
  </si>
  <si>
    <t>Sean Carter</t>
  </si>
  <si>
    <t>Jaiden Caskey</t>
  </si>
  <si>
    <t>Joseph Castelli</t>
  </si>
  <si>
    <t>Abigail Cayton</t>
  </si>
  <si>
    <t>Christian Cha</t>
  </si>
  <si>
    <t>Jack Thomas Chapin</t>
  </si>
  <si>
    <t>Clay Chase</t>
  </si>
  <si>
    <t>Gisella Ciano</t>
  </si>
  <si>
    <t>Kelsey Conant</t>
  </si>
  <si>
    <t>Jack Connelly</t>
  </si>
  <si>
    <t xml:space="preserve">Ryan Connor </t>
  </si>
  <si>
    <t>Avery Conway</t>
  </si>
  <si>
    <t>Isabelle Cooper</t>
  </si>
  <si>
    <t>Elizabeth Costa</t>
  </si>
  <si>
    <t xml:space="preserve">Connor Cox </t>
  </si>
  <si>
    <t>Benjamin Cramer</t>
  </si>
  <si>
    <t xml:space="preserve">Giavanna Cresta </t>
  </si>
  <si>
    <t>Santino Cresta</t>
  </si>
  <si>
    <t>Justin Currin</t>
  </si>
  <si>
    <t>Celeste Damon-Bach</t>
  </si>
  <si>
    <t>Joseph DeFilippo</t>
  </si>
  <si>
    <t>Michelina DeLuca</t>
  </si>
  <si>
    <t>Tomaso DeLuca</t>
  </si>
  <si>
    <t>Ryla Demers</t>
  </si>
  <si>
    <t xml:space="preserve">Khalen Elizabeth DePalma </t>
  </si>
  <si>
    <t>Caitlin June DeRosa</t>
  </si>
  <si>
    <t>Leo Diedrich</t>
  </si>
  <si>
    <t>Ben Diemer</t>
  </si>
  <si>
    <t>Cadence DiFiore</t>
  </si>
  <si>
    <t>Connor DiFiore</t>
  </si>
  <si>
    <t>Julia Dillon</t>
  </si>
  <si>
    <t>Cam Dishmon</t>
  </si>
  <si>
    <t>Lily Dodge</t>
  </si>
  <si>
    <t>MacArthy Dolan</t>
  </si>
  <si>
    <t>James William Donahue</t>
  </si>
  <si>
    <t>Sophia Donnelly</t>
  </si>
  <si>
    <t>Lauren Elizabeth Downing</t>
  </si>
  <si>
    <t>Hope Duffy</t>
  </si>
  <si>
    <t>Brendan Egan</t>
  </si>
  <si>
    <t>Ava Epstein</t>
  </si>
  <si>
    <t>Aubrey Fabiano</t>
  </si>
  <si>
    <t>Mia Genevieve Fichera</t>
  </si>
  <si>
    <t>Quinn Field</t>
  </si>
  <si>
    <t>Jack Filipski</t>
  </si>
  <si>
    <t>Trevor Fiore</t>
  </si>
  <si>
    <t>Ryan Fitzgerald</t>
  </si>
  <si>
    <t xml:space="preserve">Megan Fitzpatrick </t>
  </si>
  <si>
    <t>Owen Forrest</t>
  </si>
  <si>
    <t>Jayvon Fortes</t>
  </si>
  <si>
    <t>Sophia Fournier</t>
  </si>
  <si>
    <t>Ava Franklin</t>
  </si>
  <si>
    <t>Aubrey Freeman</t>
  </si>
  <si>
    <t>Oliver Galiza</t>
  </si>
  <si>
    <t>Bernie Gallagher</t>
  </si>
  <si>
    <t>Justin Gatta</t>
  </si>
  <si>
    <t>Ginevra Gilbertie</t>
  </si>
  <si>
    <t>Piper Glynn</t>
  </si>
  <si>
    <t xml:space="preserve">Aidan Gomez </t>
  </si>
  <si>
    <t>Jessica Gonzalez Osorio</t>
  </si>
  <si>
    <t>Joshua Goodman</t>
  </si>
  <si>
    <t>Cullen Eric Granara</t>
  </si>
  <si>
    <t>Dasia Anne-Marie Grant</t>
  </si>
  <si>
    <t>Ryan Graves</t>
  </si>
  <si>
    <t xml:space="preserve">Liam Green </t>
  </si>
  <si>
    <t xml:space="preserve">Lily Gualtieri </t>
  </si>
  <si>
    <t>Molly Hackett</t>
  </si>
  <si>
    <t>Kalen Michael Hagopian</t>
  </si>
  <si>
    <t xml:space="preserve">Jane Hall </t>
  </si>
  <si>
    <t>Emma Hamilton</t>
  </si>
  <si>
    <t>Liam Michael Hansen</t>
  </si>
  <si>
    <t>Olivia Hanson</t>
  </si>
  <si>
    <t>Kira Hart</t>
  </si>
  <si>
    <t>Shea Healey</t>
  </si>
  <si>
    <t>Jack Heithaus</t>
  </si>
  <si>
    <t>Kyle Heslin</t>
  </si>
  <si>
    <t>Sean Hoffman</t>
  </si>
  <si>
    <t>Owen Holland</t>
  </si>
  <si>
    <t>Gabriella Huizenga</t>
  </si>
  <si>
    <t>Cal Hurley</t>
  </si>
  <si>
    <t>Dean Iosua</t>
  </si>
  <si>
    <t>John Irmer</t>
  </si>
  <si>
    <t>Spenser Jaynes</t>
  </si>
  <si>
    <t>Brooke Elisabeth Johnson</t>
  </si>
  <si>
    <t>Delaney Johnson</t>
  </si>
  <si>
    <t xml:space="preserve">Timia Jones </t>
  </si>
  <si>
    <t>Madelyn Nicole Juffre</t>
  </si>
  <si>
    <t>Jackson Kaminski</t>
  </si>
  <si>
    <t>Chloe Kaufman</t>
  </si>
  <si>
    <t xml:space="preserve">Hannah Keating </t>
  </si>
  <si>
    <t>Aidan Kelly</t>
  </si>
  <si>
    <t>Mo Khamis</t>
  </si>
  <si>
    <t>Natalie Kiernan</t>
  </si>
  <si>
    <t>Ava Kiley</t>
  </si>
  <si>
    <t>Emma Koster</t>
  </si>
  <si>
    <t>Henry Kyle</t>
  </si>
  <si>
    <t>Viola La Francesca</t>
  </si>
  <si>
    <t>Zachary Labriola</t>
  </si>
  <si>
    <t>James Lanzo</t>
  </si>
  <si>
    <t>Reily Learned</t>
  </si>
  <si>
    <t>Ethan LeBovidge</t>
  </si>
  <si>
    <t>Kevin Lentell</t>
  </si>
  <si>
    <t xml:space="preserve">Ian Leonard </t>
  </si>
  <si>
    <t>Daniel Lewis</t>
  </si>
  <si>
    <t>Mary Lewis</t>
  </si>
  <si>
    <t>Dennis Licari</t>
  </si>
  <si>
    <t>Zachary Lindmark</t>
  </si>
  <si>
    <t>Maya Liteplo</t>
  </si>
  <si>
    <t>Lara Lopatka</t>
  </si>
  <si>
    <t>Alistair Lyons</t>
  </si>
  <si>
    <t>Jonathan C. MacCaughey</t>
  </si>
  <si>
    <t>Aidan Mackey</t>
  </si>
  <si>
    <t>Giovanni Madison</t>
  </si>
  <si>
    <t>Ta'Vion Joze Maestre</t>
  </si>
  <si>
    <t>Jakob Maher</t>
  </si>
  <si>
    <t>Solana Maldonado</t>
  </si>
  <si>
    <t>Samadrita Malo</t>
  </si>
  <si>
    <t>Erica Malone</t>
  </si>
  <si>
    <t>Abigail Manzella</t>
  </si>
  <si>
    <t>James Marcotte</t>
  </si>
  <si>
    <t>Ryan Marino</t>
  </si>
  <si>
    <t>Colby Markham</t>
  </si>
  <si>
    <t>Kyle Marquardt</t>
  </si>
  <si>
    <t xml:space="preserve">Mariia Martynenko </t>
  </si>
  <si>
    <t>Hailey May</t>
  </si>
  <si>
    <t>David McCann</t>
  </si>
  <si>
    <t>Andrew McCarthy</t>
  </si>
  <si>
    <t>Austin McClosky</t>
  </si>
  <si>
    <t>Sean McGlinchey</t>
  </si>
  <si>
    <t>Ava McGonagle</t>
  </si>
  <si>
    <t>Timothy McGrath</t>
  </si>
  <si>
    <t xml:space="preserve">Devyn Rose McKenna </t>
  </si>
  <si>
    <t>Kathryn McKinnon</t>
  </si>
  <si>
    <t>Cadence McPherson</t>
  </si>
  <si>
    <t xml:space="preserve">Natalie Medeiros </t>
  </si>
  <si>
    <t>Dylan Mehta</t>
  </si>
  <si>
    <t>Kamilla Mejia Melendez</t>
  </si>
  <si>
    <t xml:space="preserve">Sean Millerick </t>
  </si>
  <si>
    <t>Nicholas Mirogiannis</t>
  </si>
  <si>
    <t>Ava Miron</t>
  </si>
  <si>
    <t>Jason Mogene</t>
  </si>
  <si>
    <t>Rose Moran</t>
  </si>
  <si>
    <t xml:space="preserve">Ella Morris </t>
  </si>
  <si>
    <t>Nate Mulvey</t>
  </si>
  <si>
    <t>Adrian Muniz</t>
  </si>
  <si>
    <t>Jack Murphy</t>
  </si>
  <si>
    <t>Maya Rose Muscarella</t>
  </si>
  <si>
    <t>Deep Nandi</t>
  </si>
  <si>
    <t xml:space="preserve">Alicia Frances Napolitano </t>
  </si>
  <si>
    <t>Alec Nazzaro</t>
  </si>
  <si>
    <t xml:space="preserve">Sophia Nazzaro </t>
  </si>
  <si>
    <t>Paden Nelson</t>
  </si>
  <si>
    <t>Jake Nolty</t>
  </si>
  <si>
    <t>Alice Oberg</t>
  </si>
  <si>
    <t>Mary-Kate O'Brien</t>
  </si>
  <si>
    <t>Claire O'Brien</t>
  </si>
  <si>
    <t xml:space="preserve">Arianna Adi Olivardia </t>
  </si>
  <si>
    <t>Rory O’Neill</t>
  </si>
  <si>
    <t>Sean O’Neill</t>
  </si>
  <si>
    <t>Jake Palm</t>
  </si>
  <si>
    <t>Jamal Palmer</t>
  </si>
  <si>
    <t>Payton Pelletier</t>
  </si>
  <si>
    <t>Ethan Pember</t>
  </si>
  <si>
    <t>Gustavo Savi Pereira</t>
  </si>
  <si>
    <t>Javer Perez</t>
  </si>
  <si>
    <t>Ben Peterson</t>
  </si>
  <si>
    <t>Luca Picano</t>
  </si>
  <si>
    <t>Audrey Putnam</t>
  </si>
  <si>
    <t>Elizabeth Quinn</t>
  </si>
  <si>
    <t>Justin Raimo</t>
  </si>
  <si>
    <t>Michael Reposa</t>
  </si>
  <si>
    <t>Ava Richardson</t>
  </si>
  <si>
    <t>Julia Romboli</t>
  </si>
  <si>
    <t>Gabrielle Rose Johnson</t>
  </si>
  <si>
    <t>Grace Ryan</t>
  </si>
  <si>
    <t>Jeremiah Sanford</t>
  </si>
  <si>
    <t xml:space="preserve">Gustavo Santos </t>
  </si>
  <si>
    <t>John Robert Sasso</t>
  </si>
  <si>
    <t>Robert Savio</t>
  </si>
  <si>
    <t>Nathaniel Scanlon</t>
  </si>
  <si>
    <t>Eli Schanck</t>
  </si>
  <si>
    <t>Matthew Schneeberg</t>
  </si>
  <si>
    <t>Sean Schneeberg</t>
  </si>
  <si>
    <t>Henry Schromm</t>
  </si>
  <si>
    <t>Emma Serevitch</t>
  </si>
  <si>
    <t>Jared Settipane</t>
  </si>
  <si>
    <t>Megan Shanahan</t>
  </si>
  <si>
    <t>Kapil Shastri</t>
  </si>
  <si>
    <t>Derek Silva</t>
  </si>
  <si>
    <t>Kathleen Silva</t>
  </si>
  <si>
    <t>Matias Silveira</t>
  </si>
  <si>
    <t>Sydnee Smiley</t>
  </si>
  <si>
    <t>Tay Spaulding</t>
  </si>
  <si>
    <t>Katherine Stepler</t>
  </si>
  <si>
    <t xml:space="preserve">Abigail Strong </t>
  </si>
  <si>
    <t>Quinn Synnott</t>
  </si>
  <si>
    <t>Molly Talty</t>
  </si>
  <si>
    <t>Brooke Tango</t>
  </si>
  <si>
    <t>Aaron Tarr</t>
  </si>
  <si>
    <t>Maeve Katharine Taupier</t>
  </si>
  <si>
    <t>Maxwell Taylor</t>
  </si>
  <si>
    <t>Kathryn Tesoro</t>
  </si>
  <si>
    <t>Blake Thomas</t>
  </si>
  <si>
    <t>Raghav Tiwari</t>
  </si>
  <si>
    <t>James Trahan</t>
  </si>
  <si>
    <t>Molly Trahan</t>
  </si>
  <si>
    <t>Katelyn Trionfi</t>
  </si>
  <si>
    <t>Katrina Van Magness</t>
  </si>
  <si>
    <t>Raymond Vedder</t>
  </si>
  <si>
    <t>Joseph Vieira</t>
  </si>
  <si>
    <t>Luke Waldman</t>
  </si>
  <si>
    <t>Lindsay Walker</t>
  </si>
  <si>
    <t>Madeline Walsh</t>
  </si>
  <si>
    <t>Devon Watson</t>
  </si>
  <si>
    <t>Jacob Whitmer</t>
  </si>
  <si>
    <t>Eleanor Williams</t>
  </si>
  <si>
    <t>Nia Williamson</t>
  </si>
  <si>
    <t>Jonathan Willis</t>
  </si>
  <si>
    <t>Benjamin Paul Wise</t>
  </si>
  <si>
    <t>Xander Witham</t>
  </si>
  <si>
    <t>Kamea Wooten</t>
  </si>
  <si>
    <t>Emily Wright</t>
  </si>
  <si>
    <t>Khin Yu</t>
  </si>
  <si>
    <t>Luke Zannino</t>
  </si>
  <si>
    <t>Brandon Zelch</t>
  </si>
  <si>
    <t>Ag-ĭ-lar</t>
  </si>
  <si>
    <t>Chris-tuh-fur Bar-Bate-Oh</t>
  </si>
  <si>
    <t>Gee-ah-na  Bon-fill-ee-oh</t>
  </si>
  <si>
    <t>Bor-in</t>
  </si>
  <si>
    <t>Izabella boy-den</t>
  </si>
  <si>
    <t>Bro-Cow-Ski</t>
  </si>
  <si>
    <t>Juh-stin-can-uh-duh</t>
  </si>
  <si>
    <t>Chay-pin</t>
  </si>
  <si>
    <t>Kel-sea Cone-ant</t>
  </si>
  <si>
    <t xml:space="preserve">Juh-vawna </t>
  </si>
  <si>
    <t>Celeste Day-mon Bawk</t>
  </si>
  <si>
    <t xml:space="preserve">Mick uh lina </t>
  </si>
  <si>
    <t>Tom ass o   Da Luca</t>
  </si>
  <si>
    <t xml:space="preserve">rye-luh duh-mers </t>
  </si>
  <si>
    <t>Kay-len Elizabeth D-Palm-a</t>
  </si>
  <si>
    <t>Leo Deed-rick</t>
  </si>
  <si>
    <t>Dee-Fee-Or-Eee</t>
  </si>
  <si>
    <t>Ga-lee-zuh</t>
  </si>
  <si>
    <t>Juh-NEH-vruh</t>
  </si>
  <si>
    <t>Oh-so-ree-oh</t>
  </si>
  <si>
    <t>Gwal-tier-e</t>
  </si>
  <si>
    <t>Kay-Len My-Kell Ha-Go-Pee-N</t>
  </si>
  <si>
    <t>Oh-When Hall-Land</t>
  </si>
  <si>
    <t>Ga-bree-el-ah Hi-Zeng-Gah</t>
  </si>
  <si>
    <t>Er-mer</t>
  </si>
  <si>
    <t xml:space="preserve">Tim-me -uh Jones </t>
  </si>
  <si>
    <t>Jew-free</t>
  </si>
  <si>
    <t>Kamin-ski</t>
  </si>
  <si>
    <t>Han-uh Key-ting</t>
  </si>
  <si>
    <t>Vee-o-la La-fran-chess-ka</t>
  </si>
  <si>
    <t>Ler-Ned</t>
  </si>
  <si>
    <t>Le-Bo-vidge</t>
  </si>
  <si>
    <t>Len tell, it is not Lentil</t>
  </si>
  <si>
    <t xml:space="preserve">e-an len-erd </t>
  </si>
  <si>
    <t>La-tep-ah-low</t>
  </si>
  <si>
    <t>Lah-rah low-pat-ka</t>
  </si>
  <si>
    <t>Tay-Vee-on  My-es-trey</t>
  </si>
  <si>
    <t>Sol-ana Mal-do-na-do</t>
  </si>
  <si>
    <t>Sam-A-dree-ta</t>
  </si>
  <si>
    <t>Erika Mal-own</t>
  </si>
  <si>
    <t xml:space="preserve">Cotte in Marcotte is pronounced like caught </t>
  </si>
  <si>
    <t>Kile MAR-quat</t>
  </si>
  <si>
    <t>mic can</t>
  </si>
  <si>
    <t>Ava Ma-gone-ah-gul</t>
  </si>
  <si>
    <t>Kay-dense Mic-Fer-son</t>
  </si>
  <si>
    <t>med-ear-ros</t>
  </si>
  <si>
    <t>Me-row-G-ah-nis</t>
  </si>
  <si>
    <t>A-va Mer-own</t>
  </si>
  <si>
    <t>Musk-ah-rell-ah</t>
  </si>
  <si>
    <t>Ah-Lee-Sha  Nah-paul-it-ah-no</t>
  </si>
  <si>
    <t>cuh-lare oh bryan</t>
  </si>
  <si>
    <t>Ar-ee-ah-na   Ah-dee  All-ah-var-dee-ah</t>
  </si>
  <si>
    <t xml:space="preserve">Gusthavo </t>
  </si>
  <si>
    <t>Shnee-berg</t>
  </si>
  <si>
    <t>shnee burg</t>
  </si>
  <si>
    <t>Hen-ree Shr-o-mm</t>
  </si>
  <si>
    <t>Em-ma sarah-vitch</t>
  </si>
  <si>
    <t>Ka-pel Shas-tree</t>
  </si>
  <si>
    <t>Ma-tee-as  Sil-vera</t>
  </si>
  <si>
    <t>Quinn Senate</t>
  </si>
  <si>
    <t>Molly (Mall-ee) Talty (Tall-tea)</t>
  </si>
  <si>
    <t>RAA-G-HAA-V  TEE-WA-REE</t>
  </si>
  <si>
    <t>J-a-m-e-s Tray-in</t>
  </si>
  <si>
    <t>Tray-han</t>
  </si>
  <si>
    <t>Mad-uh-lyn</t>
  </si>
  <si>
    <t>Nee-Ah</t>
  </si>
  <si>
    <t>Zander</t>
  </si>
  <si>
    <t>Ka-me-ah</t>
  </si>
  <si>
    <t>Za-Knee-No</t>
  </si>
  <si>
    <t>Emily Bruntil</t>
  </si>
  <si>
    <t>Kaitlyn Gaffney</t>
  </si>
  <si>
    <t>Madeline Gentile</t>
  </si>
  <si>
    <t>Natalie Gornovoi</t>
  </si>
  <si>
    <t>Ella Hagstrom</t>
  </si>
  <si>
    <t>Shane Young</t>
  </si>
  <si>
    <t>Timothy  _ Korwan Jr</t>
  </si>
  <si>
    <t>William Monteiro</t>
  </si>
  <si>
    <t>Booch-ell-ah-toe</t>
  </si>
  <si>
    <t xml:space="preserve">Bo-prey </t>
  </si>
  <si>
    <t>Kal-hoon</t>
  </si>
  <si>
    <t xml:space="preserve"> Height-House</t>
  </si>
  <si>
    <t>al-ih-stair lions</t>
  </si>
  <si>
    <t>Jaa-nuh-thn C. Ma-caw-hee</t>
  </si>
  <si>
    <t xml:space="preserve">me-he-ah  </t>
  </si>
  <si>
    <t>Mawn -Are-Oh</t>
  </si>
  <si>
    <t>Pay-den</t>
  </si>
  <si>
    <t>Pay-Tin Pell-i-Tear</t>
  </si>
  <si>
    <t>Eel-Eye Shank (like the knife)</t>
  </si>
  <si>
    <t>set - uh -pain</t>
  </si>
  <si>
    <t>Syd-Nee</t>
  </si>
  <si>
    <t>TREE-ON-FEE</t>
  </si>
  <si>
    <t>Zelch (ch is pronounced as K)</t>
  </si>
  <si>
    <t>Tes-oro</t>
  </si>
  <si>
    <t>Kee-Ruh</t>
  </si>
  <si>
    <t>Michael Booty-et</t>
  </si>
  <si>
    <t xml:space="preserve">More-gan Brown </t>
  </si>
  <si>
    <t>Sophia Four-Nee-er</t>
  </si>
  <si>
    <t>Ioshuwa</t>
  </si>
  <si>
    <t>Clow-ee Cawf-min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</si>
</sst>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4"/>
      <name val="Century"/>
      <family val="1"/>
    </font>
    <font>
      <sz val="8"/>
      <name val="Arial"/>
      <family val="2"/>
    </font>
    <font>
      <sz val="14"/>
      <name val="Century Schoolbook"/>
      <family val="1"/>
    </font>
    <font>
      <sz val="12"/>
      <name val="Arial"/>
      <family val="2"/>
    </font>
    <font>
      <u/>
      <sz val="10"/>
      <name val="Arial"/>
      <family val="2"/>
    </font>
    <font>
      <sz val="14"/>
      <name val="Courier"/>
      <family val="3"/>
    </font>
    <font>
      <sz val="10"/>
      <name val="Arial"/>
      <family val="2"/>
    </font>
    <font>
      <u/>
      <sz val="15"/>
      <name val="Courier"/>
      <family val="3"/>
    </font>
    <font>
      <sz val="15"/>
      <name val="Courier"/>
      <family val="3"/>
    </font>
    <font>
      <sz val="10"/>
      <name val="Arial"/>
      <family val="2"/>
    </font>
    <font>
      <sz val="14"/>
      <name val="Arial"/>
      <family val="2"/>
    </font>
    <font>
      <sz val="12"/>
      <name val="Source Code Pro Light"/>
      <family val="3"/>
    </font>
    <font>
      <sz val="10"/>
      <name val="Century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9BC2E6"/>
      </right>
      <top/>
      <bottom/>
      <diagonal/>
    </border>
  </borders>
  <cellStyleXfs count="3">
    <xf numFmtId="0" fontId="0" fillId="0" borderId="0"/>
    <xf numFmtId="0" fontId="10" fillId="0" borderId="0"/>
    <xf numFmtId="0" fontId="7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3" fillId="0" borderId="9" xfId="0" applyFont="1" applyBorder="1"/>
    <xf numFmtId="0" fontId="7" fillId="0" borderId="0" xfId="2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9" xfId="2" applyFont="1" applyBorder="1"/>
    <xf numFmtId="0" fontId="3" fillId="0" borderId="10" xfId="2" applyFont="1" applyBorder="1"/>
    <xf numFmtId="0" fontId="3" fillId="0" borderId="11" xfId="2" applyFont="1" applyBorder="1"/>
    <xf numFmtId="0" fontId="3" fillId="0" borderId="12" xfId="2" applyFont="1" applyBorder="1"/>
    <xf numFmtId="0" fontId="3" fillId="0" borderId="12" xfId="2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2" applyFont="1" applyBorder="1" applyAlignment="1">
      <alignment horizontal="left"/>
    </xf>
    <xf numFmtId="0" fontId="11" fillId="0" borderId="0" xfId="2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/>
    <xf numFmtId="0" fontId="7" fillId="0" borderId="1" xfId="0" applyFont="1" applyBorder="1"/>
    <xf numFmtId="0" fontId="12" fillId="0" borderId="0" xfId="0" applyFont="1"/>
    <xf numFmtId="0" fontId="10" fillId="0" borderId="0" xfId="1"/>
    <xf numFmtId="0" fontId="13" fillId="0" borderId="0" xfId="0" applyFont="1"/>
    <xf numFmtId="0" fontId="14" fillId="0" borderId="0" xfId="0" applyFont="1"/>
    <xf numFmtId="0" fontId="14" fillId="0" borderId="17" xfId="0" applyFon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H28" sqref="H28"/>
    </sheetView>
  </sheetViews>
  <sheetFormatPr defaultRowHeight="12.75" x14ac:dyDescent="0.2"/>
  <cols>
    <col min="1" max="16384" width="9.140625" style="24"/>
  </cols>
  <sheetData>
    <row r="1" spans="1:7" x14ac:dyDescent="0.2">
      <c r="A1" s="24" t="s">
        <v>0</v>
      </c>
    </row>
    <row r="2" spans="1:7" x14ac:dyDescent="0.2">
      <c r="A2" s="24" t="s">
        <v>1</v>
      </c>
    </row>
    <row r="4" spans="1:7" x14ac:dyDescent="0.2">
      <c r="A4" s="24" t="s">
        <v>2</v>
      </c>
    </row>
    <row r="5" spans="1:7" x14ac:dyDescent="0.2">
      <c r="A5" s="24" t="s">
        <v>3</v>
      </c>
    </row>
    <row r="8" spans="1:7" x14ac:dyDescent="0.2">
      <c r="A8" s="24" t="s">
        <v>4</v>
      </c>
    </row>
    <row r="13" spans="1:7" x14ac:dyDescent="0.2">
      <c r="A13" s="24" t="s">
        <v>5</v>
      </c>
      <c r="G13" s="24" t="s">
        <v>6</v>
      </c>
    </row>
    <row r="14" spans="1:7" x14ac:dyDescent="0.2">
      <c r="A14" s="24" t="s">
        <v>7</v>
      </c>
      <c r="G14" s="24" t="s">
        <v>8</v>
      </c>
    </row>
    <row r="15" spans="1:7" x14ac:dyDescent="0.2">
      <c r="A15" s="24" t="s">
        <v>9</v>
      </c>
      <c r="G15" s="24" t="s">
        <v>10</v>
      </c>
    </row>
    <row r="16" spans="1:7" x14ac:dyDescent="0.2">
      <c r="A16" s="24" t="s">
        <v>11</v>
      </c>
      <c r="G16" s="24" t="s">
        <v>12</v>
      </c>
    </row>
    <row r="17" spans="1:7" x14ac:dyDescent="0.2">
      <c r="A17" s="24" t="s">
        <v>13</v>
      </c>
      <c r="G17" s="24" t="s">
        <v>14</v>
      </c>
    </row>
    <row r="18" spans="1:7" x14ac:dyDescent="0.2">
      <c r="A18" s="24" t="s">
        <v>15</v>
      </c>
    </row>
    <row r="22" spans="1:7" x14ac:dyDescent="0.2">
      <c r="A22" s="24" t="s">
        <v>16</v>
      </c>
      <c r="E22" s="24">
        <v>263</v>
      </c>
    </row>
    <row r="23" spans="1:7" x14ac:dyDescent="0.2">
      <c r="E23" s="24">
        <f>ROUND(E22/2,0)-1</f>
        <v>131</v>
      </c>
    </row>
    <row r="24" spans="1:7" x14ac:dyDescent="0.2">
      <c r="E24" s="24">
        <f>E22-E23</f>
        <v>132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73"/>
  <sheetViews>
    <sheetView topLeftCell="A125" workbookViewId="0">
      <selection activeCell="H263" sqref="H263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102</v>
      </c>
      <c r="B1" s="34" t="s">
        <v>103</v>
      </c>
      <c r="C1" s="36" t="s">
        <v>104</v>
      </c>
      <c r="D1" s="36" t="s">
        <v>105</v>
      </c>
      <c r="E1" s="34" t="s">
        <v>101</v>
      </c>
      <c r="F1" s="34" t="s">
        <v>106</v>
      </c>
      <c r="G1" s="35" t="s">
        <v>18</v>
      </c>
      <c r="H1" s="35" t="s">
        <v>20</v>
      </c>
      <c r="I1" s="34" t="s">
        <v>103</v>
      </c>
      <c r="J1" s="34"/>
    </row>
    <row r="2" spans="1:10" ht="19.5" thickTop="1" thickBot="1" x14ac:dyDescent="0.3">
      <c r="A2" s="31" t="s">
        <v>107</v>
      </c>
      <c r="B2" s="32">
        <v>1</v>
      </c>
      <c r="C2" s="31" t="s">
        <v>108</v>
      </c>
      <c r="D2" s="25" t="s">
        <v>74</v>
      </c>
      <c r="E2" s="32" t="s">
        <v>73</v>
      </c>
      <c r="F2" s="32">
        <v>16</v>
      </c>
      <c r="G2" s="31" t="str">
        <f>IF(AND(ISERROR(FIND("-",VLOOKUP(I2,'Names with Seat Code'!B:E,2))),ISERROR(FIND("'",VLOOKUP(I2,'Names with Seat Code'!B:E,2)))),VLOOKUP(I2,'Names with Seat Code'!B:E,2),IF(ISERROR(FIND("-",VLOOKUP(I2,'Names with Seat Code'!B:E,2))),REPLACE(VLOOKUP(I2,'Names with Seat Code'!B:E,2),FIND("'",VLOOKUP(I2,'Names with Seat Code'!B:E,2)),1,""),REPLACE(VLOOKUP(I2,'Names with Seat Code'!B:E,2),FIND("-",VLOOKUP(I2,'Names with Seat Code'!B:E,2)),1,"")))</f>
        <v>Jayden</v>
      </c>
      <c r="H2" s="31" t="str">
        <f>IF(AND(ISERROR(FIND("-",VLOOKUP(I2,'Names with Seat Code'!B:E,4))),ISERROR(FIND("'",VLOOKUP(I2,'Names with Seat Code'!B:E,4)))),VLOOKUP(I2,'Names with Seat Code'!B:E,4),IF(ISERROR(FIND("-",VLOOKUP(I2,'Names with Seat Code'!B:E,4))),REPLACE(VLOOKUP(I2,'Names with Seat Code'!B:E,4),FIND("'",VLOOKUP(I2,'Names with Seat Code'!B:E,4)),1,""),REPLACE(VLOOKUP(I2,'Names with Seat Code'!B:E,4),FIND("-",VLOOKUP(I2,'Names with Seat Code'!B:E,4)),1,"")))</f>
        <v>Abrams</v>
      </c>
      <c r="I2" s="25">
        <v>1</v>
      </c>
    </row>
    <row r="3" spans="1:10" ht="19.5" thickTop="1" thickBot="1" x14ac:dyDescent="0.3">
      <c r="A3" s="28" t="s">
        <v>107</v>
      </c>
      <c r="B3" s="27">
        <v>2</v>
      </c>
      <c r="C3" s="28" t="s">
        <v>108</v>
      </c>
      <c r="D3" s="30" t="s">
        <v>74</v>
      </c>
      <c r="E3" s="27" t="s">
        <v>73</v>
      </c>
      <c r="F3" s="27">
        <v>14</v>
      </c>
      <c r="G3" s="31" t="str">
        <f>IF(AND(ISERROR(FIND("-",VLOOKUP(I3,'Names with Seat Code'!B:E,2))),ISERROR(FIND("'",VLOOKUP(I3,'Names with Seat Code'!B:E,2)))),VLOOKUP(I3,'Names with Seat Code'!B:E,2),IF(ISERROR(FIND("-",VLOOKUP(I3,'Names with Seat Code'!B:E,2))),REPLACE(VLOOKUP(I3,'Names with Seat Code'!B:E,2),FIND("'",VLOOKUP(I3,'Names with Seat Code'!B:E,2)),1,""),REPLACE(VLOOKUP(I3,'Names with Seat Code'!B:E,2),FIND("-",VLOOKUP(I3,'Names with Seat Code'!B:E,2)),1,"")))</f>
        <v>Larissa</v>
      </c>
      <c r="H3" s="31" t="str">
        <f>IF(AND(ISERROR(FIND("-",VLOOKUP(I3,'Names with Seat Code'!B:E,4))),ISERROR(FIND("'",VLOOKUP(I3,'Names with Seat Code'!B:E,4)))),VLOOKUP(I3,'Names with Seat Code'!B:E,4),IF(ISERROR(FIND("-",VLOOKUP(I3,'Names with Seat Code'!B:E,4))),REPLACE(VLOOKUP(I3,'Names with Seat Code'!B:E,4),FIND("'",VLOOKUP(I3,'Names with Seat Code'!B:E,4)),1,""),REPLACE(VLOOKUP(I3,'Names with Seat Code'!B:E,4),FIND("-",VLOOKUP(I3,'Names with Seat Code'!B:E,4)),1,"")))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107</v>
      </c>
      <c r="B4" s="27">
        <v>3</v>
      </c>
      <c r="C4" s="28" t="s">
        <v>108</v>
      </c>
      <c r="D4" s="28" t="s">
        <v>74</v>
      </c>
      <c r="E4" s="27" t="s">
        <v>73</v>
      </c>
      <c r="F4" s="27">
        <v>12</v>
      </c>
      <c r="G4" s="31" t="str">
        <f>IF(AND(ISERROR(FIND("-",VLOOKUP(I4,'Names with Seat Code'!B:E,2))),ISERROR(FIND("'",VLOOKUP(I4,'Names with Seat Code'!B:E,2)))),VLOOKUP(I4,'Names with Seat Code'!B:E,2),IF(ISERROR(FIND("-",VLOOKUP(I4,'Names with Seat Code'!B:E,2))),REPLACE(VLOOKUP(I4,'Names with Seat Code'!B:E,2),FIND("'",VLOOKUP(I4,'Names with Seat Code'!B:E,2)),1,""),REPLACE(VLOOKUP(I4,'Names with Seat Code'!B:E,2),FIND("-",VLOOKUP(I4,'Names with Seat Code'!B:E,2)),1,"")))</f>
        <v>Michael</v>
      </c>
      <c r="H4" s="31" t="str">
        <f>IF(AND(ISERROR(FIND("-",VLOOKUP(I4,'Names with Seat Code'!B:E,4))),ISERROR(FIND("'",VLOOKUP(I4,'Names with Seat Code'!B:E,4)))),VLOOKUP(I4,'Names with Seat Code'!B:E,4),IF(ISERROR(FIND("-",VLOOKUP(I4,'Names with Seat Code'!B:E,4))),REPLACE(VLOOKUP(I4,'Names with Seat Code'!B:E,4),FIND("'",VLOOKUP(I4,'Names with Seat Code'!B:E,4)),1,""),REPLACE(VLOOKUP(I4,'Names with Seat Code'!B:E,4),FIND("-",VLOOKUP(I4,'Names with Seat Code'!B:E,4)),1,"")))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107</v>
      </c>
      <c r="B5" s="27">
        <v>4</v>
      </c>
      <c r="C5" s="28" t="s">
        <v>108</v>
      </c>
      <c r="D5" s="30" t="s">
        <v>74</v>
      </c>
      <c r="E5" s="27" t="s">
        <v>73</v>
      </c>
      <c r="F5" s="27">
        <v>10</v>
      </c>
      <c r="G5" s="31" t="str">
        <f>IF(AND(ISERROR(FIND("-",VLOOKUP(I5,'Names with Seat Code'!B:E,2))),ISERROR(FIND("'",VLOOKUP(I5,'Names with Seat Code'!B:E,2)))),VLOOKUP(I5,'Names with Seat Code'!B:E,2),IF(ISERROR(FIND("-",VLOOKUP(I5,'Names with Seat Code'!B:E,2))),REPLACE(VLOOKUP(I5,'Names with Seat Code'!B:E,2),FIND("'",VLOOKUP(I5,'Names with Seat Code'!B:E,2)),1,""),REPLACE(VLOOKUP(I5,'Names with Seat Code'!B:E,2),FIND("-",VLOOKUP(I5,'Names with Seat Code'!B:E,2)),1,"")))</f>
        <v>Adam</v>
      </c>
      <c r="H5" s="31" t="str">
        <f>IF(AND(ISERROR(FIND("-",VLOOKUP(I5,'Names with Seat Code'!B:E,4))),ISERROR(FIND("'",VLOOKUP(I5,'Names with Seat Code'!B:E,4)))),VLOOKUP(I5,'Names with Seat Code'!B:E,4),IF(ISERROR(FIND("-",VLOOKUP(I5,'Names with Seat Code'!B:E,4))),REPLACE(VLOOKUP(I5,'Names with Seat Code'!B:E,4),FIND("'",VLOOKUP(I5,'Names with Seat Code'!B:E,4)),1,""),REPLACE(VLOOKUP(I5,'Names with Seat Code'!B:E,4),FIND("-",VLOOKUP(I5,'Names with Seat Code'!B:E,4)),1,"")))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107</v>
      </c>
      <c r="B6" s="27">
        <v>5</v>
      </c>
      <c r="C6" s="28" t="s">
        <v>108</v>
      </c>
      <c r="D6" s="29" t="s">
        <v>74</v>
      </c>
      <c r="E6" s="27" t="s">
        <v>73</v>
      </c>
      <c r="F6" s="27">
        <v>8</v>
      </c>
      <c r="G6" s="31" t="str">
        <f>IF(AND(ISERROR(FIND("-",VLOOKUP(I6,'Names with Seat Code'!B:E,2))),ISERROR(FIND("'",VLOOKUP(I6,'Names with Seat Code'!B:E,2)))),VLOOKUP(I6,'Names with Seat Code'!B:E,2),IF(ISERROR(FIND("-",VLOOKUP(I6,'Names with Seat Code'!B:E,2))),REPLACE(VLOOKUP(I6,'Names with Seat Code'!B:E,2),FIND("'",VLOOKUP(I6,'Names with Seat Code'!B:E,2)),1,""),REPLACE(VLOOKUP(I6,'Names with Seat Code'!B:E,2),FIND("-",VLOOKUP(I6,'Names with Seat Code'!B:E,2)),1,"")))</f>
        <v>Jessie</v>
      </c>
      <c r="H6" s="31" t="str">
        <f>IF(AND(ISERROR(FIND("-",VLOOKUP(I6,'Names with Seat Code'!B:E,4))),ISERROR(FIND("'",VLOOKUP(I6,'Names with Seat Code'!B:E,4)))),VLOOKUP(I6,'Names with Seat Code'!B:E,4),IF(ISERROR(FIND("-",VLOOKUP(I6,'Names with Seat Code'!B:E,4))),REPLACE(VLOOKUP(I6,'Names with Seat Code'!B:E,4),FIND("'",VLOOKUP(I6,'Names with Seat Code'!B:E,4)),1,""),REPLACE(VLOOKUP(I6,'Names with Seat Code'!B:E,4),FIND("-",VLOOKUP(I6,'Names with Seat Code'!B:E,4)),1,"")))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107</v>
      </c>
      <c r="B7" s="27">
        <v>6</v>
      </c>
      <c r="C7" s="28" t="s">
        <v>108</v>
      </c>
      <c r="D7" s="28" t="s">
        <v>74</v>
      </c>
      <c r="E7" s="27" t="s">
        <v>73</v>
      </c>
      <c r="F7" s="27">
        <v>6</v>
      </c>
      <c r="G7" s="31" t="str">
        <f>IF(AND(ISERROR(FIND("-",VLOOKUP(I7,'Names with Seat Code'!B:E,2))),ISERROR(FIND("'",VLOOKUP(I7,'Names with Seat Code'!B:E,2)))),VLOOKUP(I7,'Names with Seat Code'!B:E,2),IF(ISERROR(FIND("-",VLOOKUP(I7,'Names with Seat Code'!B:E,2))),REPLACE(VLOOKUP(I7,'Names with Seat Code'!B:E,2),FIND("'",VLOOKUP(I7,'Names with Seat Code'!B:E,2)),1,""),REPLACE(VLOOKUP(I7,'Names with Seat Code'!B:E,2),FIND("-",VLOOKUP(I7,'Names with Seat Code'!B:E,2)),1,"")))</f>
        <v>Christopher</v>
      </c>
      <c r="H7" s="31" t="str">
        <f>IF(AND(ISERROR(FIND("-",VLOOKUP(I7,'Names with Seat Code'!B:E,4))),ISERROR(FIND("'",VLOOKUP(I7,'Names with Seat Code'!B:E,4)))),VLOOKUP(I7,'Names with Seat Code'!B:E,4),IF(ISERROR(FIND("-",VLOOKUP(I7,'Names with Seat Code'!B:E,4))),REPLACE(VLOOKUP(I7,'Names with Seat Code'!B:E,4),FIND("'",VLOOKUP(I7,'Names with Seat Code'!B:E,4)),1,""),REPLACE(VLOOKUP(I7,'Names with Seat Code'!B:E,4),FIND("-",VLOOKUP(I7,'Names with Seat Code'!B:E,4)),1,"")))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107</v>
      </c>
      <c r="B8" s="27">
        <v>7</v>
      </c>
      <c r="C8" s="28" t="s">
        <v>108</v>
      </c>
      <c r="D8" s="28" t="s">
        <v>74</v>
      </c>
      <c r="E8" s="27" t="s">
        <v>73</v>
      </c>
      <c r="F8" s="27">
        <v>4</v>
      </c>
      <c r="G8" s="31" t="str">
        <f>IF(AND(ISERROR(FIND("-",VLOOKUP(I8,'Names with Seat Code'!B:E,2))),ISERROR(FIND("'",VLOOKUP(I8,'Names with Seat Code'!B:E,2)))),VLOOKUP(I8,'Names with Seat Code'!B:E,2),IF(ISERROR(FIND("-",VLOOKUP(I8,'Names with Seat Code'!B:E,2))),REPLACE(VLOOKUP(I8,'Names with Seat Code'!B:E,2),FIND("'",VLOOKUP(I8,'Names with Seat Code'!B:E,2)),1,""),REPLACE(VLOOKUP(I8,'Names with Seat Code'!B:E,2),FIND("-",VLOOKUP(I8,'Names with Seat Code'!B:E,2)),1,"")))</f>
        <v>Jay</v>
      </c>
      <c r="H8" s="31" t="str">
        <f>IF(AND(ISERROR(FIND("-",VLOOKUP(I8,'Names with Seat Code'!B:E,4))),ISERROR(FIND("'",VLOOKUP(I8,'Names with Seat Code'!B:E,4)))),VLOOKUP(I8,'Names with Seat Code'!B:E,4),IF(ISERROR(FIND("-",VLOOKUP(I8,'Names with Seat Code'!B:E,4))),REPLACE(VLOOKUP(I8,'Names with Seat Code'!B:E,4),FIND("'",VLOOKUP(I8,'Names with Seat Code'!B:E,4)),1,""),REPLACE(VLOOKUP(I8,'Names with Seat Code'!B:E,4),FIND("-",VLOOKUP(I8,'Names with Seat Code'!B:E,4)),1,"")))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107</v>
      </c>
      <c r="B9" s="27">
        <v>8</v>
      </c>
      <c r="C9" s="28" t="s">
        <v>108</v>
      </c>
      <c r="D9" s="28" t="s">
        <v>74</v>
      </c>
      <c r="E9" s="27" t="s">
        <v>73</v>
      </c>
      <c r="F9" s="27">
        <v>2</v>
      </c>
      <c r="G9" s="31" t="str">
        <f>IF(AND(ISERROR(FIND("-",VLOOKUP(I9,'Names with Seat Code'!B:E,2))),ISERROR(FIND("'",VLOOKUP(I9,'Names with Seat Code'!B:E,2)))),VLOOKUP(I9,'Names with Seat Code'!B:E,2),IF(ISERROR(FIND("-",VLOOKUP(I9,'Names with Seat Code'!B:E,2))),REPLACE(VLOOKUP(I9,'Names with Seat Code'!B:E,2),FIND("'",VLOOKUP(I9,'Names with Seat Code'!B:E,2)),1,""),REPLACE(VLOOKUP(I9,'Names with Seat Code'!B:E,2),FIND("-",VLOOKUP(I9,'Names with Seat Code'!B:E,2)),1,"")))</f>
        <v>Olivia</v>
      </c>
      <c r="H9" s="31" t="str">
        <f>IF(AND(ISERROR(FIND("-",VLOOKUP(I9,'Names with Seat Code'!B:E,4))),ISERROR(FIND("'",VLOOKUP(I9,'Names with Seat Code'!B:E,4)))),VLOOKUP(I9,'Names with Seat Code'!B:E,4),IF(ISERROR(FIND("-",VLOOKUP(I9,'Names with Seat Code'!B:E,4))),REPLACE(VLOOKUP(I9,'Names with Seat Code'!B:E,4),FIND("'",VLOOKUP(I9,'Names with Seat Code'!B:E,4)),1,""),REPLACE(VLOOKUP(I9,'Names with Seat Code'!B:E,4),FIND("-",VLOOKUP(I9,'Names with Seat Code'!B:E,4)),1,"")))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107</v>
      </c>
      <c r="B10" s="27">
        <v>9</v>
      </c>
      <c r="C10" s="28" t="s">
        <v>109</v>
      </c>
      <c r="D10" s="28" t="s">
        <v>110</v>
      </c>
      <c r="E10" s="27" t="s">
        <v>78</v>
      </c>
      <c r="F10" s="27">
        <v>107</v>
      </c>
      <c r="G10" s="31" t="str">
        <f>IF(AND(ISERROR(FIND("-",VLOOKUP(I10,'Names with Seat Code'!B:E,2))),ISERROR(FIND("'",VLOOKUP(I10,'Names with Seat Code'!B:E,2)))),VLOOKUP(I10,'Names with Seat Code'!B:E,2),IF(ISERROR(FIND("-",VLOOKUP(I10,'Names with Seat Code'!B:E,2))),REPLACE(VLOOKUP(I10,'Names with Seat Code'!B:E,2),FIND("'",VLOOKUP(I10,'Names with Seat Code'!B:E,2)),1,""),REPLACE(VLOOKUP(I10,'Names with Seat Code'!B:E,2),FIND("-",VLOOKUP(I10,'Names with Seat Code'!B:E,2)),1,"")))</f>
        <v>Vivian</v>
      </c>
      <c r="H10" s="31" t="str">
        <f>IF(AND(ISERROR(FIND("-",VLOOKUP(I10,'Names with Seat Code'!B:E,4))),ISERROR(FIND("'",VLOOKUP(I10,'Names with Seat Code'!B:E,4)))),VLOOKUP(I10,'Names with Seat Code'!B:E,4),IF(ISERROR(FIND("-",VLOOKUP(I10,'Names with Seat Code'!B:E,4))),REPLACE(VLOOKUP(I10,'Names with Seat Code'!B:E,4),FIND("'",VLOOKUP(I10,'Names with Seat Code'!B:E,4)),1,""),REPLACE(VLOOKUP(I10,'Names with Seat Code'!B:E,4),FIND("-",VLOOKUP(I10,'Names with Seat Code'!B:E,4)),1,"")))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107</v>
      </c>
      <c r="B11" s="27">
        <v>10</v>
      </c>
      <c r="C11" s="28" t="s">
        <v>109</v>
      </c>
      <c r="D11" s="28" t="s">
        <v>110</v>
      </c>
      <c r="E11" s="27" t="s">
        <v>78</v>
      </c>
      <c r="F11" s="27">
        <v>106</v>
      </c>
      <c r="G11" s="31" t="str">
        <f>IF(AND(ISERROR(FIND("-",VLOOKUP(I11,'Names with Seat Code'!B:E,2))),ISERROR(FIND("'",VLOOKUP(I11,'Names with Seat Code'!B:E,2)))),VLOOKUP(I11,'Names with Seat Code'!B:E,2),IF(ISERROR(FIND("-",VLOOKUP(I11,'Names with Seat Code'!B:E,2))),REPLACE(VLOOKUP(I11,'Names with Seat Code'!B:E,2),FIND("'",VLOOKUP(I11,'Names with Seat Code'!B:E,2)),1,""),REPLACE(VLOOKUP(I11,'Names with Seat Code'!B:E,2),FIND("-",VLOOKUP(I11,'Names with Seat Code'!B:E,2)),1,"")))</f>
        <v>Matthew</v>
      </c>
      <c r="H11" s="31" t="str">
        <f>IF(AND(ISERROR(FIND("-",VLOOKUP(I11,'Names with Seat Code'!B:E,4))),ISERROR(FIND("'",VLOOKUP(I11,'Names with Seat Code'!B:E,4)))),VLOOKUP(I11,'Names with Seat Code'!B:E,4),IF(ISERROR(FIND("-",VLOOKUP(I11,'Names with Seat Code'!B:E,4))),REPLACE(VLOOKUP(I11,'Names with Seat Code'!B:E,4),FIND("'",VLOOKUP(I11,'Names with Seat Code'!B:E,4)),1,""),REPLACE(VLOOKUP(I11,'Names with Seat Code'!B:E,4),FIND("-",VLOOKUP(I11,'Names with Seat Code'!B:E,4)),1,"")))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107</v>
      </c>
      <c r="B12" s="27">
        <v>11</v>
      </c>
      <c r="C12" s="28" t="s">
        <v>109</v>
      </c>
      <c r="D12" s="28" t="s">
        <v>110</v>
      </c>
      <c r="E12" s="27" t="s">
        <v>78</v>
      </c>
      <c r="F12" s="27">
        <v>105</v>
      </c>
      <c r="G12" s="31" t="str">
        <f>IF(AND(ISERROR(FIND("-",VLOOKUP(I12,'Names with Seat Code'!B:E,2))),ISERROR(FIND("'",VLOOKUP(I12,'Names with Seat Code'!B:E,2)))),VLOOKUP(I12,'Names with Seat Code'!B:E,2),IF(ISERROR(FIND("-",VLOOKUP(I12,'Names with Seat Code'!B:E,2))),REPLACE(VLOOKUP(I12,'Names with Seat Code'!B:E,2),FIND("'",VLOOKUP(I12,'Names with Seat Code'!B:E,2)),1,""),REPLACE(VLOOKUP(I12,'Names with Seat Code'!B:E,2),FIND("-",VLOOKUP(I12,'Names with Seat Code'!B:E,2)),1,"")))</f>
        <v>Liam</v>
      </c>
      <c r="H12" s="31" t="str">
        <f>IF(AND(ISERROR(FIND("-",VLOOKUP(I12,'Names with Seat Code'!B:E,4))),ISERROR(FIND("'",VLOOKUP(I12,'Names with Seat Code'!B:E,4)))),VLOOKUP(I12,'Names with Seat Code'!B:E,4),IF(ISERROR(FIND("-",VLOOKUP(I12,'Names with Seat Code'!B:E,4))),REPLACE(VLOOKUP(I12,'Names with Seat Code'!B:E,4),FIND("'",VLOOKUP(I12,'Names with Seat Code'!B:E,4)),1,""),REPLACE(VLOOKUP(I12,'Names with Seat Code'!B:E,4),FIND("-",VLOOKUP(I12,'Names with Seat Code'!B:E,4)),1,"")))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107</v>
      </c>
      <c r="B13" s="27">
        <v>12</v>
      </c>
      <c r="C13" s="28" t="s">
        <v>109</v>
      </c>
      <c r="D13" s="28" t="s">
        <v>110</v>
      </c>
      <c r="E13" s="27" t="s">
        <v>78</v>
      </c>
      <c r="F13" s="27">
        <v>104</v>
      </c>
      <c r="G13" s="31" t="str">
        <f>IF(AND(ISERROR(FIND("-",VLOOKUP(I13,'Names with Seat Code'!B:E,2))),ISERROR(FIND("'",VLOOKUP(I13,'Names with Seat Code'!B:E,2)))),VLOOKUP(I13,'Names with Seat Code'!B:E,2),IF(ISERROR(FIND("-",VLOOKUP(I13,'Names with Seat Code'!B:E,2))),REPLACE(VLOOKUP(I13,'Names with Seat Code'!B:E,2),FIND("'",VLOOKUP(I13,'Names with Seat Code'!B:E,2)),1,""),REPLACE(VLOOKUP(I13,'Names with Seat Code'!B:E,2),FIND("-",VLOOKUP(I13,'Names with Seat Code'!B:E,2)),1,"")))</f>
        <v>Isaac</v>
      </c>
      <c r="H13" s="31" t="str">
        <f>IF(AND(ISERROR(FIND("-",VLOOKUP(I13,'Names with Seat Code'!B:E,4))),ISERROR(FIND("'",VLOOKUP(I13,'Names with Seat Code'!B:E,4)))),VLOOKUP(I13,'Names with Seat Code'!B:E,4),IF(ISERROR(FIND("-",VLOOKUP(I13,'Names with Seat Code'!B:E,4))),REPLACE(VLOOKUP(I13,'Names with Seat Code'!B:E,4),FIND("'",VLOOKUP(I13,'Names with Seat Code'!B:E,4)),1,""),REPLACE(VLOOKUP(I13,'Names with Seat Code'!B:E,4),FIND("-",VLOOKUP(I13,'Names with Seat Code'!B:E,4)),1,"")))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107</v>
      </c>
      <c r="B14" s="27">
        <v>13</v>
      </c>
      <c r="C14" s="28" t="s">
        <v>109</v>
      </c>
      <c r="D14" s="28" t="s">
        <v>110</v>
      </c>
      <c r="E14" s="27" t="s">
        <v>78</v>
      </c>
      <c r="F14" s="27">
        <v>103</v>
      </c>
      <c r="G14" s="31" t="str">
        <f>IF(AND(ISERROR(FIND("-",VLOOKUP(I14,'Names with Seat Code'!B:E,2))),ISERROR(FIND("'",VLOOKUP(I14,'Names with Seat Code'!B:E,2)))),VLOOKUP(I14,'Names with Seat Code'!B:E,2),IF(ISERROR(FIND("-",VLOOKUP(I14,'Names with Seat Code'!B:E,2))),REPLACE(VLOOKUP(I14,'Names with Seat Code'!B:E,2),FIND("'",VLOOKUP(I14,'Names with Seat Code'!B:E,2)),1,""),REPLACE(VLOOKUP(I14,'Names with Seat Code'!B:E,2),FIND("-",VLOOKUP(I14,'Names with Seat Code'!B:E,2)),1,"")))</f>
        <v>Alex</v>
      </c>
      <c r="H14" s="31" t="str">
        <f>IF(AND(ISERROR(FIND("-",VLOOKUP(I14,'Names with Seat Code'!B:E,4))),ISERROR(FIND("'",VLOOKUP(I14,'Names with Seat Code'!B:E,4)))),VLOOKUP(I14,'Names with Seat Code'!B:E,4),IF(ISERROR(FIND("-",VLOOKUP(I14,'Names with Seat Code'!B:E,4))),REPLACE(VLOOKUP(I14,'Names with Seat Code'!B:E,4),FIND("'",VLOOKUP(I14,'Names with Seat Code'!B:E,4)),1,""),REPLACE(VLOOKUP(I14,'Names with Seat Code'!B:E,4),FIND("-",VLOOKUP(I14,'Names with Seat Code'!B:E,4)),1,"")))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107</v>
      </c>
      <c r="B15" s="27">
        <v>14</v>
      </c>
      <c r="C15" s="28" t="s">
        <v>109</v>
      </c>
      <c r="D15" s="28" t="s">
        <v>110</v>
      </c>
      <c r="E15" s="27" t="s">
        <v>78</v>
      </c>
      <c r="F15" s="27">
        <v>102</v>
      </c>
      <c r="G15" s="31" t="str">
        <f>IF(AND(ISERROR(FIND("-",VLOOKUP(I15,'Names with Seat Code'!B:E,2))),ISERROR(FIND("'",VLOOKUP(I15,'Names with Seat Code'!B:E,2)))),VLOOKUP(I15,'Names with Seat Code'!B:E,2),IF(ISERROR(FIND("-",VLOOKUP(I15,'Names with Seat Code'!B:E,2))),REPLACE(VLOOKUP(I15,'Names with Seat Code'!B:E,2),FIND("'",VLOOKUP(I15,'Names with Seat Code'!B:E,2)),1,""),REPLACE(VLOOKUP(I15,'Names with Seat Code'!B:E,2),FIND("-",VLOOKUP(I15,'Names with Seat Code'!B:E,2)),1,"")))</f>
        <v>Gianna</v>
      </c>
      <c r="H15" s="31" t="str">
        <f>IF(AND(ISERROR(FIND("-",VLOOKUP(I15,'Names with Seat Code'!B:E,4))),ISERROR(FIND("'",VLOOKUP(I15,'Names with Seat Code'!B:E,4)))),VLOOKUP(I15,'Names with Seat Code'!B:E,4),IF(ISERROR(FIND("-",VLOOKUP(I15,'Names with Seat Code'!B:E,4))),REPLACE(VLOOKUP(I15,'Names with Seat Code'!B:E,4),FIND("'",VLOOKUP(I15,'Names with Seat Code'!B:E,4)),1,""),REPLACE(VLOOKUP(I15,'Names with Seat Code'!B:E,4),FIND("-",VLOOKUP(I15,'Names with Seat Code'!B:E,4)),1,"")))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107</v>
      </c>
      <c r="B16" s="27">
        <v>15</v>
      </c>
      <c r="C16" s="28" t="s">
        <v>108</v>
      </c>
      <c r="D16" s="25" t="s">
        <v>74</v>
      </c>
      <c r="E16" s="27" t="s">
        <v>78</v>
      </c>
      <c r="F16" s="27">
        <v>18</v>
      </c>
      <c r="G16" s="31" t="str">
        <f>IF(AND(ISERROR(FIND("-",VLOOKUP(I16,'Names with Seat Code'!B:E,2))),ISERROR(FIND("'",VLOOKUP(I16,'Names with Seat Code'!B:E,2)))),VLOOKUP(I16,'Names with Seat Code'!B:E,2),IF(ISERROR(FIND("-",VLOOKUP(I16,'Names with Seat Code'!B:E,2))),REPLACE(VLOOKUP(I16,'Names with Seat Code'!B:E,2),FIND("'",VLOOKUP(I16,'Names with Seat Code'!B:E,2)),1,""),REPLACE(VLOOKUP(I16,'Names with Seat Code'!B:E,2),FIND("-",VLOOKUP(I16,'Names with Seat Code'!B:E,2)),1,"")))</f>
        <v>Joshua</v>
      </c>
      <c r="H16" s="31" t="str">
        <f>IF(AND(ISERROR(FIND("-",VLOOKUP(I16,'Names with Seat Code'!B:E,4))),ISERROR(FIND("'",VLOOKUP(I16,'Names with Seat Code'!B:E,4)))),VLOOKUP(I16,'Names with Seat Code'!B:E,4),IF(ISERROR(FIND("-",VLOOKUP(I16,'Names with Seat Code'!B:E,4))),REPLACE(VLOOKUP(I16,'Names with Seat Code'!B:E,4),FIND("'",VLOOKUP(I16,'Names with Seat Code'!B:E,4)),1,""),REPLACE(VLOOKUP(I16,'Names with Seat Code'!B:E,4),FIND("-",VLOOKUP(I16,'Names with Seat Code'!B:E,4)),1,"")))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107</v>
      </c>
      <c r="B17" s="27">
        <v>16</v>
      </c>
      <c r="C17" s="28" t="s">
        <v>108</v>
      </c>
      <c r="D17" s="28" t="s">
        <v>74</v>
      </c>
      <c r="E17" s="27" t="s">
        <v>78</v>
      </c>
      <c r="F17" s="27">
        <v>16</v>
      </c>
      <c r="G17" s="31" t="str">
        <f>IF(AND(ISERROR(FIND("-",VLOOKUP(I17,'Names with Seat Code'!B:E,2))),ISERROR(FIND("'",VLOOKUP(I17,'Names with Seat Code'!B:E,2)))),VLOOKUP(I17,'Names with Seat Code'!B:E,2),IF(ISERROR(FIND("-",VLOOKUP(I17,'Names with Seat Code'!B:E,2))),REPLACE(VLOOKUP(I17,'Names with Seat Code'!B:E,2),FIND("'",VLOOKUP(I17,'Names with Seat Code'!B:E,2)),1,""),REPLACE(VLOOKUP(I17,'Names with Seat Code'!B:E,2),FIND("-",VLOOKUP(I17,'Names with Seat Code'!B:E,2)),1,"")))</f>
        <v>Michael</v>
      </c>
      <c r="H17" s="31" t="str">
        <f>IF(AND(ISERROR(FIND("-",VLOOKUP(I17,'Names with Seat Code'!B:E,4))),ISERROR(FIND("'",VLOOKUP(I17,'Names with Seat Code'!B:E,4)))),VLOOKUP(I17,'Names with Seat Code'!B:E,4),IF(ISERROR(FIND("-",VLOOKUP(I17,'Names with Seat Code'!B:E,4))),REPLACE(VLOOKUP(I17,'Names with Seat Code'!B:E,4),FIND("'",VLOOKUP(I17,'Names with Seat Code'!B:E,4)),1,""),REPLACE(VLOOKUP(I17,'Names with Seat Code'!B:E,4),FIND("-",VLOOKUP(I17,'Names with Seat Code'!B:E,4)),1,"")))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107</v>
      </c>
      <c r="B18" s="27">
        <v>17</v>
      </c>
      <c r="C18" s="28" t="s">
        <v>108</v>
      </c>
      <c r="D18" s="25" t="s">
        <v>74</v>
      </c>
      <c r="E18" s="27" t="s">
        <v>78</v>
      </c>
      <c r="F18" s="27">
        <v>14</v>
      </c>
      <c r="G18" s="31" t="str">
        <f>IF(AND(ISERROR(FIND("-",VLOOKUP(I18,'Names with Seat Code'!B:E,2))),ISERROR(FIND("'",VLOOKUP(I18,'Names with Seat Code'!B:E,2)))),VLOOKUP(I18,'Names with Seat Code'!B:E,2),IF(ISERROR(FIND("-",VLOOKUP(I18,'Names with Seat Code'!B:E,2))),REPLACE(VLOOKUP(I18,'Names with Seat Code'!B:E,2),FIND("'",VLOOKUP(I18,'Names with Seat Code'!B:E,2)),1,""),REPLACE(VLOOKUP(I18,'Names with Seat Code'!B:E,2),FIND("-",VLOOKUP(I18,'Names with Seat Code'!B:E,2)),1,"")))</f>
        <v>Brandon</v>
      </c>
      <c r="H18" s="31" t="str">
        <f>IF(AND(ISERROR(FIND("-",VLOOKUP(I18,'Names with Seat Code'!B:E,4))),ISERROR(FIND("'",VLOOKUP(I18,'Names with Seat Code'!B:E,4)))),VLOOKUP(I18,'Names with Seat Code'!B:E,4),IF(ISERROR(FIND("-",VLOOKUP(I18,'Names with Seat Code'!B:E,4))),REPLACE(VLOOKUP(I18,'Names with Seat Code'!B:E,4),FIND("'",VLOOKUP(I18,'Names with Seat Code'!B:E,4)),1,""),REPLACE(VLOOKUP(I18,'Names with Seat Code'!B:E,4),FIND("-",VLOOKUP(I18,'Names with Seat Code'!B:E,4)),1,"")))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107</v>
      </c>
      <c r="B19" s="27">
        <v>18</v>
      </c>
      <c r="C19" s="28" t="s">
        <v>108</v>
      </c>
      <c r="D19" s="28" t="s">
        <v>74</v>
      </c>
      <c r="E19" s="27" t="s">
        <v>78</v>
      </c>
      <c r="F19" s="27">
        <v>12</v>
      </c>
      <c r="G19" s="31" t="str">
        <f>IF(AND(ISERROR(FIND("-",VLOOKUP(I19,'Names with Seat Code'!B:E,2))),ISERROR(FIND("'",VLOOKUP(I19,'Names with Seat Code'!B:E,2)))),VLOOKUP(I19,'Names with Seat Code'!B:E,2),IF(ISERROR(FIND("-",VLOOKUP(I19,'Names with Seat Code'!B:E,2))),REPLACE(VLOOKUP(I19,'Names with Seat Code'!B:E,2),FIND("'",VLOOKUP(I19,'Names with Seat Code'!B:E,2)),1,""),REPLACE(VLOOKUP(I19,'Names with Seat Code'!B:E,2),FIND("-",VLOOKUP(I19,'Names with Seat Code'!B:E,2)),1,"")))</f>
        <v>Isabella</v>
      </c>
      <c r="H19" s="31" t="str">
        <f>IF(AND(ISERROR(FIND("-",VLOOKUP(I19,'Names with Seat Code'!B:E,4))),ISERROR(FIND("'",VLOOKUP(I19,'Names with Seat Code'!B:E,4)))),VLOOKUP(I19,'Names with Seat Code'!B:E,4),IF(ISERROR(FIND("-",VLOOKUP(I19,'Names with Seat Code'!B:E,4))),REPLACE(VLOOKUP(I19,'Names with Seat Code'!B:E,4),FIND("'",VLOOKUP(I19,'Names with Seat Code'!B:E,4)),1,""),REPLACE(VLOOKUP(I19,'Names with Seat Code'!B:E,4),FIND("-",VLOOKUP(I19,'Names with Seat Code'!B:E,4)),1,"")))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107</v>
      </c>
      <c r="B20" s="27">
        <v>19</v>
      </c>
      <c r="C20" s="28" t="s">
        <v>108</v>
      </c>
      <c r="D20" s="25" t="s">
        <v>74</v>
      </c>
      <c r="E20" s="27" t="s">
        <v>78</v>
      </c>
      <c r="F20" s="27">
        <v>10</v>
      </c>
      <c r="G20" s="31" t="str">
        <f>IF(AND(ISERROR(FIND("-",VLOOKUP(I20,'Names with Seat Code'!B:E,2))),ISERROR(FIND("'",VLOOKUP(I20,'Names with Seat Code'!B:E,2)))),VLOOKUP(I20,'Names with Seat Code'!B:E,2),IF(ISERROR(FIND("-",VLOOKUP(I20,'Names with Seat Code'!B:E,2))),REPLACE(VLOOKUP(I20,'Names with Seat Code'!B:E,2),FIND("'",VLOOKUP(I20,'Names with Seat Code'!B:E,2)),1,""),REPLACE(VLOOKUP(I20,'Names with Seat Code'!B:E,2),FIND("-",VLOOKUP(I20,'Names with Seat Code'!B:E,2)),1,"")))</f>
        <v>Kate</v>
      </c>
      <c r="H20" s="31" t="str">
        <f>IF(AND(ISERROR(FIND("-",VLOOKUP(I20,'Names with Seat Code'!B:E,4))),ISERROR(FIND("'",VLOOKUP(I20,'Names with Seat Code'!B:E,4)))),VLOOKUP(I20,'Names with Seat Code'!B:E,4),IF(ISERROR(FIND("-",VLOOKUP(I20,'Names with Seat Code'!B:E,4))),REPLACE(VLOOKUP(I20,'Names with Seat Code'!B:E,4),FIND("'",VLOOKUP(I20,'Names with Seat Code'!B:E,4)),1,""),REPLACE(VLOOKUP(I20,'Names with Seat Code'!B:E,4),FIND("-",VLOOKUP(I20,'Names with Seat Code'!B:E,4)),1,"")))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107</v>
      </c>
      <c r="B21" s="27">
        <v>20</v>
      </c>
      <c r="C21" s="28" t="s">
        <v>108</v>
      </c>
      <c r="D21" s="28" t="s">
        <v>74</v>
      </c>
      <c r="E21" s="27" t="s">
        <v>78</v>
      </c>
      <c r="F21" s="27">
        <v>8</v>
      </c>
      <c r="G21" s="31" t="str">
        <f>IF(AND(ISERROR(FIND("-",VLOOKUP(I21,'Names with Seat Code'!B:E,2))),ISERROR(FIND("'",VLOOKUP(I21,'Names with Seat Code'!B:E,2)))),VLOOKUP(I21,'Names with Seat Code'!B:E,2),IF(ISERROR(FIND("-",VLOOKUP(I21,'Names with Seat Code'!B:E,2))),REPLACE(VLOOKUP(I21,'Names with Seat Code'!B:E,2),FIND("'",VLOOKUP(I21,'Names with Seat Code'!B:E,2)),1,""),REPLACE(VLOOKUP(I21,'Names with Seat Code'!B:E,2),FIND("-",VLOOKUP(I21,'Names with Seat Code'!B:E,2)),1,"")))</f>
        <v>Morgan</v>
      </c>
      <c r="H21" s="31" t="str">
        <f>IF(AND(ISERROR(FIND("-",VLOOKUP(I21,'Names with Seat Code'!B:E,4))),ISERROR(FIND("'",VLOOKUP(I21,'Names with Seat Code'!B:E,4)))),VLOOKUP(I21,'Names with Seat Code'!B:E,4),IF(ISERROR(FIND("-",VLOOKUP(I21,'Names with Seat Code'!B:E,4))),REPLACE(VLOOKUP(I21,'Names with Seat Code'!B:E,4),FIND("'",VLOOKUP(I21,'Names with Seat Code'!B:E,4)),1,""),REPLACE(VLOOKUP(I21,'Names with Seat Code'!B:E,4),FIND("-",VLOOKUP(I21,'Names with Seat Code'!B:E,4)),1,"")))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107</v>
      </c>
      <c r="B22" s="27">
        <v>21</v>
      </c>
      <c r="C22" s="28" t="s">
        <v>108</v>
      </c>
      <c r="D22" s="28" t="s">
        <v>74</v>
      </c>
      <c r="E22" s="27" t="s">
        <v>78</v>
      </c>
      <c r="F22" s="27">
        <v>6</v>
      </c>
      <c r="G22" s="31" t="str">
        <f>IF(AND(ISERROR(FIND("-",VLOOKUP(I22,'Names with Seat Code'!B:E,2))),ISERROR(FIND("'",VLOOKUP(I22,'Names with Seat Code'!B:E,2)))),VLOOKUP(I22,'Names with Seat Code'!B:E,2),IF(ISERROR(FIND("-",VLOOKUP(I22,'Names with Seat Code'!B:E,2))),REPLACE(VLOOKUP(I22,'Names with Seat Code'!B:E,2),FIND("'",VLOOKUP(I22,'Names with Seat Code'!B:E,2)),1,""),REPLACE(VLOOKUP(I22,'Names with Seat Code'!B:E,2),FIND("-",VLOOKUP(I22,'Names with Seat Code'!B:E,2)),1,"")))</f>
        <v>Emily</v>
      </c>
      <c r="H22" s="31" t="str">
        <f>IF(AND(ISERROR(FIND("-",VLOOKUP(I22,'Names with Seat Code'!B:E,4))),ISERROR(FIND("'",VLOOKUP(I22,'Names with Seat Code'!B:E,4)))),VLOOKUP(I22,'Names with Seat Code'!B:E,4),IF(ISERROR(FIND("-",VLOOKUP(I22,'Names with Seat Code'!B:E,4))),REPLACE(VLOOKUP(I22,'Names with Seat Code'!B:E,4),FIND("'",VLOOKUP(I22,'Names with Seat Code'!B:E,4)),1,""),REPLACE(VLOOKUP(I22,'Names with Seat Code'!B:E,4),FIND("-",VLOOKUP(I22,'Names with Seat Code'!B:E,4)),1,"")))</f>
        <v>Bruntil</v>
      </c>
      <c r="I22" s="25">
        <f>IF(B21+1&lt;DIRECTIONS!$E$24,B21+1,0)</f>
        <v>21</v>
      </c>
    </row>
    <row r="23" spans="1:9" ht="19.5" thickTop="1" thickBot="1" x14ac:dyDescent="0.3">
      <c r="A23" s="28" t="s">
        <v>107</v>
      </c>
      <c r="B23" s="27">
        <v>22</v>
      </c>
      <c r="C23" s="28" t="s">
        <v>108</v>
      </c>
      <c r="D23" s="29" t="s">
        <v>74</v>
      </c>
      <c r="E23" s="27" t="s">
        <v>78</v>
      </c>
      <c r="F23" s="27">
        <v>4</v>
      </c>
      <c r="G23" s="31" t="str">
        <f>IF(AND(ISERROR(FIND("-",VLOOKUP(I23,'Names with Seat Code'!B:E,2))),ISERROR(FIND("'",VLOOKUP(I23,'Names with Seat Code'!B:E,2)))),VLOOKUP(I23,'Names with Seat Code'!B:E,2),IF(ISERROR(FIND("-",VLOOKUP(I23,'Names with Seat Code'!B:E,2))),REPLACE(VLOOKUP(I23,'Names with Seat Code'!B:E,2),FIND("'",VLOOKUP(I23,'Names with Seat Code'!B:E,2)),1,""),REPLACE(VLOOKUP(I23,'Names with Seat Code'!B:E,2),FIND("-",VLOOKUP(I23,'Names with Seat Code'!B:E,2)),1,"")))</f>
        <v>Emily</v>
      </c>
      <c r="H23" s="31" t="str">
        <f>IF(AND(ISERROR(FIND("-",VLOOKUP(I23,'Names with Seat Code'!B:E,4))),ISERROR(FIND("'",VLOOKUP(I23,'Names with Seat Code'!B:E,4)))),VLOOKUP(I23,'Names with Seat Code'!B:E,4),IF(ISERROR(FIND("-",VLOOKUP(I23,'Names with Seat Code'!B:E,4))),REPLACE(VLOOKUP(I23,'Names with Seat Code'!B:E,4),FIND("'",VLOOKUP(I23,'Names with Seat Code'!B:E,4)),1,""),REPLACE(VLOOKUP(I23,'Names with Seat Code'!B:E,4),FIND("-",VLOOKUP(I23,'Names with Seat Code'!B:E,4)),1,"")))</f>
        <v>Bryant</v>
      </c>
      <c r="I23" s="25">
        <f>IF(B22+1&lt;DIRECTIONS!$E$24,B22+1,0)</f>
        <v>22</v>
      </c>
    </row>
    <row r="24" spans="1:9" ht="19.5" thickTop="1" thickBot="1" x14ac:dyDescent="0.3">
      <c r="A24" s="28" t="s">
        <v>107</v>
      </c>
      <c r="B24" s="27">
        <v>23</v>
      </c>
      <c r="C24" s="28" t="s">
        <v>108</v>
      </c>
      <c r="D24" s="29" t="s">
        <v>74</v>
      </c>
      <c r="E24" s="27" t="s">
        <v>78</v>
      </c>
      <c r="F24" s="27">
        <v>2</v>
      </c>
      <c r="G24" s="31" t="str">
        <f>IF(AND(ISERROR(FIND("-",VLOOKUP(I24,'Names with Seat Code'!B:E,2))),ISERROR(FIND("'",VLOOKUP(I24,'Names with Seat Code'!B:E,2)))),VLOOKUP(I24,'Names with Seat Code'!B:E,2),IF(ISERROR(FIND("-",VLOOKUP(I24,'Names with Seat Code'!B:E,2))),REPLACE(VLOOKUP(I24,'Names with Seat Code'!B:E,2),FIND("'",VLOOKUP(I24,'Names with Seat Code'!B:E,2)),1,""),REPLACE(VLOOKUP(I24,'Names with Seat Code'!B:E,2),FIND("-",VLOOKUP(I24,'Names with Seat Code'!B:E,2)),1,"")))</f>
        <v>Vito</v>
      </c>
      <c r="H24" s="31" t="str">
        <f>IF(AND(ISERROR(FIND("-",VLOOKUP(I24,'Names with Seat Code'!B:E,4))),ISERROR(FIND("'",VLOOKUP(I24,'Names with Seat Code'!B:E,4)))),VLOOKUP(I24,'Names with Seat Code'!B:E,4),IF(ISERROR(FIND("-",VLOOKUP(I24,'Names with Seat Code'!B:E,4))),REPLACE(VLOOKUP(I24,'Names with Seat Code'!B:E,4),FIND("'",VLOOKUP(I24,'Names with Seat Code'!B:E,4)),1,""),REPLACE(VLOOKUP(I24,'Names with Seat Code'!B:E,4),FIND("-",VLOOKUP(I24,'Names with Seat Code'!B:E,4)),1,"")))</f>
        <v>Buccellato</v>
      </c>
      <c r="I24" s="25">
        <f>IF(B23+1&lt;DIRECTIONS!$E$24,B23+1,0)</f>
        <v>23</v>
      </c>
    </row>
    <row r="25" spans="1:9" ht="19.5" thickTop="1" thickBot="1" x14ac:dyDescent="0.3">
      <c r="A25" s="28" t="s">
        <v>107</v>
      </c>
      <c r="B25" s="27">
        <v>24</v>
      </c>
      <c r="C25" s="28" t="s">
        <v>109</v>
      </c>
      <c r="D25" s="28" t="s">
        <v>110</v>
      </c>
      <c r="E25" s="27" t="s">
        <v>79</v>
      </c>
      <c r="F25" s="27">
        <v>105</v>
      </c>
      <c r="G25" s="31" t="str">
        <f>IF(AND(ISERROR(FIND("-",VLOOKUP(I25,'Names with Seat Code'!B:E,2))),ISERROR(FIND("'",VLOOKUP(I25,'Names with Seat Code'!B:E,2)))),VLOOKUP(I25,'Names with Seat Code'!B:E,2),IF(ISERROR(FIND("-",VLOOKUP(I25,'Names with Seat Code'!B:E,2))),REPLACE(VLOOKUP(I25,'Names with Seat Code'!B:E,2),FIND("'",VLOOKUP(I25,'Names with Seat Code'!B:E,2)),1,""),REPLACE(VLOOKUP(I25,'Names with Seat Code'!B:E,2),FIND("-",VLOOKUP(I25,'Names with Seat Code'!B:E,2)),1,"")))</f>
        <v>Bella</v>
      </c>
      <c r="H25" s="31" t="str">
        <f>IF(AND(ISERROR(FIND("-",VLOOKUP(I25,'Names with Seat Code'!B:E,4))),ISERROR(FIND("'",VLOOKUP(I25,'Names with Seat Code'!B:E,4)))),VLOOKUP(I25,'Names with Seat Code'!B:E,4),IF(ISERROR(FIND("-",VLOOKUP(I25,'Names with Seat Code'!B:E,4))),REPLACE(VLOOKUP(I25,'Names with Seat Code'!B:E,4),FIND("'",VLOOKUP(I25,'Names with Seat Code'!B:E,4)),1,""),REPLACE(VLOOKUP(I25,'Names with Seat Code'!B:E,4),FIND("-",VLOOKUP(I25,'Names with Seat Code'!B:E,4)),1,"")))</f>
        <v>Bunker</v>
      </c>
      <c r="I25" s="25">
        <f>IF(B24+1&lt;DIRECTIONS!$E$24,B24+1,0)</f>
        <v>24</v>
      </c>
    </row>
    <row r="26" spans="1:9" ht="19.5" thickTop="1" thickBot="1" x14ac:dyDescent="0.3">
      <c r="A26" s="28" t="s">
        <v>107</v>
      </c>
      <c r="B26" s="27">
        <v>25</v>
      </c>
      <c r="C26" s="28" t="s">
        <v>109</v>
      </c>
      <c r="D26" s="28" t="s">
        <v>110</v>
      </c>
      <c r="E26" s="27" t="s">
        <v>79</v>
      </c>
      <c r="F26" s="27">
        <v>104</v>
      </c>
      <c r="G26" s="31" t="str">
        <f>IF(AND(ISERROR(FIND("-",VLOOKUP(I26,'Names with Seat Code'!B:E,2))),ISERROR(FIND("'",VLOOKUP(I26,'Names with Seat Code'!B:E,2)))),VLOOKUP(I26,'Names with Seat Code'!B:E,2),IF(ISERROR(FIND("-",VLOOKUP(I26,'Names with Seat Code'!B:E,2))),REPLACE(VLOOKUP(I26,'Names with Seat Code'!B:E,2),FIND("'",VLOOKUP(I26,'Names with Seat Code'!B:E,2)),1,""),REPLACE(VLOOKUP(I26,'Names with Seat Code'!B:E,2),FIND("-",VLOOKUP(I26,'Names with Seat Code'!B:E,2)),1,"")))</f>
        <v>Dvon</v>
      </c>
      <c r="H26" s="31" t="str">
        <f>IF(AND(ISERROR(FIND("-",VLOOKUP(I26,'Names with Seat Code'!B:E,4))),ISERROR(FIND("'",VLOOKUP(I26,'Names with Seat Code'!B:E,4)))),VLOOKUP(I26,'Names with Seat Code'!B:E,4),IF(ISERROR(FIND("-",VLOOKUP(I26,'Names with Seat Code'!B:E,4))),REPLACE(VLOOKUP(I26,'Names with Seat Code'!B:E,4),FIND("'",VLOOKUP(I26,'Names with Seat Code'!B:E,4)),1,""),REPLACE(VLOOKUP(I26,'Names with Seat Code'!B:E,4),FIND("-",VLOOKUP(I26,'Names with Seat Code'!B:E,4)),1,"")))</f>
        <v>Burcy</v>
      </c>
      <c r="I26" s="25">
        <f>IF(B25+1&lt;DIRECTIONS!$E$24,B25+1,0)</f>
        <v>25</v>
      </c>
    </row>
    <row r="27" spans="1:9" ht="19.5" thickTop="1" thickBot="1" x14ac:dyDescent="0.3">
      <c r="A27" s="28" t="s">
        <v>107</v>
      </c>
      <c r="B27" s="27">
        <v>26</v>
      </c>
      <c r="C27" s="28" t="s">
        <v>109</v>
      </c>
      <c r="D27" s="28" t="s">
        <v>110</v>
      </c>
      <c r="E27" s="27" t="s">
        <v>79</v>
      </c>
      <c r="F27" s="27">
        <v>103</v>
      </c>
      <c r="G27" s="31" t="str">
        <f>IF(AND(ISERROR(FIND("-",VLOOKUP(I27,'Names with Seat Code'!B:E,2))),ISERROR(FIND("'",VLOOKUP(I27,'Names with Seat Code'!B:E,2)))),VLOOKUP(I27,'Names with Seat Code'!B:E,2),IF(ISERROR(FIND("-",VLOOKUP(I27,'Names with Seat Code'!B:E,2))),REPLACE(VLOOKUP(I27,'Names with Seat Code'!B:E,2),FIND("'",VLOOKUP(I27,'Names with Seat Code'!B:E,2)),1,""),REPLACE(VLOOKUP(I27,'Names with Seat Code'!B:E,2),FIND("-",VLOOKUP(I27,'Names with Seat Code'!B:E,2)),1,"")))</f>
        <v>Veronica</v>
      </c>
      <c r="H27" s="31" t="str">
        <f>IF(AND(ISERROR(FIND("-",VLOOKUP(I27,'Names with Seat Code'!B:E,4))),ISERROR(FIND("'",VLOOKUP(I27,'Names with Seat Code'!B:E,4)))),VLOOKUP(I27,'Names with Seat Code'!B:E,4),IF(ISERROR(FIND("-",VLOOKUP(I27,'Names with Seat Code'!B:E,4))),REPLACE(VLOOKUP(I27,'Names with Seat Code'!B:E,4),FIND("'",VLOOKUP(I27,'Names with Seat Code'!B:E,4)),1,""),REPLACE(VLOOKUP(I27,'Names with Seat Code'!B:E,4),FIND("-",VLOOKUP(I27,'Names with Seat Code'!B:E,4)),1,"")))</f>
        <v>Burke</v>
      </c>
      <c r="I27" s="25">
        <f>IF(B26+1&lt;DIRECTIONS!$E$24,B26+1,0)</f>
        <v>26</v>
      </c>
    </row>
    <row r="28" spans="1:9" ht="19.5" thickTop="1" thickBot="1" x14ac:dyDescent="0.3">
      <c r="A28" s="28" t="s">
        <v>107</v>
      </c>
      <c r="B28" s="27">
        <v>27</v>
      </c>
      <c r="C28" s="28" t="s">
        <v>109</v>
      </c>
      <c r="D28" s="28" t="s">
        <v>110</v>
      </c>
      <c r="E28" s="27" t="s">
        <v>79</v>
      </c>
      <c r="F28" s="27">
        <v>102</v>
      </c>
      <c r="G28" s="31" t="str">
        <f>IF(AND(ISERROR(FIND("-",VLOOKUP(I28,'Names with Seat Code'!B:E,2))),ISERROR(FIND("'",VLOOKUP(I28,'Names with Seat Code'!B:E,2)))),VLOOKUP(I28,'Names with Seat Code'!B:E,2),IF(ISERROR(FIND("-",VLOOKUP(I28,'Names with Seat Code'!B:E,2))),REPLACE(VLOOKUP(I28,'Names with Seat Code'!B:E,2),FIND("'",VLOOKUP(I28,'Names with Seat Code'!B:E,2)),1,""),REPLACE(VLOOKUP(I28,'Names with Seat Code'!B:E,2),FIND("-",VLOOKUP(I28,'Names with Seat Code'!B:E,2)),1,"")))</f>
        <v>Megan</v>
      </c>
      <c r="H28" s="31" t="str">
        <f>IF(AND(ISERROR(FIND("-",VLOOKUP(I28,'Names with Seat Code'!B:E,4))),ISERROR(FIND("'",VLOOKUP(I28,'Names with Seat Code'!B:E,4)))),VLOOKUP(I28,'Names with Seat Code'!B:E,4),IF(ISERROR(FIND("-",VLOOKUP(I28,'Names with Seat Code'!B:E,4))),REPLACE(VLOOKUP(I28,'Names with Seat Code'!B:E,4),FIND("'",VLOOKUP(I28,'Names with Seat Code'!B:E,4)),1,""),REPLACE(VLOOKUP(I28,'Names with Seat Code'!B:E,4),FIND("-",VLOOKUP(I28,'Names with Seat Code'!B:E,4)),1,"")))</f>
        <v>Calhoun</v>
      </c>
      <c r="I28" s="25">
        <f>IF(B27+1&lt;DIRECTIONS!$E$24,B27+1,0)</f>
        <v>27</v>
      </c>
    </row>
    <row r="29" spans="1:9" ht="19.5" thickTop="1" thickBot="1" x14ac:dyDescent="0.3">
      <c r="A29" s="28" t="s">
        <v>107</v>
      </c>
      <c r="B29" s="27">
        <v>28</v>
      </c>
      <c r="C29" s="28" t="s">
        <v>109</v>
      </c>
      <c r="D29" s="28" t="s">
        <v>110</v>
      </c>
      <c r="E29" s="27" t="s">
        <v>79</v>
      </c>
      <c r="F29" s="27">
        <v>101</v>
      </c>
      <c r="G29" s="31" t="str">
        <f>IF(AND(ISERROR(FIND("-",VLOOKUP(I29,'Names with Seat Code'!B:E,2))),ISERROR(FIND("'",VLOOKUP(I29,'Names with Seat Code'!B:E,2)))),VLOOKUP(I29,'Names with Seat Code'!B:E,2),IF(ISERROR(FIND("-",VLOOKUP(I29,'Names with Seat Code'!B:E,2))),REPLACE(VLOOKUP(I29,'Names with Seat Code'!B:E,2),FIND("'",VLOOKUP(I29,'Names with Seat Code'!B:E,2)),1,""),REPLACE(VLOOKUP(I29,'Names with Seat Code'!B:E,2),FIND("-",VLOOKUP(I29,'Names with Seat Code'!B:E,2)),1,"")))</f>
        <v>Liam</v>
      </c>
      <c r="H29" s="31" t="str">
        <f>IF(AND(ISERROR(FIND("-",VLOOKUP(I29,'Names with Seat Code'!B:E,4))),ISERROR(FIND("'",VLOOKUP(I29,'Names with Seat Code'!B:E,4)))),VLOOKUP(I29,'Names with Seat Code'!B:E,4),IF(ISERROR(FIND("-",VLOOKUP(I29,'Names with Seat Code'!B:E,4))),REPLACE(VLOOKUP(I29,'Names with Seat Code'!B:E,4),FIND("'",VLOOKUP(I29,'Names with Seat Code'!B:E,4)),1,""),REPLACE(VLOOKUP(I29,'Names with Seat Code'!B:E,4),FIND("-",VLOOKUP(I29,'Names with Seat Code'!B:E,4)),1,"")))</f>
        <v>Campbell</v>
      </c>
      <c r="I29" s="25">
        <f>IF(B28+1&lt;DIRECTIONS!$E$24,B28+1,0)</f>
        <v>28</v>
      </c>
    </row>
    <row r="30" spans="1:9" ht="19.5" thickTop="1" thickBot="1" x14ac:dyDescent="0.3">
      <c r="A30" s="28" t="s">
        <v>107</v>
      </c>
      <c r="B30" s="27">
        <v>29</v>
      </c>
      <c r="C30" s="28" t="s">
        <v>108</v>
      </c>
      <c r="D30" s="28" t="s">
        <v>74</v>
      </c>
      <c r="E30" s="27" t="s">
        <v>79</v>
      </c>
      <c r="F30" s="27">
        <v>18</v>
      </c>
      <c r="G30" s="31" t="str">
        <f>IF(AND(ISERROR(FIND("-",VLOOKUP(I30,'Names with Seat Code'!B:E,2))),ISERROR(FIND("'",VLOOKUP(I30,'Names with Seat Code'!B:E,2)))),VLOOKUP(I30,'Names with Seat Code'!B:E,2),IF(ISERROR(FIND("-",VLOOKUP(I30,'Names with Seat Code'!B:E,2))),REPLACE(VLOOKUP(I30,'Names with Seat Code'!B:E,2),FIND("'",VLOOKUP(I30,'Names with Seat Code'!B:E,2)),1,""),REPLACE(VLOOKUP(I30,'Names with Seat Code'!B:E,2),FIND("-",VLOOKUP(I30,'Names with Seat Code'!B:E,2)),1,"")))</f>
        <v>Justin</v>
      </c>
      <c r="H30" s="31" t="str">
        <f>IF(AND(ISERROR(FIND("-",VLOOKUP(I30,'Names with Seat Code'!B:E,4))),ISERROR(FIND("'",VLOOKUP(I30,'Names with Seat Code'!B:E,4)))),VLOOKUP(I30,'Names with Seat Code'!B:E,4),IF(ISERROR(FIND("-",VLOOKUP(I30,'Names with Seat Code'!B:E,4))),REPLACE(VLOOKUP(I30,'Names with Seat Code'!B:E,4),FIND("'",VLOOKUP(I30,'Names with Seat Code'!B:E,4)),1,""),REPLACE(VLOOKUP(I30,'Names with Seat Code'!B:E,4),FIND("-",VLOOKUP(I30,'Names with Seat Code'!B:E,4)),1,"")))</f>
        <v>Canada</v>
      </c>
      <c r="I30" s="25">
        <f>IF(B29+1&lt;DIRECTIONS!$E$24,B29+1,0)</f>
        <v>29</v>
      </c>
    </row>
    <row r="31" spans="1:9" ht="19.5" thickTop="1" thickBot="1" x14ac:dyDescent="0.3">
      <c r="A31" s="28" t="s">
        <v>107</v>
      </c>
      <c r="B31" s="27">
        <v>30</v>
      </c>
      <c r="C31" s="28" t="s">
        <v>108</v>
      </c>
      <c r="D31" s="28" t="s">
        <v>74</v>
      </c>
      <c r="E31" s="27" t="s">
        <v>79</v>
      </c>
      <c r="F31" s="27">
        <v>16</v>
      </c>
      <c r="G31" s="31" t="str">
        <f>IF(AND(ISERROR(FIND("-",VLOOKUP(I31,'Names with Seat Code'!B:E,2))),ISERROR(FIND("'",VLOOKUP(I31,'Names with Seat Code'!B:E,2)))),VLOOKUP(I31,'Names with Seat Code'!B:E,2),IF(ISERROR(FIND("-",VLOOKUP(I31,'Names with Seat Code'!B:E,2))),REPLACE(VLOOKUP(I31,'Names with Seat Code'!B:E,2),FIND("'",VLOOKUP(I31,'Names with Seat Code'!B:E,2)),1,""),REPLACE(VLOOKUP(I31,'Names with Seat Code'!B:E,2),FIND("-",VLOOKUP(I31,'Names with Seat Code'!B:E,2)),1,"")))</f>
        <v>Marlie</v>
      </c>
      <c r="H31" s="31" t="str">
        <f>IF(AND(ISERROR(FIND("-",VLOOKUP(I31,'Names with Seat Code'!B:E,4))),ISERROR(FIND("'",VLOOKUP(I31,'Names with Seat Code'!B:E,4)))),VLOOKUP(I31,'Names with Seat Code'!B:E,4),IF(ISERROR(FIND("-",VLOOKUP(I31,'Names with Seat Code'!B:E,4))),REPLACE(VLOOKUP(I31,'Names with Seat Code'!B:E,4),FIND("'",VLOOKUP(I31,'Names with Seat Code'!B:E,4)),1,""),REPLACE(VLOOKUP(I31,'Names with Seat Code'!B:E,4),FIND("-",VLOOKUP(I31,'Names with Seat Code'!B:E,4)),1,"")))</f>
        <v>Brown</v>
      </c>
      <c r="I31" s="25">
        <f>IF(B30+1&lt;DIRECTIONS!$E$24,B30+1,0)</f>
        <v>30</v>
      </c>
    </row>
    <row r="32" spans="1:9" ht="19.5" thickTop="1" thickBot="1" x14ac:dyDescent="0.3">
      <c r="A32" s="28" t="s">
        <v>107</v>
      </c>
      <c r="B32" s="27">
        <v>31</v>
      </c>
      <c r="C32" s="28" t="s">
        <v>108</v>
      </c>
      <c r="D32" s="28" t="s">
        <v>74</v>
      </c>
      <c r="E32" s="27" t="s">
        <v>79</v>
      </c>
      <c r="F32" s="27">
        <v>14</v>
      </c>
      <c r="G32" s="31" t="str">
        <f>IF(AND(ISERROR(FIND("-",VLOOKUP(I32,'Names with Seat Code'!B:E,2))),ISERROR(FIND("'",VLOOKUP(I32,'Names with Seat Code'!B:E,2)))),VLOOKUP(I32,'Names with Seat Code'!B:E,2),IF(ISERROR(FIND("-",VLOOKUP(I32,'Names with Seat Code'!B:E,2))),REPLACE(VLOOKUP(I32,'Names with Seat Code'!B:E,2),FIND("'",VLOOKUP(I32,'Names with Seat Code'!B:E,2)),1,""),REPLACE(VLOOKUP(I32,'Names with Seat Code'!B:E,2),FIND("-",VLOOKUP(I32,'Names with Seat Code'!B:E,2)),1,"")))</f>
        <v>Michael</v>
      </c>
      <c r="H32" s="31" t="str">
        <f>IF(AND(ISERROR(FIND("-",VLOOKUP(I32,'Names with Seat Code'!B:E,4))),ISERROR(FIND("'",VLOOKUP(I32,'Names with Seat Code'!B:E,4)))),VLOOKUP(I32,'Names with Seat Code'!B:E,4),IF(ISERROR(FIND("-",VLOOKUP(I32,'Names with Seat Code'!B:E,4))),REPLACE(VLOOKUP(I32,'Names with Seat Code'!B:E,4),FIND("'",VLOOKUP(I32,'Names with Seat Code'!B:E,4)),1,""),REPLACE(VLOOKUP(I32,'Names with Seat Code'!B:E,4),FIND("-",VLOOKUP(I32,'Names with Seat Code'!B:E,4)),1,"")))</f>
        <v>Carroll</v>
      </c>
      <c r="I32" s="25">
        <f>IF(B31+1&lt;DIRECTIONS!$E$24,B31+1,0)</f>
        <v>31</v>
      </c>
    </row>
    <row r="33" spans="1:9" ht="19.5" thickTop="1" thickBot="1" x14ac:dyDescent="0.3">
      <c r="A33" s="28" t="s">
        <v>107</v>
      </c>
      <c r="B33" s="27">
        <v>32</v>
      </c>
      <c r="C33" s="28" t="s">
        <v>108</v>
      </c>
      <c r="D33" s="28" t="s">
        <v>74</v>
      </c>
      <c r="E33" s="27" t="s">
        <v>79</v>
      </c>
      <c r="F33" s="27">
        <v>12</v>
      </c>
      <c r="G33" s="31" t="str">
        <f>IF(AND(ISERROR(FIND("-",VLOOKUP(I33,'Names with Seat Code'!B:E,2))),ISERROR(FIND("'",VLOOKUP(I33,'Names with Seat Code'!B:E,2)))),VLOOKUP(I33,'Names with Seat Code'!B:E,2),IF(ISERROR(FIND("-",VLOOKUP(I33,'Names with Seat Code'!B:E,2))),REPLACE(VLOOKUP(I33,'Names with Seat Code'!B:E,2),FIND("'",VLOOKUP(I33,'Names with Seat Code'!B:E,2)),1,""),REPLACE(VLOOKUP(I33,'Names with Seat Code'!B:E,2),FIND("-",VLOOKUP(I33,'Names with Seat Code'!B:E,2)),1,"")))</f>
        <v>Sean</v>
      </c>
      <c r="H33" s="31" t="str">
        <f>IF(AND(ISERROR(FIND("-",VLOOKUP(I33,'Names with Seat Code'!B:E,4))),ISERROR(FIND("'",VLOOKUP(I33,'Names with Seat Code'!B:E,4)))),VLOOKUP(I33,'Names with Seat Code'!B:E,4),IF(ISERROR(FIND("-",VLOOKUP(I33,'Names with Seat Code'!B:E,4))),REPLACE(VLOOKUP(I33,'Names with Seat Code'!B:E,4),FIND("'",VLOOKUP(I33,'Names with Seat Code'!B:E,4)),1,""),REPLACE(VLOOKUP(I33,'Names with Seat Code'!B:E,4),FIND("-",VLOOKUP(I33,'Names with Seat Code'!B:E,4)),1,"")))</f>
        <v>Carter</v>
      </c>
      <c r="I33" s="25">
        <f>IF(B32+1&lt;DIRECTIONS!$E$24,B32+1,0)</f>
        <v>32</v>
      </c>
    </row>
    <row r="34" spans="1:9" ht="19.5" thickTop="1" thickBot="1" x14ac:dyDescent="0.3">
      <c r="A34" s="28" t="s">
        <v>107</v>
      </c>
      <c r="B34" s="27">
        <v>33</v>
      </c>
      <c r="C34" s="28" t="s">
        <v>108</v>
      </c>
      <c r="D34" s="28" t="s">
        <v>74</v>
      </c>
      <c r="E34" s="27" t="s">
        <v>79</v>
      </c>
      <c r="F34" s="27">
        <v>10</v>
      </c>
      <c r="G34" s="31" t="str">
        <f>IF(AND(ISERROR(FIND("-",VLOOKUP(I34,'Names with Seat Code'!B:E,2))),ISERROR(FIND("'",VLOOKUP(I34,'Names with Seat Code'!B:E,2)))),VLOOKUP(I34,'Names with Seat Code'!B:E,2),IF(ISERROR(FIND("-",VLOOKUP(I34,'Names with Seat Code'!B:E,2))),REPLACE(VLOOKUP(I34,'Names with Seat Code'!B:E,2),FIND("'",VLOOKUP(I34,'Names with Seat Code'!B:E,2)),1,""),REPLACE(VLOOKUP(I34,'Names with Seat Code'!B:E,2),FIND("-",VLOOKUP(I34,'Names with Seat Code'!B:E,2)),1,"")))</f>
        <v>Jaiden</v>
      </c>
      <c r="H34" s="31" t="str">
        <f>IF(AND(ISERROR(FIND("-",VLOOKUP(I34,'Names with Seat Code'!B:E,4))),ISERROR(FIND("'",VLOOKUP(I34,'Names with Seat Code'!B:E,4)))),VLOOKUP(I34,'Names with Seat Code'!B:E,4),IF(ISERROR(FIND("-",VLOOKUP(I34,'Names with Seat Code'!B:E,4))),REPLACE(VLOOKUP(I34,'Names with Seat Code'!B:E,4),FIND("'",VLOOKUP(I34,'Names with Seat Code'!B:E,4)),1,""),REPLACE(VLOOKUP(I34,'Names with Seat Code'!B:E,4),FIND("-",VLOOKUP(I34,'Names with Seat Code'!B:E,4)),1,"")))</f>
        <v>Caskey</v>
      </c>
      <c r="I34" s="25">
        <f>IF(B33+1&lt;DIRECTIONS!$E$24,B33+1,0)</f>
        <v>33</v>
      </c>
    </row>
    <row r="35" spans="1:9" ht="19.5" thickTop="1" thickBot="1" x14ac:dyDescent="0.3">
      <c r="A35" s="28" t="s">
        <v>107</v>
      </c>
      <c r="B35" s="27">
        <v>34</v>
      </c>
      <c r="C35" s="28" t="s">
        <v>108</v>
      </c>
      <c r="D35" s="28" t="s">
        <v>74</v>
      </c>
      <c r="E35" s="27" t="s">
        <v>79</v>
      </c>
      <c r="F35" s="27">
        <v>8</v>
      </c>
      <c r="G35" s="31" t="str">
        <f>IF(AND(ISERROR(FIND("-",VLOOKUP(I35,'Names with Seat Code'!B:E,2))),ISERROR(FIND("'",VLOOKUP(I35,'Names with Seat Code'!B:E,2)))),VLOOKUP(I35,'Names with Seat Code'!B:E,2),IF(ISERROR(FIND("-",VLOOKUP(I35,'Names with Seat Code'!B:E,2))),REPLACE(VLOOKUP(I35,'Names with Seat Code'!B:E,2),FIND("'",VLOOKUP(I35,'Names with Seat Code'!B:E,2)),1,""),REPLACE(VLOOKUP(I35,'Names with Seat Code'!B:E,2),FIND("-",VLOOKUP(I35,'Names with Seat Code'!B:E,2)),1,"")))</f>
        <v>Joseph</v>
      </c>
      <c r="H35" s="31" t="str">
        <f>IF(AND(ISERROR(FIND("-",VLOOKUP(I35,'Names with Seat Code'!B:E,4))),ISERROR(FIND("'",VLOOKUP(I35,'Names with Seat Code'!B:E,4)))),VLOOKUP(I35,'Names with Seat Code'!B:E,4),IF(ISERROR(FIND("-",VLOOKUP(I35,'Names with Seat Code'!B:E,4))),REPLACE(VLOOKUP(I35,'Names with Seat Code'!B:E,4),FIND("'",VLOOKUP(I35,'Names with Seat Code'!B:E,4)),1,""),REPLACE(VLOOKUP(I35,'Names with Seat Code'!B:E,4),FIND("-",VLOOKUP(I35,'Names with Seat Code'!B:E,4)),1,"")))</f>
        <v>Castelli</v>
      </c>
      <c r="I35" s="25">
        <f>IF(B34+1&lt;DIRECTIONS!$E$24,B34+1,0)</f>
        <v>34</v>
      </c>
    </row>
    <row r="36" spans="1:9" ht="19.5" thickTop="1" thickBot="1" x14ac:dyDescent="0.3">
      <c r="A36" s="28" t="s">
        <v>107</v>
      </c>
      <c r="B36" s="27">
        <v>35</v>
      </c>
      <c r="C36" s="28" t="s">
        <v>108</v>
      </c>
      <c r="D36" s="28" t="s">
        <v>74</v>
      </c>
      <c r="E36" s="27" t="s">
        <v>79</v>
      </c>
      <c r="F36" s="27">
        <v>6</v>
      </c>
      <c r="G36" s="31" t="str">
        <f>IF(AND(ISERROR(FIND("-",VLOOKUP(I36,'Names with Seat Code'!B:E,2))),ISERROR(FIND("'",VLOOKUP(I36,'Names with Seat Code'!B:E,2)))),VLOOKUP(I36,'Names with Seat Code'!B:E,2),IF(ISERROR(FIND("-",VLOOKUP(I36,'Names with Seat Code'!B:E,2))),REPLACE(VLOOKUP(I36,'Names with Seat Code'!B:E,2),FIND("'",VLOOKUP(I36,'Names with Seat Code'!B:E,2)),1,""),REPLACE(VLOOKUP(I36,'Names with Seat Code'!B:E,2),FIND("-",VLOOKUP(I36,'Names with Seat Code'!B:E,2)),1,"")))</f>
        <v>Abigail</v>
      </c>
      <c r="H36" s="31" t="str">
        <f>IF(AND(ISERROR(FIND("-",VLOOKUP(I36,'Names with Seat Code'!B:E,4))),ISERROR(FIND("'",VLOOKUP(I36,'Names with Seat Code'!B:E,4)))),VLOOKUP(I36,'Names with Seat Code'!B:E,4),IF(ISERROR(FIND("-",VLOOKUP(I36,'Names with Seat Code'!B:E,4))),REPLACE(VLOOKUP(I36,'Names with Seat Code'!B:E,4),FIND("'",VLOOKUP(I36,'Names with Seat Code'!B:E,4)),1,""),REPLACE(VLOOKUP(I36,'Names with Seat Code'!B:E,4),FIND("-",VLOOKUP(I36,'Names with Seat Code'!B:E,4)),1,"")))</f>
        <v>Cayton</v>
      </c>
      <c r="I36" s="25">
        <f>IF(B35+1&lt;DIRECTIONS!$E$24,B35+1,0)</f>
        <v>35</v>
      </c>
    </row>
    <row r="37" spans="1:9" ht="19.5" thickTop="1" thickBot="1" x14ac:dyDescent="0.3">
      <c r="A37" s="28" t="s">
        <v>107</v>
      </c>
      <c r="B37" s="27">
        <v>36</v>
      </c>
      <c r="C37" s="28" t="s">
        <v>108</v>
      </c>
      <c r="D37" s="28" t="s">
        <v>74</v>
      </c>
      <c r="E37" s="27" t="s">
        <v>79</v>
      </c>
      <c r="F37" s="27">
        <v>4</v>
      </c>
      <c r="G37" s="31" t="str">
        <f>IF(AND(ISERROR(FIND("-",VLOOKUP(I37,'Names with Seat Code'!B:E,2))),ISERROR(FIND("'",VLOOKUP(I37,'Names with Seat Code'!B:E,2)))),VLOOKUP(I37,'Names with Seat Code'!B:E,2),IF(ISERROR(FIND("-",VLOOKUP(I37,'Names with Seat Code'!B:E,2))),REPLACE(VLOOKUP(I37,'Names with Seat Code'!B:E,2),FIND("'",VLOOKUP(I37,'Names with Seat Code'!B:E,2)),1,""),REPLACE(VLOOKUP(I37,'Names with Seat Code'!B:E,2),FIND("-",VLOOKUP(I37,'Names with Seat Code'!B:E,2)),1,"")))</f>
        <v>Christian</v>
      </c>
      <c r="H37" s="31" t="str">
        <f>IF(AND(ISERROR(FIND("-",VLOOKUP(I37,'Names with Seat Code'!B:E,4))),ISERROR(FIND("'",VLOOKUP(I37,'Names with Seat Code'!B:E,4)))),VLOOKUP(I37,'Names with Seat Code'!B:E,4),IF(ISERROR(FIND("-",VLOOKUP(I37,'Names with Seat Code'!B:E,4))),REPLACE(VLOOKUP(I37,'Names with Seat Code'!B:E,4),FIND("'",VLOOKUP(I37,'Names with Seat Code'!B:E,4)),1,""),REPLACE(VLOOKUP(I37,'Names with Seat Code'!B:E,4),FIND("-",VLOOKUP(I37,'Names with Seat Code'!B:E,4)),1,"")))</f>
        <v>Cha</v>
      </c>
      <c r="I37" s="25">
        <f>IF(B36+1&lt;DIRECTIONS!$E$24,B36+1,0)</f>
        <v>36</v>
      </c>
    </row>
    <row r="38" spans="1:9" ht="19.5" thickTop="1" thickBot="1" x14ac:dyDescent="0.3">
      <c r="A38" s="28" t="s">
        <v>107</v>
      </c>
      <c r="B38" s="27">
        <v>37</v>
      </c>
      <c r="C38" s="28" t="s">
        <v>108</v>
      </c>
      <c r="D38" s="28" t="s">
        <v>74</v>
      </c>
      <c r="E38" s="27" t="s">
        <v>79</v>
      </c>
      <c r="F38" s="27">
        <v>2</v>
      </c>
      <c r="G38" s="31" t="str">
        <f>IF(AND(ISERROR(FIND("-",VLOOKUP(I38,'Names with Seat Code'!B:E,2))),ISERROR(FIND("'",VLOOKUP(I38,'Names with Seat Code'!B:E,2)))),VLOOKUP(I38,'Names with Seat Code'!B:E,2),IF(ISERROR(FIND("-",VLOOKUP(I38,'Names with Seat Code'!B:E,2))),REPLACE(VLOOKUP(I38,'Names with Seat Code'!B:E,2),FIND("'",VLOOKUP(I38,'Names with Seat Code'!B:E,2)),1,""),REPLACE(VLOOKUP(I38,'Names with Seat Code'!B:E,2),FIND("-",VLOOKUP(I38,'Names with Seat Code'!B:E,2)),1,"")))</f>
        <v>Jack</v>
      </c>
      <c r="H38" s="31" t="str">
        <f>IF(AND(ISERROR(FIND("-",VLOOKUP(I38,'Names with Seat Code'!B:E,4))),ISERROR(FIND("'",VLOOKUP(I38,'Names with Seat Code'!B:E,4)))),VLOOKUP(I38,'Names with Seat Code'!B:E,4),IF(ISERROR(FIND("-",VLOOKUP(I38,'Names with Seat Code'!B:E,4))),REPLACE(VLOOKUP(I38,'Names with Seat Code'!B:E,4),FIND("'",VLOOKUP(I38,'Names with Seat Code'!B:E,4)),1,""),REPLACE(VLOOKUP(I38,'Names with Seat Code'!B:E,4),FIND("-",VLOOKUP(I38,'Names with Seat Code'!B:E,4)),1,"")))</f>
        <v>Chapin</v>
      </c>
      <c r="I38" s="25">
        <f>IF(B37+1&lt;DIRECTIONS!$E$24,B37+1,0)</f>
        <v>37</v>
      </c>
    </row>
    <row r="39" spans="1:9" ht="19.5" thickTop="1" thickBot="1" x14ac:dyDescent="0.3">
      <c r="A39" s="28" t="s">
        <v>107</v>
      </c>
      <c r="B39" s="27">
        <v>38</v>
      </c>
      <c r="C39" s="28" t="s">
        <v>109</v>
      </c>
      <c r="D39" s="28" t="s">
        <v>110</v>
      </c>
      <c r="E39" s="27" t="s">
        <v>81</v>
      </c>
      <c r="F39" s="27">
        <v>106</v>
      </c>
      <c r="G39" s="31" t="str">
        <f>IF(AND(ISERROR(FIND("-",VLOOKUP(I39,'Names with Seat Code'!B:E,2))),ISERROR(FIND("'",VLOOKUP(I39,'Names with Seat Code'!B:E,2)))),VLOOKUP(I39,'Names with Seat Code'!B:E,2),IF(ISERROR(FIND("-",VLOOKUP(I39,'Names with Seat Code'!B:E,2))),REPLACE(VLOOKUP(I39,'Names with Seat Code'!B:E,2),FIND("'",VLOOKUP(I39,'Names with Seat Code'!B:E,2)),1,""),REPLACE(VLOOKUP(I39,'Names with Seat Code'!B:E,2),FIND("-",VLOOKUP(I39,'Names with Seat Code'!B:E,2)),1,"")))</f>
        <v>Clay</v>
      </c>
      <c r="H39" s="31" t="str">
        <f>IF(AND(ISERROR(FIND("-",VLOOKUP(I39,'Names with Seat Code'!B:E,4))),ISERROR(FIND("'",VLOOKUP(I39,'Names with Seat Code'!B:E,4)))),VLOOKUP(I39,'Names with Seat Code'!B:E,4),IF(ISERROR(FIND("-",VLOOKUP(I39,'Names with Seat Code'!B:E,4))),REPLACE(VLOOKUP(I39,'Names with Seat Code'!B:E,4),FIND("'",VLOOKUP(I39,'Names with Seat Code'!B:E,4)),1,""),REPLACE(VLOOKUP(I39,'Names with Seat Code'!B:E,4),FIND("-",VLOOKUP(I39,'Names with Seat Code'!B:E,4)),1,"")))</f>
        <v>Chase</v>
      </c>
      <c r="I39" s="25">
        <f>IF(B38+1&lt;DIRECTIONS!$E$24,B38+1,0)</f>
        <v>38</v>
      </c>
    </row>
    <row r="40" spans="1:9" ht="19.5" thickTop="1" thickBot="1" x14ac:dyDescent="0.3">
      <c r="A40" s="28" t="s">
        <v>107</v>
      </c>
      <c r="B40" s="27">
        <v>39</v>
      </c>
      <c r="C40" s="28" t="s">
        <v>109</v>
      </c>
      <c r="D40" s="28" t="s">
        <v>110</v>
      </c>
      <c r="E40" s="27" t="s">
        <v>81</v>
      </c>
      <c r="F40" s="27">
        <v>105</v>
      </c>
      <c r="G40" s="31" t="str">
        <f>IF(AND(ISERROR(FIND("-",VLOOKUP(I40,'Names with Seat Code'!B:E,2))),ISERROR(FIND("'",VLOOKUP(I40,'Names with Seat Code'!B:E,2)))),VLOOKUP(I40,'Names with Seat Code'!B:E,2),IF(ISERROR(FIND("-",VLOOKUP(I40,'Names with Seat Code'!B:E,2))),REPLACE(VLOOKUP(I40,'Names with Seat Code'!B:E,2),FIND("'",VLOOKUP(I40,'Names with Seat Code'!B:E,2)),1,""),REPLACE(VLOOKUP(I40,'Names with Seat Code'!B:E,2),FIND("-",VLOOKUP(I40,'Names with Seat Code'!B:E,2)),1,"")))</f>
        <v>Gisella</v>
      </c>
      <c r="H40" s="31" t="str">
        <f>IF(AND(ISERROR(FIND("-",VLOOKUP(I40,'Names with Seat Code'!B:E,4))),ISERROR(FIND("'",VLOOKUP(I40,'Names with Seat Code'!B:E,4)))),VLOOKUP(I40,'Names with Seat Code'!B:E,4),IF(ISERROR(FIND("-",VLOOKUP(I40,'Names with Seat Code'!B:E,4))),REPLACE(VLOOKUP(I40,'Names with Seat Code'!B:E,4),FIND("'",VLOOKUP(I40,'Names with Seat Code'!B:E,4)),1,""),REPLACE(VLOOKUP(I40,'Names with Seat Code'!B:E,4),FIND("-",VLOOKUP(I40,'Names with Seat Code'!B:E,4)),1,"")))</f>
        <v>Ciano</v>
      </c>
      <c r="I40" s="25">
        <f>IF(B39+1&lt;DIRECTIONS!$E$24,B39+1,0)</f>
        <v>39</v>
      </c>
    </row>
    <row r="41" spans="1:9" ht="19.5" thickTop="1" thickBot="1" x14ac:dyDescent="0.3">
      <c r="A41" s="28" t="s">
        <v>107</v>
      </c>
      <c r="B41" s="27">
        <v>40</v>
      </c>
      <c r="C41" s="28" t="s">
        <v>109</v>
      </c>
      <c r="D41" s="28" t="s">
        <v>110</v>
      </c>
      <c r="E41" s="27" t="s">
        <v>81</v>
      </c>
      <c r="F41" s="27">
        <v>104</v>
      </c>
      <c r="G41" s="31" t="str">
        <f>IF(AND(ISERROR(FIND("-",VLOOKUP(I41,'Names with Seat Code'!B:E,2))),ISERROR(FIND("'",VLOOKUP(I41,'Names with Seat Code'!B:E,2)))),VLOOKUP(I41,'Names with Seat Code'!B:E,2),IF(ISERROR(FIND("-",VLOOKUP(I41,'Names with Seat Code'!B:E,2))),REPLACE(VLOOKUP(I41,'Names with Seat Code'!B:E,2),FIND("'",VLOOKUP(I41,'Names with Seat Code'!B:E,2)),1,""),REPLACE(VLOOKUP(I41,'Names with Seat Code'!B:E,2),FIND("-",VLOOKUP(I41,'Names with Seat Code'!B:E,2)),1,"")))</f>
        <v>Kelsey</v>
      </c>
      <c r="H41" s="31" t="str">
        <f>IF(AND(ISERROR(FIND("-",VLOOKUP(I41,'Names with Seat Code'!B:E,4))),ISERROR(FIND("'",VLOOKUP(I41,'Names with Seat Code'!B:E,4)))),VLOOKUP(I41,'Names with Seat Code'!B:E,4),IF(ISERROR(FIND("-",VLOOKUP(I41,'Names with Seat Code'!B:E,4))),REPLACE(VLOOKUP(I41,'Names with Seat Code'!B:E,4),FIND("'",VLOOKUP(I41,'Names with Seat Code'!B:E,4)),1,""),REPLACE(VLOOKUP(I41,'Names with Seat Code'!B:E,4),FIND("-",VLOOKUP(I41,'Names with Seat Code'!B:E,4)),1,"")))</f>
        <v>Conant</v>
      </c>
      <c r="I41" s="25">
        <f>IF(B40+1&lt;DIRECTIONS!$E$24,B40+1,0)</f>
        <v>40</v>
      </c>
    </row>
    <row r="42" spans="1:9" ht="19.5" thickTop="1" thickBot="1" x14ac:dyDescent="0.3">
      <c r="A42" s="28" t="s">
        <v>107</v>
      </c>
      <c r="B42" s="27">
        <v>41</v>
      </c>
      <c r="C42" s="28" t="s">
        <v>109</v>
      </c>
      <c r="D42" s="28" t="s">
        <v>110</v>
      </c>
      <c r="E42" s="27" t="s">
        <v>81</v>
      </c>
      <c r="F42" s="27">
        <v>103</v>
      </c>
      <c r="G42" s="31" t="str">
        <f>IF(AND(ISERROR(FIND("-",VLOOKUP(I42,'Names with Seat Code'!B:E,2))),ISERROR(FIND("'",VLOOKUP(I42,'Names with Seat Code'!B:E,2)))),VLOOKUP(I42,'Names with Seat Code'!B:E,2),IF(ISERROR(FIND("-",VLOOKUP(I42,'Names with Seat Code'!B:E,2))),REPLACE(VLOOKUP(I42,'Names with Seat Code'!B:E,2),FIND("'",VLOOKUP(I42,'Names with Seat Code'!B:E,2)),1,""),REPLACE(VLOOKUP(I42,'Names with Seat Code'!B:E,2),FIND("-",VLOOKUP(I42,'Names with Seat Code'!B:E,2)),1,"")))</f>
        <v>Jack</v>
      </c>
      <c r="H42" s="31" t="str">
        <f>IF(AND(ISERROR(FIND("-",VLOOKUP(I42,'Names with Seat Code'!B:E,4))),ISERROR(FIND("'",VLOOKUP(I42,'Names with Seat Code'!B:E,4)))),VLOOKUP(I42,'Names with Seat Code'!B:E,4),IF(ISERROR(FIND("-",VLOOKUP(I42,'Names with Seat Code'!B:E,4))),REPLACE(VLOOKUP(I42,'Names with Seat Code'!B:E,4),FIND("'",VLOOKUP(I42,'Names with Seat Code'!B:E,4)),1,""),REPLACE(VLOOKUP(I42,'Names with Seat Code'!B:E,4),FIND("-",VLOOKUP(I42,'Names with Seat Code'!B:E,4)),1,"")))</f>
        <v>Cardarelli</v>
      </c>
      <c r="I42" s="25">
        <f>IF(B41+1&lt;DIRECTIONS!$E$24,B41+1,0)</f>
        <v>41</v>
      </c>
    </row>
    <row r="43" spans="1:9" ht="19.5" thickTop="1" thickBot="1" x14ac:dyDescent="0.3">
      <c r="A43" s="28" t="s">
        <v>107</v>
      </c>
      <c r="B43" s="27">
        <v>42</v>
      </c>
      <c r="C43" s="28" t="s">
        <v>109</v>
      </c>
      <c r="D43" s="28" t="s">
        <v>110</v>
      </c>
      <c r="E43" s="27" t="s">
        <v>81</v>
      </c>
      <c r="F43" s="27">
        <v>102</v>
      </c>
      <c r="G43" s="31" t="str">
        <f>IF(AND(ISERROR(FIND("-",VLOOKUP(I43,'Names with Seat Code'!B:E,2))),ISERROR(FIND("'",VLOOKUP(I43,'Names with Seat Code'!B:E,2)))),VLOOKUP(I43,'Names with Seat Code'!B:E,2),IF(ISERROR(FIND("-",VLOOKUP(I43,'Names with Seat Code'!B:E,2))),REPLACE(VLOOKUP(I43,'Names with Seat Code'!B:E,2),FIND("'",VLOOKUP(I43,'Names with Seat Code'!B:E,2)),1,""),REPLACE(VLOOKUP(I43,'Names with Seat Code'!B:E,2),FIND("-",VLOOKUP(I43,'Names with Seat Code'!B:E,2)),1,"")))</f>
        <v>Ryan</v>
      </c>
      <c r="H43" s="31" t="str">
        <f>IF(AND(ISERROR(FIND("-",VLOOKUP(I43,'Names with Seat Code'!B:E,4))),ISERROR(FIND("'",VLOOKUP(I43,'Names with Seat Code'!B:E,4)))),VLOOKUP(I43,'Names with Seat Code'!B:E,4),IF(ISERROR(FIND("-",VLOOKUP(I43,'Names with Seat Code'!B:E,4))),REPLACE(VLOOKUP(I43,'Names with Seat Code'!B:E,4),FIND("'",VLOOKUP(I43,'Names with Seat Code'!B:E,4)),1,""),REPLACE(VLOOKUP(I43,'Names with Seat Code'!B:E,4),FIND("-",VLOOKUP(I43,'Names with Seat Code'!B:E,4)),1,"")))</f>
        <v>Connor</v>
      </c>
      <c r="I43" s="25">
        <f>IF(B42+1&lt;DIRECTIONS!$E$24,B42+1,0)</f>
        <v>42</v>
      </c>
    </row>
    <row r="44" spans="1:9" ht="19.5" thickTop="1" thickBot="1" x14ac:dyDescent="0.3">
      <c r="A44" s="28" t="s">
        <v>107</v>
      </c>
      <c r="B44" s="27">
        <v>43</v>
      </c>
      <c r="C44" s="28" t="s">
        <v>109</v>
      </c>
      <c r="D44" s="28" t="s">
        <v>110</v>
      </c>
      <c r="E44" s="27" t="s">
        <v>81</v>
      </c>
      <c r="F44" s="27">
        <v>101</v>
      </c>
      <c r="G44" s="31" t="str">
        <f>IF(AND(ISERROR(FIND("-",VLOOKUP(I44,'Names with Seat Code'!B:E,2))),ISERROR(FIND("'",VLOOKUP(I44,'Names with Seat Code'!B:E,2)))),VLOOKUP(I44,'Names with Seat Code'!B:E,2),IF(ISERROR(FIND("-",VLOOKUP(I44,'Names with Seat Code'!B:E,2))),REPLACE(VLOOKUP(I44,'Names with Seat Code'!B:E,2),FIND("'",VLOOKUP(I44,'Names with Seat Code'!B:E,2)),1,""),REPLACE(VLOOKUP(I44,'Names with Seat Code'!B:E,2),FIND("-",VLOOKUP(I44,'Names with Seat Code'!B:E,2)),1,"")))</f>
        <v>Avery</v>
      </c>
      <c r="H44" s="31" t="str">
        <f>IF(AND(ISERROR(FIND("-",VLOOKUP(I44,'Names with Seat Code'!B:E,4))),ISERROR(FIND("'",VLOOKUP(I44,'Names with Seat Code'!B:E,4)))),VLOOKUP(I44,'Names with Seat Code'!B:E,4),IF(ISERROR(FIND("-",VLOOKUP(I44,'Names with Seat Code'!B:E,4))),REPLACE(VLOOKUP(I44,'Names with Seat Code'!B:E,4),FIND("'",VLOOKUP(I44,'Names with Seat Code'!B:E,4)),1,""),REPLACE(VLOOKUP(I44,'Names with Seat Code'!B:E,4),FIND("-",VLOOKUP(I44,'Names with Seat Code'!B:E,4)),1,"")))</f>
        <v>Conway</v>
      </c>
      <c r="I44" s="25">
        <f>IF(B43+1&lt;DIRECTIONS!$E$24,B43+1,0)</f>
        <v>43</v>
      </c>
    </row>
    <row r="45" spans="1:9" ht="19.5" thickTop="1" thickBot="1" x14ac:dyDescent="0.3">
      <c r="A45" s="28" t="s">
        <v>107</v>
      </c>
      <c r="B45" s="27">
        <v>44</v>
      </c>
      <c r="C45" s="28" t="s">
        <v>108</v>
      </c>
      <c r="D45" s="28" t="s">
        <v>74</v>
      </c>
      <c r="E45" s="27" t="s">
        <v>81</v>
      </c>
      <c r="F45" s="27">
        <v>20</v>
      </c>
      <c r="G45" s="31" t="str">
        <f>IF(AND(ISERROR(FIND("-",VLOOKUP(I45,'Names with Seat Code'!B:E,2))),ISERROR(FIND("'",VLOOKUP(I45,'Names with Seat Code'!B:E,2)))),VLOOKUP(I45,'Names with Seat Code'!B:E,2),IF(ISERROR(FIND("-",VLOOKUP(I45,'Names with Seat Code'!B:E,2))),REPLACE(VLOOKUP(I45,'Names with Seat Code'!B:E,2),FIND("'",VLOOKUP(I45,'Names with Seat Code'!B:E,2)),1,""),REPLACE(VLOOKUP(I45,'Names with Seat Code'!B:E,2),FIND("-",VLOOKUP(I45,'Names with Seat Code'!B:E,2)),1,"")))</f>
        <v>Isabelle</v>
      </c>
      <c r="H45" s="31" t="str">
        <f>IF(AND(ISERROR(FIND("-",VLOOKUP(I45,'Names with Seat Code'!B:E,4))),ISERROR(FIND("'",VLOOKUP(I45,'Names with Seat Code'!B:E,4)))),VLOOKUP(I45,'Names with Seat Code'!B:E,4),IF(ISERROR(FIND("-",VLOOKUP(I45,'Names with Seat Code'!B:E,4))),REPLACE(VLOOKUP(I45,'Names with Seat Code'!B:E,4),FIND("'",VLOOKUP(I45,'Names with Seat Code'!B:E,4)),1,""),REPLACE(VLOOKUP(I45,'Names with Seat Code'!B:E,4),FIND("-",VLOOKUP(I45,'Names with Seat Code'!B:E,4)),1,"")))</f>
        <v>Cooper</v>
      </c>
      <c r="I45" s="25">
        <f>IF(B44+1&lt;DIRECTIONS!$E$24,B44+1,0)</f>
        <v>44</v>
      </c>
    </row>
    <row r="46" spans="1:9" ht="19.5" thickTop="1" thickBot="1" x14ac:dyDescent="0.3">
      <c r="A46" s="28" t="s">
        <v>107</v>
      </c>
      <c r="B46" s="27">
        <v>45</v>
      </c>
      <c r="C46" s="28" t="s">
        <v>108</v>
      </c>
      <c r="D46" s="28" t="s">
        <v>74</v>
      </c>
      <c r="E46" s="27" t="s">
        <v>81</v>
      </c>
      <c r="F46" s="27">
        <v>18</v>
      </c>
      <c r="G46" s="31" t="str">
        <f>IF(AND(ISERROR(FIND("-",VLOOKUP(I46,'Names with Seat Code'!B:E,2))),ISERROR(FIND("'",VLOOKUP(I46,'Names with Seat Code'!B:E,2)))),VLOOKUP(I46,'Names with Seat Code'!B:E,2),IF(ISERROR(FIND("-",VLOOKUP(I46,'Names with Seat Code'!B:E,2))),REPLACE(VLOOKUP(I46,'Names with Seat Code'!B:E,2),FIND("'",VLOOKUP(I46,'Names with Seat Code'!B:E,2)),1,""),REPLACE(VLOOKUP(I46,'Names with Seat Code'!B:E,2),FIND("-",VLOOKUP(I46,'Names with Seat Code'!B:E,2)),1,"")))</f>
        <v>Elizabeth</v>
      </c>
      <c r="H46" s="31" t="str">
        <f>IF(AND(ISERROR(FIND("-",VLOOKUP(I46,'Names with Seat Code'!B:E,4))),ISERROR(FIND("'",VLOOKUP(I46,'Names with Seat Code'!B:E,4)))),VLOOKUP(I46,'Names with Seat Code'!B:E,4),IF(ISERROR(FIND("-",VLOOKUP(I46,'Names with Seat Code'!B:E,4))),REPLACE(VLOOKUP(I46,'Names with Seat Code'!B:E,4),FIND("'",VLOOKUP(I46,'Names with Seat Code'!B:E,4)),1,""),REPLACE(VLOOKUP(I46,'Names with Seat Code'!B:E,4),FIND("-",VLOOKUP(I46,'Names with Seat Code'!B:E,4)),1,"")))</f>
        <v>Costa</v>
      </c>
      <c r="I46" s="25">
        <f>IF(B45+1&lt;DIRECTIONS!$E$24,B45+1,0)</f>
        <v>45</v>
      </c>
    </row>
    <row r="47" spans="1:9" ht="19.5" thickTop="1" thickBot="1" x14ac:dyDescent="0.3">
      <c r="A47" s="28" t="s">
        <v>107</v>
      </c>
      <c r="B47" s="27">
        <v>46</v>
      </c>
      <c r="C47" s="28" t="s">
        <v>108</v>
      </c>
      <c r="D47" s="28" t="s">
        <v>74</v>
      </c>
      <c r="E47" s="27" t="s">
        <v>81</v>
      </c>
      <c r="F47" s="27">
        <v>16</v>
      </c>
      <c r="G47" s="31" t="str">
        <f>IF(AND(ISERROR(FIND("-",VLOOKUP(I47,'Names with Seat Code'!B:E,2))),ISERROR(FIND("'",VLOOKUP(I47,'Names with Seat Code'!B:E,2)))),VLOOKUP(I47,'Names with Seat Code'!B:E,2),IF(ISERROR(FIND("-",VLOOKUP(I47,'Names with Seat Code'!B:E,2))),REPLACE(VLOOKUP(I47,'Names with Seat Code'!B:E,2),FIND("'",VLOOKUP(I47,'Names with Seat Code'!B:E,2)),1,""),REPLACE(VLOOKUP(I47,'Names with Seat Code'!B:E,2),FIND("-",VLOOKUP(I47,'Names with Seat Code'!B:E,2)),1,"")))</f>
        <v>Connor</v>
      </c>
      <c r="H47" s="31" t="str">
        <f>IF(AND(ISERROR(FIND("-",VLOOKUP(I47,'Names with Seat Code'!B:E,4))),ISERROR(FIND("'",VLOOKUP(I47,'Names with Seat Code'!B:E,4)))),VLOOKUP(I47,'Names with Seat Code'!B:E,4),IF(ISERROR(FIND("-",VLOOKUP(I47,'Names with Seat Code'!B:E,4))),REPLACE(VLOOKUP(I47,'Names with Seat Code'!B:E,4),FIND("'",VLOOKUP(I47,'Names with Seat Code'!B:E,4)),1,""),REPLACE(VLOOKUP(I47,'Names with Seat Code'!B:E,4),FIND("-",VLOOKUP(I47,'Names with Seat Code'!B:E,4)),1,"")))</f>
        <v>Cox</v>
      </c>
      <c r="I47" s="25">
        <f>IF(B46+1&lt;DIRECTIONS!$E$24,B46+1,0)</f>
        <v>46</v>
      </c>
    </row>
    <row r="48" spans="1:9" ht="19.5" thickTop="1" thickBot="1" x14ac:dyDescent="0.3">
      <c r="A48" s="28" t="s">
        <v>107</v>
      </c>
      <c r="B48" s="27">
        <v>47</v>
      </c>
      <c r="C48" s="28" t="s">
        <v>108</v>
      </c>
      <c r="D48" s="28" t="s">
        <v>74</v>
      </c>
      <c r="E48" s="27" t="s">
        <v>81</v>
      </c>
      <c r="F48" s="27">
        <v>14</v>
      </c>
      <c r="G48" s="31" t="str">
        <f>IF(AND(ISERROR(FIND("-",VLOOKUP(I48,'Names with Seat Code'!B:E,2))),ISERROR(FIND("'",VLOOKUP(I48,'Names with Seat Code'!B:E,2)))),VLOOKUP(I48,'Names with Seat Code'!B:E,2),IF(ISERROR(FIND("-",VLOOKUP(I48,'Names with Seat Code'!B:E,2))),REPLACE(VLOOKUP(I48,'Names with Seat Code'!B:E,2),FIND("'",VLOOKUP(I48,'Names with Seat Code'!B:E,2)),1,""),REPLACE(VLOOKUP(I48,'Names with Seat Code'!B:E,2),FIND("-",VLOOKUP(I48,'Names with Seat Code'!B:E,2)),1,"")))</f>
        <v>Benjamin</v>
      </c>
      <c r="H48" s="31" t="str">
        <f>IF(AND(ISERROR(FIND("-",VLOOKUP(I48,'Names with Seat Code'!B:E,4))),ISERROR(FIND("'",VLOOKUP(I48,'Names with Seat Code'!B:E,4)))),VLOOKUP(I48,'Names with Seat Code'!B:E,4),IF(ISERROR(FIND("-",VLOOKUP(I48,'Names with Seat Code'!B:E,4))),REPLACE(VLOOKUP(I48,'Names with Seat Code'!B:E,4),FIND("'",VLOOKUP(I48,'Names with Seat Code'!B:E,4)),1,""),REPLACE(VLOOKUP(I48,'Names with Seat Code'!B:E,4),FIND("-",VLOOKUP(I48,'Names with Seat Code'!B:E,4)),1,"")))</f>
        <v>Cramer</v>
      </c>
      <c r="I48" s="25">
        <f>IF(B47+1&lt;DIRECTIONS!$E$24,B47+1,0)</f>
        <v>47</v>
      </c>
    </row>
    <row r="49" spans="1:9" ht="19.5" thickTop="1" thickBot="1" x14ac:dyDescent="0.3">
      <c r="A49" s="28" t="s">
        <v>107</v>
      </c>
      <c r="B49" s="27">
        <v>48</v>
      </c>
      <c r="C49" s="28" t="s">
        <v>108</v>
      </c>
      <c r="D49" s="28" t="s">
        <v>74</v>
      </c>
      <c r="E49" s="27" t="s">
        <v>81</v>
      </c>
      <c r="F49" s="27">
        <v>12</v>
      </c>
      <c r="G49" s="31" t="str">
        <f>IF(AND(ISERROR(FIND("-",VLOOKUP(I49,'Names with Seat Code'!B:E,2))),ISERROR(FIND("'",VLOOKUP(I49,'Names with Seat Code'!B:E,2)))),VLOOKUP(I49,'Names with Seat Code'!B:E,2),IF(ISERROR(FIND("-",VLOOKUP(I49,'Names with Seat Code'!B:E,2))),REPLACE(VLOOKUP(I49,'Names with Seat Code'!B:E,2),FIND("'",VLOOKUP(I49,'Names with Seat Code'!B:E,2)),1,""),REPLACE(VLOOKUP(I49,'Names with Seat Code'!B:E,2),FIND("-",VLOOKUP(I49,'Names with Seat Code'!B:E,2)),1,"")))</f>
        <v>Giavanna</v>
      </c>
      <c r="H49" s="31" t="str">
        <f>IF(AND(ISERROR(FIND("-",VLOOKUP(I49,'Names with Seat Code'!B:E,4))),ISERROR(FIND("'",VLOOKUP(I49,'Names with Seat Code'!B:E,4)))),VLOOKUP(I49,'Names with Seat Code'!B:E,4),IF(ISERROR(FIND("-",VLOOKUP(I49,'Names with Seat Code'!B:E,4))),REPLACE(VLOOKUP(I49,'Names with Seat Code'!B:E,4),FIND("'",VLOOKUP(I49,'Names with Seat Code'!B:E,4)),1,""),REPLACE(VLOOKUP(I49,'Names with Seat Code'!B:E,4),FIND("-",VLOOKUP(I49,'Names with Seat Code'!B:E,4)),1,"")))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107</v>
      </c>
      <c r="B50" s="27">
        <v>49</v>
      </c>
      <c r="C50" s="28" t="s">
        <v>108</v>
      </c>
      <c r="D50" s="28" t="s">
        <v>74</v>
      </c>
      <c r="E50" s="27" t="s">
        <v>81</v>
      </c>
      <c r="F50" s="27">
        <v>10</v>
      </c>
      <c r="G50" s="31" t="str">
        <f>IF(AND(ISERROR(FIND("-",VLOOKUP(I50,'Names with Seat Code'!B:E,2))),ISERROR(FIND("'",VLOOKUP(I50,'Names with Seat Code'!B:E,2)))),VLOOKUP(I50,'Names with Seat Code'!B:E,2),IF(ISERROR(FIND("-",VLOOKUP(I50,'Names with Seat Code'!B:E,2))),REPLACE(VLOOKUP(I50,'Names with Seat Code'!B:E,2),FIND("'",VLOOKUP(I50,'Names with Seat Code'!B:E,2)),1,""),REPLACE(VLOOKUP(I50,'Names with Seat Code'!B:E,2),FIND("-",VLOOKUP(I50,'Names with Seat Code'!B:E,2)),1,"")))</f>
        <v>Santino</v>
      </c>
      <c r="H50" s="31" t="str">
        <f>IF(AND(ISERROR(FIND("-",VLOOKUP(I50,'Names with Seat Code'!B:E,4))),ISERROR(FIND("'",VLOOKUP(I50,'Names with Seat Code'!B:E,4)))),VLOOKUP(I50,'Names with Seat Code'!B:E,4),IF(ISERROR(FIND("-",VLOOKUP(I50,'Names with Seat Code'!B:E,4))),REPLACE(VLOOKUP(I50,'Names with Seat Code'!B:E,4),FIND("'",VLOOKUP(I50,'Names with Seat Code'!B:E,4)),1,""),REPLACE(VLOOKUP(I50,'Names with Seat Code'!B:E,4),FIND("-",VLOOKUP(I50,'Names with Seat Code'!B:E,4)),1,"")))</f>
        <v>Cresta</v>
      </c>
      <c r="I50" s="25">
        <f>IF(B49+1&lt;DIRECTIONS!$E$24,B49+1,0)</f>
        <v>49</v>
      </c>
    </row>
    <row r="51" spans="1:9" ht="19.5" thickTop="1" thickBot="1" x14ac:dyDescent="0.3">
      <c r="A51" s="28" t="s">
        <v>107</v>
      </c>
      <c r="B51" s="27">
        <v>50</v>
      </c>
      <c r="C51" s="28" t="s">
        <v>108</v>
      </c>
      <c r="D51" s="28" t="s">
        <v>74</v>
      </c>
      <c r="E51" s="27" t="s">
        <v>81</v>
      </c>
      <c r="F51" s="27">
        <v>8</v>
      </c>
      <c r="G51" s="31" t="str">
        <f>IF(AND(ISERROR(FIND("-",VLOOKUP(I51,'Names with Seat Code'!B:E,2))),ISERROR(FIND("'",VLOOKUP(I51,'Names with Seat Code'!B:E,2)))),VLOOKUP(I51,'Names with Seat Code'!B:E,2),IF(ISERROR(FIND("-",VLOOKUP(I51,'Names with Seat Code'!B:E,2))),REPLACE(VLOOKUP(I51,'Names with Seat Code'!B:E,2),FIND("'",VLOOKUP(I51,'Names with Seat Code'!B:E,2)),1,""),REPLACE(VLOOKUP(I51,'Names with Seat Code'!B:E,2),FIND("-",VLOOKUP(I51,'Names with Seat Code'!B:E,2)),1,"")))</f>
        <v>Justin</v>
      </c>
      <c r="H51" s="31" t="str">
        <f>IF(AND(ISERROR(FIND("-",VLOOKUP(I51,'Names with Seat Code'!B:E,4))),ISERROR(FIND("'",VLOOKUP(I51,'Names with Seat Code'!B:E,4)))),VLOOKUP(I51,'Names with Seat Code'!B:E,4),IF(ISERROR(FIND("-",VLOOKUP(I51,'Names with Seat Code'!B:E,4))),REPLACE(VLOOKUP(I51,'Names with Seat Code'!B:E,4),FIND("'",VLOOKUP(I51,'Names with Seat Code'!B:E,4)),1,""),REPLACE(VLOOKUP(I51,'Names with Seat Code'!B:E,4),FIND("-",VLOOKUP(I51,'Names with Seat Code'!B:E,4)),1,"")))</f>
        <v>Currin</v>
      </c>
      <c r="I51" s="25">
        <f>IF(B50+1&lt;DIRECTIONS!$E$24,B50+1,0)</f>
        <v>50</v>
      </c>
    </row>
    <row r="52" spans="1:9" ht="19.5" thickTop="1" thickBot="1" x14ac:dyDescent="0.3">
      <c r="A52" s="28" t="s">
        <v>107</v>
      </c>
      <c r="B52" s="27">
        <v>51</v>
      </c>
      <c r="C52" s="28" t="s">
        <v>108</v>
      </c>
      <c r="D52" s="28" t="s">
        <v>74</v>
      </c>
      <c r="E52" s="27" t="s">
        <v>81</v>
      </c>
      <c r="F52" s="27">
        <v>6</v>
      </c>
      <c r="G52" s="31" t="str">
        <f>IF(AND(ISERROR(FIND("-",VLOOKUP(I52,'Names with Seat Code'!B:E,2))),ISERROR(FIND("'",VLOOKUP(I52,'Names with Seat Code'!B:E,2)))),VLOOKUP(I52,'Names with Seat Code'!B:E,2),IF(ISERROR(FIND("-",VLOOKUP(I52,'Names with Seat Code'!B:E,2))),REPLACE(VLOOKUP(I52,'Names with Seat Code'!B:E,2),FIND("'",VLOOKUP(I52,'Names with Seat Code'!B:E,2)),1,""),REPLACE(VLOOKUP(I52,'Names with Seat Code'!B:E,2),FIND("-",VLOOKUP(I52,'Names with Seat Code'!B:E,2)),1,"")))</f>
        <v>Celeste</v>
      </c>
      <c r="H52" s="31" t="str">
        <f>IF(AND(ISERROR(FIND("-",VLOOKUP(I52,'Names with Seat Code'!B:E,4))),ISERROR(FIND("'",VLOOKUP(I52,'Names with Seat Code'!B:E,4)))),VLOOKUP(I52,'Names with Seat Code'!B:E,4),IF(ISERROR(FIND("-",VLOOKUP(I52,'Names with Seat Code'!B:E,4))),REPLACE(VLOOKUP(I52,'Names with Seat Code'!B:E,4),FIND("'",VLOOKUP(I52,'Names with Seat Code'!B:E,4)),1,""),REPLACE(VLOOKUP(I52,'Names with Seat Code'!B:E,4),FIND("-",VLOOKUP(I52,'Names with Seat Code'!B:E,4)),1,"")))</f>
        <v>DamonBach</v>
      </c>
      <c r="I52" s="25">
        <f>IF(B51+1&lt;DIRECTIONS!$E$24,B51+1,0)</f>
        <v>51</v>
      </c>
    </row>
    <row r="53" spans="1:9" ht="19.5" thickTop="1" thickBot="1" x14ac:dyDescent="0.3">
      <c r="A53" s="28" t="s">
        <v>107</v>
      </c>
      <c r="B53" s="27">
        <v>52</v>
      </c>
      <c r="C53" s="28" t="s">
        <v>108</v>
      </c>
      <c r="D53" s="28" t="s">
        <v>74</v>
      </c>
      <c r="E53" s="27" t="s">
        <v>81</v>
      </c>
      <c r="F53" s="27">
        <v>4</v>
      </c>
      <c r="G53" s="31" t="str">
        <f>IF(AND(ISERROR(FIND("-",VLOOKUP(I53,'Names with Seat Code'!B:E,2))),ISERROR(FIND("'",VLOOKUP(I53,'Names with Seat Code'!B:E,2)))),VLOOKUP(I53,'Names with Seat Code'!B:E,2),IF(ISERROR(FIND("-",VLOOKUP(I53,'Names with Seat Code'!B:E,2))),REPLACE(VLOOKUP(I53,'Names with Seat Code'!B:E,2),FIND("'",VLOOKUP(I53,'Names with Seat Code'!B:E,2)),1,""),REPLACE(VLOOKUP(I53,'Names with Seat Code'!B:E,2),FIND("-",VLOOKUP(I53,'Names with Seat Code'!B:E,2)),1,"")))</f>
        <v>Joseph</v>
      </c>
      <c r="H53" s="31" t="str">
        <f>IF(AND(ISERROR(FIND("-",VLOOKUP(I53,'Names with Seat Code'!B:E,4))),ISERROR(FIND("'",VLOOKUP(I53,'Names with Seat Code'!B:E,4)))),VLOOKUP(I53,'Names with Seat Code'!B:E,4),IF(ISERROR(FIND("-",VLOOKUP(I53,'Names with Seat Code'!B:E,4))),REPLACE(VLOOKUP(I53,'Names with Seat Code'!B:E,4),FIND("'",VLOOKUP(I53,'Names with Seat Code'!B:E,4)),1,""),REPLACE(VLOOKUP(I53,'Names with Seat Code'!B:E,4),FIND("-",VLOOKUP(I53,'Names with Seat Code'!B:E,4)),1,"")))</f>
        <v>DeFilippo</v>
      </c>
      <c r="I53" s="25">
        <f>IF(B52+1&lt;DIRECTIONS!$E$24,B52+1,0)</f>
        <v>52</v>
      </c>
    </row>
    <row r="54" spans="1:9" ht="19.5" thickTop="1" thickBot="1" x14ac:dyDescent="0.3">
      <c r="A54" s="28" t="s">
        <v>107</v>
      </c>
      <c r="B54" s="27">
        <v>53</v>
      </c>
      <c r="C54" s="28" t="s">
        <v>108</v>
      </c>
      <c r="D54" s="28" t="s">
        <v>74</v>
      </c>
      <c r="E54" s="27" t="s">
        <v>81</v>
      </c>
      <c r="F54" s="27">
        <v>2</v>
      </c>
      <c r="G54" s="31" t="str">
        <f>IF(AND(ISERROR(FIND("-",VLOOKUP(I54,'Names with Seat Code'!B:E,2))),ISERROR(FIND("'",VLOOKUP(I54,'Names with Seat Code'!B:E,2)))),VLOOKUP(I54,'Names with Seat Code'!B:E,2),IF(ISERROR(FIND("-",VLOOKUP(I54,'Names with Seat Code'!B:E,2))),REPLACE(VLOOKUP(I54,'Names with Seat Code'!B:E,2),FIND("'",VLOOKUP(I54,'Names with Seat Code'!B:E,2)),1,""),REPLACE(VLOOKUP(I54,'Names with Seat Code'!B:E,2),FIND("-",VLOOKUP(I54,'Names with Seat Code'!B:E,2)),1,"")))</f>
        <v>Michelina</v>
      </c>
      <c r="H54" s="31" t="str">
        <f>IF(AND(ISERROR(FIND("-",VLOOKUP(I54,'Names with Seat Code'!B:E,4))),ISERROR(FIND("'",VLOOKUP(I54,'Names with Seat Code'!B:E,4)))),VLOOKUP(I54,'Names with Seat Code'!B:E,4),IF(ISERROR(FIND("-",VLOOKUP(I54,'Names with Seat Code'!B:E,4))),REPLACE(VLOOKUP(I54,'Names with Seat Code'!B:E,4),FIND("'",VLOOKUP(I54,'Names with Seat Code'!B:E,4)),1,""),REPLACE(VLOOKUP(I54,'Names with Seat Code'!B:E,4),FIND("-",VLOOKUP(I54,'Names with Seat Code'!B:E,4)),1,"")))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107</v>
      </c>
      <c r="B55" s="27">
        <v>54</v>
      </c>
      <c r="C55" s="28" t="s">
        <v>109</v>
      </c>
      <c r="D55" s="28" t="s">
        <v>110</v>
      </c>
      <c r="E55" s="27" t="s">
        <v>82</v>
      </c>
      <c r="F55" s="27">
        <v>106</v>
      </c>
      <c r="G55" s="31" t="str">
        <f>IF(AND(ISERROR(FIND("-",VLOOKUP(I55,'Names with Seat Code'!B:E,2))),ISERROR(FIND("'",VLOOKUP(I55,'Names with Seat Code'!B:E,2)))),VLOOKUP(I55,'Names with Seat Code'!B:E,2),IF(ISERROR(FIND("-",VLOOKUP(I55,'Names with Seat Code'!B:E,2))),REPLACE(VLOOKUP(I55,'Names with Seat Code'!B:E,2),FIND("'",VLOOKUP(I55,'Names with Seat Code'!B:E,2)),1,""),REPLACE(VLOOKUP(I55,'Names with Seat Code'!B:E,2),FIND("-",VLOOKUP(I55,'Names with Seat Code'!B:E,2)),1,"")))</f>
        <v>Tomaso</v>
      </c>
      <c r="H55" s="31" t="str">
        <f>IF(AND(ISERROR(FIND("-",VLOOKUP(I55,'Names with Seat Code'!B:E,4))),ISERROR(FIND("'",VLOOKUP(I55,'Names with Seat Code'!B:E,4)))),VLOOKUP(I55,'Names with Seat Code'!B:E,4),IF(ISERROR(FIND("-",VLOOKUP(I55,'Names with Seat Code'!B:E,4))),REPLACE(VLOOKUP(I55,'Names with Seat Code'!B:E,4),FIND("'",VLOOKUP(I55,'Names with Seat Code'!B:E,4)),1,""),REPLACE(VLOOKUP(I55,'Names with Seat Code'!B:E,4),FIND("-",VLOOKUP(I55,'Names with Seat Code'!B:E,4)),1,"")))</f>
        <v>DeLuca</v>
      </c>
      <c r="I55" s="25">
        <f>IF(B54+1&lt;DIRECTIONS!$E$24,B54+1,0)</f>
        <v>54</v>
      </c>
    </row>
    <row r="56" spans="1:9" ht="19.5" thickTop="1" thickBot="1" x14ac:dyDescent="0.3">
      <c r="A56" s="28" t="s">
        <v>107</v>
      </c>
      <c r="B56" s="27">
        <v>55</v>
      </c>
      <c r="C56" s="28" t="s">
        <v>109</v>
      </c>
      <c r="D56" s="28" t="s">
        <v>110</v>
      </c>
      <c r="E56" s="27" t="s">
        <v>82</v>
      </c>
      <c r="F56" s="27">
        <v>105</v>
      </c>
      <c r="G56" s="31" t="str">
        <f>IF(AND(ISERROR(FIND("-",VLOOKUP(I56,'Names with Seat Code'!B:E,2))),ISERROR(FIND("'",VLOOKUP(I56,'Names with Seat Code'!B:E,2)))),VLOOKUP(I56,'Names with Seat Code'!B:E,2),IF(ISERROR(FIND("-",VLOOKUP(I56,'Names with Seat Code'!B:E,2))),REPLACE(VLOOKUP(I56,'Names with Seat Code'!B:E,2),FIND("'",VLOOKUP(I56,'Names with Seat Code'!B:E,2)),1,""),REPLACE(VLOOKUP(I56,'Names with Seat Code'!B:E,2),FIND("-",VLOOKUP(I56,'Names with Seat Code'!B:E,2)),1,"")))</f>
        <v>Ryla</v>
      </c>
      <c r="H56" s="31" t="str">
        <f>IF(AND(ISERROR(FIND("-",VLOOKUP(I56,'Names with Seat Code'!B:E,4))),ISERROR(FIND("'",VLOOKUP(I56,'Names with Seat Code'!B:E,4)))),VLOOKUP(I56,'Names with Seat Code'!B:E,4),IF(ISERROR(FIND("-",VLOOKUP(I56,'Names with Seat Code'!B:E,4))),REPLACE(VLOOKUP(I56,'Names with Seat Code'!B:E,4),FIND("'",VLOOKUP(I56,'Names with Seat Code'!B:E,4)),1,""),REPLACE(VLOOKUP(I56,'Names with Seat Code'!B:E,4),FIND("-",VLOOKUP(I56,'Names with Seat Code'!B:E,4)),1,"")))</f>
        <v>Demers</v>
      </c>
      <c r="I56" s="25">
        <f>IF(B55+1&lt;DIRECTIONS!$E$24,B55+1,0)</f>
        <v>55</v>
      </c>
    </row>
    <row r="57" spans="1:9" ht="19.5" thickTop="1" thickBot="1" x14ac:dyDescent="0.3">
      <c r="A57" s="28" t="s">
        <v>107</v>
      </c>
      <c r="B57" s="27">
        <v>56</v>
      </c>
      <c r="C57" s="28" t="s">
        <v>109</v>
      </c>
      <c r="D57" s="28" t="s">
        <v>110</v>
      </c>
      <c r="E57" s="27" t="s">
        <v>82</v>
      </c>
      <c r="F57" s="27">
        <v>104</v>
      </c>
      <c r="G57" s="31" t="str">
        <f>IF(AND(ISERROR(FIND("-",VLOOKUP(I57,'Names with Seat Code'!B:E,2))),ISERROR(FIND("'",VLOOKUP(I57,'Names with Seat Code'!B:E,2)))),VLOOKUP(I57,'Names with Seat Code'!B:E,2),IF(ISERROR(FIND("-",VLOOKUP(I57,'Names with Seat Code'!B:E,2))),REPLACE(VLOOKUP(I57,'Names with Seat Code'!B:E,2),FIND("'",VLOOKUP(I57,'Names with Seat Code'!B:E,2)),1,""),REPLACE(VLOOKUP(I57,'Names with Seat Code'!B:E,2),FIND("-",VLOOKUP(I57,'Names with Seat Code'!B:E,2)),1,"")))</f>
        <v>Khalen</v>
      </c>
      <c r="H57" s="31" t="str">
        <f>IF(AND(ISERROR(FIND("-",VLOOKUP(I57,'Names with Seat Code'!B:E,4))),ISERROR(FIND("'",VLOOKUP(I57,'Names with Seat Code'!B:E,4)))),VLOOKUP(I57,'Names with Seat Code'!B:E,4),IF(ISERROR(FIND("-",VLOOKUP(I57,'Names with Seat Code'!B:E,4))),REPLACE(VLOOKUP(I57,'Names with Seat Code'!B:E,4),FIND("'",VLOOKUP(I57,'Names with Seat Code'!B:E,4)),1,""),REPLACE(VLOOKUP(I57,'Names with Seat Code'!B:E,4),FIND("-",VLOOKUP(I57,'Names with Seat Code'!B:E,4)),1,"")))</f>
        <v>DePalma</v>
      </c>
      <c r="I57" s="25">
        <f>IF(B56+1&lt;DIRECTIONS!$E$24,B56+1,0)</f>
        <v>56</v>
      </c>
    </row>
    <row r="58" spans="1:9" ht="19.5" thickTop="1" thickBot="1" x14ac:dyDescent="0.3">
      <c r="A58" s="28" t="s">
        <v>107</v>
      </c>
      <c r="B58" s="27">
        <v>57</v>
      </c>
      <c r="C58" s="28" t="s">
        <v>109</v>
      </c>
      <c r="D58" s="28" t="s">
        <v>110</v>
      </c>
      <c r="E58" s="27" t="s">
        <v>82</v>
      </c>
      <c r="F58" s="27">
        <v>103</v>
      </c>
      <c r="G58" s="31" t="str">
        <f>IF(AND(ISERROR(FIND("-",VLOOKUP(I58,'Names with Seat Code'!B:E,2))),ISERROR(FIND("'",VLOOKUP(I58,'Names with Seat Code'!B:E,2)))),VLOOKUP(I58,'Names with Seat Code'!B:E,2),IF(ISERROR(FIND("-",VLOOKUP(I58,'Names with Seat Code'!B:E,2))),REPLACE(VLOOKUP(I58,'Names with Seat Code'!B:E,2),FIND("'",VLOOKUP(I58,'Names with Seat Code'!B:E,2)),1,""),REPLACE(VLOOKUP(I58,'Names with Seat Code'!B:E,2),FIND("-",VLOOKUP(I58,'Names with Seat Code'!B:E,2)),1,"")))</f>
        <v>Caitlin</v>
      </c>
      <c r="H58" s="31" t="str">
        <f>IF(AND(ISERROR(FIND("-",VLOOKUP(I58,'Names with Seat Code'!B:E,4))),ISERROR(FIND("'",VLOOKUP(I58,'Names with Seat Code'!B:E,4)))),VLOOKUP(I58,'Names with Seat Code'!B:E,4),IF(ISERROR(FIND("-",VLOOKUP(I58,'Names with Seat Code'!B:E,4))),REPLACE(VLOOKUP(I58,'Names with Seat Code'!B:E,4),FIND("'",VLOOKUP(I58,'Names with Seat Code'!B:E,4)),1,""),REPLACE(VLOOKUP(I58,'Names with Seat Code'!B:E,4),FIND("-",VLOOKUP(I58,'Names with Seat Code'!B:E,4)),1,"")))</f>
        <v>DeRosa</v>
      </c>
      <c r="I58" s="25">
        <f>IF(B57+1&lt;DIRECTIONS!$E$24,B57+1,0)</f>
        <v>57</v>
      </c>
    </row>
    <row r="59" spans="1:9" ht="19.5" thickTop="1" thickBot="1" x14ac:dyDescent="0.3">
      <c r="A59" s="28" t="s">
        <v>107</v>
      </c>
      <c r="B59" s="27">
        <v>58</v>
      </c>
      <c r="C59" s="28" t="s">
        <v>109</v>
      </c>
      <c r="D59" s="28" t="s">
        <v>110</v>
      </c>
      <c r="E59" s="27" t="s">
        <v>82</v>
      </c>
      <c r="F59" s="27">
        <v>102</v>
      </c>
      <c r="G59" s="31" t="str">
        <f>IF(AND(ISERROR(FIND("-",VLOOKUP(I59,'Names with Seat Code'!B:E,2))),ISERROR(FIND("'",VLOOKUP(I59,'Names with Seat Code'!B:E,2)))),VLOOKUP(I59,'Names with Seat Code'!B:E,2),IF(ISERROR(FIND("-",VLOOKUP(I59,'Names with Seat Code'!B:E,2))),REPLACE(VLOOKUP(I59,'Names with Seat Code'!B:E,2),FIND("'",VLOOKUP(I59,'Names with Seat Code'!B:E,2)),1,""),REPLACE(VLOOKUP(I59,'Names with Seat Code'!B:E,2),FIND("-",VLOOKUP(I59,'Names with Seat Code'!B:E,2)),1,"")))</f>
        <v>Leo</v>
      </c>
      <c r="H59" s="31" t="str">
        <f>IF(AND(ISERROR(FIND("-",VLOOKUP(I59,'Names with Seat Code'!B:E,4))),ISERROR(FIND("'",VLOOKUP(I59,'Names with Seat Code'!B:E,4)))),VLOOKUP(I59,'Names with Seat Code'!B:E,4),IF(ISERROR(FIND("-",VLOOKUP(I59,'Names with Seat Code'!B:E,4))),REPLACE(VLOOKUP(I59,'Names with Seat Code'!B:E,4),FIND("'",VLOOKUP(I59,'Names with Seat Code'!B:E,4)),1,""),REPLACE(VLOOKUP(I59,'Names with Seat Code'!B:E,4),FIND("-",VLOOKUP(I59,'Names with Seat Code'!B:E,4)),1,"")))</f>
        <v>Diedrich</v>
      </c>
      <c r="I59" s="25">
        <f>IF(B58+1&lt;DIRECTIONS!$E$24,B58+1,0)</f>
        <v>58</v>
      </c>
    </row>
    <row r="60" spans="1:9" ht="19.5" thickTop="1" thickBot="1" x14ac:dyDescent="0.3">
      <c r="A60" s="28" t="s">
        <v>107</v>
      </c>
      <c r="B60" s="27">
        <v>59</v>
      </c>
      <c r="C60" s="28" t="s">
        <v>109</v>
      </c>
      <c r="D60" s="28" t="s">
        <v>110</v>
      </c>
      <c r="E60" s="27" t="s">
        <v>82</v>
      </c>
      <c r="F60" s="27">
        <v>101</v>
      </c>
      <c r="G60" s="31" t="str">
        <f>IF(AND(ISERROR(FIND("-",VLOOKUP(I60,'Names with Seat Code'!B:E,2))),ISERROR(FIND("'",VLOOKUP(I60,'Names with Seat Code'!B:E,2)))),VLOOKUP(I60,'Names with Seat Code'!B:E,2),IF(ISERROR(FIND("-",VLOOKUP(I60,'Names with Seat Code'!B:E,2))),REPLACE(VLOOKUP(I60,'Names with Seat Code'!B:E,2),FIND("'",VLOOKUP(I60,'Names with Seat Code'!B:E,2)),1,""),REPLACE(VLOOKUP(I60,'Names with Seat Code'!B:E,2),FIND("-",VLOOKUP(I60,'Names with Seat Code'!B:E,2)),1,"")))</f>
        <v>Ben</v>
      </c>
      <c r="H60" s="31" t="str">
        <f>IF(AND(ISERROR(FIND("-",VLOOKUP(I60,'Names with Seat Code'!B:E,4))),ISERROR(FIND("'",VLOOKUP(I60,'Names with Seat Code'!B:E,4)))),VLOOKUP(I60,'Names with Seat Code'!B:E,4),IF(ISERROR(FIND("-",VLOOKUP(I60,'Names with Seat Code'!B:E,4))),REPLACE(VLOOKUP(I60,'Names with Seat Code'!B:E,4),FIND("'",VLOOKUP(I60,'Names with Seat Code'!B:E,4)),1,""),REPLACE(VLOOKUP(I60,'Names with Seat Code'!B:E,4),FIND("-",VLOOKUP(I60,'Names with Seat Code'!B:E,4)),1,"")))</f>
        <v>Diemer</v>
      </c>
      <c r="I60" s="25">
        <f>IF(B59+1&lt;DIRECTIONS!$E$24,B59+1,0)</f>
        <v>59</v>
      </c>
    </row>
    <row r="61" spans="1:9" ht="19.5" thickTop="1" thickBot="1" x14ac:dyDescent="0.3">
      <c r="A61" s="28" t="s">
        <v>107</v>
      </c>
      <c r="B61" s="27">
        <v>60</v>
      </c>
      <c r="C61" s="28" t="s">
        <v>108</v>
      </c>
      <c r="D61" s="28" t="s">
        <v>74</v>
      </c>
      <c r="E61" s="27" t="s">
        <v>82</v>
      </c>
      <c r="F61" s="27">
        <v>20</v>
      </c>
      <c r="G61" s="31" t="str">
        <f>IF(AND(ISERROR(FIND("-",VLOOKUP(I61,'Names with Seat Code'!B:E,2))),ISERROR(FIND("'",VLOOKUP(I61,'Names with Seat Code'!B:E,2)))),VLOOKUP(I61,'Names with Seat Code'!B:E,2),IF(ISERROR(FIND("-",VLOOKUP(I61,'Names with Seat Code'!B:E,2))),REPLACE(VLOOKUP(I61,'Names with Seat Code'!B:E,2),FIND("'",VLOOKUP(I61,'Names with Seat Code'!B:E,2)),1,""),REPLACE(VLOOKUP(I61,'Names with Seat Code'!B:E,2),FIND("-",VLOOKUP(I61,'Names with Seat Code'!B:E,2)),1,"")))</f>
        <v>Cadence</v>
      </c>
      <c r="H61" s="31" t="str">
        <f>IF(AND(ISERROR(FIND("-",VLOOKUP(I61,'Names with Seat Code'!B:E,4))),ISERROR(FIND("'",VLOOKUP(I61,'Names with Seat Code'!B:E,4)))),VLOOKUP(I61,'Names with Seat Code'!B:E,4),IF(ISERROR(FIND("-",VLOOKUP(I61,'Names with Seat Code'!B:E,4))),REPLACE(VLOOKUP(I61,'Names with Seat Code'!B:E,4),FIND("'",VLOOKUP(I61,'Names with Seat Code'!B:E,4)),1,""),REPLACE(VLOOKUP(I61,'Names with Seat Code'!B:E,4),FIND("-",VLOOKUP(I61,'Names with Seat Code'!B:E,4)),1,"")))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107</v>
      </c>
      <c r="B62" s="27">
        <v>61</v>
      </c>
      <c r="C62" s="28" t="s">
        <v>108</v>
      </c>
      <c r="D62" s="28" t="s">
        <v>74</v>
      </c>
      <c r="E62" s="27" t="s">
        <v>82</v>
      </c>
      <c r="F62" s="27">
        <v>18</v>
      </c>
      <c r="G62" s="31" t="str">
        <f>IF(AND(ISERROR(FIND("-",VLOOKUP(I62,'Names with Seat Code'!B:E,2))),ISERROR(FIND("'",VLOOKUP(I62,'Names with Seat Code'!B:E,2)))),VLOOKUP(I62,'Names with Seat Code'!B:E,2),IF(ISERROR(FIND("-",VLOOKUP(I62,'Names with Seat Code'!B:E,2))),REPLACE(VLOOKUP(I62,'Names with Seat Code'!B:E,2),FIND("'",VLOOKUP(I62,'Names with Seat Code'!B:E,2)),1,""),REPLACE(VLOOKUP(I62,'Names with Seat Code'!B:E,2),FIND("-",VLOOKUP(I62,'Names with Seat Code'!B:E,2)),1,"")))</f>
        <v>Connor</v>
      </c>
      <c r="H62" s="31" t="str">
        <f>IF(AND(ISERROR(FIND("-",VLOOKUP(I62,'Names with Seat Code'!B:E,4))),ISERROR(FIND("'",VLOOKUP(I62,'Names with Seat Code'!B:E,4)))),VLOOKUP(I62,'Names with Seat Code'!B:E,4),IF(ISERROR(FIND("-",VLOOKUP(I62,'Names with Seat Code'!B:E,4))),REPLACE(VLOOKUP(I62,'Names with Seat Code'!B:E,4),FIND("'",VLOOKUP(I62,'Names with Seat Code'!B:E,4)),1,""),REPLACE(VLOOKUP(I62,'Names with Seat Code'!B:E,4),FIND("-",VLOOKUP(I62,'Names with Seat Code'!B:E,4)),1,"")))</f>
        <v>DiFiore</v>
      </c>
      <c r="I62" s="25">
        <f>IF(B61+1&lt;DIRECTIONS!$E$24,B61+1,0)</f>
        <v>61</v>
      </c>
    </row>
    <row r="63" spans="1:9" ht="19.5" thickTop="1" thickBot="1" x14ac:dyDescent="0.3">
      <c r="A63" s="28" t="s">
        <v>107</v>
      </c>
      <c r="B63" s="27">
        <v>62</v>
      </c>
      <c r="C63" s="28" t="s">
        <v>108</v>
      </c>
      <c r="D63" s="28" t="s">
        <v>74</v>
      </c>
      <c r="E63" s="27" t="s">
        <v>82</v>
      </c>
      <c r="F63" s="27">
        <v>16</v>
      </c>
      <c r="G63" s="31" t="str">
        <f>IF(AND(ISERROR(FIND("-",VLOOKUP(I63,'Names with Seat Code'!B:E,2))),ISERROR(FIND("'",VLOOKUP(I63,'Names with Seat Code'!B:E,2)))),VLOOKUP(I63,'Names with Seat Code'!B:E,2),IF(ISERROR(FIND("-",VLOOKUP(I63,'Names with Seat Code'!B:E,2))),REPLACE(VLOOKUP(I63,'Names with Seat Code'!B:E,2),FIND("'",VLOOKUP(I63,'Names with Seat Code'!B:E,2)),1,""),REPLACE(VLOOKUP(I63,'Names with Seat Code'!B:E,2),FIND("-",VLOOKUP(I63,'Names with Seat Code'!B:E,2)),1,"")))</f>
        <v>Julia</v>
      </c>
      <c r="H63" s="31" t="str">
        <f>IF(AND(ISERROR(FIND("-",VLOOKUP(I63,'Names with Seat Code'!B:E,4))),ISERROR(FIND("'",VLOOKUP(I63,'Names with Seat Code'!B:E,4)))),VLOOKUP(I63,'Names with Seat Code'!B:E,4),IF(ISERROR(FIND("-",VLOOKUP(I63,'Names with Seat Code'!B:E,4))),REPLACE(VLOOKUP(I63,'Names with Seat Code'!B:E,4),FIND("'",VLOOKUP(I63,'Names with Seat Code'!B:E,4)),1,""),REPLACE(VLOOKUP(I63,'Names with Seat Code'!B:E,4),FIND("-",VLOOKUP(I63,'Names with Seat Code'!B:E,4)),1,"")))</f>
        <v>Dillon</v>
      </c>
      <c r="I63" s="25">
        <f>IF(B62+1&lt;DIRECTIONS!$E$24,B62+1,0)</f>
        <v>62</v>
      </c>
    </row>
    <row r="64" spans="1:9" ht="19.5" thickTop="1" thickBot="1" x14ac:dyDescent="0.3">
      <c r="A64" s="28" t="s">
        <v>107</v>
      </c>
      <c r="B64" s="27">
        <v>63</v>
      </c>
      <c r="C64" s="28" t="s">
        <v>108</v>
      </c>
      <c r="D64" s="28" t="s">
        <v>74</v>
      </c>
      <c r="E64" s="27" t="s">
        <v>82</v>
      </c>
      <c r="F64" s="27">
        <v>14</v>
      </c>
      <c r="G64" s="31" t="str">
        <f>IF(AND(ISERROR(FIND("-",VLOOKUP(I64,'Names with Seat Code'!B:E,2))),ISERROR(FIND("'",VLOOKUP(I64,'Names with Seat Code'!B:E,2)))),VLOOKUP(I64,'Names with Seat Code'!B:E,2),IF(ISERROR(FIND("-",VLOOKUP(I64,'Names with Seat Code'!B:E,2))),REPLACE(VLOOKUP(I64,'Names with Seat Code'!B:E,2),FIND("'",VLOOKUP(I64,'Names with Seat Code'!B:E,2)),1,""),REPLACE(VLOOKUP(I64,'Names with Seat Code'!B:E,2),FIND("-",VLOOKUP(I64,'Names with Seat Code'!B:E,2)),1,"")))</f>
        <v>Cam</v>
      </c>
      <c r="H64" s="31" t="str">
        <f>IF(AND(ISERROR(FIND("-",VLOOKUP(I64,'Names with Seat Code'!B:E,4))),ISERROR(FIND("'",VLOOKUP(I64,'Names with Seat Code'!B:E,4)))),VLOOKUP(I64,'Names with Seat Code'!B:E,4),IF(ISERROR(FIND("-",VLOOKUP(I64,'Names with Seat Code'!B:E,4))),REPLACE(VLOOKUP(I64,'Names with Seat Code'!B:E,4),FIND("'",VLOOKUP(I64,'Names with Seat Code'!B:E,4)),1,""),REPLACE(VLOOKUP(I64,'Names with Seat Code'!B:E,4),FIND("-",VLOOKUP(I64,'Names with Seat Code'!B:E,4)),1,"")))</f>
        <v>Dishmon</v>
      </c>
      <c r="I64" s="25">
        <f>IF(B63+1&lt;DIRECTIONS!$E$24,B63+1,0)</f>
        <v>63</v>
      </c>
    </row>
    <row r="65" spans="1:9" ht="19.5" thickTop="1" thickBot="1" x14ac:dyDescent="0.3">
      <c r="A65" s="28" t="s">
        <v>107</v>
      </c>
      <c r="B65" s="27">
        <v>64</v>
      </c>
      <c r="C65" s="28" t="s">
        <v>108</v>
      </c>
      <c r="D65" s="28" t="s">
        <v>74</v>
      </c>
      <c r="E65" s="27" t="s">
        <v>82</v>
      </c>
      <c r="F65" s="27">
        <v>12</v>
      </c>
      <c r="G65" s="31" t="str">
        <f>IF(AND(ISERROR(FIND("-",VLOOKUP(I65,'Names with Seat Code'!B:E,2))),ISERROR(FIND("'",VLOOKUP(I65,'Names with Seat Code'!B:E,2)))),VLOOKUP(I65,'Names with Seat Code'!B:E,2),IF(ISERROR(FIND("-",VLOOKUP(I65,'Names with Seat Code'!B:E,2))),REPLACE(VLOOKUP(I65,'Names with Seat Code'!B:E,2),FIND("'",VLOOKUP(I65,'Names with Seat Code'!B:E,2)),1,""),REPLACE(VLOOKUP(I65,'Names with Seat Code'!B:E,2),FIND("-",VLOOKUP(I65,'Names with Seat Code'!B:E,2)),1,"")))</f>
        <v>Lily</v>
      </c>
      <c r="H65" s="31" t="str">
        <f>IF(AND(ISERROR(FIND("-",VLOOKUP(I65,'Names with Seat Code'!B:E,4))),ISERROR(FIND("'",VLOOKUP(I65,'Names with Seat Code'!B:E,4)))),VLOOKUP(I65,'Names with Seat Code'!B:E,4),IF(ISERROR(FIND("-",VLOOKUP(I65,'Names with Seat Code'!B:E,4))),REPLACE(VLOOKUP(I65,'Names with Seat Code'!B:E,4),FIND("'",VLOOKUP(I65,'Names with Seat Code'!B:E,4)),1,""),REPLACE(VLOOKUP(I65,'Names with Seat Code'!B:E,4),FIND("-",VLOOKUP(I65,'Names with Seat Code'!B:E,4)),1,"")))</f>
        <v>Dodge</v>
      </c>
      <c r="I65" s="25">
        <f>IF(B64+1&lt;DIRECTIONS!$E$24,B64+1,0)</f>
        <v>64</v>
      </c>
    </row>
    <row r="66" spans="1:9" ht="19.5" thickTop="1" thickBot="1" x14ac:dyDescent="0.3">
      <c r="A66" s="28" t="s">
        <v>107</v>
      </c>
      <c r="B66" s="27">
        <v>65</v>
      </c>
      <c r="C66" s="28" t="s">
        <v>108</v>
      </c>
      <c r="D66" s="28" t="s">
        <v>74</v>
      </c>
      <c r="E66" s="27" t="s">
        <v>82</v>
      </c>
      <c r="F66" s="27">
        <v>10</v>
      </c>
      <c r="G66" s="31" t="str">
        <f>IF(AND(ISERROR(FIND("-",VLOOKUP(I66,'Names with Seat Code'!B:E,2))),ISERROR(FIND("'",VLOOKUP(I66,'Names with Seat Code'!B:E,2)))),VLOOKUP(I66,'Names with Seat Code'!B:E,2),IF(ISERROR(FIND("-",VLOOKUP(I66,'Names with Seat Code'!B:E,2))),REPLACE(VLOOKUP(I66,'Names with Seat Code'!B:E,2),FIND("'",VLOOKUP(I66,'Names with Seat Code'!B:E,2)),1,""),REPLACE(VLOOKUP(I66,'Names with Seat Code'!B:E,2),FIND("-",VLOOKUP(I66,'Names with Seat Code'!B:E,2)),1,"")))</f>
        <v>MacArthy</v>
      </c>
      <c r="H66" s="31" t="str">
        <f>IF(AND(ISERROR(FIND("-",VLOOKUP(I66,'Names with Seat Code'!B:E,4))),ISERROR(FIND("'",VLOOKUP(I66,'Names with Seat Code'!B:E,4)))),VLOOKUP(I66,'Names with Seat Code'!B:E,4),IF(ISERROR(FIND("-",VLOOKUP(I66,'Names with Seat Code'!B:E,4))),REPLACE(VLOOKUP(I66,'Names with Seat Code'!B:E,4),FIND("'",VLOOKUP(I66,'Names with Seat Code'!B:E,4)),1,""),REPLACE(VLOOKUP(I66,'Names with Seat Code'!B:E,4),FIND("-",VLOOKUP(I66,'Names with Seat Code'!B:E,4)),1,"")))</f>
        <v>Dolan</v>
      </c>
      <c r="I66" s="25">
        <f>IF(B65+1&lt;DIRECTIONS!$E$24,B65+1,0)</f>
        <v>65</v>
      </c>
    </row>
    <row r="67" spans="1:9" ht="19.5" thickTop="1" thickBot="1" x14ac:dyDescent="0.3">
      <c r="A67" s="28" t="s">
        <v>107</v>
      </c>
      <c r="B67" s="27">
        <v>66</v>
      </c>
      <c r="C67" s="28" t="s">
        <v>108</v>
      </c>
      <c r="D67" s="28" t="s">
        <v>74</v>
      </c>
      <c r="E67" s="27" t="s">
        <v>82</v>
      </c>
      <c r="F67" s="27">
        <v>8</v>
      </c>
      <c r="G67" s="31" t="str">
        <f>IF(AND(ISERROR(FIND("-",VLOOKUP(I67,'Names with Seat Code'!B:E,2))),ISERROR(FIND("'",VLOOKUP(I67,'Names with Seat Code'!B:E,2)))),VLOOKUP(I67,'Names with Seat Code'!B:E,2),IF(ISERROR(FIND("-",VLOOKUP(I67,'Names with Seat Code'!B:E,2))),REPLACE(VLOOKUP(I67,'Names with Seat Code'!B:E,2),FIND("'",VLOOKUP(I67,'Names with Seat Code'!B:E,2)),1,""),REPLACE(VLOOKUP(I67,'Names with Seat Code'!B:E,2),FIND("-",VLOOKUP(I67,'Names with Seat Code'!B:E,2)),1,"")))</f>
        <v>James</v>
      </c>
      <c r="H67" s="31" t="str">
        <f>IF(AND(ISERROR(FIND("-",VLOOKUP(I67,'Names with Seat Code'!B:E,4))),ISERROR(FIND("'",VLOOKUP(I67,'Names with Seat Code'!B:E,4)))),VLOOKUP(I67,'Names with Seat Code'!B:E,4),IF(ISERROR(FIND("-",VLOOKUP(I67,'Names with Seat Code'!B:E,4))),REPLACE(VLOOKUP(I67,'Names with Seat Code'!B:E,4),FIND("'",VLOOKUP(I67,'Names with Seat Code'!B:E,4)),1,""),REPLACE(VLOOKUP(I67,'Names with Seat Code'!B:E,4),FIND("-",VLOOKUP(I67,'Names with Seat Code'!B:E,4)),1,"")))</f>
        <v>Donahue</v>
      </c>
      <c r="I67" s="25">
        <f>IF(B66+1&lt;DIRECTIONS!$E$24,B66+1,0)</f>
        <v>66</v>
      </c>
    </row>
    <row r="68" spans="1:9" ht="19.5" thickTop="1" thickBot="1" x14ac:dyDescent="0.3">
      <c r="A68" s="28" t="s">
        <v>107</v>
      </c>
      <c r="B68" s="27">
        <v>67</v>
      </c>
      <c r="C68" s="28" t="s">
        <v>108</v>
      </c>
      <c r="D68" s="28" t="s">
        <v>74</v>
      </c>
      <c r="E68" s="27" t="s">
        <v>82</v>
      </c>
      <c r="F68" s="27">
        <v>6</v>
      </c>
      <c r="G68" s="31" t="str">
        <f>IF(AND(ISERROR(FIND("-",VLOOKUP(I68,'Names with Seat Code'!B:E,2))),ISERROR(FIND("'",VLOOKUP(I68,'Names with Seat Code'!B:E,2)))),VLOOKUP(I68,'Names with Seat Code'!B:E,2),IF(ISERROR(FIND("-",VLOOKUP(I68,'Names with Seat Code'!B:E,2))),REPLACE(VLOOKUP(I68,'Names with Seat Code'!B:E,2),FIND("'",VLOOKUP(I68,'Names with Seat Code'!B:E,2)),1,""),REPLACE(VLOOKUP(I68,'Names with Seat Code'!B:E,2),FIND("-",VLOOKUP(I68,'Names with Seat Code'!B:E,2)),1,"")))</f>
        <v>Sophia</v>
      </c>
      <c r="H68" s="31" t="str">
        <f>IF(AND(ISERROR(FIND("-",VLOOKUP(I68,'Names with Seat Code'!B:E,4))),ISERROR(FIND("'",VLOOKUP(I68,'Names with Seat Code'!B:E,4)))),VLOOKUP(I68,'Names with Seat Code'!B:E,4),IF(ISERROR(FIND("-",VLOOKUP(I68,'Names with Seat Code'!B:E,4))),REPLACE(VLOOKUP(I68,'Names with Seat Code'!B:E,4),FIND("'",VLOOKUP(I68,'Names with Seat Code'!B:E,4)),1,""),REPLACE(VLOOKUP(I68,'Names with Seat Code'!B:E,4),FIND("-",VLOOKUP(I68,'Names with Seat Code'!B:E,4)),1,"")))</f>
        <v>Donnelly</v>
      </c>
      <c r="I68" s="25">
        <f>IF(B67+1&lt;DIRECTIONS!$E$24,B67+1,0)</f>
        <v>67</v>
      </c>
    </row>
    <row r="69" spans="1:9" ht="19.5" thickTop="1" thickBot="1" x14ac:dyDescent="0.3">
      <c r="A69" s="28" t="s">
        <v>107</v>
      </c>
      <c r="B69" s="27">
        <v>68</v>
      </c>
      <c r="C69" s="28" t="s">
        <v>108</v>
      </c>
      <c r="D69" s="28" t="s">
        <v>74</v>
      </c>
      <c r="E69" s="27" t="s">
        <v>82</v>
      </c>
      <c r="F69" s="27">
        <v>4</v>
      </c>
      <c r="G69" s="31" t="str">
        <f>IF(AND(ISERROR(FIND("-",VLOOKUP(I69,'Names with Seat Code'!B:E,2))),ISERROR(FIND("'",VLOOKUP(I69,'Names with Seat Code'!B:E,2)))),VLOOKUP(I69,'Names with Seat Code'!B:E,2),IF(ISERROR(FIND("-",VLOOKUP(I69,'Names with Seat Code'!B:E,2))),REPLACE(VLOOKUP(I69,'Names with Seat Code'!B:E,2),FIND("'",VLOOKUP(I69,'Names with Seat Code'!B:E,2)),1,""),REPLACE(VLOOKUP(I69,'Names with Seat Code'!B:E,2),FIND("-",VLOOKUP(I69,'Names with Seat Code'!B:E,2)),1,"")))</f>
        <v>Lauren</v>
      </c>
      <c r="H69" s="31" t="str">
        <f>IF(AND(ISERROR(FIND("-",VLOOKUP(I69,'Names with Seat Code'!B:E,4))),ISERROR(FIND("'",VLOOKUP(I69,'Names with Seat Code'!B:E,4)))),VLOOKUP(I69,'Names with Seat Code'!B:E,4),IF(ISERROR(FIND("-",VLOOKUP(I69,'Names with Seat Code'!B:E,4))),REPLACE(VLOOKUP(I69,'Names with Seat Code'!B:E,4),FIND("'",VLOOKUP(I69,'Names with Seat Code'!B:E,4)),1,""),REPLACE(VLOOKUP(I69,'Names with Seat Code'!B:E,4),FIND("-",VLOOKUP(I69,'Names with Seat Code'!B:E,4)),1,"")))</f>
        <v>Downing</v>
      </c>
      <c r="I69" s="25">
        <f>IF(B68+1&lt;DIRECTIONS!$E$24,B68+1,0)</f>
        <v>68</v>
      </c>
    </row>
    <row r="70" spans="1:9" ht="19.5" thickTop="1" thickBot="1" x14ac:dyDescent="0.3">
      <c r="A70" s="28" t="s">
        <v>107</v>
      </c>
      <c r="B70" s="27">
        <v>69</v>
      </c>
      <c r="C70" s="28" t="s">
        <v>108</v>
      </c>
      <c r="D70" s="28" t="s">
        <v>74</v>
      </c>
      <c r="E70" s="27" t="s">
        <v>82</v>
      </c>
      <c r="F70" s="27">
        <v>2</v>
      </c>
      <c r="G70" s="31" t="str">
        <f>IF(AND(ISERROR(FIND("-",VLOOKUP(I70,'Names with Seat Code'!B:E,2))),ISERROR(FIND("'",VLOOKUP(I70,'Names with Seat Code'!B:E,2)))),VLOOKUP(I70,'Names with Seat Code'!B:E,2),IF(ISERROR(FIND("-",VLOOKUP(I70,'Names with Seat Code'!B:E,2))),REPLACE(VLOOKUP(I70,'Names with Seat Code'!B:E,2),FIND("'",VLOOKUP(I70,'Names with Seat Code'!B:E,2)),1,""),REPLACE(VLOOKUP(I70,'Names with Seat Code'!B:E,2),FIND("-",VLOOKUP(I70,'Names with Seat Code'!B:E,2)),1,"")))</f>
        <v>Hope</v>
      </c>
      <c r="H70" s="31" t="str">
        <f>IF(AND(ISERROR(FIND("-",VLOOKUP(I70,'Names with Seat Code'!B:E,4))),ISERROR(FIND("'",VLOOKUP(I70,'Names with Seat Code'!B:E,4)))),VLOOKUP(I70,'Names with Seat Code'!B:E,4),IF(ISERROR(FIND("-",VLOOKUP(I70,'Names with Seat Code'!B:E,4))),REPLACE(VLOOKUP(I70,'Names with Seat Code'!B:E,4),FIND("'",VLOOKUP(I70,'Names with Seat Code'!B:E,4)),1,""),REPLACE(VLOOKUP(I70,'Names with Seat Code'!B:E,4),FIND("-",VLOOKUP(I70,'Names with Seat Code'!B:E,4)),1,"")))</f>
        <v>Duffy</v>
      </c>
      <c r="I70" s="25">
        <f>IF(B69+1&lt;DIRECTIONS!$E$24,B69+1,0)</f>
        <v>69</v>
      </c>
    </row>
    <row r="71" spans="1:9" ht="19.5" thickTop="1" thickBot="1" x14ac:dyDescent="0.3">
      <c r="A71" s="28" t="s">
        <v>107</v>
      </c>
      <c r="B71" s="27">
        <v>70</v>
      </c>
      <c r="C71" s="28" t="s">
        <v>109</v>
      </c>
      <c r="D71" s="28" t="s">
        <v>110</v>
      </c>
      <c r="E71" s="27" t="s">
        <v>84</v>
      </c>
      <c r="F71" s="27">
        <v>107</v>
      </c>
      <c r="G71" s="31" t="str">
        <f>IF(AND(ISERROR(FIND("-",VLOOKUP(I71,'Names with Seat Code'!B:E,2))),ISERROR(FIND("'",VLOOKUP(I71,'Names with Seat Code'!B:E,2)))),VLOOKUP(I71,'Names with Seat Code'!B:E,2),IF(ISERROR(FIND("-",VLOOKUP(I71,'Names with Seat Code'!B:E,2))),REPLACE(VLOOKUP(I71,'Names with Seat Code'!B:E,2),FIND("'",VLOOKUP(I71,'Names with Seat Code'!B:E,2)),1,""),REPLACE(VLOOKUP(I71,'Names with Seat Code'!B:E,2),FIND("-",VLOOKUP(I71,'Names with Seat Code'!B:E,2)),1,"")))</f>
        <v>Brendan</v>
      </c>
      <c r="H71" s="31" t="str">
        <f>IF(AND(ISERROR(FIND("-",VLOOKUP(I71,'Names with Seat Code'!B:E,4))),ISERROR(FIND("'",VLOOKUP(I71,'Names with Seat Code'!B:E,4)))),VLOOKUP(I71,'Names with Seat Code'!B:E,4),IF(ISERROR(FIND("-",VLOOKUP(I71,'Names with Seat Code'!B:E,4))),REPLACE(VLOOKUP(I71,'Names with Seat Code'!B:E,4),FIND("'",VLOOKUP(I71,'Names with Seat Code'!B:E,4)),1,""),REPLACE(VLOOKUP(I71,'Names with Seat Code'!B:E,4),FIND("-",VLOOKUP(I71,'Names with Seat Code'!B:E,4)),1,"")))</f>
        <v>Egan</v>
      </c>
      <c r="I71" s="25">
        <f>IF(B70+1&lt;DIRECTIONS!$E$24,B70+1,0)</f>
        <v>70</v>
      </c>
    </row>
    <row r="72" spans="1:9" ht="19.5" thickTop="1" thickBot="1" x14ac:dyDescent="0.3">
      <c r="A72" s="28" t="s">
        <v>107</v>
      </c>
      <c r="B72" s="27">
        <v>71</v>
      </c>
      <c r="C72" s="28" t="s">
        <v>109</v>
      </c>
      <c r="D72" s="28" t="s">
        <v>110</v>
      </c>
      <c r="E72" s="27" t="s">
        <v>84</v>
      </c>
      <c r="F72" s="27">
        <v>106</v>
      </c>
      <c r="G72" s="31" t="str">
        <f>IF(AND(ISERROR(FIND("-",VLOOKUP(I72,'Names with Seat Code'!B:E,2))),ISERROR(FIND("'",VLOOKUP(I72,'Names with Seat Code'!B:E,2)))),VLOOKUP(I72,'Names with Seat Code'!B:E,2),IF(ISERROR(FIND("-",VLOOKUP(I72,'Names with Seat Code'!B:E,2))),REPLACE(VLOOKUP(I72,'Names with Seat Code'!B:E,2),FIND("'",VLOOKUP(I72,'Names with Seat Code'!B:E,2)),1,""),REPLACE(VLOOKUP(I72,'Names with Seat Code'!B:E,2),FIND("-",VLOOKUP(I72,'Names with Seat Code'!B:E,2)),1,"")))</f>
        <v>Ava</v>
      </c>
      <c r="H72" s="31" t="str">
        <f>IF(AND(ISERROR(FIND("-",VLOOKUP(I72,'Names with Seat Code'!B:E,4))),ISERROR(FIND("'",VLOOKUP(I72,'Names with Seat Code'!B:E,4)))),VLOOKUP(I72,'Names with Seat Code'!B:E,4),IF(ISERROR(FIND("-",VLOOKUP(I72,'Names with Seat Code'!B:E,4))),REPLACE(VLOOKUP(I72,'Names with Seat Code'!B:E,4),FIND("'",VLOOKUP(I72,'Names with Seat Code'!B:E,4)),1,""),REPLACE(VLOOKUP(I72,'Names with Seat Code'!B:E,4),FIND("-",VLOOKUP(I72,'Names with Seat Code'!B:E,4)),1,"")))</f>
        <v>Epstein</v>
      </c>
      <c r="I72" s="25">
        <f>IF(B71+1&lt;DIRECTIONS!$E$24,B71+1,0)</f>
        <v>71</v>
      </c>
    </row>
    <row r="73" spans="1:9" ht="19.5" thickTop="1" thickBot="1" x14ac:dyDescent="0.3">
      <c r="A73" s="28" t="s">
        <v>107</v>
      </c>
      <c r="B73" s="27">
        <v>72</v>
      </c>
      <c r="C73" s="28" t="s">
        <v>109</v>
      </c>
      <c r="D73" s="28" t="s">
        <v>110</v>
      </c>
      <c r="E73" s="27" t="s">
        <v>84</v>
      </c>
      <c r="F73" s="27">
        <v>105</v>
      </c>
      <c r="G73" s="31" t="str">
        <f>IF(AND(ISERROR(FIND("-",VLOOKUP(I73,'Names with Seat Code'!B:E,2))),ISERROR(FIND("'",VLOOKUP(I73,'Names with Seat Code'!B:E,2)))),VLOOKUP(I73,'Names with Seat Code'!B:E,2),IF(ISERROR(FIND("-",VLOOKUP(I73,'Names with Seat Code'!B:E,2))),REPLACE(VLOOKUP(I73,'Names with Seat Code'!B:E,2),FIND("'",VLOOKUP(I73,'Names with Seat Code'!B:E,2)),1,""),REPLACE(VLOOKUP(I73,'Names with Seat Code'!B:E,2),FIND("-",VLOOKUP(I73,'Names with Seat Code'!B:E,2)),1,"")))</f>
        <v>Aubrey</v>
      </c>
      <c r="H73" s="31" t="str">
        <f>IF(AND(ISERROR(FIND("-",VLOOKUP(I73,'Names with Seat Code'!B:E,4))),ISERROR(FIND("'",VLOOKUP(I73,'Names with Seat Code'!B:E,4)))),VLOOKUP(I73,'Names with Seat Code'!B:E,4),IF(ISERROR(FIND("-",VLOOKUP(I73,'Names with Seat Code'!B:E,4))),REPLACE(VLOOKUP(I73,'Names with Seat Code'!B:E,4),FIND("'",VLOOKUP(I73,'Names with Seat Code'!B:E,4)),1,""),REPLACE(VLOOKUP(I73,'Names with Seat Code'!B:E,4),FIND("-",VLOOKUP(I73,'Names with Seat Code'!B:E,4)),1,"")))</f>
        <v>Fabiano</v>
      </c>
      <c r="I73" s="25">
        <f>IF(B72+1&lt;DIRECTIONS!$E$24,B72+1,0)</f>
        <v>72</v>
      </c>
    </row>
    <row r="74" spans="1:9" ht="19.5" thickTop="1" thickBot="1" x14ac:dyDescent="0.3">
      <c r="A74" s="28" t="s">
        <v>107</v>
      </c>
      <c r="B74" s="27">
        <v>73</v>
      </c>
      <c r="C74" s="28" t="s">
        <v>109</v>
      </c>
      <c r="D74" s="28" t="s">
        <v>110</v>
      </c>
      <c r="E74" s="27" t="s">
        <v>84</v>
      </c>
      <c r="F74" s="27">
        <v>104</v>
      </c>
      <c r="G74" s="31" t="str">
        <f>IF(AND(ISERROR(FIND("-",VLOOKUP(I74,'Names with Seat Code'!B:E,2))),ISERROR(FIND("'",VLOOKUP(I74,'Names with Seat Code'!B:E,2)))),VLOOKUP(I74,'Names with Seat Code'!B:E,2),IF(ISERROR(FIND("-",VLOOKUP(I74,'Names with Seat Code'!B:E,2))),REPLACE(VLOOKUP(I74,'Names with Seat Code'!B:E,2),FIND("'",VLOOKUP(I74,'Names with Seat Code'!B:E,2)),1,""),REPLACE(VLOOKUP(I74,'Names with Seat Code'!B:E,2),FIND("-",VLOOKUP(I74,'Names with Seat Code'!B:E,2)),1,"")))</f>
        <v>Mia</v>
      </c>
      <c r="H74" s="31" t="str">
        <f>IF(AND(ISERROR(FIND("-",VLOOKUP(I74,'Names with Seat Code'!B:E,4))),ISERROR(FIND("'",VLOOKUP(I74,'Names with Seat Code'!B:E,4)))),VLOOKUP(I74,'Names with Seat Code'!B:E,4),IF(ISERROR(FIND("-",VLOOKUP(I74,'Names with Seat Code'!B:E,4))),REPLACE(VLOOKUP(I74,'Names with Seat Code'!B:E,4),FIND("'",VLOOKUP(I74,'Names with Seat Code'!B:E,4)),1,""),REPLACE(VLOOKUP(I74,'Names with Seat Code'!B:E,4),FIND("-",VLOOKUP(I74,'Names with Seat Code'!B:E,4)),1,"")))</f>
        <v>Fichera</v>
      </c>
      <c r="I74" s="25">
        <f>IF(B73+1&lt;DIRECTIONS!$E$24,B73+1,0)</f>
        <v>73</v>
      </c>
    </row>
    <row r="75" spans="1:9" ht="19.5" thickTop="1" thickBot="1" x14ac:dyDescent="0.3">
      <c r="A75" s="28" t="s">
        <v>107</v>
      </c>
      <c r="B75" s="27">
        <v>74</v>
      </c>
      <c r="C75" s="28" t="s">
        <v>109</v>
      </c>
      <c r="D75" s="28" t="s">
        <v>110</v>
      </c>
      <c r="E75" s="27" t="s">
        <v>84</v>
      </c>
      <c r="F75" s="27">
        <v>103</v>
      </c>
      <c r="G75" s="31" t="str">
        <f>IF(AND(ISERROR(FIND("-",VLOOKUP(I75,'Names with Seat Code'!B:E,2))),ISERROR(FIND("'",VLOOKUP(I75,'Names with Seat Code'!B:E,2)))),VLOOKUP(I75,'Names with Seat Code'!B:E,2),IF(ISERROR(FIND("-",VLOOKUP(I75,'Names with Seat Code'!B:E,2))),REPLACE(VLOOKUP(I75,'Names with Seat Code'!B:E,2),FIND("'",VLOOKUP(I75,'Names with Seat Code'!B:E,2)),1,""),REPLACE(VLOOKUP(I75,'Names with Seat Code'!B:E,2),FIND("-",VLOOKUP(I75,'Names with Seat Code'!B:E,2)),1,"")))</f>
        <v>Quinn</v>
      </c>
      <c r="H75" s="31" t="str">
        <f>IF(AND(ISERROR(FIND("-",VLOOKUP(I75,'Names with Seat Code'!B:E,4))),ISERROR(FIND("'",VLOOKUP(I75,'Names with Seat Code'!B:E,4)))),VLOOKUP(I75,'Names with Seat Code'!B:E,4),IF(ISERROR(FIND("-",VLOOKUP(I75,'Names with Seat Code'!B:E,4))),REPLACE(VLOOKUP(I75,'Names with Seat Code'!B:E,4),FIND("'",VLOOKUP(I75,'Names with Seat Code'!B:E,4)),1,""),REPLACE(VLOOKUP(I75,'Names with Seat Code'!B:E,4),FIND("-",VLOOKUP(I75,'Names with Seat Code'!B:E,4)),1,"")))</f>
        <v>Field</v>
      </c>
      <c r="I75" s="25">
        <f>IF(B74+1&lt;DIRECTIONS!$E$24,B74+1,0)</f>
        <v>74</v>
      </c>
    </row>
    <row r="76" spans="1:9" ht="19.5" thickTop="1" thickBot="1" x14ac:dyDescent="0.3">
      <c r="A76" s="28" t="s">
        <v>107</v>
      </c>
      <c r="B76" s="27">
        <v>75</v>
      </c>
      <c r="C76" s="28" t="s">
        <v>109</v>
      </c>
      <c r="D76" s="28" t="s">
        <v>110</v>
      </c>
      <c r="E76" s="27" t="s">
        <v>84</v>
      </c>
      <c r="F76" s="27">
        <v>102</v>
      </c>
      <c r="G76" s="31" t="str">
        <f>IF(AND(ISERROR(FIND("-",VLOOKUP(I76,'Names with Seat Code'!B:E,2))),ISERROR(FIND("'",VLOOKUP(I76,'Names with Seat Code'!B:E,2)))),VLOOKUP(I76,'Names with Seat Code'!B:E,2),IF(ISERROR(FIND("-",VLOOKUP(I76,'Names with Seat Code'!B:E,2))),REPLACE(VLOOKUP(I76,'Names with Seat Code'!B:E,2),FIND("'",VLOOKUP(I76,'Names with Seat Code'!B:E,2)),1,""),REPLACE(VLOOKUP(I76,'Names with Seat Code'!B:E,2),FIND("-",VLOOKUP(I76,'Names with Seat Code'!B:E,2)),1,"")))</f>
        <v>Jack</v>
      </c>
      <c r="H76" s="31" t="str">
        <f>IF(AND(ISERROR(FIND("-",VLOOKUP(I76,'Names with Seat Code'!B:E,4))),ISERROR(FIND("'",VLOOKUP(I76,'Names with Seat Code'!B:E,4)))),VLOOKUP(I76,'Names with Seat Code'!B:E,4),IF(ISERROR(FIND("-",VLOOKUP(I76,'Names with Seat Code'!B:E,4))),REPLACE(VLOOKUP(I76,'Names with Seat Code'!B:E,4),FIND("'",VLOOKUP(I76,'Names with Seat Code'!B:E,4)),1,""),REPLACE(VLOOKUP(I76,'Names with Seat Code'!B:E,4),FIND("-",VLOOKUP(I76,'Names with Seat Code'!B:E,4)),1,"")))</f>
        <v>Filipski</v>
      </c>
      <c r="I76" s="25">
        <f>IF(B75+1&lt;DIRECTIONS!$E$24,B75+1,0)</f>
        <v>75</v>
      </c>
    </row>
    <row r="77" spans="1:9" ht="19.5" thickTop="1" thickBot="1" x14ac:dyDescent="0.3">
      <c r="A77" s="28" t="s">
        <v>107</v>
      </c>
      <c r="B77" s="27">
        <v>76</v>
      </c>
      <c r="C77" s="28" t="s">
        <v>109</v>
      </c>
      <c r="D77" s="28" t="s">
        <v>110</v>
      </c>
      <c r="E77" s="27" t="s">
        <v>84</v>
      </c>
      <c r="F77" s="27">
        <v>101</v>
      </c>
      <c r="G77" s="31" t="str">
        <f>IF(AND(ISERROR(FIND("-",VLOOKUP(I77,'Names with Seat Code'!B:E,2))),ISERROR(FIND("'",VLOOKUP(I77,'Names with Seat Code'!B:E,2)))),VLOOKUP(I77,'Names with Seat Code'!B:E,2),IF(ISERROR(FIND("-",VLOOKUP(I77,'Names with Seat Code'!B:E,2))),REPLACE(VLOOKUP(I77,'Names with Seat Code'!B:E,2),FIND("'",VLOOKUP(I77,'Names with Seat Code'!B:E,2)),1,""),REPLACE(VLOOKUP(I77,'Names with Seat Code'!B:E,2),FIND("-",VLOOKUP(I77,'Names with Seat Code'!B:E,2)),1,"")))</f>
        <v>Trevor</v>
      </c>
      <c r="H77" s="31" t="str">
        <f>IF(AND(ISERROR(FIND("-",VLOOKUP(I77,'Names with Seat Code'!B:E,4))),ISERROR(FIND("'",VLOOKUP(I77,'Names with Seat Code'!B:E,4)))),VLOOKUP(I77,'Names with Seat Code'!B:E,4),IF(ISERROR(FIND("-",VLOOKUP(I77,'Names with Seat Code'!B:E,4))),REPLACE(VLOOKUP(I77,'Names with Seat Code'!B:E,4),FIND("'",VLOOKUP(I77,'Names with Seat Code'!B:E,4)),1,""),REPLACE(VLOOKUP(I77,'Names with Seat Code'!B:E,4),FIND("-",VLOOKUP(I77,'Names with Seat Code'!B:E,4)),1,"")))</f>
        <v>Fiore</v>
      </c>
      <c r="I77" s="25">
        <f>IF(B76+1&lt;DIRECTIONS!$E$24,B76+1,0)</f>
        <v>76</v>
      </c>
    </row>
    <row r="78" spans="1:9" ht="19.5" thickTop="1" thickBot="1" x14ac:dyDescent="0.3">
      <c r="A78" s="28" t="s">
        <v>107</v>
      </c>
      <c r="B78" s="27">
        <v>77</v>
      </c>
      <c r="C78" s="28" t="s">
        <v>108</v>
      </c>
      <c r="D78" s="28" t="s">
        <v>74</v>
      </c>
      <c r="E78" s="27" t="s">
        <v>84</v>
      </c>
      <c r="F78" s="27">
        <v>20</v>
      </c>
      <c r="G78" s="31" t="str">
        <f>IF(AND(ISERROR(FIND("-",VLOOKUP(I78,'Names with Seat Code'!B:E,2))),ISERROR(FIND("'",VLOOKUP(I78,'Names with Seat Code'!B:E,2)))),VLOOKUP(I78,'Names with Seat Code'!B:E,2),IF(ISERROR(FIND("-",VLOOKUP(I78,'Names with Seat Code'!B:E,2))),REPLACE(VLOOKUP(I78,'Names with Seat Code'!B:E,2),FIND("'",VLOOKUP(I78,'Names with Seat Code'!B:E,2)),1,""),REPLACE(VLOOKUP(I78,'Names with Seat Code'!B:E,2),FIND("-",VLOOKUP(I78,'Names with Seat Code'!B:E,2)),1,"")))</f>
        <v>Ryan</v>
      </c>
      <c r="H78" s="31" t="str">
        <f>IF(AND(ISERROR(FIND("-",VLOOKUP(I78,'Names with Seat Code'!B:E,4))),ISERROR(FIND("'",VLOOKUP(I78,'Names with Seat Code'!B:E,4)))),VLOOKUP(I78,'Names with Seat Code'!B:E,4),IF(ISERROR(FIND("-",VLOOKUP(I78,'Names with Seat Code'!B:E,4))),REPLACE(VLOOKUP(I78,'Names with Seat Code'!B:E,4),FIND("'",VLOOKUP(I78,'Names with Seat Code'!B:E,4)),1,""),REPLACE(VLOOKUP(I78,'Names with Seat Code'!B:E,4),FIND("-",VLOOKUP(I78,'Names with Seat Code'!B:E,4)),1,"")))</f>
        <v>Fitzgerald</v>
      </c>
      <c r="I78" s="25">
        <f>IF(B77+1&lt;DIRECTIONS!$E$24,B77+1,0)</f>
        <v>77</v>
      </c>
    </row>
    <row r="79" spans="1:9" ht="19.5" thickTop="1" thickBot="1" x14ac:dyDescent="0.3">
      <c r="A79" s="28" t="s">
        <v>107</v>
      </c>
      <c r="B79" s="27">
        <v>78</v>
      </c>
      <c r="C79" s="28" t="s">
        <v>108</v>
      </c>
      <c r="D79" s="28" t="s">
        <v>74</v>
      </c>
      <c r="E79" s="27" t="s">
        <v>84</v>
      </c>
      <c r="F79" s="27">
        <v>18</v>
      </c>
      <c r="G79" s="31" t="str">
        <f>IF(AND(ISERROR(FIND("-",VLOOKUP(I79,'Names with Seat Code'!B:E,2))),ISERROR(FIND("'",VLOOKUP(I79,'Names with Seat Code'!B:E,2)))),VLOOKUP(I79,'Names with Seat Code'!B:E,2),IF(ISERROR(FIND("-",VLOOKUP(I79,'Names with Seat Code'!B:E,2))),REPLACE(VLOOKUP(I79,'Names with Seat Code'!B:E,2),FIND("'",VLOOKUP(I79,'Names with Seat Code'!B:E,2)),1,""),REPLACE(VLOOKUP(I79,'Names with Seat Code'!B:E,2),FIND("-",VLOOKUP(I79,'Names with Seat Code'!B:E,2)),1,"")))</f>
        <v>Megan</v>
      </c>
      <c r="H79" s="31" t="str">
        <f>IF(AND(ISERROR(FIND("-",VLOOKUP(I79,'Names with Seat Code'!B:E,4))),ISERROR(FIND("'",VLOOKUP(I79,'Names with Seat Code'!B:E,4)))),VLOOKUP(I79,'Names with Seat Code'!B:E,4),IF(ISERROR(FIND("-",VLOOKUP(I79,'Names with Seat Code'!B:E,4))),REPLACE(VLOOKUP(I79,'Names with Seat Code'!B:E,4),FIND("'",VLOOKUP(I79,'Names with Seat Code'!B:E,4)),1,""),REPLACE(VLOOKUP(I79,'Names with Seat Code'!B:E,4),FIND("-",VLOOKUP(I79,'Names with Seat Code'!B:E,4)),1,"")))</f>
        <v>Fitzpatrick</v>
      </c>
      <c r="I79" s="25">
        <f>IF(B78+1&lt;DIRECTIONS!$E$24,B78+1,0)</f>
        <v>78</v>
      </c>
    </row>
    <row r="80" spans="1:9" ht="19.5" thickTop="1" thickBot="1" x14ac:dyDescent="0.3">
      <c r="A80" s="28" t="s">
        <v>107</v>
      </c>
      <c r="B80" s="27">
        <v>79</v>
      </c>
      <c r="C80" s="28" t="s">
        <v>108</v>
      </c>
      <c r="D80" s="28" t="s">
        <v>74</v>
      </c>
      <c r="E80" s="27" t="s">
        <v>84</v>
      </c>
      <c r="F80" s="27">
        <v>16</v>
      </c>
      <c r="G80" s="31" t="str">
        <f>IF(AND(ISERROR(FIND("-",VLOOKUP(I80,'Names with Seat Code'!B:E,2))),ISERROR(FIND("'",VLOOKUP(I80,'Names with Seat Code'!B:E,2)))),VLOOKUP(I80,'Names with Seat Code'!B:E,2),IF(ISERROR(FIND("-",VLOOKUP(I80,'Names with Seat Code'!B:E,2))),REPLACE(VLOOKUP(I80,'Names with Seat Code'!B:E,2),FIND("'",VLOOKUP(I80,'Names with Seat Code'!B:E,2)),1,""),REPLACE(VLOOKUP(I80,'Names with Seat Code'!B:E,2),FIND("-",VLOOKUP(I80,'Names with Seat Code'!B:E,2)),1,"")))</f>
        <v>Owen</v>
      </c>
      <c r="H80" s="31" t="str">
        <f>IF(AND(ISERROR(FIND("-",VLOOKUP(I80,'Names with Seat Code'!B:E,4))),ISERROR(FIND("'",VLOOKUP(I80,'Names with Seat Code'!B:E,4)))),VLOOKUP(I80,'Names with Seat Code'!B:E,4),IF(ISERROR(FIND("-",VLOOKUP(I80,'Names with Seat Code'!B:E,4))),REPLACE(VLOOKUP(I80,'Names with Seat Code'!B:E,4),FIND("'",VLOOKUP(I80,'Names with Seat Code'!B:E,4)),1,""),REPLACE(VLOOKUP(I80,'Names with Seat Code'!B:E,4),FIND("-",VLOOKUP(I80,'Names with Seat Code'!B:E,4)),1,"")))</f>
        <v>Forrest</v>
      </c>
      <c r="I80" s="25">
        <f>IF(B79+1&lt;DIRECTIONS!$E$24,B79+1,0)</f>
        <v>79</v>
      </c>
    </row>
    <row r="81" spans="1:9" ht="19.5" thickTop="1" thickBot="1" x14ac:dyDescent="0.3">
      <c r="A81" s="28" t="s">
        <v>107</v>
      </c>
      <c r="B81" s="27">
        <v>80</v>
      </c>
      <c r="C81" s="28" t="s">
        <v>108</v>
      </c>
      <c r="D81" s="28" t="s">
        <v>74</v>
      </c>
      <c r="E81" s="27" t="s">
        <v>84</v>
      </c>
      <c r="F81" s="27">
        <v>14</v>
      </c>
      <c r="G81" s="31" t="str">
        <f>IF(AND(ISERROR(FIND("-",VLOOKUP(I81,'Names with Seat Code'!B:E,2))),ISERROR(FIND("'",VLOOKUP(I81,'Names with Seat Code'!B:E,2)))),VLOOKUP(I81,'Names with Seat Code'!B:E,2),IF(ISERROR(FIND("-",VLOOKUP(I81,'Names with Seat Code'!B:E,2))),REPLACE(VLOOKUP(I81,'Names with Seat Code'!B:E,2),FIND("'",VLOOKUP(I81,'Names with Seat Code'!B:E,2)),1,""),REPLACE(VLOOKUP(I81,'Names with Seat Code'!B:E,2),FIND("-",VLOOKUP(I81,'Names with Seat Code'!B:E,2)),1,"")))</f>
        <v>Jayvon</v>
      </c>
      <c r="H81" s="31" t="str">
        <f>IF(AND(ISERROR(FIND("-",VLOOKUP(I81,'Names with Seat Code'!B:E,4))),ISERROR(FIND("'",VLOOKUP(I81,'Names with Seat Code'!B:E,4)))),VLOOKUP(I81,'Names with Seat Code'!B:E,4),IF(ISERROR(FIND("-",VLOOKUP(I81,'Names with Seat Code'!B:E,4))),REPLACE(VLOOKUP(I81,'Names with Seat Code'!B:E,4),FIND("'",VLOOKUP(I81,'Names with Seat Code'!B:E,4)),1,""),REPLACE(VLOOKUP(I81,'Names with Seat Code'!B:E,4),FIND("-",VLOOKUP(I81,'Names with Seat Code'!B:E,4)),1,"")))</f>
        <v>Forero</v>
      </c>
      <c r="I81" s="25">
        <f>IF(B80+1&lt;DIRECTIONS!$E$24,B80+1,0)</f>
        <v>80</v>
      </c>
    </row>
    <row r="82" spans="1:9" ht="19.5" thickTop="1" thickBot="1" x14ac:dyDescent="0.3">
      <c r="A82" s="28" t="s">
        <v>107</v>
      </c>
      <c r="B82" s="27">
        <v>81</v>
      </c>
      <c r="C82" s="28" t="s">
        <v>108</v>
      </c>
      <c r="D82" s="28" t="s">
        <v>74</v>
      </c>
      <c r="E82" s="27" t="s">
        <v>84</v>
      </c>
      <c r="F82" s="27">
        <v>12</v>
      </c>
      <c r="G82" s="31" t="str">
        <f>IF(AND(ISERROR(FIND("-",VLOOKUP(I82,'Names with Seat Code'!B:E,2))),ISERROR(FIND("'",VLOOKUP(I82,'Names with Seat Code'!B:E,2)))),VLOOKUP(I82,'Names with Seat Code'!B:E,2),IF(ISERROR(FIND("-",VLOOKUP(I82,'Names with Seat Code'!B:E,2))),REPLACE(VLOOKUP(I82,'Names with Seat Code'!B:E,2),FIND("'",VLOOKUP(I82,'Names with Seat Code'!B:E,2)),1,""),REPLACE(VLOOKUP(I82,'Names with Seat Code'!B:E,2),FIND("-",VLOOKUP(I82,'Names with Seat Code'!B:E,2)),1,"")))</f>
        <v>Sophia</v>
      </c>
      <c r="H82" s="31" t="str">
        <f>IF(AND(ISERROR(FIND("-",VLOOKUP(I82,'Names with Seat Code'!B:E,4))),ISERROR(FIND("'",VLOOKUP(I82,'Names with Seat Code'!B:E,4)))),VLOOKUP(I82,'Names with Seat Code'!B:E,4),IF(ISERROR(FIND("-",VLOOKUP(I82,'Names with Seat Code'!B:E,4))),REPLACE(VLOOKUP(I82,'Names with Seat Code'!B:E,4),FIND("'",VLOOKUP(I82,'Names with Seat Code'!B:E,4)),1,""),REPLACE(VLOOKUP(I82,'Names with Seat Code'!B:E,4),FIND("-",VLOOKUP(I82,'Names with Seat Code'!B:E,4)),1,"")))</f>
        <v>Fournier</v>
      </c>
      <c r="I82" s="25">
        <f>IF(B81+1&lt;DIRECTIONS!$E$24,B81+1,0)</f>
        <v>81</v>
      </c>
    </row>
    <row r="83" spans="1:9" ht="19.5" thickTop="1" thickBot="1" x14ac:dyDescent="0.3">
      <c r="A83" s="28" t="s">
        <v>107</v>
      </c>
      <c r="B83" s="27">
        <v>82</v>
      </c>
      <c r="C83" s="28" t="s">
        <v>108</v>
      </c>
      <c r="D83" s="28" t="s">
        <v>74</v>
      </c>
      <c r="E83" s="27" t="s">
        <v>84</v>
      </c>
      <c r="F83" s="27">
        <v>10</v>
      </c>
      <c r="G83" s="31" t="str">
        <f>IF(AND(ISERROR(FIND("-",VLOOKUP(I83,'Names with Seat Code'!B:E,2))),ISERROR(FIND("'",VLOOKUP(I83,'Names with Seat Code'!B:E,2)))),VLOOKUP(I83,'Names with Seat Code'!B:E,2),IF(ISERROR(FIND("-",VLOOKUP(I83,'Names with Seat Code'!B:E,2))),REPLACE(VLOOKUP(I83,'Names with Seat Code'!B:E,2),FIND("'",VLOOKUP(I83,'Names with Seat Code'!B:E,2)),1,""),REPLACE(VLOOKUP(I83,'Names with Seat Code'!B:E,2),FIND("-",VLOOKUP(I83,'Names with Seat Code'!B:E,2)),1,"")))</f>
        <v>Ava</v>
      </c>
      <c r="H83" s="31" t="str">
        <f>IF(AND(ISERROR(FIND("-",VLOOKUP(I83,'Names with Seat Code'!B:E,4))),ISERROR(FIND("'",VLOOKUP(I83,'Names with Seat Code'!B:E,4)))),VLOOKUP(I83,'Names with Seat Code'!B:E,4),IF(ISERROR(FIND("-",VLOOKUP(I83,'Names with Seat Code'!B:E,4))),REPLACE(VLOOKUP(I83,'Names with Seat Code'!B:E,4),FIND("'",VLOOKUP(I83,'Names with Seat Code'!B:E,4)),1,""),REPLACE(VLOOKUP(I83,'Names with Seat Code'!B:E,4),FIND("-",VLOOKUP(I83,'Names with Seat Code'!B:E,4)),1,"")))</f>
        <v>Franklin</v>
      </c>
      <c r="I83" s="25">
        <f>IF(B82+1&lt;DIRECTIONS!$E$24,B82+1,0)</f>
        <v>82</v>
      </c>
    </row>
    <row r="84" spans="1:9" ht="19.5" thickTop="1" thickBot="1" x14ac:dyDescent="0.3">
      <c r="A84" s="28" t="s">
        <v>107</v>
      </c>
      <c r="B84" s="27">
        <v>83</v>
      </c>
      <c r="C84" s="28" t="s">
        <v>108</v>
      </c>
      <c r="D84" s="28" t="s">
        <v>74</v>
      </c>
      <c r="E84" s="27" t="s">
        <v>84</v>
      </c>
      <c r="F84" s="27">
        <v>8</v>
      </c>
      <c r="G84" s="31" t="str">
        <f>IF(AND(ISERROR(FIND("-",VLOOKUP(I84,'Names with Seat Code'!B:E,2))),ISERROR(FIND("'",VLOOKUP(I84,'Names with Seat Code'!B:E,2)))),VLOOKUP(I84,'Names with Seat Code'!B:E,2),IF(ISERROR(FIND("-",VLOOKUP(I84,'Names with Seat Code'!B:E,2))),REPLACE(VLOOKUP(I84,'Names with Seat Code'!B:E,2),FIND("'",VLOOKUP(I84,'Names with Seat Code'!B:E,2)),1,""),REPLACE(VLOOKUP(I84,'Names with Seat Code'!B:E,2),FIND("-",VLOOKUP(I84,'Names with Seat Code'!B:E,2)),1,"")))</f>
        <v>Aubrey</v>
      </c>
      <c r="H84" s="31" t="str">
        <f>IF(AND(ISERROR(FIND("-",VLOOKUP(I84,'Names with Seat Code'!B:E,4))),ISERROR(FIND("'",VLOOKUP(I84,'Names with Seat Code'!B:E,4)))),VLOOKUP(I84,'Names with Seat Code'!B:E,4),IF(ISERROR(FIND("-",VLOOKUP(I84,'Names with Seat Code'!B:E,4))),REPLACE(VLOOKUP(I84,'Names with Seat Code'!B:E,4),FIND("'",VLOOKUP(I84,'Names with Seat Code'!B:E,4)),1,""),REPLACE(VLOOKUP(I84,'Names with Seat Code'!B:E,4),FIND("-",VLOOKUP(I84,'Names with Seat Code'!B:E,4)),1,"")))</f>
        <v>Freeman</v>
      </c>
      <c r="I84" s="25">
        <f>IF(B83+1&lt;DIRECTIONS!$E$24,B83+1,0)</f>
        <v>83</v>
      </c>
    </row>
    <row r="85" spans="1:9" ht="19.5" thickTop="1" thickBot="1" x14ac:dyDescent="0.3">
      <c r="A85" s="28" t="s">
        <v>107</v>
      </c>
      <c r="B85" s="27">
        <v>84</v>
      </c>
      <c r="C85" s="28" t="s">
        <v>108</v>
      </c>
      <c r="D85" s="28" t="s">
        <v>74</v>
      </c>
      <c r="E85" s="27" t="s">
        <v>84</v>
      </c>
      <c r="F85" s="27">
        <v>6</v>
      </c>
      <c r="G85" s="31" t="str">
        <f>IF(AND(ISERROR(FIND("-",VLOOKUP(I85,'Names with Seat Code'!B:E,2))),ISERROR(FIND("'",VLOOKUP(I85,'Names with Seat Code'!B:E,2)))),VLOOKUP(I85,'Names with Seat Code'!B:E,2),IF(ISERROR(FIND("-",VLOOKUP(I85,'Names with Seat Code'!B:E,2))),REPLACE(VLOOKUP(I85,'Names with Seat Code'!B:E,2),FIND("'",VLOOKUP(I85,'Names with Seat Code'!B:E,2)),1,""),REPLACE(VLOOKUP(I85,'Names with Seat Code'!B:E,2),FIND("-",VLOOKUP(I85,'Names with Seat Code'!B:E,2)),1,"")))</f>
        <v>Kaitlyn</v>
      </c>
      <c r="H85" s="31" t="str">
        <f>IF(AND(ISERROR(FIND("-",VLOOKUP(I85,'Names with Seat Code'!B:E,4))),ISERROR(FIND("'",VLOOKUP(I85,'Names with Seat Code'!B:E,4)))),VLOOKUP(I85,'Names with Seat Code'!B:E,4),IF(ISERROR(FIND("-",VLOOKUP(I85,'Names with Seat Code'!B:E,4))),REPLACE(VLOOKUP(I85,'Names with Seat Code'!B:E,4),FIND("'",VLOOKUP(I85,'Names with Seat Code'!B:E,4)),1,""),REPLACE(VLOOKUP(I85,'Names with Seat Code'!B:E,4),FIND("-",VLOOKUP(I85,'Names with Seat Code'!B:E,4)),1,"")))</f>
        <v>Gaffney</v>
      </c>
      <c r="I85" s="25">
        <f>IF(B84+1&lt;DIRECTIONS!$E$24,B84+1,0)</f>
        <v>84</v>
      </c>
    </row>
    <row r="86" spans="1:9" ht="19.5" thickTop="1" thickBot="1" x14ac:dyDescent="0.3">
      <c r="A86" s="28" t="s">
        <v>107</v>
      </c>
      <c r="B86" s="27">
        <v>85</v>
      </c>
      <c r="C86" s="28" t="s">
        <v>108</v>
      </c>
      <c r="D86" s="28" t="s">
        <v>74</v>
      </c>
      <c r="E86" s="27" t="s">
        <v>84</v>
      </c>
      <c r="F86" s="27">
        <v>4</v>
      </c>
      <c r="G86" s="31" t="str">
        <f>IF(AND(ISERROR(FIND("-",VLOOKUP(I86,'Names with Seat Code'!B:E,2))),ISERROR(FIND("'",VLOOKUP(I86,'Names with Seat Code'!B:E,2)))),VLOOKUP(I86,'Names with Seat Code'!B:E,2),IF(ISERROR(FIND("-",VLOOKUP(I86,'Names with Seat Code'!B:E,2))),REPLACE(VLOOKUP(I86,'Names with Seat Code'!B:E,2),FIND("'",VLOOKUP(I86,'Names with Seat Code'!B:E,2)),1,""),REPLACE(VLOOKUP(I86,'Names with Seat Code'!B:E,2),FIND("-",VLOOKUP(I86,'Names with Seat Code'!B:E,2)),1,"")))</f>
        <v>Oliver</v>
      </c>
      <c r="H86" s="31" t="str">
        <f>IF(AND(ISERROR(FIND("-",VLOOKUP(I86,'Names with Seat Code'!B:E,4))),ISERROR(FIND("'",VLOOKUP(I86,'Names with Seat Code'!B:E,4)))),VLOOKUP(I86,'Names with Seat Code'!B:E,4),IF(ISERROR(FIND("-",VLOOKUP(I86,'Names with Seat Code'!B:E,4))),REPLACE(VLOOKUP(I86,'Names with Seat Code'!B:E,4),FIND("'",VLOOKUP(I86,'Names with Seat Code'!B:E,4)),1,""),REPLACE(VLOOKUP(I86,'Names with Seat Code'!B:E,4),FIND("-",VLOOKUP(I86,'Names with Seat Code'!B:E,4)),1,"")))</f>
        <v>Galiza</v>
      </c>
      <c r="I86" s="25">
        <f>IF(B85+1&lt;DIRECTIONS!$E$24,B85+1,0)</f>
        <v>85</v>
      </c>
    </row>
    <row r="87" spans="1:9" ht="19.5" thickTop="1" thickBot="1" x14ac:dyDescent="0.3">
      <c r="A87" s="28" t="s">
        <v>107</v>
      </c>
      <c r="B87" s="27">
        <v>86</v>
      </c>
      <c r="C87" s="28" t="s">
        <v>108</v>
      </c>
      <c r="D87" s="28" t="s">
        <v>74</v>
      </c>
      <c r="E87" s="27" t="s">
        <v>84</v>
      </c>
      <c r="F87" s="27">
        <v>2</v>
      </c>
      <c r="G87" s="31" t="str">
        <f>IF(AND(ISERROR(FIND("-",VLOOKUP(I87,'Names with Seat Code'!B:E,2))),ISERROR(FIND("'",VLOOKUP(I87,'Names with Seat Code'!B:E,2)))),VLOOKUP(I87,'Names with Seat Code'!B:E,2),IF(ISERROR(FIND("-",VLOOKUP(I87,'Names with Seat Code'!B:E,2))),REPLACE(VLOOKUP(I87,'Names with Seat Code'!B:E,2),FIND("'",VLOOKUP(I87,'Names with Seat Code'!B:E,2)),1,""),REPLACE(VLOOKUP(I87,'Names with Seat Code'!B:E,2),FIND("-",VLOOKUP(I87,'Names with Seat Code'!B:E,2)),1,"")))</f>
        <v>Bernie</v>
      </c>
      <c r="H87" s="31" t="str">
        <f>IF(AND(ISERROR(FIND("-",VLOOKUP(I87,'Names with Seat Code'!B:E,4))),ISERROR(FIND("'",VLOOKUP(I87,'Names with Seat Code'!B:E,4)))),VLOOKUP(I87,'Names with Seat Code'!B:E,4),IF(ISERROR(FIND("-",VLOOKUP(I87,'Names with Seat Code'!B:E,4))),REPLACE(VLOOKUP(I87,'Names with Seat Code'!B:E,4),FIND("'",VLOOKUP(I87,'Names with Seat Code'!B:E,4)),1,""),REPLACE(VLOOKUP(I87,'Names with Seat Code'!B:E,4),FIND("-",VLOOKUP(I87,'Names with Seat Code'!B:E,4)),1,"")))</f>
        <v>Gallagher</v>
      </c>
      <c r="I87" s="25">
        <f>IF(B86+1&lt;DIRECTIONS!$E$24,B86+1,0)</f>
        <v>86</v>
      </c>
    </row>
    <row r="88" spans="1:9" ht="19.5" thickTop="1" thickBot="1" x14ac:dyDescent="0.3">
      <c r="A88" s="28" t="s">
        <v>107</v>
      </c>
      <c r="B88" s="27">
        <v>87</v>
      </c>
      <c r="C88" s="28" t="s">
        <v>109</v>
      </c>
      <c r="D88" s="28" t="s">
        <v>110</v>
      </c>
      <c r="E88" s="27" t="s">
        <v>85</v>
      </c>
      <c r="F88" s="27">
        <v>106</v>
      </c>
      <c r="G88" s="31" t="str">
        <f>IF(AND(ISERROR(FIND("-",VLOOKUP(I88,'Names with Seat Code'!B:E,2))),ISERROR(FIND("'",VLOOKUP(I88,'Names with Seat Code'!B:E,2)))),VLOOKUP(I88,'Names with Seat Code'!B:E,2),IF(ISERROR(FIND("-",VLOOKUP(I88,'Names with Seat Code'!B:E,2))),REPLACE(VLOOKUP(I88,'Names with Seat Code'!B:E,2),FIND("'",VLOOKUP(I88,'Names with Seat Code'!B:E,2)),1,""),REPLACE(VLOOKUP(I88,'Names with Seat Code'!B:E,2),FIND("-",VLOOKUP(I88,'Names with Seat Code'!B:E,2)),1,"")))</f>
        <v>Justin</v>
      </c>
      <c r="H88" s="31" t="str">
        <f>IF(AND(ISERROR(FIND("-",VLOOKUP(I88,'Names with Seat Code'!B:E,4))),ISERROR(FIND("'",VLOOKUP(I88,'Names with Seat Code'!B:E,4)))),VLOOKUP(I88,'Names with Seat Code'!B:E,4),IF(ISERROR(FIND("-",VLOOKUP(I88,'Names with Seat Code'!B:E,4))),REPLACE(VLOOKUP(I88,'Names with Seat Code'!B:E,4),FIND("'",VLOOKUP(I88,'Names with Seat Code'!B:E,4)),1,""),REPLACE(VLOOKUP(I88,'Names with Seat Code'!B:E,4),FIND("-",VLOOKUP(I88,'Names with Seat Code'!B:E,4)),1,"")))</f>
        <v>Gatta</v>
      </c>
      <c r="I88" s="25">
        <f>IF(B87+1&lt;DIRECTIONS!$E$24,B87+1,0)</f>
        <v>87</v>
      </c>
    </row>
    <row r="89" spans="1:9" ht="19.5" thickTop="1" thickBot="1" x14ac:dyDescent="0.3">
      <c r="A89" s="28" t="s">
        <v>107</v>
      </c>
      <c r="B89" s="27">
        <v>88</v>
      </c>
      <c r="C89" s="28" t="s">
        <v>109</v>
      </c>
      <c r="D89" s="28" t="s">
        <v>110</v>
      </c>
      <c r="E89" s="27" t="s">
        <v>85</v>
      </c>
      <c r="F89" s="27">
        <v>105</v>
      </c>
      <c r="G89" s="31" t="str">
        <f>IF(AND(ISERROR(FIND("-",VLOOKUP(I89,'Names with Seat Code'!B:E,2))),ISERROR(FIND("'",VLOOKUP(I89,'Names with Seat Code'!B:E,2)))),VLOOKUP(I89,'Names with Seat Code'!B:E,2),IF(ISERROR(FIND("-",VLOOKUP(I89,'Names with Seat Code'!B:E,2))),REPLACE(VLOOKUP(I89,'Names with Seat Code'!B:E,2),FIND("'",VLOOKUP(I89,'Names with Seat Code'!B:E,2)),1,""),REPLACE(VLOOKUP(I89,'Names with Seat Code'!B:E,2),FIND("-",VLOOKUP(I89,'Names with Seat Code'!B:E,2)),1,"")))</f>
        <v>Madeline</v>
      </c>
      <c r="H89" s="31" t="str">
        <f>IF(AND(ISERROR(FIND("-",VLOOKUP(I89,'Names with Seat Code'!B:E,4))),ISERROR(FIND("'",VLOOKUP(I89,'Names with Seat Code'!B:E,4)))),VLOOKUP(I89,'Names with Seat Code'!B:E,4),IF(ISERROR(FIND("-",VLOOKUP(I89,'Names with Seat Code'!B:E,4))),REPLACE(VLOOKUP(I89,'Names with Seat Code'!B:E,4),FIND("'",VLOOKUP(I89,'Names with Seat Code'!B:E,4)),1,""),REPLACE(VLOOKUP(I89,'Names with Seat Code'!B:E,4),FIND("-",VLOOKUP(I89,'Names with Seat Code'!B:E,4)),1,"")))</f>
        <v>Gentile</v>
      </c>
      <c r="I89" s="25">
        <f>IF(B88+1&lt;DIRECTIONS!$E$24,B88+1,0)</f>
        <v>88</v>
      </c>
    </row>
    <row r="90" spans="1:9" ht="19.5" thickTop="1" thickBot="1" x14ac:dyDescent="0.3">
      <c r="A90" s="28" t="s">
        <v>107</v>
      </c>
      <c r="B90" s="27">
        <v>89</v>
      </c>
      <c r="C90" s="28" t="s">
        <v>109</v>
      </c>
      <c r="D90" s="28" t="s">
        <v>110</v>
      </c>
      <c r="E90" s="27" t="s">
        <v>85</v>
      </c>
      <c r="F90" s="27">
        <v>104</v>
      </c>
      <c r="G90" s="31" t="str">
        <f>IF(AND(ISERROR(FIND("-",VLOOKUP(I90,'Names with Seat Code'!B:E,2))),ISERROR(FIND("'",VLOOKUP(I90,'Names with Seat Code'!B:E,2)))),VLOOKUP(I90,'Names with Seat Code'!B:E,2),IF(ISERROR(FIND("-",VLOOKUP(I90,'Names with Seat Code'!B:E,2))),REPLACE(VLOOKUP(I90,'Names with Seat Code'!B:E,2),FIND("'",VLOOKUP(I90,'Names with Seat Code'!B:E,2)),1,""),REPLACE(VLOOKUP(I90,'Names with Seat Code'!B:E,2),FIND("-",VLOOKUP(I90,'Names with Seat Code'!B:E,2)),1,"")))</f>
        <v>Ginevra</v>
      </c>
      <c r="H90" s="31" t="str">
        <f>IF(AND(ISERROR(FIND("-",VLOOKUP(I90,'Names with Seat Code'!B:E,4))),ISERROR(FIND("'",VLOOKUP(I90,'Names with Seat Code'!B:E,4)))),VLOOKUP(I90,'Names with Seat Code'!B:E,4),IF(ISERROR(FIND("-",VLOOKUP(I90,'Names with Seat Code'!B:E,4))),REPLACE(VLOOKUP(I90,'Names with Seat Code'!B:E,4),FIND("'",VLOOKUP(I90,'Names with Seat Code'!B:E,4)),1,""),REPLACE(VLOOKUP(I90,'Names with Seat Code'!B:E,4),FIND("-",VLOOKUP(I90,'Names with Seat Code'!B:E,4)),1,"")))</f>
        <v>Gilbertie</v>
      </c>
      <c r="I90" s="25">
        <f>IF(B89+1&lt;DIRECTIONS!$E$24,B89+1,0)</f>
        <v>89</v>
      </c>
    </row>
    <row r="91" spans="1:9" ht="19.5" thickTop="1" thickBot="1" x14ac:dyDescent="0.3">
      <c r="A91" s="28" t="s">
        <v>107</v>
      </c>
      <c r="B91" s="27">
        <v>90</v>
      </c>
      <c r="C91" s="28" t="s">
        <v>109</v>
      </c>
      <c r="D91" s="28" t="s">
        <v>110</v>
      </c>
      <c r="E91" s="27" t="s">
        <v>85</v>
      </c>
      <c r="F91" s="27">
        <v>103</v>
      </c>
      <c r="G91" s="31" t="str">
        <f>IF(AND(ISERROR(FIND("-",VLOOKUP(I91,'Names with Seat Code'!B:E,2))),ISERROR(FIND("'",VLOOKUP(I91,'Names with Seat Code'!B:E,2)))),VLOOKUP(I91,'Names with Seat Code'!B:E,2),IF(ISERROR(FIND("-",VLOOKUP(I91,'Names with Seat Code'!B:E,2))),REPLACE(VLOOKUP(I91,'Names with Seat Code'!B:E,2),FIND("'",VLOOKUP(I91,'Names with Seat Code'!B:E,2)),1,""),REPLACE(VLOOKUP(I91,'Names with Seat Code'!B:E,2),FIND("-",VLOOKUP(I91,'Names with Seat Code'!B:E,2)),1,"")))</f>
        <v>Piper</v>
      </c>
      <c r="H91" s="31" t="str">
        <f>IF(AND(ISERROR(FIND("-",VLOOKUP(I91,'Names with Seat Code'!B:E,4))),ISERROR(FIND("'",VLOOKUP(I91,'Names with Seat Code'!B:E,4)))),VLOOKUP(I91,'Names with Seat Code'!B:E,4),IF(ISERROR(FIND("-",VLOOKUP(I91,'Names with Seat Code'!B:E,4))),REPLACE(VLOOKUP(I91,'Names with Seat Code'!B:E,4),FIND("'",VLOOKUP(I91,'Names with Seat Code'!B:E,4)),1,""),REPLACE(VLOOKUP(I91,'Names with Seat Code'!B:E,4),FIND("-",VLOOKUP(I91,'Names with Seat Code'!B:E,4)),1,"")))</f>
        <v>Glynn</v>
      </c>
      <c r="I91" s="25">
        <f>IF(B90+1&lt;DIRECTIONS!$E$24,B90+1,0)</f>
        <v>90</v>
      </c>
    </row>
    <row r="92" spans="1:9" ht="19.5" thickTop="1" thickBot="1" x14ac:dyDescent="0.3">
      <c r="A92" s="28" t="s">
        <v>107</v>
      </c>
      <c r="B92" s="27">
        <v>91</v>
      </c>
      <c r="C92" s="28" t="s">
        <v>109</v>
      </c>
      <c r="D92" s="28" t="s">
        <v>110</v>
      </c>
      <c r="E92" s="27" t="s">
        <v>85</v>
      </c>
      <c r="F92" s="27">
        <v>102</v>
      </c>
      <c r="G92" s="31" t="str">
        <f>IF(AND(ISERROR(FIND("-",VLOOKUP(I92,'Names with Seat Code'!B:E,2))),ISERROR(FIND("'",VLOOKUP(I92,'Names with Seat Code'!B:E,2)))),VLOOKUP(I92,'Names with Seat Code'!B:E,2),IF(ISERROR(FIND("-",VLOOKUP(I92,'Names with Seat Code'!B:E,2))),REPLACE(VLOOKUP(I92,'Names with Seat Code'!B:E,2),FIND("'",VLOOKUP(I92,'Names with Seat Code'!B:E,2)),1,""),REPLACE(VLOOKUP(I92,'Names with Seat Code'!B:E,2),FIND("-",VLOOKUP(I92,'Names with Seat Code'!B:E,2)),1,"")))</f>
        <v>Aidan</v>
      </c>
      <c r="H92" s="31" t="str">
        <f>IF(AND(ISERROR(FIND("-",VLOOKUP(I92,'Names with Seat Code'!B:E,4))),ISERROR(FIND("'",VLOOKUP(I92,'Names with Seat Code'!B:E,4)))),VLOOKUP(I92,'Names with Seat Code'!B:E,4),IF(ISERROR(FIND("-",VLOOKUP(I92,'Names with Seat Code'!B:E,4))),REPLACE(VLOOKUP(I92,'Names with Seat Code'!B:E,4),FIND("'",VLOOKUP(I92,'Names with Seat Code'!B:E,4)),1,""),REPLACE(VLOOKUP(I92,'Names with Seat Code'!B:E,4),FIND("-",VLOOKUP(I92,'Names with Seat Code'!B:E,4)),1,"")))</f>
        <v>Gomez</v>
      </c>
      <c r="I92" s="25">
        <f>IF(B91+1&lt;DIRECTIONS!$E$24,B91+1,0)</f>
        <v>91</v>
      </c>
    </row>
    <row r="93" spans="1:9" ht="19.5" thickTop="1" thickBot="1" x14ac:dyDescent="0.3">
      <c r="A93" s="28" t="s">
        <v>107</v>
      </c>
      <c r="B93" s="27">
        <v>92</v>
      </c>
      <c r="C93" s="28" t="s">
        <v>109</v>
      </c>
      <c r="D93" s="28" t="s">
        <v>110</v>
      </c>
      <c r="E93" s="27" t="s">
        <v>85</v>
      </c>
      <c r="F93" s="27">
        <v>101</v>
      </c>
      <c r="G93" s="31" t="str">
        <f>IF(AND(ISERROR(FIND("-",VLOOKUP(I93,'Names with Seat Code'!B:E,2))),ISERROR(FIND("'",VLOOKUP(I93,'Names with Seat Code'!B:E,2)))),VLOOKUP(I93,'Names with Seat Code'!B:E,2),IF(ISERROR(FIND("-",VLOOKUP(I93,'Names with Seat Code'!B:E,2))),REPLACE(VLOOKUP(I93,'Names with Seat Code'!B:E,2),FIND("'",VLOOKUP(I93,'Names with Seat Code'!B:E,2)),1,""),REPLACE(VLOOKUP(I93,'Names with Seat Code'!B:E,2),FIND("-",VLOOKUP(I93,'Names with Seat Code'!B:E,2)),1,"")))</f>
        <v>Jessica</v>
      </c>
      <c r="H93" s="31" t="str">
        <f>IF(AND(ISERROR(FIND("-",VLOOKUP(I93,'Names with Seat Code'!B:E,4))),ISERROR(FIND("'",VLOOKUP(I93,'Names with Seat Code'!B:E,4)))),VLOOKUP(I93,'Names with Seat Code'!B:E,4),IF(ISERROR(FIND("-",VLOOKUP(I93,'Names with Seat Code'!B:E,4))),REPLACE(VLOOKUP(I93,'Names with Seat Code'!B:E,4),FIND("'",VLOOKUP(I93,'Names with Seat Code'!B:E,4)),1,""),REPLACE(VLOOKUP(I93,'Names with Seat Code'!B:E,4),FIND("-",VLOOKUP(I93,'Names with Seat Code'!B:E,4)),1,"")))</f>
        <v>Osorio</v>
      </c>
      <c r="I93" s="25">
        <f>IF(B92+1&lt;DIRECTIONS!$E$24,B92+1,0)</f>
        <v>92</v>
      </c>
    </row>
    <row r="94" spans="1:9" ht="19.5" thickTop="1" thickBot="1" x14ac:dyDescent="0.3">
      <c r="A94" s="28" t="s">
        <v>107</v>
      </c>
      <c r="B94" s="27">
        <v>93</v>
      </c>
      <c r="C94" s="28" t="s">
        <v>108</v>
      </c>
      <c r="D94" s="28" t="s">
        <v>74</v>
      </c>
      <c r="E94" s="27" t="s">
        <v>85</v>
      </c>
      <c r="F94" s="27">
        <v>20</v>
      </c>
      <c r="G94" s="31" t="str">
        <f>IF(AND(ISERROR(FIND("-",VLOOKUP(I94,'Names with Seat Code'!B:E,2))),ISERROR(FIND("'",VLOOKUP(I94,'Names with Seat Code'!B:E,2)))),VLOOKUP(I94,'Names with Seat Code'!B:E,2),IF(ISERROR(FIND("-",VLOOKUP(I94,'Names with Seat Code'!B:E,2))),REPLACE(VLOOKUP(I94,'Names with Seat Code'!B:E,2),FIND("'",VLOOKUP(I94,'Names with Seat Code'!B:E,2)),1,""),REPLACE(VLOOKUP(I94,'Names with Seat Code'!B:E,2),FIND("-",VLOOKUP(I94,'Names with Seat Code'!B:E,2)),1,"")))</f>
        <v>Joshua</v>
      </c>
      <c r="H94" s="31" t="str">
        <f>IF(AND(ISERROR(FIND("-",VLOOKUP(I94,'Names with Seat Code'!B:E,4))),ISERROR(FIND("'",VLOOKUP(I94,'Names with Seat Code'!B:E,4)))),VLOOKUP(I94,'Names with Seat Code'!B:E,4),IF(ISERROR(FIND("-",VLOOKUP(I94,'Names with Seat Code'!B:E,4))),REPLACE(VLOOKUP(I94,'Names with Seat Code'!B:E,4),FIND("'",VLOOKUP(I94,'Names with Seat Code'!B:E,4)),1,""),REPLACE(VLOOKUP(I94,'Names with Seat Code'!B:E,4),FIND("-",VLOOKUP(I94,'Names with Seat Code'!B:E,4)),1,"")))</f>
        <v>Goodman</v>
      </c>
      <c r="I94" s="25">
        <f>IF(B93+1&lt;DIRECTIONS!$E$24,B93+1,0)</f>
        <v>93</v>
      </c>
    </row>
    <row r="95" spans="1:9" ht="19.5" thickTop="1" thickBot="1" x14ac:dyDescent="0.3">
      <c r="A95" s="28" t="s">
        <v>107</v>
      </c>
      <c r="B95" s="27">
        <v>94</v>
      </c>
      <c r="C95" s="28" t="s">
        <v>108</v>
      </c>
      <c r="D95" s="28" t="s">
        <v>74</v>
      </c>
      <c r="E95" s="27" t="s">
        <v>85</v>
      </c>
      <c r="F95" s="27">
        <v>18</v>
      </c>
      <c r="G95" s="31" t="str">
        <f>IF(AND(ISERROR(FIND("-",VLOOKUP(I95,'Names with Seat Code'!B:E,2))),ISERROR(FIND("'",VLOOKUP(I95,'Names with Seat Code'!B:E,2)))),VLOOKUP(I95,'Names with Seat Code'!B:E,2),IF(ISERROR(FIND("-",VLOOKUP(I95,'Names with Seat Code'!B:E,2))),REPLACE(VLOOKUP(I95,'Names with Seat Code'!B:E,2),FIND("'",VLOOKUP(I95,'Names with Seat Code'!B:E,2)),1,""),REPLACE(VLOOKUP(I95,'Names with Seat Code'!B:E,2),FIND("-",VLOOKUP(I95,'Names with Seat Code'!B:E,2)),1,"")))</f>
        <v>Natalie</v>
      </c>
      <c r="H95" s="31" t="str">
        <f>IF(AND(ISERROR(FIND("-",VLOOKUP(I95,'Names with Seat Code'!B:E,4))),ISERROR(FIND("'",VLOOKUP(I95,'Names with Seat Code'!B:E,4)))),VLOOKUP(I95,'Names with Seat Code'!B:E,4),IF(ISERROR(FIND("-",VLOOKUP(I95,'Names with Seat Code'!B:E,4))),REPLACE(VLOOKUP(I95,'Names with Seat Code'!B:E,4),FIND("'",VLOOKUP(I95,'Names with Seat Code'!B:E,4)),1,""),REPLACE(VLOOKUP(I95,'Names with Seat Code'!B:E,4),FIND("-",VLOOKUP(I95,'Names with Seat Code'!B:E,4)),1,"")))</f>
        <v>Gornovoi</v>
      </c>
      <c r="I95" s="25">
        <f>IF(B94+1&lt;DIRECTIONS!$E$24,B94+1,0)</f>
        <v>94</v>
      </c>
    </row>
    <row r="96" spans="1:9" ht="19.5" thickTop="1" thickBot="1" x14ac:dyDescent="0.3">
      <c r="A96" s="28" t="s">
        <v>107</v>
      </c>
      <c r="B96" s="27">
        <v>95</v>
      </c>
      <c r="C96" s="28" t="s">
        <v>108</v>
      </c>
      <c r="D96" s="28" t="s">
        <v>74</v>
      </c>
      <c r="E96" s="27" t="s">
        <v>85</v>
      </c>
      <c r="F96" s="27">
        <v>16</v>
      </c>
      <c r="G96" s="31" t="str">
        <f>IF(AND(ISERROR(FIND("-",VLOOKUP(I96,'Names with Seat Code'!B:E,2))),ISERROR(FIND("'",VLOOKUP(I96,'Names with Seat Code'!B:E,2)))),VLOOKUP(I96,'Names with Seat Code'!B:E,2),IF(ISERROR(FIND("-",VLOOKUP(I96,'Names with Seat Code'!B:E,2))),REPLACE(VLOOKUP(I96,'Names with Seat Code'!B:E,2),FIND("'",VLOOKUP(I96,'Names with Seat Code'!B:E,2)),1,""),REPLACE(VLOOKUP(I96,'Names with Seat Code'!B:E,2),FIND("-",VLOOKUP(I96,'Names with Seat Code'!B:E,2)),1,"")))</f>
        <v>Cullen</v>
      </c>
      <c r="H96" s="31" t="str">
        <f>IF(AND(ISERROR(FIND("-",VLOOKUP(I96,'Names with Seat Code'!B:E,4))),ISERROR(FIND("'",VLOOKUP(I96,'Names with Seat Code'!B:E,4)))),VLOOKUP(I96,'Names with Seat Code'!B:E,4),IF(ISERROR(FIND("-",VLOOKUP(I96,'Names with Seat Code'!B:E,4))),REPLACE(VLOOKUP(I96,'Names with Seat Code'!B:E,4),FIND("'",VLOOKUP(I96,'Names with Seat Code'!B:E,4)),1,""),REPLACE(VLOOKUP(I96,'Names with Seat Code'!B:E,4),FIND("-",VLOOKUP(I96,'Names with Seat Code'!B:E,4)),1,"")))</f>
        <v>Granara</v>
      </c>
      <c r="I96" s="25">
        <f>IF(B95+1&lt;DIRECTIONS!$E$24,B95+1,0)</f>
        <v>95</v>
      </c>
    </row>
    <row r="97" spans="1:9" ht="19.5" thickTop="1" thickBot="1" x14ac:dyDescent="0.3">
      <c r="A97" s="28" t="s">
        <v>107</v>
      </c>
      <c r="B97" s="27">
        <v>96</v>
      </c>
      <c r="C97" s="28" t="s">
        <v>108</v>
      </c>
      <c r="D97" s="28" t="s">
        <v>74</v>
      </c>
      <c r="E97" s="27" t="s">
        <v>85</v>
      </c>
      <c r="F97" s="27">
        <v>14</v>
      </c>
      <c r="G97" s="31" t="str">
        <f>IF(AND(ISERROR(FIND("-",VLOOKUP(I97,'Names with Seat Code'!B:E,2))),ISERROR(FIND("'",VLOOKUP(I97,'Names with Seat Code'!B:E,2)))),VLOOKUP(I97,'Names with Seat Code'!B:E,2),IF(ISERROR(FIND("-",VLOOKUP(I97,'Names with Seat Code'!B:E,2))),REPLACE(VLOOKUP(I97,'Names with Seat Code'!B:E,2),FIND("'",VLOOKUP(I97,'Names with Seat Code'!B:E,2)),1,""),REPLACE(VLOOKUP(I97,'Names with Seat Code'!B:E,2),FIND("-",VLOOKUP(I97,'Names with Seat Code'!B:E,2)),1,"")))</f>
        <v>Dasia</v>
      </c>
      <c r="H97" s="31" t="str">
        <f>IF(AND(ISERROR(FIND("-",VLOOKUP(I97,'Names with Seat Code'!B:E,4))),ISERROR(FIND("'",VLOOKUP(I97,'Names with Seat Code'!B:E,4)))),VLOOKUP(I97,'Names with Seat Code'!B:E,4),IF(ISERROR(FIND("-",VLOOKUP(I97,'Names with Seat Code'!B:E,4))),REPLACE(VLOOKUP(I97,'Names with Seat Code'!B:E,4),FIND("'",VLOOKUP(I97,'Names with Seat Code'!B:E,4)),1,""),REPLACE(VLOOKUP(I97,'Names with Seat Code'!B:E,4),FIND("-",VLOOKUP(I97,'Names with Seat Code'!B:E,4)),1,"")))</f>
        <v>Grant</v>
      </c>
      <c r="I97" s="25">
        <f>IF(B96+1&lt;DIRECTIONS!$E$24,B96+1,0)</f>
        <v>96</v>
      </c>
    </row>
    <row r="98" spans="1:9" ht="19.5" thickTop="1" thickBot="1" x14ac:dyDescent="0.3">
      <c r="A98" s="28" t="s">
        <v>107</v>
      </c>
      <c r="B98" s="27">
        <v>97</v>
      </c>
      <c r="C98" s="28" t="s">
        <v>108</v>
      </c>
      <c r="D98" s="28" t="s">
        <v>74</v>
      </c>
      <c r="E98" s="27" t="s">
        <v>85</v>
      </c>
      <c r="F98" s="27">
        <v>12</v>
      </c>
      <c r="G98" s="31" t="str">
        <f>IF(AND(ISERROR(FIND("-",VLOOKUP(I98,'Names with Seat Code'!B:E,2))),ISERROR(FIND("'",VLOOKUP(I98,'Names with Seat Code'!B:E,2)))),VLOOKUP(I98,'Names with Seat Code'!B:E,2),IF(ISERROR(FIND("-",VLOOKUP(I98,'Names with Seat Code'!B:E,2))),REPLACE(VLOOKUP(I98,'Names with Seat Code'!B:E,2),FIND("'",VLOOKUP(I98,'Names with Seat Code'!B:E,2)),1,""),REPLACE(VLOOKUP(I98,'Names with Seat Code'!B:E,2),FIND("-",VLOOKUP(I98,'Names with Seat Code'!B:E,2)),1,"")))</f>
        <v>Ryan</v>
      </c>
      <c r="H98" s="31" t="str">
        <f>IF(AND(ISERROR(FIND("-",VLOOKUP(I98,'Names with Seat Code'!B:E,4))),ISERROR(FIND("'",VLOOKUP(I98,'Names with Seat Code'!B:E,4)))),VLOOKUP(I98,'Names with Seat Code'!B:E,4),IF(ISERROR(FIND("-",VLOOKUP(I98,'Names with Seat Code'!B:E,4))),REPLACE(VLOOKUP(I98,'Names with Seat Code'!B:E,4),FIND("'",VLOOKUP(I98,'Names with Seat Code'!B:E,4)),1,""),REPLACE(VLOOKUP(I98,'Names with Seat Code'!B:E,4),FIND("-",VLOOKUP(I98,'Names with Seat Code'!B:E,4)),1,"")))</f>
        <v>Graves</v>
      </c>
      <c r="I98" s="25">
        <f>IF(B97+1&lt;DIRECTIONS!$E$24,B97+1,0)</f>
        <v>97</v>
      </c>
    </row>
    <row r="99" spans="1:9" ht="19.5" thickTop="1" thickBot="1" x14ac:dyDescent="0.3">
      <c r="A99" s="28" t="s">
        <v>107</v>
      </c>
      <c r="B99" s="27">
        <v>98</v>
      </c>
      <c r="C99" s="28" t="s">
        <v>108</v>
      </c>
      <c r="D99" s="28" t="s">
        <v>74</v>
      </c>
      <c r="E99" s="27" t="s">
        <v>85</v>
      </c>
      <c r="F99" s="27">
        <v>10</v>
      </c>
      <c r="G99" s="31" t="str">
        <f>IF(AND(ISERROR(FIND("-",VLOOKUP(I99,'Names with Seat Code'!B:E,2))),ISERROR(FIND("'",VLOOKUP(I99,'Names with Seat Code'!B:E,2)))),VLOOKUP(I99,'Names with Seat Code'!B:E,2),IF(ISERROR(FIND("-",VLOOKUP(I99,'Names with Seat Code'!B:E,2))),REPLACE(VLOOKUP(I99,'Names with Seat Code'!B:E,2),FIND("'",VLOOKUP(I99,'Names with Seat Code'!B:E,2)),1,""),REPLACE(VLOOKUP(I99,'Names with Seat Code'!B:E,2),FIND("-",VLOOKUP(I99,'Names with Seat Code'!B:E,2)),1,"")))</f>
        <v>Liam</v>
      </c>
      <c r="H99" s="31" t="str">
        <f>IF(AND(ISERROR(FIND("-",VLOOKUP(I99,'Names with Seat Code'!B:E,4))),ISERROR(FIND("'",VLOOKUP(I99,'Names with Seat Code'!B:E,4)))),VLOOKUP(I99,'Names with Seat Code'!B:E,4),IF(ISERROR(FIND("-",VLOOKUP(I99,'Names with Seat Code'!B:E,4))),REPLACE(VLOOKUP(I99,'Names with Seat Code'!B:E,4),FIND("'",VLOOKUP(I99,'Names with Seat Code'!B:E,4)),1,""),REPLACE(VLOOKUP(I99,'Names with Seat Code'!B:E,4),FIND("-",VLOOKUP(I99,'Names with Seat Code'!B:E,4)),1,"")))</f>
        <v>Green</v>
      </c>
      <c r="I99" s="25">
        <f>IF(B98+1&lt;DIRECTIONS!$E$24,B98+1,0)</f>
        <v>98</v>
      </c>
    </row>
    <row r="100" spans="1:9" ht="19.5" thickTop="1" thickBot="1" x14ac:dyDescent="0.3">
      <c r="A100" s="28" t="s">
        <v>107</v>
      </c>
      <c r="B100" s="27">
        <v>99</v>
      </c>
      <c r="C100" s="28" t="s">
        <v>108</v>
      </c>
      <c r="D100" s="28" t="s">
        <v>74</v>
      </c>
      <c r="E100" s="27" t="s">
        <v>85</v>
      </c>
      <c r="F100" s="27">
        <v>8</v>
      </c>
      <c r="G100" s="31" t="str">
        <f>IF(AND(ISERROR(FIND("-",VLOOKUP(I100,'Names with Seat Code'!B:E,2))),ISERROR(FIND("'",VLOOKUP(I100,'Names with Seat Code'!B:E,2)))),VLOOKUP(I100,'Names with Seat Code'!B:E,2),IF(ISERROR(FIND("-",VLOOKUP(I100,'Names with Seat Code'!B:E,2))),REPLACE(VLOOKUP(I100,'Names with Seat Code'!B:E,2),FIND("'",VLOOKUP(I100,'Names with Seat Code'!B:E,2)),1,""),REPLACE(VLOOKUP(I100,'Names with Seat Code'!B:E,2),FIND("-",VLOOKUP(I100,'Names with Seat Code'!B:E,2)),1,"")))</f>
        <v>Lily</v>
      </c>
      <c r="H100" s="31" t="str">
        <f>IF(AND(ISERROR(FIND("-",VLOOKUP(I100,'Names with Seat Code'!B:E,4))),ISERROR(FIND("'",VLOOKUP(I100,'Names with Seat Code'!B:E,4)))),VLOOKUP(I100,'Names with Seat Code'!B:E,4),IF(ISERROR(FIND("-",VLOOKUP(I100,'Names with Seat Code'!B:E,4))),REPLACE(VLOOKUP(I100,'Names with Seat Code'!B:E,4),FIND("'",VLOOKUP(I100,'Names with Seat Code'!B:E,4)),1,""),REPLACE(VLOOKUP(I100,'Names with Seat Code'!B:E,4),FIND("-",VLOOKUP(I100,'Names with Seat Code'!B:E,4)),1,"")))</f>
        <v>Gualtieri</v>
      </c>
      <c r="I100" s="25">
        <f>IF(B99+1&lt;DIRECTIONS!$E$24,B99+1,0)</f>
        <v>99</v>
      </c>
    </row>
    <row r="101" spans="1:9" ht="19.5" thickTop="1" thickBot="1" x14ac:dyDescent="0.3">
      <c r="A101" s="28" t="s">
        <v>107</v>
      </c>
      <c r="B101" s="27">
        <v>100</v>
      </c>
      <c r="C101" s="28" t="s">
        <v>108</v>
      </c>
      <c r="D101" s="28" t="s">
        <v>74</v>
      </c>
      <c r="E101" s="27" t="s">
        <v>85</v>
      </c>
      <c r="F101" s="27">
        <v>6</v>
      </c>
      <c r="G101" s="31" t="str">
        <f>IF(AND(ISERROR(FIND("-",VLOOKUP(I101,'Names with Seat Code'!B:E,2))),ISERROR(FIND("'",VLOOKUP(I101,'Names with Seat Code'!B:E,2)))),VLOOKUP(I101,'Names with Seat Code'!B:E,2),IF(ISERROR(FIND("-",VLOOKUP(I101,'Names with Seat Code'!B:E,2))),REPLACE(VLOOKUP(I101,'Names with Seat Code'!B:E,2),FIND("'",VLOOKUP(I101,'Names with Seat Code'!B:E,2)),1,""),REPLACE(VLOOKUP(I101,'Names with Seat Code'!B:E,2),FIND("-",VLOOKUP(I101,'Names with Seat Code'!B:E,2)),1,"")))</f>
        <v>Molly</v>
      </c>
      <c r="H101" s="31" t="str">
        <f>IF(AND(ISERROR(FIND("-",VLOOKUP(I101,'Names with Seat Code'!B:E,4))),ISERROR(FIND("'",VLOOKUP(I101,'Names with Seat Code'!B:E,4)))),VLOOKUP(I101,'Names with Seat Code'!B:E,4),IF(ISERROR(FIND("-",VLOOKUP(I101,'Names with Seat Code'!B:E,4))),REPLACE(VLOOKUP(I101,'Names with Seat Code'!B:E,4),FIND("'",VLOOKUP(I101,'Names with Seat Code'!B:E,4)),1,""),REPLACE(VLOOKUP(I101,'Names with Seat Code'!B:E,4),FIND("-",VLOOKUP(I101,'Names with Seat Code'!B:E,4)),1,"")))</f>
        <v>Hackett</v>
      </c>
      <c r="I101" s="25">
        <f>IF(B100+1&lt;DIRECTIONS!$E$24,B100+1,0)</f>
        <v>100</v>
      </c>
    </row>
    <row r="102" spans="1:9" ht="19.5" thickTop="1" thickBot="1" x14ac:dyDescent="0.3">
      <c r="A102" s="28" t="s">
        <v>107</v>
      </c>
      <c r="B102" s="27">
        <v>101</v>
      </c>
      <c r="C102" s="28" t="s">
        <v>108</v>
      </c>
      <c r="D102" s="28" t="s">
        <v>74</v>
      </c>
      <c r="E102" s="27" t="s">
        <v>85</v>
      </c>
      <c r="F102" s="27">
        <v>4</v>
      </c>
      <c r="G102" s="31" t="str">
        <f>IF(AND(ISERROR(FIND("-",VLOOKUP(I102,'Names with Seat Code'!B:E,2))),ISERROR(FIND("'",VLOOKUP(I102,'Names with Seat Code'!B:E,2)))),VLOOKUP(I102,'Names with Seat Code'!B:E,2),IF(ISERROR(FIND("-",VLOOKUP(I102,'Names with Seat Code'!B:E,2))),REPLACE(VLOOKUP(I102,'Names with Seat Code'!B:E,2),FIND("'",VLOOKUP(I102,'Names with Seat Code'!B:E,2)),1,""),REPLACE(VLOOKUP(I102,'Names with Seat Code'!B:E,2),FIND("-",VLOOKUP(I102,'Names with Seat Code'!B:E,2)),1,"")))</f>
        <v>Kalen</v>
      </c>
      <c r="H102" s="31" t="str">
        <f>IF(AND(ISERROR(FIND("-",VLOOKUP(I102,'Names with Seat Code'!B:E,4))),ISERROR(FIND("'",VLOOKUP(I102,'Names with Seat Code'!B:E,4)))),VLOOKUP(I102,'Names with Seat Code'!B:E,4),IF(ISERROR(FIND("-",VLOOKUP(I102,'Names with Seat Code'!B:E,4))),REPLACE(VLOOKUP(I102,'Names with Seat Code'!B:E,4),FIND("'",VLOOKUP(I102,'Names with Seat Code'!B:E,4)),1,""),REPLACE(VLOOKUP(I102,'Names with Seat Code'!B:E,4),FIND("-",VLOOKUP(I102,'Names with Seat Code'!B:E,4)),1,"")))</f>
        <v>Hagopian</v>
      </c>
      <c r="I102" s="25">
        <f>IF(B101+1&lt;DIRECTIONS!$E$24,B101+1,0)</f>
        <v>101</v>
      </c>
    </row>
    <row r="103" spans="1:9" ht="19.5" thickTop="1" thickBot="1" x14ac:dyDescent="0.3">
      <c r="A103" s="28" t="s">
        <v>107</v>
      </c>
      <c r="B103" s="27">
        <v>102</v>
      </c>
      <c r="C103" s="28" t="s">
        <v>108</v>
      </c>
      <c r="D103" s="28" t="s">
        <v>74</v>
      </c>
      <c r="E103" s="27" t="s">
        <v>85</v>
      </c>
      <c r="F103" s="27">
        <v>2</v>
      </c>
      <c r="G103" s="31" t="str">
        <f>IF(AND(ISERROR(FIND("-",VLOOKUP(I103,'Names with Seat Code'!B:E,2))),ISERROR(FIND("'",VLOOKUP(I103,'Names with Seat Code'!B:E,2)))),VLOOKUP(I103,'Names with Seat Code'!B:E,2),IF(ISERROR(FIND("-",VLOOKUP(I103,'Names with Seat Code'!B:E,2))),REPLACE(VLOOKUP(I103,'Names with Seat Code'!B:E,2),FIND("'",VLOOKUP(I103,'Names with Seat Code'!B:E,2)),1,""),REPLACE(VLOOKUP(I103,'Names with Seat Code'!B:E,2),FIND("-",VLOOKUP(I103,'Names with Seat Code'!B:E,2)),1,"")))</f>
        <v>Ella</v>
      </c>
      <c r="H103" s="31" t="str">
        <f>IF(AND(ISERROR(FIND("-",VLOOKUP(I103,'Names with Seat Code'!B:E,4))),ISERROR(FIND("'",VLOOKUP(I103,'Names with Seat Code'!B:E,4)))),VLOOKUP(I103,'Names with Seat Code'!B:E,4),IF(ISERROR(FIND("-",VLOOKUP(I103,'Names with Seat Code'!B:E,4))),REPLACE(VLOOKUP(I103,'Names with Seat Code'!B:E,4),FIND("'",VLOOKUP(I103,'Names with Seat Code'!B:E,4)),1,""),REPLACE(VLOOKUP(I103,'Names with Seat Code'!B:E,4),FIND("-",VLOOKUP(I103,'Names with Seat Code'!B:E,4)),1,"")))</f>
        <v>Hagstrom</v>
      </c>
      <c r="I103" s="25">
        <f>IF(B102+1&lt;DIRECTIONS!$E$24,B102+1,0)</f>
        <v>102</v>
      </c>
    </row>
    <row r="104" spans="1:9" ht="19.5" thickTop="1" thickBot="1" x14ac:dyDescent="0.3">
      <c r="A104" s="28" t="s">
        <v>107</v>
      </c>
      <c r="B104" s="27">
        <v>103</v>
      </c>
      <c r="C104" s="28" t="s">
        <v>109</v>
      </c>
      <c r="D104" s="28" t="s">
        <v>110</v>
      </c>
      <c r="E104" s="27" t="s">
        <v>87</v>
      </c>
      <c r="F104" s="27">
        <v>107</v>
      </c>
      <c r="G104" s="31" t="str">
        <f>IF(AND(ISERROR(FIND("-",VLOOKUP(I104,'Names with Seat Code'!B:E,2))),ISERROR(FIND("'",VLOOKUP(I104,'Names with Seat Code'!B:E,2)))),VLOOKUP(I104,'Names with Seat Code'!B:E,2),IF(ISERROR(FIND("-",VLOOKUP(I104,'Names with Seat Code'!B:E,2))),REPLACE(VLOOKUP(I104,'Names with Seat Code'!B:E,2),FIND("'",VLOOKUP(I104,'Names with Seat Code'!B:E,2)),1,""),REPLACE(VLOOKUP(I104,'Names with Seat Code'!B:E,2),FIND("-",VLOOKUP(I104,'Names with Seat Code'!B:E,2)),1,"")))</f>
        <v>Jane</v>
      </c>
      <c r="H104" s="31" t="str">
        <f>IF(AND(ISERROR(FIND("-",VLOOKUP(I104,'Names with Seat Code'!B:E,4))),ISERROR(FIND("'",VLOOKUP(I104,'Names with Seat Code'!B:E,4)))),VLOOKUP(I104,'Names with Seat Code'!B:E,4),IF(ISERROR(FIND("-",VLOOKUP(I104,'Names with Seat Code'!B:E,4))),REPLACE(VLOOKUP(I104,'Names with Seat Code'!B:E,4),FIND("'",VLOOKUP(I104,'Names with Seat Code'!B:E,4)),1,""),REPLACE(VLOOKUP(I104,'Names with Seat Code'!B:E,4),FIND("-",VLOOKUP(I104,'Names with Seat Code'!B:E,4)),1,"")))</f>
        <v>Hall</v>
      </c>
      <c r="I104" s="25">
        <f>IF(B103+1&lt;DIRECTIONS!$E$24,B103+1,0)</f>
        <v>103</v>
      </c>
    </row>
    <row r="105" spans="1:9" ht="19.5" thickTop="1" thickBot="1" x14ac:dyDescent="0.3">
      <c r="A105" s="28" t="s">
        <v>107</v>
      </c>
      <c r="B105" s="27">
        <v>104</v>
      </c>
      <c r="C105" s="28" t="s">
        <v>109</v>
      </c>
      <c r="D105" s="28" t="s">
        <v>110</v>
      </c>
      <c r="E105" s="27" t="s">
        <v>87</v>
      </c>
      <c r="F105" s="27">
        <v>106</v>
      </c>
      <c r="G105" s="31" t="str">
        <f>IF(AND(ISERROR(FIND("-",VLOOKUP(I105,'Names with Seat Code'!B:E,2))),ISERROR(FIND("'",VLOOKUP(I105,'Names with Seat Code'!B:E,2)))),VLOOKUP(I105,'Names with Seat Code'!B:E,2),IF(ISERROR(FIND("-",VLOOKUP(I105,'Names with Seat Code'!B:E,2))),REPLACE(VLOOKUP(I105,'Names with Seat Code'!B:E,2),FIND("'",VLOOKUP(I105,'Names with Seat Code'!B:E,2)),1,""),REPLACE(VLOOKUP(I105,'Names with Seat Code'!B:E,2),FIND("-",VLOOKUP(I105,'Names with Seat Code'!B:E,2)),1,"")))</f>
        <v>Emma</v>
      </c>
      <c r="H105" s="31" t="str">
        <f>IF(AND(ISERROR(FIND("-",VLOOKUP(I105,'Names with Seat Code'!B:E,4))),ISERROR(FIND("'",VLOOKUP(I105,'Names with Seat Code'!B:E,4)))),VLOOKUP(I105,'Names with Seat Code'!B:E,4),IF(ISERROR(FIND("-",VLOOKUP(I105,'Names with Seat Code'!B:E,4))),REPLACE(VLOOKUP(I105,'Names with Seat Code'!B:E,4),FIND("'",VLOOKUP(I105,'Names with Seat Code'!B:E,4)),1,""),REPLACE(VLOOKUP(I105,'Names with Seat Code'!B:E,4),FIND("-",VLOOKUP(I105,'Names with Seat Code'!B:E,4)),1,"")))</f>
        <v>Hamilton</v>
      </c>
      <c r="I105" s="25">
        <f>IF(B104+1&lt;DIRECTIONS!$E$24,B104+1,0)</f>
        <v>104</v>
      </c>
    </row>
    <row r="106" spans="1:9" ht="19.5" thickTop="1" thickBot="1" x14ac:dyDescent="0.3">
      <c r="A106" s="28" t="s">
        <v>107</v>
      </c>
      <c r="B106" s="27">
        <v>105</v>
      </c>
      <c r="C106" s="28" t="s">
        <v>109</v>
      </c>
      <c r="D106" s="28" t="s">
        <v>110</v>
      </c>
      <c r="E106" s="27" t="s">
        <v>87</v>
      </c>
      <c r="F106" s="27">
        <v>105</v>
      </c>
      <c r="G106" s="31" t="str">
        <f>IF(AND(ISERROR(FIND("-",VLOOKUP(I106,'Names with Seat Code'!B:E,2))),ISERROR(FIND("'",VLOOKUP(I106,'Names with Seat Code'!B:E,2)))),VLOOKUP(I106,'Names with Seat Code'!B:E,2),IF(ISERROR(FIND("-",VLOOKUP(I106,'Names with Seat Code'!B:E,2))),REPLACE(VLOOKUP(I106,'Names with Seat Code'!B:E,2),FIND("'",VLOOKUP(I106,'Names with Seat Code'!B:E,2)),1,""),REPLACE(VLOOKUP(I106,'Names with Seat Code'!B:E,2),FIND("-",VLOOKUP(I106,'Names with Seat Code'!B:E,2)),1,"")))</f>
        <v>Liam</v>
      </c>
      <c r="H106" s="31" t="str">
        <f>IF(AND(ISERROR(FIND("-",VLOOKUP(I106,'Names with Seat Code'!B:E,4))),ISERROR(FIND("'",VLOOKUP(I106,'Names with Seat Code'!B:E,4)))),VLOOKUP(I106,'Names with Seat Code'!B:E,4),IF(ISERROR(FIND("-",VLOOKUP(I106,'Names with Seat Code'!B:E,4))),REPLACE(VLOOKUP(I106,'Names with Seat Code'!B:E,4),FIND("'",VLOOKUP(I106,'Names with Seat Code'!B:E,4)),1,""),REPLACE(VLOOKUP(I106,'Names with Seat Code'!B:E,4),FIND("-",VLOOKUP(I106,'Names with Seat Code'!B:E,4)),1,"")))</f>
        <v>Hansen</v>
      </c>
      <c r="I106" s="25">
        <f>IF(B105+1&lt;DIRECTIONS!$E$24,B105+1,0)</f>
        <v>105</v>
      </c>
    </row>
    <row r="107" spans="1:9" ht="19.5" thickTop="1" thickBot="1" x14ac:dyDescent="0.3">
      <c r="A107" s="28" t="s">
        <v>107</v>
      </c>
      <c r="B107" s="27">
        <v>106</v>
      </c>
      <c r="C107" s="28" t="s">
        <v>109</v>
      </c>
      <c r="D107" s="28" t="s">
        <v>110</v>
      </c>
      <c r="E107" s="27" t="s">
        <v>87</v>
      </c>
      <c r="F107" s="27">
        <v>104</v>
      </c>
      <c r="G107" s="31" t="str">
        <f>IF(AND(ISERROR(FIND("-",VLOOKUP(I107,'Names with Seat Code'!B:E,2))),ISERROR(FIND("'",VLOOKUP(I107,'Names with Seat Code'!B:E,2)))),VLOOKUP(I107,'Names with Seat Code'!B:E,2),IF(ISERROR(FIND("-",VLOOKUP(I107,'Names with Seat Code'!B:E,2))),REPLACE(VLOOKUP(I107,'Names with Seat Code'!B:E,2),FIND("'",VLOOKUP(I107,'Names with Seat Code'!B:E,2)),1,""),REPLACE(VLOOKUP(I107,'Names with Seat Code'!B:E,2),FIND("-",VLOOKUP(I107,'Names with Seat Code'!B:E,2)),1,"")))</f>
        <v>Olivia</v>
      </c>
      <c r="H107" s="31" t="str">
        <f>IF(AND(ISERROR(FIND("-",VLOOKUP(I107,'Names with Seat Code'!B:E,4))),ISERROR(FIND("'",VLOOKUP(I107,'Names with Seat Code'!B:E,4)))),VLOOKUP(I107,'Names with Seat Code'!B:E,4),IF(ISERROR(FIND("-",VLOOKUP(I107,'Names with Seat Code'!B:E,4))),REPLACE(VLOOKUP(I107,'Names with Seat Code'!B:E,4),FIND("'",VLOOKUP(I107,'Names with Seat Code'!B:E,4)),1,""),REPLACE(VLOOKUP(I107,'Names with Seat Code'!B:E,4),FIND("-",VLOOKUP(I107,'Names with Seat Code'!B:E,4)),1,"")))</f>
        <v>Hanson</v>
      </c>
      <c r="I107" s="25">
        <f>IF(B106+1&lt;DIRECTIONS!$E$24,B106+1,0)</f>
        <v>106</v>
      </c>
    </row>
    <row r="108" spans="1:9" ht="19.5" thickTop="1" thickBot="1" x14ac:dyDescent="0.3">
      <c r="A108" s="28" t="s">
        <v>107</v>
      </c>
      <c r="B108" s="27">
        <v>107</v>
      </c>
      <c r="C108" s="28" t="s">
        <v>109</v>
      </c>
      <c r="D108" s="28" t="s">
        <v>110</v>
      </c>
      <c r="E108" s="27" t="s">
        <v>87</v>
      </c>
      <c r="F108" s="27">
        <v>103</v>
      </c>
      <c r="G108" s="31" t="str">
        <f>IF(AND(ISERROR(FIND("-",VLOOKUP(I108,'Names with Seat Code'!B:E,2))),ISERROR(FIND("'",VLOOKUP(I108,'Names with Seat Code'!B:E,2)))),VLOOKUP(I108,'Names with Seat Code'!B:E,2),IF(ISERROR(FIND("-",VLOOKUP(I108,'Names with Seat Code'!B:E,2))),REPLACE(VLOOKUP(I108,'Names with Seat Code'!B:E,2),FIND("'",VLOOKUP(I108,'Names with Seat Code'!B:E,2)),1,""),REPLACE(VLOOKUP(I108,'Names with Seat Code'!B:E,2),FIND("-",VLOOKUP(I108,'Names with Seat Code'!B:E,2)),1,"")))</f>
        <v>Kira</v>
      </c>
      <c r="H108" s="31" t="str">
        <f>IF(AND(ISERROR(FIND("-",VLOOKUP(I108,'Names with Seat Code'!B:E,4))),ISERROR(FIND("'",VLOOKUP(I108,'Names with Seat Code'!B:E,4)))),VLOOKUP(I108,'Names with Seat Code'!B:E,4),IF(ISERROR(FIND("-",VLOOKUP(I108,'Names with Seat Code'!B:E,4))),REPLACE(VLOOKUP(I108,'Names with Seat Code'!B:E,4),FIND("'",VLOOKUP(I108,'Names with Seat Code'!B:E,4)),1,""),REPLACE(VLOOKUP(I108,'Names with Seat Code'!B:E,4),FIND("-",VLOOKUP(I108,'Names with Seat Code'!B:E,4)),1,"")))</f>
        <v>Hart</v>
      </c>
      <c r="I108" s="25">
        <f>IF(B107+1&lt;DIRECTIONS!$E$24,B107+1,0)</f>
        <v>107</v>
      </c>
    </row>
    <row r="109" spans="1:9" ht="19.5" thickTop="1" thickBot="1" x14ac:dyDescent="0.3">
      <c r="A109" s="28" t="s">
        <v>107</v>
      </c>
      <c r="B109" s="27">
        <v>108</v>
      </c>
      <c r="C109" s="28" t="s">
        <v>109</v>
      </c>
      <c r="D109" s="28" t="s">
        <v>110</v>
      </c>
      <c r="E109" s="27" t="s">
        <v>87</v>
      </c>
      <c r="F109" s="27">
        <v>102</v>
      </c>
      <c r="G109" s="31" t="str">
        <f>IF(AND(ISERROR(FIND("-",VLOOKUP(I109,'Names with Seat Code'!B:E,2))),ISERROR(FIND("'",VLOOKUP(I109,'Names with Seat Code'!B:E,2)))),VLOOKUP(I109,'Names with Seat Code'!B:E,2),IF(ISERROR(FIND("-",VLOOKUP(I109,'Names with Seat Code'!B:E,2))),REPLACE(VLOOKUP(I109,'Names with Seat Code'!B:E,2),FIND("'",VLOOKUP(I109,'Names with Seat Code'!B:E,2)),1,""),REPLACE(VLOOKUP(I109,'Names with Seat Code'!B:E,2),FIND("-",VLOOKUP(I109,'Names with Seat Code'!B:E,2)),1,"")))</f>
        <v>Shea</v>
      </c>
      <c r="H109" s="31" t="str">
        <f>IF(AND(ISERROR(FIND("-",VLOOKUP(I109,'Names with Seat Code'!B:E,4))),ISERROR(FIND("'",VLOOKUP(I109,'Names with Seat Code'!B:E,4)))),VLOOKUP(I109,'Names with Seat Code'!B:E,4),IF(ISERROR(FIND("-",VLOOKUP(I109,'Names with Seat Code'!B:E,4))),REPLACE(VLOOKUP(I109,'Names with Seat Code'!B:E,4),FIND("'",VLOOKUP(I109,'Names with Seat Code'!B:E,4)),1,""),REPLACE(VLOOKUP(I109,'Names with Seat Code'!B:E,4),FIND("-",VLOOKUP(I109,'Names with Seat Code'!B:E,4)),1,"")))</f>
        <v>Healey</v>
      </c>
      <c r="I109" s="25">
        <f>IF(B108+1&lt;DIRECTIONS!$E$24,B108+1,0)</f>
        <v>108</v>
      </c>
    </row>
    <row r="110" spans="1:9" ht="19.5" thickTop="1" thickBot="1" x14ac:dyDescent="0.3">
      <c r="A110" s="28" t="s">
        <v>107</v>
      </c>
      <c r="B110" s="27">
        <v>109</v>
      </c>
      <c r="C110" s="28" t="s">
        <v>109</v>
      </c>
      <c r="D110" s="28" t="s">
        <v>110</v>
      </c>
      <c r="E110" s="27" t="s">
        <v>87</v>
      </c>
      <c r="F110" s="27">
        <v>101</v>
      </c>
      <c r="G110" s="31" t="str">
        <f>IF(AND(ISERROR(FIND("-",VLOOKUP(I110,'Names with Seat Code'!B:E,2))),ISERROR(FIND("'",VLOOKUP(I110,'Names with Seat Code'!B:E,2)))),VLOOKUP(I110,'Names with Seat Code'!B:E,2),IF(ISERROR(FIND("-",VLOOKUP(I110,'Names with Seat Code'!B:E,2))),REPLACE(VLOOKUP(I110,'Names with Seat Code'!B:E,2),FIND("'",VLOOKUP(I110,'Names with Seat Code'!B:E,2)),1,""),REPLACE(VLOOKUP(I110,'Names with Seat Code'!B:E,2),FIND("-",VLOOKUP(I110,'Names with Seat Code'!B:E,2)),1,"")))</f>
        <v>Jack</v>
      </c>
      <c r="H110" s="31" t="str">
        <f>IF(AND(ISERROR(FIND("-",VLOOKUP(I110,'Names with Seat Code'!B:E,4))),ISERROR(FIND("'",VLOOKUP(I110,'Names with Seat Code'!B:E,4)))),VLOOKUP(I110,'Names with Seat Code'!B:E,4),IF(ISERROR(FIND("-",VLOOKUP(I110,'Names with Seat Code'!B:E,4))),REPLACE(VLOOKUP(I110,'Names with Seat Code'!B:E,4),FIND("'",VLOOKUP(I110,'Names with Seat Code'!B:E,4)),1,""),REPLACE(VLOOKUP(I110,'Names with Seat Code'!B:E,4),FIND("-",VLOOKUP(I110,'Names with Seat Code'!B:E,4)),1,"")))</f>
        <v>Heithaus</v>
      </c>
      <c r="I110" s="25">
        <f>IF(B109+1&lt;DIRECTIONS!$E$24,B109+1,0)</f>
        <v>109</v>
      </c>
    </row>
    <row r="111" spans="1:9" ht="19.5" thickTop="1" thickBot="1" x14ac:dyDescent="0.3">
      <c r="A111" s="28" t="s">
        <v>107</v>
      </c>
      <c r="B111" s="27">
        <v>110</v>
      </c>
      <c r="C111" s="28" t="s">
        <v>108</v>
      </c>
      <c r="D111" s="28" t="s">
        <v>74</v>
      </c>
      <c r="E111" s="27" t="s">
        <v>87</v>
      </c>
      <c r="F111" s="27">
        <v>20</v>
      </c>
      <c r="G111" s="31" t="str">
        <f>IF(AND(ISERROR(FIND("-",VLOOKUP(I111,'Names with Seat Code'!B:E,2))),ISERROR(FIND("'",VLOOKUP(I111,'Names with Seat Code'!B:E,2)))),VLOOKUP(I111,'Names with Seat Code'!B:E,2),IF(ISERROR(FIND("-",VLOOKUP(I111,'Names with Seat Code'!B:E,2))),REPLACE(VLOOKUP(I111,'Names with Seat Code'!B:E,2),FIND("'",VLOOKUP(I111,'Names with Seat Code'!B:E,2)),1,""),REPLACE(VLOOKUP(I111,'Names with Seat Code'!B:E,2),FIND("-",VLOOKUP(I111,'Names with Seat Code'!B:E,2)),1,"")))</f>
        <v>Kyle</v>
      </c>
      <c r="H111" s="31" t="str">
        <f>IF(AND(ISERROR(FIND("-",VLOOKUP(I111,'Names with Seat Code'!B:E,4))),ISERROR(FIND("'",VLOOKUP(I111,'Names with Seat Code'!B:E,4)))),VLOOKUP(I111,'Names with Seat Code'!B:E,4),IF(ISERROR(FIND("-",VLOOKUP(I111,'Names with Seat Code'!B:E,4))),REPLACE(VLOOKUP(I111,'Names with Seat Code'!B:E,4),FIND("'",VLOOKUP(I111,'Names with Seat Code'!B:E,4)),1,""),REPLACE(VLOOKUP(I111,'Names with Seat Code'!B:E,4),FIND("-",VLOOKUP(I111,'Names with Seat Code'!B:E,4)),1,"")))</f>
        <v>Heslin</v>
      </c>
      <c r="I111" s="25">
        <f>IF(B110+1&lt;DIRECTIONS!$E$24,B110+1,0)</f>
        <v>110</v>
      </c>
    </row>
    <row r="112" spans="1:9" ht="19.5" thickTop="1" thickBot="1" x14ac:dyDescent="0.3">
      <c r="A112" s="28" t="s">
        <v>107</v>
      </c>
      <c r="B112" s="27">
        <v>111</v>
      </c>
      <c r="C112" s="28" t="s">
        <v>108</v>
      </c>
      <c r="D112" s="28" t="s">
        <v>74</v>
      </c>
      <c r="E112" s="27" t="s">
        <v>87</v>
      </c>
      <c r="F112" s="27">
        <v>18</v>
      </c>
      <c r="G112" s="31" t="str">
        <f>IF(AND(ISERROR(FIND("-",VLOOKUP(I112,'Names with Seat Code'!B:E,2))),ISERROR(FIND("'",VLOOKUP(I112,'Names with Seat Code'!B:E,2)))),VLOOKUP(I112,'Names with Seat Code'!B:E,2),IF(ISERROR(FIND("-",VLOOKUP(I112,'Names with Seat Code'!B:E,2))),REPLACE(VLOOKUP(I112,'Names with Seat Code'!B:E,2),FIND("'",VLOOKUP(I112,'Names with Seat Code'!B:E,2)),1,""),REPLACE(VLOOKUP(I112,'Names with Seat Code'!B:E,2),FIND("-",VLOOKUP(I112,'Names with Seat Code'!B:E,2)),1,"")))</f>
        <v>Sean</v>
      </c>
      <c r="H112" s="31" t="str">
        <f>IF(AND(ISERROR(FIND("-",VLOOKUP(I112,'Names with Seat Code'!B:E,4))),ISERROR(FIND("'",VLOOKUP(I112,'Names with Seat Code'!B:E,4)))),VLOOKUP(I112,'Names with Seat Code'!B:E,4),IF(ISERROR(FIND("-",VLOOKUP(I112,'Names with Seat Code'!B:E,4))),REPLACE(VLOOKUP(I112,'Names with Seat Code'!B:E,4),FIND("'",VLOOKUP(I112,'Names with Seat Code'!B:E,4)),1,""),REPLACE(VLOOKUP(I112,'Names with Seat Code'!B:E,4),FIND("-",VLOOKUP(I112,'Names with Seat Code'!B:E,4)),1,"")))</f>
        <v>Hoffman</v>
      </c>
      <c r="I112" s="25">
        <f>IF(B111+1&lt;DIRECTIONS!$E$24,B111+1,0)</f>
        <v>111</v>
      </c>
    </row>
    <row r="113" spans="1:9" ht="19.5" thickTop="1" thickBot="1" x14ac:dyDescent="0.3">
      <c r="A113" s="28" t="s">
        <v>107</v>
      </c>
      <c r="B113" s="27">
        <v>112</v>
      </c>
      <c r="C113" s="28" t="s">
        <v>108</v>
      </c>
      <c r="D113" s="28" t="s">
        <v>74</v>
      </c>
      <c r="E113" s="27" t="s">
        <v>87</v>
      </c>
      <c r="F113" s="27">
        <v>16</v>
      </c>
      <c r="G113" s="31" t="str">
        <f>IF(AND(ISERROR(FIND("-",VLOOKUP(I113,'Names with Seat Code'!B:E,2))),ISERROR(FIND("'",VLOOKUP(I113,'Names with Seat Code'!B:E,2)))),VLOOKUP(I113,'Names with Seat Code'!B:E,2),IF(ISERROR(FIND("-",VLOOKUP(I113,'Names with Seat Code'!B:E,2))),REPLACE(VLOOKUP(I113,'Names with Seat Code'!B:E,2),FIND("'",VLOOKUP(I113,'Names with Seat Code'!B:E,2)),1,""),REPLACE(VLOOKUP(I113,'Names with Seat Code'!B:E,2),FIND("-",VLOOKUP(I113,'Names with Seat Code'!B:E,2)),1,"")))</f>
        <v>Owen</v>
      </c>
      <c r="H113" s="31" t="str">
        <f>IF(AND(ISERROR(FIND("-",VLOOKUP(I113,'Names with Seat Code'!B:E,4))),ISERROR(FIND("'",VLOOKUP(I113,'Names with Seat Code'!B:E,4)))),VLOOKUP(I113,'Names with Seat Code'!B:E,4),IF(ISERROR(FIND("-",VLOOKUP(I113,'Names with Seat Code'!B:E,4))),REPLACE(VLOOKUP(I113,'Names with Seat Code'!B:E,4),FIND("'",VLOOKUP(I113,'Names with Seat Code'!B:E,4)),1,""),REPLACE(VLOOKUP(I113,'Names with Seat Code'!B:E,4),FIND("-",VLOOKUP(I113,'Names with Seat Code'!B:E,4)),1,"")))</f>
        <v>Holland</v>
      </c>
      <c r="I113" s="25">
        <f>IF(B112+1&lt;DIRECTIONS!$E$24,B112+1,0)</f>
        <v>112</v>
      </c>
    </row>
    <row r="114" spans="1:9" ht="19.5" thickTop="1" thickBot="1" x14ac:dyDescent="0.3">
      <c r="A114" s="28" t="s">
        <v>107</v>
      </c>
      <c r="B114" s="27">
        <v>113</v>
      </c>
      <c r="C114" s="28" t="s">
        <v>108</v>
      </c>
      <c r="D114" s="28" t="s">
        <v>74</v>
      </c>
      <c r="E114" s="27" t="s">
        <v>87</v>
      </c>
      <c r="F114" s="27">
        <v>14</v>
      </c>
      <c r="G114" s="31" t="str">
        <f>IF(AND(ISERROR(FIND("-",VLOOKUP(I114,'Names with Seat Code'!B:E,2))),ISERROR(FIND("'",VLOOKUP(I114,'Names with Seat Code'!B:E,2)))),VLOOKUP(I114,'Names with Seat Code'!B:E,2),IF(ISERROR(FIND("-",VLOOKUP(I114,'Names with Seat Code'!B:E,2))),REPLACE(VLOOKUP(I114,'Names with Seat Code'!B:E,2),FIND("'",VLOOKUP(I114,'Names with Seat Code'!B:E,2)),1,""),REPLACE(VLOOKUP(I114,'Names with Seat Code'!B:E,2),FIND("-",VLOOKUP(I114,'Names with Seat Code'!B:E,2)),1,"")))</f>
        <v>Gabriella</v>
      </c>
      <c r="H114" s="31" t="str">
        <f>IF(AND(ISERROR(FIND("-",VLOOKUP(I114,'Names with Seat Code'!B:E,4))),ISERROR(FIND("'",VLOOKUP(I114,'Names with Seat Code'!B:E,4)))),VLOOKUP(I114,'Names with Seat Code'!B:E,4),IF(ISERROR(FIND("-",VLOOKUP(I114,'Names with Seat Code'!B:E,4))),REPLACE(VLOOKUP(I114,'Names with Seat Code'!B:E,4),FIND("'",VLOOKUP(I114,'Names with Seat Code'!B:E,4)),1,""),REPLACE(VLOOKUP(I114,'Names with Seat Code'!B:E,4),FIND("-",VLOOKUP(I114,'Names with Seat Code'!B:E,4)),1,"")))</f>
        <v>Huizenga</v>
      </c>
      <c r="I114" s="25">
        <f>IF(B113+1&lt;DIRECTIONS!$E$24,B113+1,0)</f>
        <v>113</v>
      </c>
    </row>
    <row r="115" spans="1:9" ht="19.5" thickTop="1" thickBot="1" x14ac:dyDescent="0.3">
      <c r="A115" s="28" t="s">
        <v>107</v>
      </c>
      <c r="B115" s="27">
        <v>114</v>
      </c>
      <c r="C115" s="28" t="s">
        <v>108</v>
      </c>
      <c r="D115" s="28" t="s">
        <v>74</v>
      </c>
      <c r="E115" s="27" t="s">
        <v>87</v>
      </c>
      <c r="F115" s="27">
        <v>12</v>
      </c>
      <c r="G115" s="31" t="str">
        <f>IF(AND(ISERROR(FIND("-",VLOOKUP(I115,'Names with Seat Code'!B:E,2))),ISERROR(FIND("'",VLOOKUP(I115,'Names with Seat Code'!B:E,2)))),VLOOKUP(I115,'Names with Seat Code'!B:E,2),IF(ISERROR(FIND("-",VLOOKUP(I115,'Names with Seat Code'!B:E,2))),REPLACE(VLOOKUP(I115,'Names with Seat Code'!B:E,2),FIND("'",VLOOKUP(I115,'Names with Seat Code'!B:E,2)),1,""),REPLACE(VLOOKUP(I115,'Names with Seat Code'!B:E,2),FIND("-",VLOOKUP(I115,'Names with Seat Code'!B:E,2)),1,"")))</f>
        <v>Cal</v>
      </c>
      <c r="H115" s="31" t="str">
        <f>IF(AND(ISERROR(FIND("-",VLOOKUP(I115,'Names with Seat Code'!B:E,4))),ISERROR(FIND("'",VLOOKUP(I115,'Names with Seat Code'!B:E,4)))),VLOOKUP(I115,'Names with Seat Code'!B:E,4),IF(ISERROR(FIND("-",VLOOKUP(I115,'Names with Seat Code'!B:E,4))),REPLACE(VLOOKUP(I115,'Names with Seat Code'!B:E,4),FIND("'",VLOOKUP(I115,'Names with Seat Code'!B:E,4)),1,""),REPLACE(VLOOKUP(I115,'Names with Seat Code'!B:E,4),FIND("-",VLOOKUP(I115,'Names with Seat Code'!B:E,4)),1,"")))</f>
        <v>Hurley</v>
      </c>
      <c r="I115" s="25">
        <f>IF(B114+1&lt;DIRECTIONS!$E$24,B114+1,0)</f>
        <v>114</v>
      </c>
    </row>
    <row r="116" spans="1:9" ht="19.5" thickTop="1" thickBot="1" x14ac:dyDescent="0.3">
      <c r="A116" s="28" t="s">
        <v>107</v>
      </c>
      <c r="B116" s="27">
        <v>115</v>
      </c>
      <c r="C116" s="28" t="s">
        <v>108</v>
      </c>
      <c r="D116" s="28" t="s">
        <v>74</v>
      </c>
      <c r="E116" s="27" t="s">
        <v>87</v>
      </c>
      <c r="F116" s="27">
        <v>10</v>
      </c>
      <c r="G116" s="31" t="str">
        <f>IF(AND(ISERROR(FIND("-",VLOOKUP(I116,'Names with Seat Code'!B:E,2))),ISERROR(FIND("'",VLOOKUP(I116,'Names with Seat Code'!B:E,2)))),VLOOKUP(I116,'Names with Seat Code'!B:E,2),IF(ISERROR(FIND("-",VLOOKUP(I116,'Names with Seat Code'!B:E,2))),REPLACE(VLOOKUP(I116,'Names with Seat Code'!B:E,2),FIND("'",VLOOKUP(I116,'Names with Seat Code'!B:E,2)),1,""),REPLACE(VLOOKUP(I116,'Names with Seat Code'!B:E,2),FIND("-",VLOOKUP(I116,'Names with Seat Code'!B:E,2)),1,"")))</f>
        <v>Dean</v>
      </c>
      <c r="H116" s="31" t="str">
        <f>IF(AND(ISERROR(FIND("-",VLOOKUP(I116,'Names with Seat Code'!B:E,4))),ISERROR(FIND("'",VLOOKUP(I116,'Names with Seat Code'!B:E,4)))),VLOOKUP(I116,'Names with Seat Code'!B:E,4),IF(ISERROR(FIND("-",VLOOKUP(I116,'Names with Seat Code'!B:E,4))),REPLACE(VLOOKUP(I116,'Names with Seat Code'!B:E,4),FIND("'",VLOOKUP(I116,'Names with Seat Code'!B:E,4)),1,""),REPLACE(VLOOKUP(I116,'Names with Seat Code'!B:E,4),FIND("-",VLOOKUP(I116,'Names with Seat Code'!B:E,4)),1,"")))</f>
        <v>Iosua</v>
      </c>
      <c r="I116" s="25">
        <f>IF(B115+1&lt;DIRECTIONS!$E$24,B115+1,0)</f>
        <v>115</v>
      </c>
    </row>
    <row r="117" spans="1:9" ht="19.5" thickTop="1" thickBot="1" x14ac:dyDescent="0.3">
      <c r="A117" s="28" t="s">
        <v>107</v>
      </c>
      <c r="B117" s="27">
        <v>116</v>
      </c>
      <c r="C117" s="28" t="s">
        <v>108</v>
      </c>
      <c r="D117" s="28" t="s">
        <v>74</v>
      </c>
      <c r="E117" s="27" t="s">
        <v>87</v>
      </c>
      <c r="F117" s="27">
        <v>8</v>
      </c>
      <c r="G117" s="31" t="str">
        <f>IF(AND(ISERROR(FIND("-",VLOOKUP(I117,'Names with Seat Code'!B:E,2))),ISERROR(FIND("'",VLOOKUP(I117,'Names with Seat Code'!B:E,2)))),VLOOKUP(I117,'Names with Seat Code'!B:E,2),IF(ISERROR(FIND("-",VLOOKUP(I117,'Names with Seat Code'!B:E,2))),REPLACE(VLOOKUP(I117,'Names with Seat Code'!B:E,2),FIND("'",VLOOKUP(I117,'Names with Seat Code'!B:E,2)),1,""),REPLACE(VLOOKUP(I117,'Names with Seat Code'!B:E,2),FIND("-",VLOOKUP(I117,'Names with Seat Code'!B:E,2)),1,"")))</f>
        <v>John</v>
      </c>
      <c r="H117" s="31" t="str">
        <f>IF(AND(ISERROR(FIND("-",VLOOKUP(I117,'Names with Seat Code'!B:E,4))),ISERROR(FIND("'",VLOOKUP(I117,'Names with Seat Code'!B:E,4)))),VLOOKUP(I117,'Names with Seat Code'!B:E,4),IF(ISERROR(FIND("-",VLOOKUP(I117,'Names with Seat Code'!B:E,4))),REPLACE(VLOOKUP(I117,'Names with Seat Code'!B:E,4),FIND("'",VLOOKUP(I117,'Names with Seat Code'!B:E,4)),1,""),REPLACE(VLOOKUP(I117,'Names with Seat Code'!B:E,4),FIND("-",VLOOKUP(I117,'Names with Seat Code'!B:E,4)),1,"")))</f>
        <v>Irmer</v>
      </c>
      <c r="I117" s="25">
        <f>IF(B116+1&lt;DIRECTIONS!$E$24,B116+1,0)</f>
        <v>116</v>
      </c>
    </row>
    <row r="118" spans="1:9" ht="19.5" thickTop="1" thickBot="1" x14ac:dyDescent="0.3">
      <c r="A118" s="28" t="s">
        <v>107</v>
      </c>
      <c r="B118" s="27">
        <v>117</v>
      </c>
      <c r="C118" s="28" t="s">
        <v>108</v>
      </c>
      <c r="D118" s="28" t="s">
        <v>74</v>
      </c>
      <c r="E118" s="27" t="s">
        <v>87</v>
      </c>
      <c r="F118" s="27">
        <v>6</v>
      </c>
      <c r="G118" s="31" t="str">
        <f>IF(AND(ISERROR(FIND("-",VLOOKUP(I118,'Names with Seat Code'!B:E,2))),ISERROR(FIND("'",VLOOKUP(I118,'Names with Seat Code'!B:E,2)))),VLOOKUP(I118,'Names with Seat Code'!B:E,2),IF(ISERROR(FIND("-",VLOOKUP(I118,'Names with Seat Code'!B:E,2))),REPLACE(VLOOKUP(I118,'Names with Seat Code'!B:E,2),FIND("'",VLOOKUP(I118,'Names with Seat Code'!B:E,2)),1,""),REPLACE(VLOOKUP(I118,'Names with Seat Code'!B:E,2),FIND("-",VLOOKUP(I118,'Names with Seat Code'!B:E,2)),1,"")))</f>
        <v>Spenser</v>
      </c>
      <c r="H118" s="31" t="str">
        <f>IF(AND(ISERROR(FIND("-",VLOOKUP(I118,'Names with Seat Code'!B:E,4))),ISERROR(FIND("'",VLOOKUP(I118,'Names with Seat Code'!B:E,4)))),VLOOKUP(I118,'Names with Seat Code'!B:E,4),IF(ISERROR(FIND("-",VLOOKUP(I118,'Names with Seat Code'!B:E,4))),REPLACE(VLOOKUP(I118,'Names with Seat Code'!B:E,4),FIND("'",VLOOKUP(I118,'Names with Seat Code'!B:E,4)),1,""),REPLACE(VLOOKUP(I118,'Names with Seat Code'!B:E,4),FIND("-",VLOOKUP(I118,'Names with Seat Code'!B:E,4)),1,"")))</f>
        <v>Jaynes</v>
      </c>
      <c r="I118" s="25">
        <f>IF(B117+1&lt;DIRECTIONS!$E$24,B117+1,0)</f>
        <v>117</v>
      </c>
    </row>
    <row r="119" spans="1:9" ht="19.5" thickTop="1" thickBot="1" x14ac:dyDescent="0.3">
      <c r="A119" s="28" t="s">
        <v>107</v>
      </c>
      <c r="B119" s="27">
        <v>118</v>
      </c>
      <c r="C119" s="28" t="s">
        <v>108</v>
      </c>
      <c r="D119" s="28" t="s">
        <v>74</v>
      </c>
      <c r="E119" s="27" t="s">
        <v>87</v>
      </c>
      <c r="F119" s="27">
        <v>4</v>
      </c>
      <c r="G119" s="31" t="str">
        <f>IF(AND(ISERROR(FIND("-",VLOOKUP(I119,'Names with Seat Code'!B:E,2))),ISERROR(FIND("'",VLOOKUP(I119,'Names with Seat Code'!B:E,2)))),VLOOKUP(I119,'Names with Seat Code'!B:E,2),IF(ISERROR(FIND("-",VLOOKUP(I119,'Names with Seat Code'!B:E,2))),REPLACE(VLOOKUP(I119,'Names with Seat Code'!B:E,2),FIND("'",VLOOKUP(I119,'Names with Seat Code'!B:E,2)),1,""),REPLACE(VLOOKUP(I119,'Names with Seat Code'!B:E,2),FIND("-",VLOOKUP(I119,'Names with Seat Code'!B:E,2)),1,"")))</f>
        <v>Brooke</v>
      </c>
      <c r="H119" s="31" t="str">
        <f>IF(AND(ISERROR(FIND("-",VLOOKUP(I119,'Names with Seat Code'!B:E,4))),ISERROR(FIND("'",VLOOKUP(I119,'Names with Seat Code'!B:E,4)))),VLOOKUP(I119,'Names with Seat Code'!B:E,4),IF(ISERROR(FIND("-",VLOOKUP(I119,'Names with Seat Code'!B:E,4))),REPLACE(VLOOKUP(I119,'Names with Seat Code'!B:E,4),FIND("'",VLOOKUP(I119,'Names with Seat Code'!B:E,4)),1,""),REPLACE(VLOOKUP(I119,'Names with Seat Code'!B:E,4),FIND("-",VLOOKUP(I119,'Names with Seat Code'!B:E,4)),1,"")))</f>
        <v>Johnson</v>
      </c>
      <c r="I119" s="25">
        <f>IF(B118+1&lt;DIRECTIONS!$E$24,B118+1,0)</f>
        <v>118</v>
      </c>
    </row>
    <row r="120" spans="1:9" ht="19.5" thickTop="1" thickBot="1" x14ac:dyDescent="0.3">
      <c r="A120" s="28" t="s">
        <v>107</v>
      </c>
      <c r="B120" s="27">
        <v>119</v>
      </c>
      <c r="C120" s="28" t="s">
        <v>108</v>
      </c>
      <c r="D120" s="28" t="s">
        <v>74</v>
      </c>
      <c r="E120" s="27" t="s">
        <v>87</v>
      </c>
      <c r="F120" s="27">
        <v>2</v>
      </c>
      <c r="G120" s="31" t="str">
        <f>IF(AND(ISERROR(FIND("-",VLOOKUP(I120,'Names with Seat Code'!B:E,2))),ISERROR(FIND("'",VLOOKUP(I120,'Names with Seat Code'!B:E,2)))),VLOOKUP(I120,'Names with Seat Code'!B:E,2),IF(ISERROR(FIND("-",VLOOKUP(I120,'Names with Seat Code'!B:E,2))),REPLACE(VLOOKUP(I120,'Names with Seat Code'!B:E,2),FIND("'",VLOOKUP(I120,'Names with Seat Code'!B:E,2)),1,""),REPLACE(VLOOKUP(I120,'Names with Seat Code'!B:E,2),FIND("-",VLOOKUP(I120,'Names with Seat Code'!B:E,2)),1,"")))</f>
        <v>Delaney</v>
      </c>
      <c r="H120" s="31" t="str">
        <f>IF(AND(ISERROR(FIND("-",VLOOKUP(I120,'Names with Seat Code'!B:E,4))),ISERROR(FIND("'",VLOOKUP(I120,'Names with Seat Code'!B:E,4)))),VLOOKUP(I120,'Names with Seat Code'!B:E,4),IF(ISERROR(FIND("-",VLOOKUP(I120,'Names with Seat Code'!B:E,4))),REPLACE(VLOOKUP(I120,'Names with Seat Code'!B:E,4),FIND("'",VLOOKUP(I120,'Names with Seat Code'!B:E,4)),1,""),REPLACE(VLOOKUP(I120,'Names with Seat Code'!B:E,4),FIND("-",VLOOKUP(I120,'Names with Seat Code'!B:E,4)),1,"")))</f>
        <v>Johnson</v>
      </c>
      <c r="I120" s="25">
        <f>IF(B119+1&lt;DIRECTIONS!$E$24,B119+1,0)</f>
        <v>119</v>
      </c>
    </row>
    <row r="121" spans="1:9" ht="19.5" thickTop="1" thickBot="1" x14ac:dyDescent="0.3">
      <c r="A121" s="28" t="s">
        <v>107</v>
      </c>
      <c r="B121" s="27">
        <v>120</v>
      </c>
      <c r="C121" s="28" t="s">
        <v>109</v>
      </c>
      <c r="D121" s="28" t="s">
        <v>110</v>
      </c>
      <c r="E121" s="27" t="s">
        <v>88</v>
      </c>
      <c r="F121" s="27">
        <v>108</v>
      </c>
      <c r="G121" s="31" t="str">
        <f>IF(AND(ISERROR(FIND("-",VLOOKUP(I121,'Names with Seat Code'!B:E,2))),ISERROR(FIND("'",VLOOKUP(I121,'Names with Seat Code'!B:E,2)))),VLOOKUP(I121,'Names with Seat Code'!B:E,2),IF(ISERROR(FIND("-",VLOOKUP(I121,'Names with Seat Code'!B:E,2))),REPLACE(VLOOKUP(I121,'Names with Seat Code'!B:E,2),FIND("'",VLOOKUP(I121,'Names with Seat Code'!B:E,2)),1,""),REPLACE(VLOOKUP(I121,'Names with Seat Code'!B:E,2),FIND("-",VLOOKUP(I121,'Names with Seat Code'!B:E,2)),1,"")))</f>
        <v>Timia</v>
      </c>
      <c r="H121" s="31" t="str">
        <f>IF(AND(ISERROR(FIND("-",VLOOKUP(I121,'Names with Seat Code'!B:E,4))),ISERROR(FIND("'",VLOOKUP(I121,'Names with Seat Code'!B:E,4)))),VLOOKUP(I121,'Names with Seat Code'!B:E,4),IF(ISERROR(FIND("-",VLOOKUP(I121,'Names with Seat Code'!B:E,4))),REPLACE(VLOOKUP(I121,'Names with Seat Code'!B:E,4),FIND("'",VLOOKUP(I121,'Names with Seat Code'!B:E,4)),1,""),REPLACE(VLOOKUP(I121,'Names with Seat Code'!B:E,4),FIND("-",VLOOKUP(I121,'Names with Seat Code'!B:E,4)),1,"")))</f>
        <v>Jones</v>
      </c>
      <c r="I121" s="25">
        <f>IF(B120+1&lt;DIRECTIONS!$E$24,B120+1,0)</f>
        <v>120</v>
      </c>
    </row>
    <row r="122" spans="1:9" ht="19.5" thickTop="1" thickBot="1" x14ac:dyDescent="0.3">
      <c r="A122" s="28" t="s">
        <v>107</v>
      </c>
      <c r="B122" s="27">
        <v>121</v>
      </c>
      <c r="C122" s="28" t="s">
        <v>109</v>
      </c>
      <c r="D122" s="28" t="s">
        <v>110</v>
      </c>
      <c r="E122" s="27" t="s">
        <v>88</v>
      </c>
      <c r="F122" s="27">
        <v>107</v>
      </c>
      <c r="G122" s="31" t="str">
        <f>IF(AND(ISERROR(FIND("-",VLOOKUP(I122,'Names with Seat Code'!B:E,2))),ISERROR(FIND("'",VLOOKUP(I122,'Names with Seat Code'!B:E,2)))),VLOOKUP(I122,'Names with Seat Code'!B:E,2),IF(ISERROR(FIND("-",VLOOKUP(I122,'Names with Seat Code'!B:E,2))),REPLACE(VLOOKUP(I122,'Names with Seat Code'!B:E,2),FIND("'",VLOOKUP(I122,'Names with Seat Code'!B:E,2)),1,""),REPLACE(VLOOKUP(I122,'Names with Seat Code'!B:E,2),FIND("-",VLOOKUP(I122,'Names with Seat Code'!B:E,2)),1,"")))</f>
        <v>Madelyn</v>
      </c>
      <c r="H122" s="31" t="str">
        <f>IF(AND(ISERROR(FIND("-",VLOOKUP(I122,'Names with Seat Code'!B:E,4))),ISERROR(FIND("'",VLOOKUP(I122,'Names with Seat Code'!B:E,4)))),VLOOKUP(I122,'Names with Seat Code'!B:E,4),IF(ISERROR(FIND("-",VLOOKUP(I122,'Names with Seat Code'!B:E,4))),REPLACE(VLOOKUP(I122,'Names with Seat Code'!B:E,4),FIND("'",VLOOKUP(I122,'Names with Seat Code'!B:E,4)),1,""),REPLACE(VLOOKUP(I122,'Names with Seat Code'!B:E,4),FIND("-",VLOOKUP(I122,'Names with Seat Code'!B:E,4)),1,"")))</f>
        <v>Juffre</v>
      </c>
      <c r="I122" s="25">
        <f>IF(B121+1&lt;DIRECTIONS!$E$24,B121+1,0)</f>
        <v>121</v>
      </c>
    </row>
    <row r="123" spans="1:9" ht="19.5" thickTop="1" thickBot="1" x14ac:dyDescent="0.3">
      <c r="A123" s="28" t="s">
        <v>107</v>
      </c>
      <c r="B123" s="27">
        <v>122</v>
      </c>
      <c r="C123" s="28" t="s">
        <v>109</v>
      </c>
      <c r="D123" s="28" t="s">
        <v>110</v>
      </c>
      <c r="E123" s="27" t="s">
        <v>88</v>
      </c>
      <c r="F123" s="27">
        <v>106</v>
      </c>
      <c r="G123" s="31" t="str">
        <f>IF(AND(ISERROR(FIND("-",VLOOKUP(I123,'Names with Seat Code'!B:E,2))),ISERROR(FIND("'",VLOOKUP(I123,'Names with Seat Code'!B:E,2)))),VLOOKUP(I123,'Names with Seat Code'!B:E,2),IF(ISERROR(FIND("-",VLOOKUP(I123,'Names with Seat Code'!B:E,2))),REPLACE(VLOOKUP(I123,'Names with Seat Code'!B:E,2),FIND("'",VLOOKUP(I123,'Names with Seat Code'!B:E,2)),1,""),REPLACE(VLOOKUP(I123,'Names with Seat Code'!B:E,2),FIND("-",VLOOKUP(I123,'Names with Seat Code'!B:E,2)),1,"")))</f>
        <v>Jackson</v>
      </c>
      <c r="H123" s="31" t="str">
        <f>IF(AND(ISERROR(FIND("-",VLOOKUP(I123,'Names with Seat Code'!B:E,4))),ISERROR(FIND("'",VLOOKUP(I123,'Names with Seat Code'!B:E,4)))),VLOOKUP(I123,'Names with Seat Code'!B:E,4),IF(ISERROR(FIND("-",VLOOKUP(I123,'Names with Seat Code'!B:E,4))),REPLACE(VLOOKUP(I123,'Names with Seat Code'!B:E,4),FIND("'",VLOOKUP(I123,'Names with Seat Code'!B:E,4)),1,""),REPLACE(VLOOKUP(I123,'Names with Seat Code'!B:E,4),FIND("-",VLOOKUP(I123,'Names with Seat Code'!B:E,4)),1,"")))</f>
        <v>Kaminski</v>
      </c>
      <c r="I123" s="25">
        <f>IF(B122+1&lt;DIRECTIONS!$E$24,B122+1,0)</f>
        <v>122</v>
      </c>
    </row>
    <row r="124" spans="1:9" ht="19.5" thickTop="1" thickBot="1" x14ac:dyDescent="0.3">
      <c r="A124" s="28" t="s">
        <v>107</v>
      </c>
      <c r="B124" s="27">
        <v>123</v>
      </c>
      <c r="C124" s="28" t="s">
        <v>109</v>
      </c>
      <c r="D124" s="28" t="s">
        <v>110</v>
      </c>
      <c r="E124" s="27" t="s">
        <v>88</v>
      </c>
      <c r="F124" s="27">
        <v>105</v>
      </c>
      <c r="G124" s="31" t="str">
        <f>IF(AND(ISERROR(FIND("-",VLOOKUP(I124,'Names with Seat Code'!B:E,2))),ISERROR(FIND("'",VLOOKUP(I124,'Names with Seat Code'!B:E,2)))),VLOOKUP(I124,'Names with Seat Code'!B:E,2),IF(ISERROR(FIND("-",VLOOKUP(I124,'Names with Seat Code'!B:E,2))),REPLACE(VLOOKUP(I124,'Names with Seat Code'!B:E,2),FIND("'",VLOOKUP(I124,'Names with Seat Code'!B:E,2)),1,""),REPLACE(VLOOKUP(I124,'Names with Seat Code'!B:E,2),FIND("-",VLOOKUP(I124,'Names with Seat Code'!B:E,2)),1,"")))</f>
        <v>Chloe</v>
      </c>
      <c r="H124" s="31" t="str">
        <f>IF(AND(ISERROR(FIND("-",VLOOKUP(I124,'Names with Seat Code'!B:E,4))),ISERROR(FIND("'",VLOOKUP(I124,'Names with Seat Code'!B:E,4)))),VLOOKUP(I124,'Names with Seat Code'!B:E,4),IF(ISERROR(FIND("-",VLOOKUP(I124,'Names with Seat Code'!B:E,4))),REPLACE(VLOOKUP(I124,'Names with Seat Code'!B:E,4),FIND("'",VLOOKUP(I124,'Names with Seat Code'!B:E,4)),1,""),REPLACE(VLOOKUP(I124,'Names with Seat Code'!B:E,4),FIND("-",VLOOKUP(I124,'Names with Seat Code'!B:E,4)),1,"")))</f>
        <v>Kaufman</v>
      </c>
      <c r="I124" s="25">
        <f>IF(B123+1&lt;DIRECTIONS!$E$24,B123+1,0)</f>
        <v>123</v>
      </c>
    </row>
    <row r="125" spans="1:9" ht="19.5" thickTop="1" thickBot="1" x14ac:dyDescent="0.3">
      <c r="A125" s="28" t="s">
        <v>107</v>
      </c>
      <c r="B125" s="27">
        <v>124</v>
      </c>
      <c r="C125" s="28" t="s">
        <v>109</v>
      </c>
      <c r="D125" s="28" t="s">
        <v>110</v>
      </c>
      <c r="E125" s="27" t="s">
        <v>88</v>
      </c>
      <c r="F125" s="27">
        <v>104</v>
      </c>
      <c r="G125" s="31" t="str">
        <f>IF(AND(ISERROR(FIND("-",VLOOKUP(I125,'Names with Seat Code'!B:E,2))),ISERROR(FIND("'",VLOOKUP(I125,'Names with Seat Code'!B:E,2)))),VLOOKUP(I125,'Names with Seat Code'!B:E,2),IF(ISERROR(FIND("-",VLOOKUP(I125,'Names with Seat Code'!B:E,2))),REPLACE(VLOOKUP(I125,'Names with Seat Code'!B:E,2),FIND("'",VLOOKUP(I125,'Names with Seat Code'!B:E,2)),1,""),REPLACE(VLOOKUP(I125,'Names with Seat Code'!B:E,2),FIND("-",VLOOKUP(I125,'Names with Seat Code'!B:E,2)),1,"")))</f>
        <v>Hannah</v>
      </c>
      <c r="H125" s="31" t="str">
        <f>IF(AND(ISERROR(FIND("-",VLOOKUP(I125,'Names with Seat Code'!B:E,4))),ISERROR(FIND("'",VLOOKUP(I125,'Names with Seat Code'!B:E,4)))),VLOOKUP(I125,'Names with Seat Code'!B:E,4),IF(ISERROR(FIND("-",VLOOKUP(I125,'Names with Seat Code'!B:E,4))),REPLACE(VLOOKUP(I125,'Names with Seat Code'!B:E,4),FIND("'",VLOOKUP(I125,'Names with Seat Code'!B:E,4)),1,""),REPLACE(VLOOKUP(I125,'Names with Seat Code'!B:E,4),FIND("-",VLOOKUP(I125,'Names with Seat Code'!B:E,4)),1,"")))</f>
        <v>Keating</v>
      </c>
      <c r="I125" s="25">
        <f>IF(B124+1&lt;DIRECTIONS!$E$24,B124+1,0)</f>
        <v>124</v>
      </c>
    </row>
    <row r="126" spans="1:9" ht="19.5" thickTop="1" thickBot="1" x14ac:dyDescent="0.3">
      <c r="A126" s="28" t="s">
        <v>107</v>
      </c>
      <c r="B126" s="27">
        <v>125</v>
      </c>
      <c r="C126" s="28" t="s">
        <v>109</v>
      </c>
      <c r="D126" s="28" t="s">
        <v>110</v>
      </c>
      <c r="E126" s="27" t="s">
        <v>88</v>
      </c>
      <c r="F126" s="27">
        <v>103</v>
      </c>
      <c r="G126" s="31" t="str">
        <f>IF(AND(ISERROR(FIND("-",VLOOKUP(I126,'Names with Seat Code'!B:E,2))),ISERROR(FIND("'",VLOOKUP(I126,'Names with Seat Code'!B:E,2)))),VLOOKUP(I126,'Names with Seat Code'!B:E,2),IF(ISERROR(FIND("-",VLOOKUP(I126,'Names with Seat Code'!B:E,2))),REPLACE(VLOOKUP(I126,'Names with Seat Code'!B:E,2),FIND("'",VLOOKUP(I126,'Names with Seat Code'!B:E,2)),1,""),REPLACE(VLOOKUP(I126,'Names with Seat Code'!B:E,2),FIND("-",VLOOKUP(I126,'Names with Seat Code'!B:E,2)),1,"")))</f>
        <v>Aidan</v>
      </c>
      <c r="H126" s="31" t="str">
        <f>IF(AND(ISERROR(FIND("-",VLOOKUP(I126,'Names with Seat Code'!B:E,4))),ISERROR(FIND("'",VLOOKUP(I126,'Names with Seat Code'!B:E,4)))),VLOOKUP(I126,'Names with Seat Code'!B:E,4),IF(ISERROR(FIND("-",VLOOKUP(I126,'Names with Seat Code'!B:E,4))),REPLACE(VLOOKUP(I126,'Names with Seat Code'!B:E,4),FIND("'",VLOOKUP(I126,'Names with Seat Code'!B:E,4)),1,""),REPLACE(VLOOKUP(I126,'Names with Seat Code'!B:E,4),FIND("-",VLOOKUP(I126,'Names with Seat Code'!B:E,4)),1,"")))</f>
        <v>Horie</v>
      </c>
      <c r="I126" s="25">
        <f>IF(B125+1&lt;DIRECTIONS!$E$24,B125+1,0)</f>
        <v>125</v>
      </c>
    </row>
    <row r="127" spans="1:9" ht="19.5" thickTop="1" thickBot="1" x14ac:dyDescent="0.3">
      <c r="A127" s="28" t="s">
        <v>107</v>
      </c>
      <c r="B127" s="27">
        <v>126</v>
      </c>
      <c r="C127" s="28" t="s">
        <v>109</v>
      </c>
      <c r="D127" s="28" t="s">
        <v>110</v>
      </c>
      <c r="E127" s="27" t="s">
        <v>88</v>
      </c>
      <c r="F127" s="27">
        <v>102</v>
      </c>
      <c r="G127" s="31" t="str">
        <f>IF(AND(ISERROR(FIND("-",VLOOKUP(I127,'Names with Seat Code'!B:E,2))),ISERROR(FIND("'",VLOOKUP(I127,'Names with Seat Code'!B:E,2)))),VLOOKUP(I127,'Names with Seat Code'!B:E,2),IF(ISERROR(FIND("-",VLOOKUP(I127,'Names with Seat Code'!B:E,2))),REPLACE(VLOOKUP(I127,'Names with Seat Code'!B:E,2),FIND("'",VLOOKUP(I127,'Names with Seat Code'!B:E,2)),1,""),REPLACE(VLOOKUP(I127,'Names with Seat Code'!B:E,2),FIND("-",VLOOKUP(I127,'Names with Seat Code'!B:E,2)),1,"")))</f>
        <v>Mo</v>
      </c>
      <c r="H127" s="31" t="str">
        <f>IF(AND(ISERROR(FIND("-",VLOOKUP(I127,'Names with Seat Code'!B:E,4))),ISERROR(FIND("'",VLOOKUP(I127,'Names with Seat Code'!B:E,4)))),VLOOKUP(I127,'Names with Seat Code'!B:E,4),IF(ISERROR(FIND("-",VLOOKUP(I127,'Names with Seat Code'!B:E,4))),REPLACE(VLOOKUP(I127,'Names with Seat Code'!B:E,4),FIND("'",VLOOKUP(I127,'Names with Seat Code'!B:E,4)),1,""),REPLACE(VLOOKUP(I127,'Names with Seat Code'!B:E,4),FIND("-",VLOOKUP(I127,'Names with Seat Code'!B:E,4)),1,"")))</f>
        <v>Khamis</v>
      </c>
      <c r="I127" s="25">
        <f>IF(B126+1&lt;DIRECTIONS!$E$24,B126+1,0)</f>
        <v>126</v>
      </c>
    </row>
    <row r="128" spans="1:9" ht="19.5" thickTop="1" thickBot="1" x14ac:dyDescent="0.3">
      <c r="A128" s="28" t="s">
        <v>107</v>
      </c>
      <c r="B128" s="27">
        <v>127</v>
      </c>
      <c r="C128" s="28" t="s">
        <v>109</v>
      </c>
      <c r="D128" s="28" t="s">
        <v>110</v>
      </c>
      <c r="E128" s="27" t="s">
        <v>88</v>
      </c>
      <c r="F128" s="27">
        <v>101</v>
      </c>
      <c r="G128" s="31" t="str">
        <f>IF(AND(ISERROR(FIND("-",VLOOKUP(I128,'Names with Seat Code'!B:E,2))),ISERROR(FIND("'",VLOOKUP(I128,'Names with Seat Code'!B:E,2)))),VLOOKUP(I128,'Names with Seat Code'!B:E,2),IF(ISERROR(FIND("-",VLOOKUP(I128,'Names with Seat Code'!B:E,2))),REPLACE(VLOOKUP(I128,'Names with Seat Code'!B:E,2),FIND("'",VLOOKUP(I128,'Names with Seat Code'!B:E,2)),1,""),REPLACE(VLOOKUP(I128,'Names with Seat Code'!B:E,2),FIND("-",VLOOKUP(I128,'Names with Seat Code'!B:E,2)),1,"")))</f>
        <v>Natalie</v>
      </c>
      <c r="H128" s="31" t="str">
        <f>IF(AND(ISERROR(FIND("-",VLOOKUP(I128,'Names with Seat Code'!B:E,4))),ISERROR(FIND("'",VLOOKUP(I128,'Names with Seat Code'!B:E,4)))),VLOOKUP(I128,'Names with Seat Code'!B:E,4),IF(ISERROR(FIND("-",VLOOKUP(I128,'Names with Seat Code'!B:E,4))),REPLACE(VLOOKUP(I128,'Names with Seat Code'!B:E,4),FIND("'",VLOOKUP(I128,'Names with Seat Code'!B:E,4)),1,""),REPLACE(VLOOKUP(I128,'Names with Seat Code'!B:E,4),FIND("-",VLOOKUP(I128,'Names with Seat Code'!B:E,4)),1,"")))</f>
        <v>Kiernan</v>
      </c>
      <c r="I128" s="25">
        <f>IF(B127+1&lt;DIRECTIONS!$E$24,B127+1,0)</f>
        <v>127</v>
      </c>
    </row>
    <row r="129" spans="1:9" ht="19.5" thickTop="1" thickBot="1" x14ac:dyDescent="0.3">
      <c r="A129" s="28" t="s">
        <v>107</v>
      </c>
      <c r="B129" s="27">
        <v>128</v>
      </c>
      <c r="C129" s="28" t="s">
        <v>108</v>
      </c>
      <c r="D129" s="28" t="s">
        <v>74</v>
      </c>
      <c r="E129" s="27" t="s">
        <v>88</v>
      </c>
      <c r="F129" s="27">
        <v>22</v>
      </c>
      <c r="G129" s="31" t="str">
        <f>IF(AND(ISERROR(FIND("-",VLOOKUP(I129,'Names with Seat Code'!B:E,2))),ISERROR(FIND("'",VLOOKUP(I129,'Names with Seat Code'!B:E,2)))),VLOOKUP(I129,'Names with Seat Code'!B:E,2),IF(ISERROR(FIND("-",VLOOKUP(I129,'Names with Seat Code'!B:E,2))),REPLACE(VLOOKUP(I129,'Names with Seat Code'!B:E,2),FIND("'",VLOOKUP(I129,'Names with Seat Code'!B:E,2)),1,""),REPLACE(VLOOKUP(I129,'Names with Seat Code'!B:E,2),FIND("-",VLOOKUP(I129,'Names with Seat Code'!B:E,2)),1,"")))</f>
        <v>Ava</v>
      </c>
      <c r="H129" s="31" t="str">
        <f>IF(AND(ISERROR(FIND("-",VLOOKUP(I129,'Names with Seat Code'!B:E,4))),ISERROR(FIND("'",VLOOKUP(I129,'Names with Seat Code'!B:E,4)))),VLOOKUP(I129,'Names with Seat Code'!B:E,4),IF(ISERROR(FIND("-",VLOOKUP(I129,'Names with Seat Code'!B:E,4))),REPLACE(VLOOKUP(I129,'Names with Seat Code'!B:E,4),FIND("'",VLOOKUP(I129,'Names with Seat Code'!B:E,4)),1,""),REPLACE(VLOOKUP(I129,'Names with Seat Code'!B:E,4),FIND("-",VLOOKUP(I129,'Names with Seat Code'!B:E,4)),1,"")))</f>
        <v>Kiley</v>
      </c>
      <c r="I129" s="25">
        <f>IF(B128+1&lt;DIRECTIONS!$E$24,B128+1,0)</f>
        <v>128</v>
      </c>
    </row>
    <row r="130" spans="1:9" ht="19.5" thickTop="1" thickBot="1" x14ac:dyDescent="0.3">
      <c r="A130" s="28" t="s">
        <v>107</v>
      </c>
      <c r="B130" s="27">
        <v>129</v>
      </c>
      <c r="C130" s="28" t="s">
        <v>108</v>
      </c>
      <c r="D130" s="28" t="s">
        <v>74</v>
      </c>
      <c r="E130" s="27" t="s">
        <v>88</v>
      </c>
      <c r="F130" s="27">
        <v>20</v>
      </c>
      <c r="G130" s="31" t="str">
        <f>IF(AND(ISERROR(FIND("-",VLOOKUP(I130,'Names with Seat Code'!B:E,2))),ISERROR(FIND("'",VLOOKUP(I130,'Names with Seat Code'!B:E,2)))),VLOOKUP(I130,'Names with Seat Code'!B:E,2),IF(ISERROR(FIND("-",VLOOKUP(I130,'Names with Seat Code'!B:E,2))),REPLACE(VLOOKUP(I130,'Names with Seat Code'!B:E,2),FIND("'",VLOOKUP(I130,'Names with Seat Code'!B:E,2)),1,""),REPLACE(VLOOKUP(I130,'Names with Seat Code'!B:E,2),FIND("-",VLOOKUP(I130,'Names with Seat Code'!B:E,2)),1,"")))</f>
        <v>Timothy</v>
      </c>
      <c r="H130" s="31" t="str">
        <f>IF(AND(ISERROR(FIND("-",VLOOKUP(I130,'Names with Seat Code'!B:E,4))),ISERROR(FIND("'",VLOOKUP(I130,'Names with Seat Code'!B:E,4)))),VLOOKUP(I130,'Names with Seat Code'!B:E,4),IF(ISERROR(FIND("-",VLOOKUP(I130,'Names with Seat Code'!B:E,4))),REPLACE(VLOOKUP(I130,'Names with Seat Code'!B:E,4),FIND("'",VLOOKUP(I130,'Names with Seat Code'!B:E,4)),1,""),REPLACE(VLOOKUP(I130,'Names with Seat Code'!B:E,4),FIND("-",VLOOKUP(I130,'Names with Seat Code'!B:E,4)),1,"")))</f>
        <v>Korwan Jr</v>
      </c>
      <c r="I130" s="25">
        <f>IF(B129+1&lt;DIRECTIONS!$E$24,B129+1,0)</f>
        <v>129</v>
      </c>
    </row>
    <row r="131" spans="1:9" ht="19.5" thickTop="1" thickBot="1" x14ac:dyDescent="0.3">
      <c r="A131" s="28" t="s">
        <v>107</v>
      </c>
      <c r="B131" s="27">
        <v>130</v>
      </c>
      <c r="C131" s="28" t="s">
        <v>108</v>
      </c>
      <c r="D131" s="28" t="s">
        <v>74</v>
      </c>
      <c r="E131" s="27" t="s">
        <v>88</v>
      </c>
      <c r="F131" s="27">
        <v>18</v>
      </c>
      <c r="G131" s="31" t="str">
        <f>IF(AND(ISERROR(FIND("-",VLOOKUP(I131,'Names with Seat Code'!B:E,2))),ISERROR(FIND("'",VLOOKUP(I131,'Names with Seat Code'!B:E,2)))),VLOOKUP(I131,'Names with Seat Code'!B:E,2),IF(ISERROR(FIND("-",VLOOKUP(I131,'Names with Seat Code'!B:E,2))),REPLACE(VLOOKUP(I131,'Names with Seat Code'!B:E,2),FIND("'",VLOOKUP(I131,'Names with Seat Code'!B:E,2)),1,""),REPLACE(VLOOKUP(I131,'Names with Seat Code'!B:E,2),FIND("-",VLOOKUP(I131,'Names with Seat Code'!B:E,2)),1,"")))</f>
        <v>Emma</v>
      </c>
      <c r="H131" s="31" t="str">
        <f>IF(AND(ISERROR(FIND("-",VLOOKUP(I131,'Names with Seat Code'!B:E,4))),ISERROR(FIND("'",VLOOKUP(I131,'Names with Seat Code'!B:E,4)))),VLOOKUP(I131,'Names with Seat Code'!B:E,4),IF(ISERROR(FIND("-",VLOOKUP(I131,'Names with Seat Code'!B:E,4))),REPLACE(VLOOKUP(I131,'Names with Seat Code'!B:E,4),FIND("'",VLOOKUP(I131,'Names with Seat Code'!B:E,4)),1,""),REPLACE(VLOOKUP(I131,'Names with Seat Code'!B:E,4),FIND("-",VLOOKUP(I131,'Names with Seat Code'!B:E,4)),1,"")))</f>
        <v>Koster</v>
      </c>
      <c r="I131" s="25">
        <f>IF(B130+1&lt;DIRECTIONS!$E$24,B130+1,0)</f>
        <v>130</v>
      </c>
    </row>
    <row r="132" spans="1:9" ht="19.5" thickTop="1" thickBot="1" x14ac:dyDescent="0.3">
      <c r="A132" s="28" t="s">
        <v>107</v>
      </c>
      <c r="B132" s="27">
        <v>131</v>
      </c>
      <c r="C132" s="28" t="s">
        <v>108</v>
      </c>
      <c r="D132" s="28" t="s">
        <v>74</v>
      </c>
      <c r="E132" s="27" t="s">
        <v>88</v>
      </c>
      <c r="F132" s="27">
        <v>16</v>
      </c>
      <c r="G132" s="31" t="str">
        <f>IF(AND(ISERROR(FIND("-",VLOOKUP(I132,'Names with Seat Code'!B:E,2))),ISERROR(FIND("'",VLOOKUP(I132,'Names with Seat Code'!B:E,2)))),VLOOKUP(I132,'Names with Seat Code'!B:E,2),IF(ISERROR(FIND("-",VLOOKUP(I132,'Names with Seat Code'!B:E,2))),REPLACE(VLOOKUP(I132,'Names with Seat Code'!B:E,2),FIND("'",VLOOKUP(I132,'Names with Seat Code'!B:E,2)),1,""),REPLACE(VLOOKUP(I132,'Names with Seat Code'!B:E,2),FIND("-",VLOOKUP(I132,'Names with Seat Code'!B:E,2)),1,"")))</f>
        <v>Henry</v>
      </c>
      <c r="H132" s="31" t="str">
        <f>IF(AND(ISERROR(FIND("-",VLOOKUP(I132,'Names with Seat Code'!B:E,4))),ISERROR(FIND("'",VLOOKUP(I132,'Names with Seat Code'!B:E,4)))),VLOOKUP(I132,'Names with Seat Code'!B:E,4),IF(ISERROR(FIND("-",VLOOKUP(I132,'Names with Seat Code'!B:E,4))),REPLACE(VLOOKUP(I132,'Names with Seat Code'!B:E,4),FIND("'",VLOOKUP(I132,'Names with Seat Code'!B:E,4)),1,""),REPLACE(VLOOKUP(I132,'Names with Seat Code'!B:E,4),FIND("-",VLOOKUP(I132,'Names with Seat Code'!B:E,4)),1,"")))</f>
        <v>Kyle</v>
      </c>
      <c r="I132" s="25">
        <f>IF(B131+1&lt;DIRECTIONS!$E$24,B131+1,0)</f>
        <v>131</v>
      </c>
    </row>
    <row r="133" spans="1:9" ht="19.5" thickTop="1" thickBot="1" x14ac:dyDescent="0.3">
      <c r="A133" s="28" t="s">
        <v>107</v>
      </c>
      <c r="B133" s="27">
        <v>132</v>
      </c>
      <c r="C133" s="28" t="s">
        <v>108</v>
      </c>
      <c r="D133" s="28" t="s">
        <v>74</v>
      </c>
      <c r="E133" s="27" t="s">
        <v>88</v>
      </c>
      <c r="F133" s="27">
        <v>14</v>
      </c>
      <c r="G133" s="31" t="e">
        <f>IF(AND(ISERROR(FIND("-",VLOOKUP(I133,'Names with Seat Code'!B:E,2))),ISERROR(FIND("'",VLOOKUP(I133,'Names with Seat Code'!B:E,2)))),VLOOKUP(I133,'Names with Seat Code'!B:E,2),IF(ISERROR(FIND("-",VLOOKUP(I133,'Names with Seat Code'!B:E,2))),REPLACE(VLOOKUP(I133,'Names with Seat Code'!B:E,2),FIND("'",VLOOKUP(I133,'Names with Seat Code'!B:E,2)),1,""),REPLACE(VLOOKUP(I133,'Names with Seat Code'!B:E,2),FIND("-",VLOOKUP(I133,'Names with Seat Code'!B:E,2)),1,"")))</f>
        <v>#N/A</v>
      </c>
      <c r="H133" s="31" t="e">
        <f>IF(AND(ISERROR(FIND("-",VLOOKUP(I133,'Names with Seat Code'!B:E,4))),ISERROR(FIND("'",VLOOKUP(I133,'Names with Seat Code'!B:E,4)))),VLOOKUP(I133,'Names with Seat Code'!B:E,4),IF(ISERROR(FIND("-",VLOOKUP(I133,'Names with Seat Code'!B:E,4))),REPLACE(VLOOKUP(I133,'Names with Seat Code'!B:E,4),FIND("'",VLOOKUP(I133,'Names with Seat Code'!B:E,4)),1,""),REPLACE(VLOOKUP(I133,'Names with Seat Code'!B:E,4),FIND("-",VLOOKUP(I133,'Names with Seat Code'!B:E,4)),1,"")))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107</v>
      </c>
      <c r="B134" s="27">
        <v>133</v>
      </c>
      <c r="C134" s="28" t="s">
        <v>108</v>
      </c>
      <c r="D134" s="28" t="s">
        <v>74</v>
      </c>
      <c r="E134" s="27" t="s">
        <v>88</v>
      </c>
      <c r="F134" s="27">
        <v>12</v>
      </c>
      <c r="G134" s="31" t="e">
        <f>IF(AND(ISERROR(FIND("-",VLOOKUP(I134,'Names with Seat Code'!B:E,2))),ISERROR(FIND("'",VLOOKUP(I134,'Names with Seat Code'!B:E,2)))),VLOOKUP(I134,'Names with Seat Code'!B:E,2),IF(ISERROR(FIND("-",VLOOKUP(I134,'Names with Seat Code'!B:E,2))),REPLACE(VLOOKUP(I134,'Names with Seat Code'!B:E,2),FIND("'",VLOOKUP(I134,'Names with Seat Code'!B:E,2)),1,""),REPLACE(VLOOKUP(I134,'Names with Seat Code'!B:E,2),FIND("-",VLOOKUP(I134,'Names with Seat Code'!B:E,2)),1,"")))</f>
        <v>#N/A</v>
      </c>
      <c r="H134" s="31" t="e">
        <f>IF(AND(ISERROR(FIND("-",VLOOKUP(I134,'Names with Seat Code'!B:E,4))),ISERROR(FIND("'",VLOOKUP(I134,'Names with Seat Code'!B:E,4)))),VLOOKUP(I134,'Names with Seat Code'!B:E,4),IF(ISERROR(FIND("-",VLOOKUP(I134,'Names with Seat Code'!B:E,4))),REPLACE(VLOOKUP(I134,'Names with Seat Code'!B:E,4),FIND("'",VLOOKUP(I134,'Names with Seat Code'!B:E,4)),1,""),REPLACE(VLOOKUP(I134,'Names with Seat Code'!B:E,4),FIND("-",VLOOKUP(I134,'Names with Seat Code'!B:E,4)),1,"")))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107</v>
      </c>
      <c r="B135" s="27">
        <v>134</v>
      </c>
      <c r="C135" s="28" t="s">
        <v>108</v>
      </c>
      <c r="D135" s="28" t="s">
        <v>74</v>
      </c>
      <c r="E135" s="27" t="s">
        <v>88</v>
      </c>
      <c r="F135" s="27">
        <v>10</v>
      </c>
      <c r="G135" s="31" t="e">
        <f>IF(AND(ISERROR(FIND("-",VLOOKUP(I135,'Names with Seat Code'!B:E,2))),ISERROR(FIND("'",VLOOKUP(I135,'Names with Seat Code'!B:E,2)))),VLOOKUP(I135,'Names with Seat Code'!B:E,2),IF(ISERROR(FIND("-",VLOOKUP(I135,'Names with Seat Code'!B:E,2))),REPLACE(VLOOKUP(I135,'Names with Seat Code'!B:E,2),FIND("'",VLOOKUP(I135,'Names with Seat Code'!B:E,2)),1,""),REPLACE(VLOOKUP(I135,'Names with Seat Code'!B:E,2),FIND("-",VLOOKUP(I135,'Names with Seat Code'!B:E,2)),1,"")))</f>
        <v>#N/A</v>
      </c>
      <c r="H135" s="31" t="e">
        <f>IF(AND(ISERROR(FIND("-",VLOOKUP(I135,'Names with Seat Code'!B:E,4))),ISERROR(FIND("'",VLOOKUP(I135,'Names with Seat Code'!B:E,4)))),VLOOKUP(I135,'Names with Seat Code'!B:E,4),IF(ISERROR(FIND("-",VLOOKUP(I135,'Names with Seat Code'!B:E,4))),REPLACE(VLOOKUP(I135,'Names with Seat Code'!B:E,4),FIND("'",VLOOKUP(I135,'Names with Seat Code'!B:E,4)),1,""),REPLACE(VLOOKUP(I135,'Names with Seat Code'!B:E,4),FIND("-",VLOOKUP(I135,'Names with Seat Code'!B:E,4)),1,"")))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107</v>
      </c>
      <c r="B136" s="27">
        <v>135</v>
      </c>
      <c r="C136" s="28" t="s">
        <v>108</v>
      </c>
      <c r="D136" s="28" t="s">
        <v>74</v>
      </c>
      <c r="E136" s="27" t="s">
        <v>88</v>
      </c>
      <c r="F136" s="27">
        <v>8</v>
      </c>
      <c r="G136" s="31" t="e">
        <f>IF(AND(ISERROR(FIND("-",VLOOKUP(I136,'Names with Seat Code'!B:E,2))),ISERROR(FIND("'",VLOOKUP(I136,'Names with Seat Code'!B:E,2)))),VLOOKUP(I136,'Names with Seat Code'!B:E,2),IF(ISERROR(FIND("-",VLOOKUP(I136,'Names with Seat Code'!B:E,2))),REPLACE(VLOOKUP(I136,'Names with Seat Code'!B:E,2),FIND("'",VLOOKUP(I136,'Names with Seat Code'!B:E,2)),1,""),REPLACE(VLOOKUP(I136,'Names with Seat Code'!B:E,2),FIND("-",VLOOKUP(I136,'Names with Seat Code'!B:E,2)),1,"")))</f>
        <v>#N/A</v>
      </c>
      <c r="H136" s="31" t="e">
        <f>IF(AND(ISERROR(FIND("-",VLOOKUP(I136,'Names with Seat Code'!B:E,4))),ISERROR(FIND("'",VLOOKUP(I136,'Names with Seat Code'!B:E,4)))),VLOOKUP(I136,'Names with Seat Code'!B:E,4),IF(ISERROR(FIND("-",VLOOKUP(I136,'Names with Seat Code'!B:E,4))),REPLACE(VLOOKUP(I136,'Names with Seat Code'!B:E,4),FIND("'",VLOOKUP(I136,'Names with Seat Code'!B:E,4)),1,""),REPLACE(VLOOKUP(I136,'Names with Seat Code'!B:E,4),FIND("-",VLOOKUP(I136,'Names with Seat Code'!B:E,4)),1,"")))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107</v>
      </c>
      <c r="B137" s="27">
        <v>136</v>
      </c>
      <c r="C137" s="28" t="s">
        <v>108</v>
      </c>
      <c r="D137" s="28" t="s">
        <v>74</v>
      </c>
      <c r="E137" s="27" t="s">
        <v>88</v>
      </c>
      <c r="F137" s="27">
        <v>6</v>
      </c>
      <c r="G137" s="31" t="e">
        <f>IF(AND(ISERROR(FIND("-",VLOOKUP(I137,'Names with Seat Code'!B:E,2))),ISERROR(FIND("'",VLOOKUP(I137,'Names with Seat Code'!B:E,2)))),VLOOKUP(I137,'Names with Seat Code'!B:E,2),IF(ISERROR(FIND("-",VLOOKUP(I137,'Names with Seat Code'!B:E,2))),REPLACE(VLOOKUP(I137,'Names with Seat Code'!B:E,2),FIND("'",VLOOKUP(I137,'Names with Seat Code'!B:E,2)),1,""),REPLACE(VLOOKUP(I137,'Names with Seat Code'!B:E,2),FIND("-",VLOOKUP(I137,'Names with Seat Code'!B:E,2)),1,"")))</f>
        <v>#N/A</v>
      </c>
      <c r="H137" s="31" t="e">
        <f>IF(AND(ISERROR(FIND("-",VLOOKUP(I137,'Names with Seat Code'!B:E,4))),ISERROR(FIND("'",VLOOKUP(I137,'Names with Seat Code'!B:E,4)))),VLOOKUP(I137,'Names with Seat Code'!B:E,4),IF(ISERROR(FIND("-",VLOOKUP(I137,'Names with Seat Code'!B:E,4))),REPLACE(VLOOKUP(I137,'Names with Seat Code'!B:E,4),FIND("'",VLOOKUP(I137,'Names with Seat Code'!B:E,4)),1,""),REPLACE(VLOOKUP(I137,'Names with Seat Code'!B:E,4),FIND("-",VLOOKUP(I137,'Names with Seat Code'!B:E,4)),1,"")))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107</v>
      </c>
      <c r="B138" s="27">
        <v>137</v>
      </c>
      <c r="C138" s="28" t="s">
        <v>108</v>
      </c>
      <c r="D138" s="28" t="s">
        <v>74</v>
      </c>
      <c r="E138" s="27" t="s">
        <v>88</v>
      </c>
      <c r="F138" s="27">
        <v>4</v>
      </c>
      <c r="G138" s="31" t="e">
        <f>IF(AND(ISERROR(FIND("-",VLOOKUP(I138,'Names with Seat Code'!B:E,2))),ISERROR(FIND("'",VLOOKUP(I138,'Names with Seat Code'!B:E,2)))),VLOOKUP(I138,'Names with Seat Code'!B:E,2),IF(ISERROR(FIND("-",VLOOKUP(I138,'Names with Seat Code'!B:E,2))),REPLACE(VLOOKUP(I138,'Names with Seat Code'!B:E,2),FIND("'",VLOOKUP(I138,'Names with Seat Code'!B:E,2)),1,""),REPLACE(VLOOKUP(I138,'Names with Seat Code'!B:E,2),FIND("-",VLOOKUP(I138,'Names with Seat Code'!B:E,2)),1,"")))</f>
        <v>#N/A</v>
      </c>
      <c r="H138" s="31" t="e">
        <f>IF(AND(ISERROR(FIND("-",VLOOKUP(I138,'Names with Seat Code'!B:E,4))),ISERROR(FIND("'",VLOOKUP(I138,'Names with Seat Code'!B:E,4)))),VLOOKUP(I138,'Names with Seat Code'!B:E,4),IF(ISERROR(FIND("-",VLOOKUP(I138,'Names with Seat Code'!B:E,4))),REPLACE(VLOOKUP(I138,'Names with Seat Code'!B:E,4),FIND("'",VLOOKUP(I138,'Names with Seat Code'!B:E,4)),1,""),REPLACE(VLOOKUP(I138,'Names with Seat Code'!B:E,4),FIND("-",VLOOKUP(I138,'Names with Seat Code'!B:E,4)),1,"")))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107</v>
      </c>
      <c r="B139" s="27">
        <v>138</v>
      </c>
      <c r="C139" s="28" t="s">
        <v>108</v>
      </c>
      <c r="D139" s="28" t="s">
        <v>74</v>
      </c>
      <c r="E139" s="27" t="s">
        <v>88</v>
      </c>
      <c r="F139" s="27">
        <v>2</v>
      </c>
      <c r="G139" s="31" t="e">
        <f>IF(AND(ISERROR(FIND("-",VLOOKUP(I139,'Names with Seat Code'!B:E,2))),ISERROR(FIND("'",VLOOKUP(I139,'Names with Seat Code'!B:E,2)))),VLOOKUP(I139,'Names with Seat Code'!B:E,2),IF(ISERROR(FIND("-",VLOOKUP(I139,'Names with Seat Code'!B:E,2))),REPLACE(VLOOKUP(I139,'Names with Seat Code'!B:E,2),FIND("'",VLOOKUP(I139,'Names with Seat Code'!B:E,2)),1,""),REPLACE(VLOOKUP(I139,'Names with Seat Code'!B:E,2),FIND("-",VLOOKUP(I139,'Names with Seat Code'!B:E,2)),1,"")))</f>
        <v>#N/A</v>
      </c>
      <c r="H139" s="31" t="e">
        <f>IF(AND(ISERROR(FIND("-",VLOOKUP(I139,'Names with Seat Code'!B:E,4))),ISERROR(FIND("'",VLOOKUP(I139,'Names with Seat Code'!B:E,4)))),VLOOKUP(I139,'Names with Seat Code'!B:E,4),IF(ISERROR(FIND("-",VLOOKUP(I139,'Names with Seat Code'!B:E,4))),REPLACE(VLOOKUP(I139,'Names with Seat Code'!B:E,4),FIND("'",VLOOKUP(I139,'Names with Seat Code'!B:E,4)),1,""),REPLACE(VLOOKUP(I139,'Names with Seat Code'!B:E,4),FIND("-",VLOOKUP(I139,'Names with Seat Code'!B:E,4)),1,"")))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107</v>
      </c>
      <c r="B140" s="27">
        <v>139</v>
      </c>
      <c r="C140" s="28" t="s">
        <v>109</v>
      </c>
      <c r="D140" s="28" t="s">
        <v>110</v>
      </c>
      <c r="E140" s="27" t="s">
        <v>90</v>
      </c>
      <c r="F140" s="27">
        <v>108</v>
      </c>
      <c r="G140" s="31" t="e">
        <f>IF(AND(ISERROR(FIND("-",VLOOKUP(I140,'Names with Seat Code'!B:E,2))),ISERROR(FIND("'",VLOOKUP(I140,'Names with Seat Code'!B:E,2)))),VLOOKUP(I140,'Names with Seat Code'!B:E,2),IF(ISERROR(FIND("-",VLOOKUP(I140,'Names with Seat Code'!B:E,2))),REPLACE(VLOOKUP(I140,'Names with Seat Code'!B:E,2),FIND("'",VLOOKUP(I140,'Names with Seat Code'!B:E,2)),1,""),REPLACE(VLOOKUP(I140,'Names with Seat Code'!B:E,2),FIND("-",VLOOKUP(I140,'Names with Seat Code'!B:E,2)),1,"")))</f>
        <v>#N/A</v>
      </c>
      <c r="H140" s="31" t="e">
        <f>IF(AND(ISERROR(FIND("-",VLOOKUP(I140,'Names with Seat Code'!B:E,4))),ISERROR(FIND("'",VLOOKUP(I140,'Names with Seat Code'!B:E,4)))),VLOOKUP(I140,'Names with Seat Code'!B:E,4),IF(ISERROR(FIND("-",VLOOKUP(I140,'Names with Seat Code'!B:E,4))),REPLACE(VLOOKUP(I140,'Names with Seat Code'!B:E,4),FIND("'",VLOOKUP(I140,'Names with Seat Code'!B:E,4)),1,""),REPLACE(VLOOKUP(I140,'Names with Seat Code'!B:E,4),FIND("-",VLOOKUP(I140,'Names with Seat Code'!B:E,4)),1,"")))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107</v>
      </c>
      <c r="B141" s="27">
        <v>140</v>
      </c>
      <c r="C141" s="28" t="s">
        <v>109</v>
      </c>
      <c r="D141" s="28" t="s">
        <v>110</v>
      </c>
      <c r="E141" s="27" t="s">
        <v>90</v>
      </c>
      <c r="F141" s="27">
        <v>107</v>
      </c>
      <c r="G141" s="31" t="e">
        <f>IF(AND(ISERROR(FIND("-",VLOOKUP(I141,'Names with Seat Code'!B:E,2))),ISERROR(FIND("'",VLOOKUP(I141,'Names with Seat Code'!B:E,2)))),VLOOKUP(I141,'Names with Seat Code'!B:E,2),IF(ISERROR(FIND("-",VLOOKUP(I141,'Names with Seat Code'!B:E,2))),REPLACE(VLOOKUP(I141,'Names with Seat Code'!B:E,2),FIND("'",VLOOKUP(I141,'Names with Seat Code'!B:E,2)),1,""),REPLACE(VLOOKUP(I141,'Names with Seat Code'!B:E,2),FIND("-",VLOOKUP(I141,'Names with Seat Code'!B:E,2)),1,"")))</f>
        <v>#N/A</v>
      </c>
      <c r="H141" s="31" t="e">
        <f>IF(AND(ISERROR(FIND("-",VLOOKUP(I141,'Names with Seat Code'!B:E,4))),ISERROR(FIND("'",VLOOKUP(I141,'Names with Seat Code'!B:E,4)))),VLOOKUP(I141,'Names with Seat Code'!B:E,4),IF(ISERROR(FIND("-",VLOOKUP(I141,'Names with Seat Code'!B:E,4))),REPLACE(VLOOKUP(I141,'Names with Seat Code'!B:E,4),FIND("'",VLOOKUP(I141,'Names with Seat Code'!B:E,4)),1,""),REPLACE(VLOOKUP(I141,'Names with Seat Code'!B:E,4),FIND("-",VLOOKUP(I141,'Names with Seat Code'!B:E,4)),1,"")))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107</v>
      </c>
      <c r="B142" s="27">
        <v>141</v>
      </c>
      <c r="C142" s="28" t="s">
        <v>109</v>
      </c>
      <c r="D142" s="28" t="s">
        <v>110</v>
      </c>
      <c r="E142" s="27" t="s">
        <v>90</v>
      </c>
      <c r="F142" s="27">
        <v>106</v>
      </c>
      <c r="G142" s="31" t="e">
        <f>IF(AND(ISERROR(FIND("-",VLOOKUP(I142,'Names with Seat Code'!B:E,2))),ISERROR(FIND("'",VLOOKUP(I142,'Names with Seat Code'!B:E,2)))),VLOOKUP(I142,'Names with Seat Code'!B:E,2),IF(ISERROR(FIND("-",VLOOKUP(I142,'Names with Seat Code'!B:E,2))),REPLACE(VLOOKUP(I142,'Names with Seat Code'!B:E,2),FIND("'",VLOOKUP(I142,'Names with Seat Code'!B:E,2)),1,""),REPLACE(VLOOKUP(I142,'Names with Seat Code'!B:E,2),FIND("-",VLOOKUP(I142,'Names with Seat Code'!B:E,2)),1,"")))</f>
        <v>#N/A</v>
      </c>
      <c r="H142" s="31" t="e">
        <f>IF(AND(ISERROR(FIND("-",VLOOKUP(I142,'Names with Seat Code'!B:E,4))),ISERROR(FIND("'",VLOOKUP(I142,'Names with Seat Code'!B:E,4)))),VLOOKUP(I142,'Names with Seat Code'!B:E,4),IF(ISERROR(FIND("-",VLOOKUP(I142,'Names with Seat Code'!B:E,4))),REPLACE(VLOOKUP(I142,'Names with Seat Code'!B:E,4),FIND("'",VLOOKUP(I142,'Names with Seat Code'!B:E,4)),1,""),REPLACE(VLOOKUP(I142,'Names with Seat Code'!B:E,4),FIND("-",VLOOKUP(I142,'Names with Seat Code'!B:E,4)),1,"")))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107</v>
      </c>
      <c r="B143" s="27">
        <v>142</v>
      </c>
      <c r="C143" s="28" t="s">
        <v>109</v>
      </c>
      <c r="D143" s="28" t="s">
        <v>110</v>
      </c>
      <c r="E143" s="27" t="s">
        <v>90</v>
      </c>
      <c r="F143" s="27">
        <v>105</v>
      </c>
      <c r="G143" s="31" t="e">
        <f>IF(AND(ISERROR(FIND("-",VLOOKUP(I143,'Names with Seat Code'!B:E,2))),ISERROR(FIND("'",VLOOKUP(I143,'Names with Seat Code'!B:E,2)))),VLOOKUP(I143,'Names with Seat Code'!B:E,2),IF(ISERROR(FIND("-",VLOOKUP(I143,'Names with Seat Code'!B:E,2))),REPLACE(VLOOKUP(I143,'Names with Seat Code'!B:E,2),FIND("'",VLOOKUP(I143,'Names with Seat Code'!B:E,2)),1,""),REPLACE(VLOOKUP(I143,'Names with Seat Code'!B:E,2),FIND("-",VLOOKUP(I143,'Names with Seat Code'!B:E,2)),1,"")))</f>
        <v>#N/A</v>
      </c>
      <c r="H143" s="31" t="e">
        <f>IF(AND(ISERROR(FIND("-",VLOOKUP(I143,'Names with Seat Code'!B:E,4))),ISERROR(FIND("'",VLOOKUP(I143,'Names with Seat Code'!B:E,4)))),VLOOKUP(I143,'Names with Seat Code'!B:E,4),IF(ISERROR(FIND("-",VLOOKUP(I143,'Names with Seat Code'!B:E,4))),REPLACE(VLOOKUP(I143,'Names with Seat Code'!B:E,4),FIND("'",VLOOKUP(I143,'Names with Seat Code'!B:E,4)),1,""),REPLACE(VLOOKUP(I143,'Names with Seat Code'!B:E,4),FIND("-",VLOOKUP(I143,'Names with Seat Code'!B:E,4)),1,"")))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107</v>
      </c>
      <c r="B144" s="27">
        <v>143</v>
      </c>
      <c r="C144" s="28" t="s">
        <v>109</v>
      </c>
      <c r="D144" s="28" t="s">
        <v>110</v>
      </c>
      <c r="E144" s="27" t="s">
        <v>90</v>
      </c>
      <c r="F144" s="27">
        <v>104</v>
      </c>
      <c r="G144" s="31" t="e">
        <f>IF(AND(ISERROR(FIND("-",VLOOKUP(I144,'Names with Seat Code'!B:E,2))),ISERROR(FIND("'",VLOOKUP(I144,'Names with Seat Code'!B:E,2)))),VLOOKUP(I144,'Names with Seat Code'!B:E,2),IF(ISERROR(FIND("-",VLOOKUP(I144,'Names with Seat Code'!B:E,2))),REPLACE(VLOOKUP(I144,'Names with Seat Code'!B:E,2),FIND("'",VLOOKUP(I144,'Names with Seat Code'!B:E,2)),1,""),REPLACE(VLOOKUP(I144,'Names with Seat Code'!B:E,2),FIND("-",VLOOKUP(I144,'Names with Seat Code'!B:E,2)),1,"")))</f>
        <v>#N/A</v>
      </c>
      <c r="H144" s="31" t="e">
        <f>IF(AND(ISERROR(FIND("-",VLOOKUP(I144,'Names with Seat Code'!B:E,4))),ISERROR(FIND("'",VLOOKUP(I144,'Names with Seat Code'!B:E,4)))),VLOOKUP(I144,'Names with Seat Code'!B:E,4),IF(ISERROR(FIND("-",VLOOKUP(I144,'Names with Seat Code'!B:E,4))),REPLACE(VLOOKUP(I144,'Names with Seat Code'!B:E,4),FIND("'",VLOOKUP(I144,'Names with Seat Code'!B:E,4)),1,""),REPLACE(VLOOKUP(I144,'Names with Seat Code'!B:E,4),FIND("-",VLOOKUP(I144,'Names with Seat Code'!B:E,4)),1,"")))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107</v>
      </c>
      <c r="B145" s="27">
        <v>144</v>
      </c>
      <c r="C145" s="28" t="s">
        <v>109</v>
      </c>
      <c r="D145" s="28" t="s">
        <v>110</v>
      </c>
      <c r="E145" s="27" t="s">
        <v>90</v>
      </c>
      <c r="F145" s="27">
        <v>103</v>
      </c>
      <c r="G145" s="31" t="e">
        <f>IF(AND(ISERROR(FIND("-",VLOOKUP(I145,'Names with Seat Code'!B:E,2))),ISERROR(FIND("'",VLOOKUP(I145,'Names with Seat Code'!B:E,2)))),VLOOKUP(I145,'Names with Seat Code'!B:E,2),IF(ISERROR(FIND("-",VLOOKUP(I145,'Names with Seat Code'!B:E,2))),REPLACE(VLOOKUP(I145,'Names with Seat Code'!B:E,2),FIND("'",VLOOKUP(I145,'Names with Seat Code'!B:E,2)),1,""),REPLACE(VLOOKUP(I145,'Names with Seat Code'!B:E,2),FIND("-",VLOOKUP(I145,'Names with Seat Code'!B:E,2)),1,"")))</f>
        <v>#N/A</v>
      </c>
      <c r="H145" s="31" t="e">
        <f>IF(AND(ISERROR(FIND("-",VLOOKUP(I145,'Names with Seat Code'!B:E,4))),ISERROR(FIND("'",VLOOKUP(I145,'Names with Seat Code'!B:E,4)))),VLOOKUP(I145,'Names with Seat Code'!B:E,4),IF(ISERROR(FIND("-",VLOOKUP(I145,'Names with Seat Code'!B:E,4))),REPLACE(VLOOKUP(I145,'Names with Seat Code'!B:E,4),FIND("'",VLOOKUP(I145,'Names with Seat Code'!B:E,4)),1,""),REPLACE(VLOOKUP(I145,'Names with Seat Code'!B:E,4),FIND("-",VLOOKUP(I145,'Names with Seat Code'!B:E,4)),1,"")))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107</v>
      </c>
      <c r="B146" s="27">
        <v>145</v>
      </c>
      <c r="C146" s="28" t="s">
        <v>109</v>
      </c>
      <c r="D146" s="28" t="s">
        <v>110</v>
      </c>
      <c r="E146" s="27" t="s">
        <v>90</v>
      </c>
      <c r="F146" s="27">
        <v>102</v>
      </c>
      <c r="G146" s="31" t="e">
        <f>IF(AND(ISERROR(FIND("-",VLOOKUP(I146,'Names with Seat Code'!B:E,2))),ISERROR(FIND("'",VLOOKUP(I146,'Names with Seat Code'!B:E,2)))),VLOOKUP(I146,'Names with Seat Code'!B:E,2),IF(ISERROR(FIND("-",VLOOKUP(I146,'Names with Seat Code'!B:E,2))),REPLACE(VLOOKUP(I146,'Names with Seat Code'!B:E,2),FIND("'",VLOOKUP(I146,'Names with Seat Code'!B:E,2)),1,""),REPLACE(VLOOKUP(I146,'Names with Seat Code'!B:E,2),FIND("-",VLOOKUP(I146,'Names with Seat Code'!B:E,2)),1,"")))</f>
        <v>#N/A</v>
      </c>
      <c r="H146" s="31" t="e">
        <f>IF(AND(ISERROR(FIND("-",VLOOKUP(I146,'Names with Seat Code'!B:E,4))),ISERROR(FIND("'",VLOOKUP(I146,'Names with Seat Code'!B:E,4)))),VLOOKUP(I146,'Names with Seat Code'!B:E,4),IF(ISERROR(FIND("-",VLOOKUP(I146,'Names with Seat Code'!B:E,4))),REPLACE(VLOOKUP(I146,'Names with Seat Code'!B:E,4),FIND("'",VLOOKUP(I146,'Names with Seat Code'!B:E,4)),1,""),REPLACE(VLOOKUP(I146,'Names with Seat Code'!B:E,4),FIND("-",VLOOKUP(I146,'Names with Seat Code'!B:E,4)),1,"")))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107</v>
      </c>
      <c r="B147" s="27">
        <v>146</v>
      </c>
      <c r="C147" s="28" t="s">
        <v>109</v>
      </c>
      <c r="D147" s="28" t="s">
        <v>110</v>
      </c>
      <c r="E147" s="27" t="s">
        <v>90</v>
      </c>
      <c r="F147" s="27">
        <v>101</v>
      </c>
      <c r="G147" s="31" t="e">
        <f>IF(AND(ISERROR(FIND("-",VLOOKUP(I147,'Names with Seat Code'!B:E,2))),ISERROR(FIND("'",VLOOKUP(I147,'Names with Seat Code'!B:E,2)))),VLOOKUP(I147,'Names with Seat Code'!B:E,2),IF(ISERROR(FIND("-",VLOOKUP(I147,'Names with Seat Code'!B:E,2))),REPLACE(VLOOKUP(I147,'Names with Seat Code'!B:E,2),FIND("'",VLOOKUP(I147,'Names with Seat Code'!B:E,2)),1,""),REPLACE(VLOOKUP(I147,'Names with Seat Code'!B:E,2),FIND("-",VLOOKUP(I147,'Names with Seat Code'!B:E,2)),1,"")))</f>
        <v>#N/A</v>
      </c>
      <c r="H147" s="31" t="e">
        <f>IF(AND(ISERROR(FIND("-",VLOOKUP(I147,'Names with Seat Code'!B:E,4))),ISERROR(FIND("'",VLOOKUP(I147,'Names with Seat Code'!B:E,4)))),VLOOKUP(I147,'Names with Seat Code'!B:E,4),IF(ISERROR(FIND("-",VLOOKUP(I147,'Names with Seat Code'!B:E,4))),REPLACE(VLOOKUP(I147,'Names with Seat Code'!B:E,4),FIND("'",VLOOKUP(I147,'Names with Seat Code'!B:E,4)),1,""),REPLACE(VLOOKUP(I147,'Names with Seat Code'!B:E,4),FIND("-",VLOOKUP(I147,'Names with Seat Code'!B:E,4)),1,"")))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107</v>
      </c>
      <c r="B148" s="27">
        <v>147</v>
      </c>
      <c r="C148" s="28" t="s">
        <v>108</v>
      </c>
      <c r="D148" s="28" t="s">
        <v>74</v>
      </c>
      <c r="E148" s="27" t="s">
        <v>90</v>
      </c>
      <c r="F148" s="27">
        <v>22</v>
      </c>
      <c r="G148" s="31" t="e">
        <f>IF(AND(ISERROR(FIND("-",VLOOKUP(I148,'Names with Seat Code'!B:E,2))),ISERROR(FIND("'",VLOOKUP(I148,'Names with Seat Code'!B:E,2)))),VLOOKUP(I148,'Names with Seat Code'!B:E,2),IF(ISERROR(FIND("-",VLOOKUP(I148,'Names with Seat Code'!B:E,2))),REPLACE(VLOOKUP(I148,'Names with Seat Code'!B:E,2),FIND("'",VLOOKUP(I148,'Names with Seat Code'!B:E,2)),1,""),REPLACE(VLOOKUP(I148,'Names with Seat Code'!B:E,2),FIND("-",VLOOKUP(I148,'Names with Seat Code'!B:E,2)),1,"")))</f>
        <v>#N/A</v>
      </c>
      <c r="H148" s="31" t="e">
        <f>IF(AND(ISERROR(FIND("-",VLOOKUP(I148,'Names with Seat Code'!B:E,4))),ISERROR(FIND("'",VLOOKUP(I148,'Names with Seat Code'!B:E,4)))),VLOOKUP(I148,'Names with Seat Code'!B:E,4),IF(ISERROR(FIND("-",VLOOKUP(I148,'Names with Seat Code'!B:E,4))),REPLACE(VLOOKUP(I148,'Names with Seat Code'!B:E,4),FIND("'",VLOOKUP(I148,'Names with Seat Code'!B:E,4)),1,""),REPLACE(VLOOKUP(I148,'Names with Seat Code'!B:E,4),FIND("-",VLOOKUP(I148,'Names with Seat Code'!B:E,4)),1,"")))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107</v>
      </c>
      <c r="B149" s="27">
        <v>148</v>
      </c>
      <c r="C149" s="28" t="s">
        <v>108</v>
      </c>
      <c r="D149" s="28" t="s">
        <v>74</v>
      </c>
      <c r="E149" s="27" t="s">
        <v>90</v>
      </c>
      <c r="F149" s="27">
        <v>20</v>
      </c>
      <c r="G149" s="31" t="e">
        <f>IF(AND(ISERROR(FIND("-",VLOOKUP(I149,'Names with Seat Code'!B:E,2))),ISERROR(FIND("'",VLOOKUP(I149,'Names with Seat Code'!B:E,2)))),VLOOKUP(I149,'Names with Seat Code'!B:E,2),IF(ISERROR(FIND("-",VLOOKUP(I149,'Names with Seat Code'!B:E,2))),REPLACE(VLOOKUP(I149,'Names with Seat Code'!B:E,2),FIND("'",VLOOKUP(I149,'Names with Seat Code'!B:E,2)),1,""),REPLACE(VLOOKUP(I149,'Names with Seat Code'!B:E,2),FIND("-",VLOOKUP(I149,'Names with Seat Code'!B:E,2)),1,"")))</f>
        <v>#N/A</v>
      </c>
      <c r="H149" s="31" t="e">
        <f>IF(AND(ISERROR(FIND("-",VLOOKUP(I149,'Names with Seat Code'!B:E,4))),ISERROR(FIND("'",VLOOKUP(I149,'Names with Seat Code'!B:E,4)))),VLOOKUP(I149,'Names with Seat Code'!B:E,4),IF(ISERROR(FIND("-",VLOOKUP(I149,'Names with Seat Code'!B:E,4))),REPLACE(VLOOKUP(I149,'Names with Seat Code'!B:E,4),FIND("'",VLOOKUP(I149,'Names with Seat Code'!B:E,4)),1,""),REPLACE(VLOOKUP(I149,'Names with Seat Code'!B:E,4),FIND("-",VLOOKUP(I149,'Names with Seat Code'!B:E,4)),1,"")))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107</v>
      </c>
      <c r="B150" s="27">
        <v>149</v>
      </c>
      <c r="C150" s="28" t="s">
        <v>108</v>
      </c>
      <c r="D150" s="28" t="s">
        <v>74</v>
      </c>
      <c r="E150" s="27" t="s">
        <v>90</v>
      </c>
      <c r="F150" s="27">
        <v>18</v>
      </c>
      <c r="G150" s="31" t="e">
        <f>IF(AND(ISERROR(FIND("-",VLOOKUP(I150,'Names with Seat Code'!B:E,2))),ISERROR(FIND("'",VLOOKUP(I150,'Names with Seat Code'!B:E,2)))),VLOOKUP(I150,'Names with Seat Code'!B:E,2),IF(ISERROR(FIND("-",VLOOKUP(I150,'Names with Seat Code'!B:E,2))),REPLACE(VLOOKUP(I150,'Names with Seat Code'!B:E,2),FIND("'",VLOOKUP(I150,'Names with Seat Code'!B:E,2)),1,""),REPLACE(VLOOKUP(I150,'Names with Seat Code'!B:E,2),FIND("-",VLOOKUP(I150,'Names with Seat Code'!B:E,2)),1,"")))</f>
        <v>#N/A</v>
      </c>
      <c r="H150" s="31" t="e">
        <f>IF(AND(ISERROR(FIND("-",VLOOKUP(I150,'Names with Seat Code'!B:E,4))),ISERROR(FIND("'",VLOOKUP(I150,'Names with Seat Code'!B:E,4)))),VLOOKUP(I150,'Names with Seat Code'!B:E,4),IF(ISERROR(FIND("-",VLOOKUP(I150,'Names with Seat Code'!B:E,4))),REPLACE(VLOOKUP(I150,'Names with Seat Code'!B:E,4),FIND("'",VLOOKUP(I150,'Names with Seat Code'!B:E,4)),1,""),REPLACE(VLOOKUP(I150,'Names with Seat Code'!B:E,4),FIND("-",VLOOKUP(I150,'Names with Seat Code'!B:E,4)),1,"")))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107</v>
      </c>
      <c r="B151" s="27">
        <v>150</v>
      </c>
      <c r="C151" s="28" t="s">
        <v>108</v>
      </c>
      <c r="D151" s="28" t="s">
        <v>74</v>
      </c>
      <c r="E151" s="27" t="s">
        <v>90</v>
      </c>
      <c r="F151" s="27">
        <v>16</v>
      </c>
      <c r="G151" s="31" t="e">
        <f>IF(AND(ISERROR(FIND("-",VLOOKUP(I151,'Names with Seat Code'!B:E,2))),ISERROR(FIND("'",VLOOKUP(I151,'Names with Seat Code'!B:E,2)))),VLOOKUP(I151,'Names with Seat Code'!B:E,2),IF(ISERROR(FIND("-",VLOOKUP(I151,'Names with Seat Code'!B:E,2))),REPLACE(VLOOKUP(I151,'Names with Seat Code'!B:E,2),FIND("'",VLOOKUP(I151,'Names with Seat Code'!B:E,2)),1,""),REPLACE(VLOOKUP(I151,'Names with Seat Code'!B:E,2),FIND("-",VLOOKUP(I151,'Names with Seat Code'!B:E,2)),1,"")))</f>
        <v>#N/A</v>
      </c>
      <c r="H151" s="31" t="e">
        <f>IF(AND(ISERROR(FIND("-",VLOOKUP(I151,'Names with Seat Code'!B:E,4))),ISERROR(FIND("'",VLOOKUP(I151,'Names with Seat Code'!B:E,4)))),VLOOKUP(I151,'Names with Seat Code'!B:E,4),IF(ISERROR(FIND("-",VLOOKUP(I151,'Names with Seat Code'!B:E,4))),REPLACE(VLOOKUP(I151,'Names with Seat Code'!B:E,4),FIND("'",VLOOKUP(I151,'Names with Seat Code'!B:E,4)),1,""),REPLACE(VLOOKUP(I151,'Names with Seat Code'!B:E,4),FIND("-",VLOOKUP(I151,'Names with Seat Code'!B:E,4)),1,"")))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107</v>
      </c>
      <c r="B152" s="27">
        <v>151</v>
      </c>
      <c r="C152" s="28" t="s">
        <v>108</v>
      </c>
      <c r="D152" s="28" t="s">
        <v>74</v>
      </c>
      <c r="E152" s="27" t="s">
        <v>90</v>
      </c>
      <c r="F152" s="27">
        <v>14</v>
      </c>
      <c r="G152" s="31" t="e">
        <f>IF(AND(ISERROR(FIND("-",VLOOKUP(I152,'Names with Seat Code'!B:E,2))),ISERROR(FIND("'",VLOOKUP(I152,'Names with Seat Code'!B:E,2)))),VLOOKUP(I152,'Names with Seat Code'!B:E,2),IF(ISERROR(FIND("-",VLOOKUP(I152,'Names with Seat Code'!B:E,2))),REPLACE(VLOOKUP(I152,'Names with Seat Code'!B:E,2),FIND("'",VLOOKUP(I152,'Names with Seat Code'!B:E,2)),1,""),REPLACE(VLOOKUP(I152,'Names with Seat Code'!B:E,2),FIND("-",VLOOKUP(I152,'Names with Seat Code'!B:E,2)),1,"")))</f>
        <v>#N/A</v>
      </c>
      <c r="H152" s="31" t="e">
        <f>IF(AND(ISERROR(FIND("-",VLOOKUP(I152,'Names with Seat Code'!B:E,4))),ISERROR(FIND("'",VLOOKUP(I152,'Names with Seat Code'!B:E,4)))),VLOOKUP(I152,'Names with Seat Code'!B:E,4),IF(ISERROR(FIND("-",VLOOKUP(I152,'Names with Seat Code'!B:E,4))),REPLACE(VLOOKUP(I152,'Names with Seat Code'!B:E,4),FIND("'",VLOOKUP(I152,'Names with Seat Code'!B:E,4)),1,""),REPLACE(VLOOKUP(I152,'Names with Seat Code'!B:E,4),FIND("-",VLOOKUP(I152,'Names with Seat Code'!B:E,4)),1,"")))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107</v>
      </c>
      <c r="B153" s="27">
        <v>152</v>
      </c>
      <c r="C153" s="28" t="s">
        <v>108</v>
      </c>
      <c r="D153" s="28" t="s">
        <v>74</v>
      </c>
      <c r="E153" s="27" t="s">
        <v>90</v>
      </c>
      <c r="F153" s="27">
        <v>12</v>
      </c>
      <c r="G153" s="31" t="e">
        <f>IF(AND(ISERROR(FIND("-",VLOOKUP(I153,'Names with Seat Code'!B:E,2))),ISERROR(FIND("'",VLOOKUP(I153,'Names with Seat Code'!B:E,2)))),VLOOKUP(I153,'Names with Seat Code'!B:E,2),IF(ISERROR(FIND("-",VLOOKUP(I153,'Names with Seat Code'!B:E,2))),REPLACE(VLOOKUP(I153,'Names with Seat Code'!B:E,2),FIND("'",VLOOKUP(I153,'Names with Seat Code'!B:E,2)),1,""),REPLACE(VLOOKUP(I153,'Names with Seat Code'!B:E,2),FIND("-",VLOOKUP(I153,'Names with Seat Code'!B:E,2)),1,"")))</f>
        <v>#N/A</v>
      </c>
      <c r="H153" s="31" t="e">
        <f>IF(AND(ISERROR(FIND("-",VLOOKUP(I153,'Names with Seat Code'!B:E,4))),ISERROR(FIND("'",VLOOKUP(I153,'Names with Seat Code'!B:E,4)))),VLOOKUP(I153,'Names with Seat Code'!B:E,4),IF(ISERROR(FIND("-",VLOOKUP(I153,'Names with Seat Code'!B:E,4))),REPLACE(VLOOKUP(I153,'Names with Seat Code'!B:E,4),FIND("'",VLOOKUP(I153,'Names with Seat Code'!B:E,4)),1,""),REPLACE(VLOOKUP(I153,'Names with Seat Code'!B:E,4),FIND("-",VLOOKUP(I153,'Names with Seat Code'!B:E,4)),1,"")))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107</v>
      </c>
      <c r="B154" s="27">
        <v>153</v>
      </c>
      <c r="C154" s="28" t="s">
        <v>108</v>
      </c>
      <c r="D154" s="28" t="s">
        <v>74</v>
      </c>
      <c r="E154" s="27" t="s">
        <v>90</v>
      </c>
      <c r="F154" s="27">
        <v>10</v>
      </c>
      <c r="G154" s="31" t="e">
        <f>IF(AND(ISERROR(FIND("-",VLOOKUP(I154,'Names with Seat Code'!B:E,2))),ISERROR(FIND("'",VLOOKUP(I154,'Names with Seat Code'!B:E,2)))),VLOOKUP(I154,'Names with Seat Code'!B:E,2),IF(ISERROR(FIND("-",VLOOKUP(I154,'Names with Seat Code'!B:E,2))),REPLACE(VLOOKUP(I154,'Names with Seat Code'!B:E,2),FIND("'",VLOOKUP(I154,'Names with Seat Code'!B:E,2)),1,""),REPLACE(VLOOKUP(I154,'Names with Seat Code'!B:E,2),FIND("-",VLOOKUP(I154,'Names with Seat Code'!B:E,2)),1,"")))</f>
        <v>#N/A</v>
      </c>
      <c r="H154" s="31" t="e">
        <f>IF(AND(ISERROR(FIND("-",VLOOKUP(I154,'Names with Seat Code'!B:E,4))),ISERROR(FIND("'",VLOOKUP(I154,'Names with Seat Code'!B:E,4)))),VLOOKUP(I154,'Names with Seat Code'!B:E,4),IF(ISERROR(FIND("-",VLOOKUP(I154,'Names with Seat Code'!B:E,4))),REPLACE(VLOOKUP(I154,'Names with Seat Code'!B:E,4),FIND("'",VLOOKUP(I154,'Names with Seat Code'!B:E,4)),1,""),REPLACE(VLOOKUP(I154,'Names with Seat Code'!B:E,4),FIND("-",VLOOKUP(I154,'Names with Seat Code'!B:E,4)),1,"")))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107</v>
      </c>
      <c r="B155" s="27">
        <v>154</v>
      </c>
      <c r="C155" s="28" t="s">
        <v>108</v>
      </c>
      <c r="D155" s="28" t="s">
        <v>74</v>
      </c>
      <c r="E155" s="27" t="s">
        <v>90</v>
      </c>
      <c r="F155" s="27">
        <v>8</v>
      </c>
      <c r="G155" s="31" t="e">
        <f>IF(AND(ISERROR(FIND("-",VLOOKUP(I155,'Names with Seat Code'!B:E,2))),ISERROR(FIND("'",VLOOKUP(I155,'Names with Seat Code'!B:E,2)))),VLOOKUP(I155,'Names with Seat Code'!B:E,2),IF(ISERROR(FIND("-",VLOOKUP(I155,'Names with Seat Code'!B:E,2))),REPLACE(VLOOKUP(I155,'Names with Seat Code'!B:E,2),FIND("'",VLOOKUP(I155,'Names with Seat Code'!B:E,2)),1,""),REPLACE(VLOOKUP(I155,'Names with Seat Code'!B:E,2),FIND("-",VLOOKUP(I155,'Names with Seat Code'!B:E,2)),1,"")))</f>
        <v>#N/A</v>
      </c>
      <c r="H155" s="31" t="e">
        <f>IF(AND(ISERROR(FIND("-",VLOOKUP(I155,'Names with Seat Code'!B:E,4))),ISERROR(FIND("'",VLOOKUP(I155,'Names with Seat Code'!B:E,4)))),VLOOKUP(I155,'Names with Seat Code'!B:E,4),IF(ISERROR(FIND("-",VLOOKUP(I155,'Names with Seat Code'!B:E,4))),REPLACE(VLOOKUP(I155,'Names with Seat Code'!B:E,4),FIND("'",VLOOKUP(I155,'Names with Seat Code'!B:E,4)),1,""),REPLACE(VLOOKUP(I155,'Names with Seat Code'!B:E,4),FIND("-",VLOOKUP(I155,'Names with Seat Code'!B:E,4)),1,"")))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107</v>
      </c>
      <c r="B156" s="27">
        <v>155</v>
      </c>
      <c r="C156" s="28" t="s">
        <v>108</v>
      </c>
      <c r="D156" s="28" t="s">
        <v>74</v>
      </c>
      <c r="E156" s="27" t="s">
        <v>90</v>
      </c>
      <c r="F156" s="27">
        <v>6</v>
      </c>
      <c r="G156" s="31" t="e">
        <f>IF(AND(ISERROR(FIND("-",VLOOKUP(I156,'Names with Seat Code'!B:E,2))),ISERROR(FIND("'",VLOOKUP(I156,'Names with Seat Code'!B:E,2)))),VLOOKUP(I156,'Names with Seat Code'!B:E,2),IF(ISERROR(FIND("-",VLOOKUP(I156,'Names with Seat Code'!B:E,2))),REPLACE(VLOOKUP(I156,'Names with Seat Code'!B:E,2),FIND("'",VLOOKUP(I156,'Names with Seat Code'!B:E,2)),1,""),REPLACE(VLOOKUP(I156,'Names with Seat Code'!B:E,2),FIND("-",VLOOKUP(I156,'Names with Seat Code'!B:E,2)),1,"")))</f>
        <v>#N/A</v>
      </c>
      <c r="H156" s="31" t="e">
        <f>IF(AND(ISERROR(FIND("-",VLOOKUP(I156,'Names with Seat Code'!B:E,4))),ISERROR(FIND("'",VLOOKUP(I156,'Names with Seat Code'!B:E,4)))),VLOOKUP(I156,'Names with Seat Code'!B:E,4),IF(ISERROR(FIND("-",VLOOKUP(I156,'Names with Seat Code'!B:E,4))),REPLACE(VLOOKUP(I156,'Names with Seat Code'!B:E,4),FIND("'",VLOOKUP(I156,'Names with Seat Code'!B:E,4)),1,""),REPLACE(VLOOKUP(I156,'Names with Seat Code'!B:E,4),FIND("-",VLOOKUP(I156,'Names with Seat Code'!B:E,4)),1,"")))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107</v>
      </c>
      <c r="B157" s="27">
        <v>156</v>
      </c>
      <c r="C157" s="28" t="s">
        <v>108</v>
      </c>
      <c r="D157" s="28" t="s">
        <v>74</v>
      </c>
      <c r="E157" s="27" t="s">
        <v>90</v>
      </c>
      <c r="F157" s="27">
        <v>4</v>
      </c>
      <c r="G157" s="31" t="e">
        <f>IF(AND(ISERROR(FIND("-",VLOOKUP(I157,'Names with Seat Code'!B:E,2))),ISERROR(FIND("'",VLOOKUP(I157,'Names with Seat Code'!B:E,2)))),VLOOKUP(I157,'Names with Seat Code'!B:E,2),IF(ISERROR(FIND("-",VLOOKUP(I157,'Names with Seat Code'!B:E,2))),REPLACE(VLOOKUP(I157,'Names with Seat Code'!B:E,2),FIND("'",VLOOKUP(I157,'Names with Seat Code'!B:E,2)),1,""),REPLACE(VLOOKUP(I157,'Names with Seat Code'!B:E,2),FIND("-",VLOOKUP(I157,'Names with Seat Code'!B:E,2)),1,"")))</f>
        <v>#N/A</v>
      </c>
      <c r="H157" s="31" t="e">
        <f>IF(AND(ISERROR(FIND("-",VLOOKUP(I157,'Names with Seat Code'!B:E,4))),ISERROR(FIND("'",VLOOKUP(I157,'Names with Seat Code'!B:E,4)))),VLOOKUP(I157,'Names with Seat Code'!B:E,4),IF(ISERROR(FIND("-",VLOOKUP(I157,'Names with Seat Code'!B:E,4))),REPLACE(VLOOKUP(I157,'Names with Seat Code'!B:E,4),FIND("'",VLOOKUP(I157,'Names with Seat Code'!B:E,4)),1,""),REPLACE(VLOOKUP(I157,'Names with Seat Code'!B:E,4),FIND("-",VLOOKUP(I157,'Names with Seat Code'!B:E,4)),1,"")))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107</v>
      </c>
      <c r="B158" s="27">
        <v>157</v>
      </c>
      <c r="C158" s="28" t="s">
        <v>108</v>
      </c>
      <c r="D158" s="28" t="s">
        <v>74</v>
      </c>
      <c r="E158" s="27" t="s">
        <v>90</v>
      </c>
      <c r="F158" s="27">
        <v>2</v>
      </c>
      <c r="G158" s="31" t="e">
        <f>IF(AND(ISERROR(FIND("-",VLOOKUP(I158,'Names with Seat Code'!B:E,2))),ISERROR(FIND("'",VLOOKUP(I158,'Names with Seat Code'!B:E,2)))),VLOOKUP(I158,'Names with Seat Code'!B:E,2),IF(ISERROR(FIND("-",VLOOKUP(I158,'Names with Seat Code'!B:E,2))),REPLACE(VLOOKUP(I158,'Names with Seat Code'!B:E,2),FIND("'",VLOOKUP(I158,'Names with Seat Code'!B:E,2)),1,""),REPLACE(VLOOKUP(I158,'Names with Seat Code'!B:E,2),FIND("-",VLOOKUP(I158,'Names with Seat Code'!B:E,2)),1,"")))</f>
        <v>#N/A</v>
      </c>
      <c r="H158" s="31" t="e">
        <f>IF(AND(ISERROR(FIND("-",VLOOKUP(I158,'Names with Seat Code'!B:E,4))),ISERROR(FIND("'",VLOOKUP(I158,'Names with Seat Code'!B:E,4)))),VLOOKUP(I158,'Names with Seat Code'!B:E,4),IF(ISERROR(FIND("-",VLOOKUP(I158,'Names with Seat Code'!B:E,4))),REPLACE(VLOOKUP(I158,'Names with Seat Code'!B:E,4),FIND("'",VLOOKUP(I158,'Names with Seat Code'!B:E,4)),1,""),REPLACE(VLOOKUP(I158,'Names with Seat Code'!B:E,4),FIND("-",VLOOKUP(I158,'Names with Seat Code'!B:E,4)),1,"")))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107</v>
      </c>
      <c r="B159" s="27">
        <v>158</v>
      </c>
      <c r="C159" s="28" t="s">
        <v>109</v>
      </c>
      <c r="D159" s="28" t="s">
        <v>110</v>
      </c>
      <c r="E159" s="27" t="s">
        <v>91</v>
      </c>
      <c r="F159" s="27">
        <v>108</v>
      </c>
      <c r="G159" s="31" t="e">
        <f>IF(AND(ISERROR(FIND("-",VLOOKUP(I159,'Names with Seat Code'!B:E,2))),ISERROR(FIND("'",VLOOKUP(I159,'Names with Seat Code'!B:E,2)))),VLOOKUP(I159,'Names with Seat Code'!B:E,2),IF(ISERROR(FIND("-",VLOOKUP(I159,'Names with Seat Code'!B:E,2))),REPLACE(VLOOKUP(I159,'Names with Seat Code'!B:E,2),FIND("'",VLOOKUP(I159,'Names with Seat Code'!B:E,2)),1,""),REPLACE(VLOOKUP(I159,'Names with Seat Code'!B:E,2),FIND("-",VLOOKUP(I159,'Names with Seat Code'!B:E,2)),1,"")))</f>
        <v>#N/A</v>
      </c>
      <c r="H159" s="31" t="e">
        <f>IF(AND(ISERROR(FIND("-",VLOOKUP(I159,'Names with Seat Code'!B:E,4))),ISERROR(FIND("'",VLOOKUP(I159,'Names with Seat Code'!B:E,4)))),VLOOKUP(I159,'Names with Seat Code'!B:E,4),IF(ISERROR(FIND("-",VLOOKUP(I159,'Names with Seat Code'!B:E,4))),REPLACE(VLOOKUP(I159,'Names with Seat Code'!B:E,4),FIND("'",VLOOKUP(I159,'Names with Seat Code'!B:E,4)),1,""),REPLACE(VLOOKUP(I159,'Names with Seat Code'!B:E,4),FIND("-",VLOOKUP(I159,'Names with Seat Code'!B:E,4)),1,"")))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107</v>
      </c>
      <c r="B160" s="27">
        <v>159</v>
      </c>
      <c r="C160" s="28" t="s">
        <v>109</v>
      </c>
      <c r="D160" s="28" t="s">
        <v>110</v>
      </c>
      <c r="E160" s="27" t="s">
        <v>91</v>
      </c>
      <c r="F160" s="27">
        <v>107</v>
      </c>
      <c r="G160" s="31" t="e">
        <f>IF(AND(ISERROR(FIND("-",VLOOKUP(I160,'Names with Seat Code'!B:E,2))),ISERROR(FIND("'",VLOOKUP(I160,'Names with Seat Code'!B:E,2)))),VLOOKUP(I160,'Names with Seat Code'!B:E,2),IF(ISERROR(FIND("-",VLOOKUP(I160,'Names with Seat Code'!B:E,2))),REPLACE(VLOOKUP(I160,'Names with Seat Code'!B:E,2),FIND("'",VLOOKUP(I160,'Names with Seat Code'!B:E,2)),1,""),REPLACE(VLOOKUP(I160,'Names with Seat Code'!B:E,2),FIND("-",VLOOKUP(I160,'Names with Seat Code'!B:E,2)),1,"")))</f>
        <v>#N/A</v>
      </c>
      <c r="H160" s="31" t="e">
        <f>IF(AND(ISERROR(FIND("-",VLOOKUP(I160,'Names with Seat Code'!B:E,4))),ISERROR(FIND("'",VLOOKUP(I160,'Names with Seat Code'!B:E,4)))),VLOOKUP(I160,'Names with Seat Code'!B:E,4),IF(ISERROR(FIND("-",VLOOKUP(I160,'Names with Seat Code'!B:E,4))),REPLACE(VLOOKUP(I160,'Names with Seat Code'!B:E,4),FIND("'",VLOOKUP(I160,'Names with Seat Code'!B:E,4)),1,""),REPLACE(VLOOKUP(I160,'Names with Seat Code'!B:E,4),FIND("-",VLOOKUP(I160,'Names with Seat Code'!B:E,4)),1,"")))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107</v>
      </c>
      <c r="B161" s="27">
        <v>160</v>
      </c>
      <c r="C161" s="28" t="s">
        <v>109</v>
      </c>
      <c r="D161" s="28" t="s">
        <v>110</v>
      </c>
      <c r="E161" s="27" t="s">
        <v>91</v>
      </c>
      <c r="F161" s="27">
        <v>106</v>
      </c>
      <c r="G161" s="31" t="e">
        <f>IF(AND(ISERROR(FIND("-",VLOOKUP(I161,'Names with Seat Code'!B:E,2))),ISERROR(FIND("'",VLOOKUP(I161,'Names with Seat Code'!B:E,2)))),VLOOKUP(I161,'Names with Seat Code'!B:E,2),IF(ISERROR(FIND("-",VLOOKUP(I161,'Names with Seat Code'!B:E,2))),REPLACE(VLOOKUP(I161,'Names with Seat Code'!B:E,2),FIND("'",VLOOKUP(I161,'Names with Seat Code'!B:E,2)),1,""),REPLACE(VLOOKUP(I161,'Names with Seat Code'!B:E,2),FIND("-",VLOOKUP(I161,'Names with Seat Code'!B:E,2)),1,"")))</f>
        <v>#N/A</v>
      </c>
      <c r="H161" s="31" t="e">
        <f>IF(AND(ISERROR(FIND("-",VLOOKUP(I161,'Names with Seat Code'!B:E,4))),ISERROR(FIND("'",VLOOKUP(I161,'Names with Seat Code'!B:E,4)))),VLOOKUP(I161,'Names with Seat Code'!B:E,4),IF(ISERROR(FIND("-",VLOOKUP(I161,'Names with Seat Code'!B:E,4))),REPLACE(VLOOKUP(I161,'Names with Seat Code'!B:E,4),FIND("'",VLOOKUP(I161,'Names with Seat Code'!B:E,4)),1,""),REPLACE(VLOOKUP(I161,'Names with Seat Code'!B:E,4),FIND("-",VLOOKUP(I161,'Names with Seat Code'!B:E,4)),1,"")))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107</v>
      </c>
      <c r="B162" s="27">
        <v>161</v>
      </c>
      <c r="C162" s="28" t="s">
        <v>109</v>
      </c>
      <c r="D162" s="28" t="s">
        <v>110</v>
      </c>
      <c r="E162" s="27" t="s">
        <v>91</v>
      </c>
      <c r="F162" s="27">
        <v>105</v>
      </c>
      <c r="G162" s="31" t="e">
        <f>IF(AND(ISERROR(FIND("-",VLOOKUP(I162,'Names with Seat Code'!B:E,2))),ISERROR(FIND("'",VLOOKUP(I162,'Names with Seat Code'!B:E,2)))),VLOOKUP(I162,'Names with Seat Code'!B:E,2),IF(ISERROR(FIND("-",VLOOKUP(I162,'Names with Seat Code'!B:E,2))),REPLACE(VLOOKUP(I162,'Names with Seat Code'!B:E,2),FIND("'",VLOOKUP(I162,'Names with Seat Code'!B:E,2)),1,""),REPLACE(VLOOKUP(I162,'Names with Seat Code'!B:E,2),FIND("-",VLOOKUP(I162,'Names with Seat Code'!B:E,2)),1,"")))</f>
        <v>#N/A</v>
      </c>
      <c r="H162" s="31" t="e">
        <f>IF(AND(ISERROR(FIND("-",VLOOKUP(I162,'Names with Seat Code'!B:E,4))),ISERROR(FIND("'",VLOOKUP(I162,'Names with Seat Code'!B:E,4)))),VLOOKUP(I162,'Names with Seat Code'!B:E,4),IF(ISERROR(FIND("-",VLOOKUP(I162,'Names with Seat Code'!B:E,4))),REPLACE(VLOOKUP(I162,'Names with Seat Code'!B:E,4),FIND("'",VLOOKUP(I162,'Names with Seat Code'!B:E,4)),1,""),REPLACE(VLOOKUP(I162,'Names with Seat Code'!B:E,4),FIND("-",VLOOKUP(I162,'Names with Seat Code'!B:E,4)),1,"")))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107</v>
      </c>
      <c r="B163" s="27">
        <v>162</v>
      </c>
      <c r="C163" s="28" t="s">
        <v>109</v>
      </c>
      <c r="D163" s="28" t="s">
        <v>110</v>
      </c>
      <c r="E163" s="27" t="s">
        <v>91</v>
      </c>
      <c r="F163" s="27">
        <v>104</v>
      </c>
      <c r="G163" s="31" t="e">
        <f>IF(AND(ISERROR(FIND("-",VLOOKUP(I163,'Names with Seat Code'!B:E,2))),ISERROR(FIND("'",VLOOKUP(I163,'Names with Seat Code'!B:E,2)))),VLOOKUP(I163,'Names with Seat Code'!B:E,2),IF(ISERROR(FIND("-",VLOOKUP(I163,'Names with Seat Code'!B:E,2))),REPLACE(VLOOKUP(I163,'Names with Seat Code'!B:E,2),FIND("'",VLOOKUP(I163,'Names with Seat Code'!B:E,2)),1,""),REPLACE(VLOOKUP(I163,'Names with Seat Code'!B:E,2),FIND("-",VLOOKUP(I163,'Names with Seat Code'!B:E,2)),1,"")))</f>
        <v>#N/A</v>
      </c>
      <c r="H163" s="31" t="e">
        <f>IF(AND(ISERROR(FIND("-",VLOOKUP(I163,'Names with Seat Code'!B:E,4))),ISERROR(FIND("'",VLOOKUP(I163,'Names with Seat Code'!B:E,4)))),VLOOKUP(I163,'Names with Seat Code'!B:E,4),IF(ISERROR(FIND("-",VLOOKUP(I163,'Names with Seat Code'!B:E,4))),REPLACE(VLOOKUP(I163,'Names with Seat Code'!B:E,4),FIND("'",VLOOKUP(I163,'Names with Seat Code'!B:E,4)),1,""),REPLACE(VLOOKUP(I163,'Names with Seat Code'!B:E,4),FIND("-",VLOOKUP(I163,'Names with Seat Code'!B:E,4)),1,"")))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107</v>
      </c>
      <c r="B164" s="27">
        <v>163</v>
      </c>
      <c r="C164" s="28" t="s">
        <v>109</v>
      </c>
      <c r="D164" s="28" t="s">
        <v>110</v>
      </c>
      <c r="E164" s="27" t="s">
        <v>91</v>
      </c>
      <c r="F164" s="27">
        <v>103</v>
      </c>
      <c r="G164" s="31" t="e">
        <f>IF(AND(ISERROR(FIND("-",VLOOKUP(I164,'Names with Seat Code'!B:E,2))),ISERROR(FIND("'",VLOOKUP(I164,'Names with Seat Code'!B:E,2)))),VLOOKUP(I164,'Names with Seat Code'!B:E,2),IF(ISERROR(FIND("-",VLOOKUP(I164,'Names with Seat Code'!B:E,2))),REPLACE(VLOOKUP(I164,'Names with Seat Code'!B:E,2),FIND("'",VLOOKUP(I164,'Names with Seat Code'!B:E,2)),1,""),REPLACE(VLOOKUP(I164,'Names with Seat Code'!B:E,2),FIND("-",VLOOKUP(I164,'Names with Seat Code'!B:E,2)),1,"")))</f>
        <v>#N/A</v>
      </c>
      <c r="H164" s="31" t="e">
        <f>IF(AND(ISERROR(FIND("-",VLOOKUP(I164,'Names with Seat Code'!B:E,4))),ISERROR(FIND("'",VLOOKUP(I164,'Names with Seat Code'!B:E,4)))),VLOOKUP(I164,'Names with Seat Code'!B:E,4),IF(ISERROR(FIND("-",VLOOKUP(I164,'Names with Seat Code'!B:E,4))),REPLACE(VLOOKUP(I164,'Names with Seat Code'!B:E,4),FIND("'",VLOOKUP(I164,'Names with Seat Code'!B:E,4)),1,""),REPLACE(VLOOKUP(I164,'Names with Seat Code'!B:E,4),FIND("-",VLOOKUP(I164,'Names with Seat Code'!B:E,4)),1,"")))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107</v>
      </c>
      <c r="B165" s="27">
        <v>164</v>
      </c>
      <c r="C165" s="28" t="s">
        <v>109</v>
      </c>
      <c r="D165" s="28" t="s">
        <v>110</v>
      </c>
      <c r="E165" s="27" t="s">
        <v>91</v>
      </c>
      <c r="F165" s="27">
        <v>102</v>
      </c>
      <c r="G165" s="31" t="e">
        <f>IF(AND(ISERROR(FIND("-",VLOOKUP(I165,'Names with Seat Code'!B:E,2))),ISERROR(FIND("'",VLOOKUP(I165,'Names with Seat Code'!B:E,2)))),VLOOKUP(I165,'Names with Seat Code'!B:E,2),IF(ISERROR(FIND("-",VLOOKUP(I165,'Names with Seat Code'!B:E,2))),REPLACE(VLOOKUP(I165,'Names with Seat Code'!B:E,2),FIND("'",VLOOKUP(I165,'Names with Seat Code'!B:E,2)),1,""),REPLACE(VLOOKUP(I165,'Names with Seat Code'!B:E,2),FIND("-",VLOOKUP(I165,'Names with Seat Code'!B:E,2)),1,"")))</f>
        <v>#N/A</v>
      </c>
      <c r="H165" s="31" t="e">
        <f>IF(AND(ISERROR(FIND("-",VLOOKUP(I165,'Names with Seat Code'!B:E,4))),ISERROR(FIND("'",VLOOKUP(I165,'Names with Seat Code'!B:E,4)))),VLOOKUP(I165,'Names with Seat Code'!B:E,4),IF(ISERROR(FIND("-",VLOOKUP(I165,'Names with Seat Code'!B:E,4))),REPLACE(VLOOKUP(I165,'Names with Seat Code'!B:E,4),FIND("'",VLOOKUP(I165,'Names with Seat Code'!B:E,4)),1,""),REPLACE(VLOOKUP(I165,'Names with Seat Code'!B:E,4),FIND("-",VLOOKUP(I165,'Names with Seat Code'!B:E,4)),1,"")))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107</v>
      </c>
      <c r="B166" s="27">
        <v>165</v>
      </c>
      <c r="C166" s="28" t="s">
        <v>109</v>
      </c>
      <c r="D166" s="28" t="s">
        <v>110</v>
      </c>
      <c r="E166" s="27" t="s">
        <v>91</v>
      </c>
      <c r="F166" s="27">
        <v>101</v>
      </c>
      <c r="G166" s="31" t="e">
        <f>IF(AND(ISERROR(FIND("-",VLOOKUP(I166,'Names with Seat Code'!B:E,2))),ISERROR(FIND("'",VLOOKUP(I166,'Names with Seat Code'!B:E,2)))),VLOOKUP(I166,'Names with Seat Code'!B:E,2),IF(ISERROR(FIND("-",VLOOKUP(I166,'Names with Seat Code'!B:E,2))),REPLACE(VLOOKUP(I166,'Names with Seat Code'!B:E,2),FIND("'",VLOOKUP(I166,'Names with Seat Code'!B:E,2)),1,""),REPLACE(VLOOKUP(I166,'Names with Seat Code'!B:E,2),FIND("-",VLOOKUP(I166,'Names with Seat Code'!B:E,2)),1,"")))</f>
        <v>#N/A</v>
      </c>
      <c r="H166" s="31" t="e">
        <f>IF(AND(ISERROR(FIND("-",VLOOKUP(I166,'Names with Seat Code'!B:E,4))),ISERROR(FIND("'",VLOOKUP(I166,'Names with Seat Code'!B:E,4)))),VLOOKUP(I166,'Names with Seat Code'!B:E,4),IF(ISERROR(FIND("-",VLOOKUP(I166,'Names with Seat Code'!B:E,4))),REPLACE(VLOOKUP(I166,'Names with Seat Code'!B:E,4),FIND("'",VLOOKUP(I166,'Names with Seat Code'!B:E,4)),1,""),REPLACE(VLOOKUP(I166,'Names with Seat Code'!B:E,4),FIND("-",VLOOKUP(I166,'Names with Seat Code'!B:E,4)),1,"")))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107</v>
      </c>
      <c r="B167" s="27">
        <v>166</v>
      </c>
      <c r="C167" s="28" t="s">
        <v>108</v>
      </c>
      <c r="D167" s="28" t="s">
        <v>74</v>
      </c>
      <c r="E167" s="27" t="s">
        <v>91</v>
      </c>
      <c r="F167" s="27">
        <v>22</v>
      </c>
      <c r="G167" s="31" t="e">
        <f>IF(AND(ISERROR(FIND("-",VLOOKUP(I167,'Names with Seat Code'!B:E,2))),ISERROR(FIND("'",VLOOKUP(I167,'Names with Seat Code'!B:E,2)))),VLOOKUP(I167,'Names with Seat Code'!B:E,2),IF(ISERROR(FIND("-",VLOOKUP(I167,'Names with Seat Code'!B:E,2))),REPLACE(VLOOKUP(I167,'Names with Seat Code'!B:E,2),FIND("'",VLOOKUP(I167,'Names with Seat Code'!B:E,2)),1,""),REPLACE(VLOOKUP(I167,'Names with Seat Code'!B:E,2),FIND("-",VLOOKUP(I167,'Names with Seat Code'!B:E,2)),1,"")))</f>
        <v>#N/A</v>
      </c>
      <c r="H167" s="31" t="e">
        <f>IF(AND(ISERROR(FIND("-",VLOOKUP(I167,'Names with Seat Code'!B:E,4))),ISERROR(FIND("'",VLOOKUP(I167,'Names with Seat Code'!B:E,4)))),VLOOKUP(I167,'Names with Seat Code'!B:E,4),IF(ISERROR(FIND("-",VLOOKUP(I167,'Names with Seat Code'!B:E,4))),REPLACE(VLOOKUP(I167,'Names with Seat Code'!B:E,4),FIND("'",VLOOKUP(I167,'Names with Seat Code'!B:E,4)),1,""),REPLACE(VLOOKUP(I167,'Names with Seat Code'!B:E,4),FIND("-",VLOOKUP(I167,'Names with Seat Code'!B:E,4)),1,"")))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107</v>
      </c>
      <c r="B168" s="27">
        <v>167</v>
      </c>
      <c r="C168" s="28" t="s">
        <v>108</v>
      </c>
      <c r="D168" s="28" t="s">
        <v>74</v>
      </c>
      <c r="E168" s="27" t="s">
        <v>91</v>
      </c>
      <c r="F168" s="27">
        <v>20</v>
      </c>
      <c r="G168" s="31" t="e">
        <f>IF(AND(ISERROR(FIND("-",VLOOKUP(I168,'Names with Seat Code'!B:E,2))),ISERROR(FIND("'",VLOOKUP(I168,'Names with Seat Code'!B:E,2)))),VLOOKUP(I168,'Names with Seat Code'!B:E,2),IF(ISERROR(FIND("-",VLOOKUP(I168,'Names with Seat Code'!B:E,2))),REPLACE(VLOOKUP(I168,'Names with Seat Code'!B:E,2),FIND("'",VLOOKUP(I168,'Names with Seat Code'!B:E,2)),1,""),REPLACE(VLOOKUP(I168,'Names with Seat Code'!B:E,2),FIND("-",VLOOKUP(I168,'Names with Seat Code'!B:E,2)),1,"")))</f>
        <v>#N/A</v>
      </c>
      <c r="H168" s="31" t="e">
        <f>IF(AND(ISERROR(FIND("-",VLOOKUP(I168,'Names with Seat Code'!B:E,4))),ISERROR(FIND("'",VLOOKUP(I168,'Names with Seat Code'!B:E,4)))),VLOOKUP(I168,'Names with Seat Code'!B:E,4),IF(ISERROR(FIND("-",VLOOKUP(I168,'Names with Seat Code'!B:E,4))),REPLACE(VLOOKUP(I168,'Names with Seat Code'!B:E,4),FIND("'",VLOOKUP(I168,'Names with Seat Code'!B:E,4)),1,""),REPLACE(VLOOKUP(I168,'Names with Seat Code'!B:E,4),FIND("-",VLOOKUP(I168,'Names with Seat Code'!B:E,4)),1,"")))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107</v>
      </c>
      <c r="B169" s="27">
        <v>168</v>
      </c>
      <c r="C169" s="28" t="s">
        <v>108</v>
      </c>
      <c r="D169" s="28" t="s">
        <v>74</v>
      </c>
      <c r="E169" s="27" t="s">
        <v>91</v>
      </c>
      <c r="F169" s="27">
        <v>18</v>
      </c>
      <c r="G169" s="31" t="e">
        <f>IF(AND(ISERROR(FIND("-",VLOOKUP(I169,'Names with Seat Code'!B:E,2))),ISERROR(FIND("'",VLOOKUP(I169,'Names with Seat Code'!B:E,2)))),VLOOKUP(I169,'Names with Seat Code'!B:E,2),IF(ISERROR(FIND("-",VLOOKUP(I169,'Names with Seat Code'!B:E,2))),REPLACE(VLOOKUP(I169,'Names with Seat Code'!B:E,2),FIND("'",VLOOKUP(I169,'Names with Seat Code'!B:E,2)),1,""),REPLACE(VLOOKUP(I169,'Names with Seat Code'!B:E,2),FIND("-",VLOOKUP(I169,'Names with Seat Code'!B:E,2)),1,"")))</f>
        <v>#N/A</v>
      </c>
      <c r="H169" s="31" t="e">
        <f>IF(AND(ISERROR(FIND("-",VLOOKUP(I169,'Names with Seat Code'!B:E,4))),ISERROR(FIND("'",VLOOKUP(I169,'Names with Seat Code'!B:E,4)))),VLOOKUP(I169,'Names with Seat Code'!B:E,4),IF(ISERROR(FIND("-",VLOOKUP(I169,'Names with Seat Code'!B:E,4))),REPLACE(VLOOKUP(I169,'Names with Seat Code'!B:E,4),FIND("'",VLOOKUP(I169,'Names with Seat Code'!B:E,4)),1,""),REPLACE(VLOOKUP(I169,'Names with Seat Code'!B:E,4),FIND("-",VLOOKUP(I169,'Names with Seat Code'!B:E,4)),1,"")))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107</v>
      </c>
      <c r="B170" s="27">
        <v>169</v>
      </c>
      <c r="C170" s="28" t="s">
        <v>108</v>
      </c>
      <c r="D170" s="28" t="s">
        <v>74</v>
      </c>
      <c r="E170" s="27" t="s">
        <v>91</v>
      </c>
      <c r="F170" s="27">
        <v>16</v>
      </c>
      <c r="G170" s="31" t="e">
        <f>IF(AND(ISERROR(FIND("-",VLOOKUP(I170,'Names with Seat Code'!B:E,2))),ISERROR(FIND("'",VLOOKUP(I170,'Names with Seat Code'!B:E,2)))),VLOOKUP(I170,'Names with Seat Code'!B:E,2),IF(ISERROR(FIND("-",VLOOKUP(I170,'Names with Seat Code'!B:E,2))),REPLACE(VLOOKUP(I170,'Names with Seat Code'!B:E,2),FIND("'",VLOOKUP(I170,'Names with Seat Code'!B:E,2)),1,""),REPLACE(VLOOKUP(I170,'Names with Seat Code'!B:E,2),FIND("-",VLOOKUP(I170,'Names with Seat Code'!B:E,2)),1,"")))</f>
        <v>#N/A</v>
      </c>
      <c r="H170" s="31" t="e">
        <f>IF(AND(ISERROR(FIND("-",VLOOKUP(I170,'Names with Seat Code'!B:E,4))),ISERROR(FIND("'",VLOOKUP(I170,'Names with Seat Code'!B:E,4)))),VLOOKUP(I170,'Names with Seat Code'!B:E,4),IF(ISERROR(FIND("-",VLOOKUP(I170,'Names with Seat Code'!B:E,4))),REPLACE(VLOOKUP(I170,'Names with Seat Code'!B:E,4),FIND("'",VLOOKUP(I170,'Names with Seat Code'!B:E,4)),1,""),REPLACE(VLOOKUP(I170,'Names with Seat Code'!B:E,4),FIND("-",VLOOKUP(I170,'Names with Seat Code'!B:E,4)),1,"")))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107</v>
      </c>
      <c r="B171" s="27">
        <v>170</v>
      </c>
      <c r="C171" s="28" t="s">
        <v>108</v>
      </c>
      <c r="D171" s="28" t="s">
        <v>74</v>
      </c>
      <c r="E171" s="27" t="s">
        <v>91</v>
      </c>
      <c r="F171" s="27">
        <v>14</v>
      </c>
      <c r="G171" s="31" t="e">
        <f>IF(AND(ISERROR(FIND("-",VLOOKUP(I171,'Names with Seat Code'!B:E,2))),ISERROR(FIND("'",VLOOKUP(I171,'Names with Seat Code'!B:E,2)))),VLOOKUP(I171,'Names with Seat Code'!B:E,2),IF(ISERROR(FIND("-",VLOOKUP(I171,'Names with Seat Code'!B:E,2))),REPLACE(VLOOKUP(I171,'Names with Seat Code'!B:E,2),FIND("'",VLOOKUP(I171,'Names with Seat Code'!B:E,2)),1,""),REPLACE(VLOOKUP(I171,'Names with Seat Code'!B:E,2),FIND("-",VLOOKUP(I171,'Names with Seat Code'!B:E,2)),1,"")))</f>
        <v>#N/A</v>
      </c>
      <c r="H171" s="31" t="e">
        <f>IF(AND(ISERROR(FIND("-",VLOOKUP(I171,'Names with Seat Code'!B:E,4))),ISERROR(FIND("'",VLOOKUP(I171,'Names with Seat Code'!B:E,4)))),VLOOKUP(I171,'Names with Seat Code'!B:E,4),IF(ISERROR(FIND("-",VLOOKUP(I171,'Names with Seat Code'!B:E,4))),REPLACE(VLOOKUP(I171,'Names with Seat Code'!B:E,4),FIND("'",VLOOKUP(I171,'Names with Seat Code'!B:E,4)),1,""),REPLACE(VLOOKUP(I171,'Names with Seat Code'!B:E,4),FIND("-",VLOOKUP(I171,'Names with Seat Code'!B:E,4)),1,"")))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107</v>
      </c>
      <c r="B172" s="27">
        <v>171</v>
      </c>
      <c r="C172" s="28" t="s">
        <v>108</v>
      </c>
      <c r="D172" s="28" t="s">
        <v>74</v>
      </c>
      <c r="E172" s="27" t="s">
        <v>91</v>
      </c>
      <c r="F172" s="27">
        <v>12</v>
      </c>
      <c r="G172" s="31" t="e">
        <f>IF(AND(ISERROR(FIND("-",VLOOKUP(I172,'Names with Seat Code'!B:E,2))),ISERROR(FIND("'",VLOOKUP(I172,'Names with Seat Code'!B:E,2)))),VLOOKUP(I172,'Names with Seat Code'!B:E,2),IF(ISERROR(FIND("-",VLOOKUP(I172,'Names with Seat Code'!B:E,2))),REPLACE(VLOOKUP(I172,'Names with Seat Code'!B:E,2),FIND("'",VLOOKUP(I172,'Names with Seat Code'!B:E,2)),1,""),REPLACE(VLOOKUP(I172,'Names with Seat Code'!B:E,2),FIND("-",VLOOKUP(I172,'Names with Seat Code'!B:E,2)),1,"")))</f>
        <v>#N/A</v>
      </c>
      <c r="H172" s="31" t="e">
        <f>IF(AND(ISERROR(FIND("-",VLOOKUP(I172,'Names with Seat Code'!B:E,4))),ISERROR(FIND("'",VLOOKUP(I172,'Names with Seat Code'!B:E,4)))),VLOOKUP(I172,'Names with Seat Code'!B:E,4),IF(ISERROR(FIND("-",VLOOKUP(I172,'Names with Seat Code'!B:E,4))),REPLACE(VLOOKUP(I172,'Names with Seat Code'!B:E,4),FIND("'",VLOOKUP(I172,'Names with Seat Code'!B:E,4)),1,""),REPLACE(VLOOKUP(I172,'Names with Seat Code'!B:E,4),FIND("-",VLOOKUP(I172,'Names with Seat Code'!B:E,4)),1,"")))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107</v>
      </c>
      <c r="B173" s="27">
        <v>172</v>
      </c>
      <c r="C173" s="28" t="s">
        <v>108</v>
      </c>
      <c r="D173" s="28" t="s">
        <v>74</v>
      </c>
      <c r="E173" s="27" t="s">
        <v>91</v>
      </c>
      <c r="F173" s="27">
        <v>10</v>
      </c>
      <c r="G173" s="31" t="e">
        <f>IF(AND(ISERROR(FIND("-",VLOOKUP(I173,'Names with Seat Code'!B:E,2))),ISERROR(FIND("'",VLOOKUP(I173,'Names with Seat Code'!B:E,2)))),VLOOKUP(I173,'Names with Seat Code'!B:E,2),IF(ISERROR(FIND("-",VLOOKUP(I173,'Names with Seat Code'!B:E,2))),REPLACE(VLOOKUP(I173,'Names with Seat Code'!B:E,2),FIND("'",VLOOKUP(I173,'Names with Seat Code'!B:E,2)),1,""),REPLACE(VLOOKUP(I173,'Names with Seat Code'!B:E,2),FIND("-",VLOOKUP(I173,'Names with Seat Code'!B:E,2)),1,"")))</f>
        <v>#N/A</v>
      </c>
      <c r="H173" s="31" t="e">
        <f>IF(AND(ISERROR(FIND("-",VLOOKUP(I173,'Names with Seat Code'!B:E,4))),ISERROR(FIND("'",VLOOKUP(I173,'Names with Seat Code'!B:E,4)))),VLOOKUP(I173,'Names with Seat Code'!B:E,4),IF(ISERROR(FIND("-",VLOOKUP(I173,'Names with Seat Code'!B:E,4))),REPLACE(VLOOKUP(I173,'Names with Seat Code'!B:E,4),FIND("'",VLOOKUP(I173,'Names with Seat Code'!B:E,4)),1,""),REPLACE(VLOOKUP(I173,'Names with Seat Code'!B:E,4),FIND("-",VLOOKUP(I173,'Names with Seat Code'!B:E,4)),1,"")))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107</v>
      </c>
      <c r="B174" s="27">
        <v>173</v>
      </c>
      <c r="C174" s="28" t="s">
        <v>108</v>
      </c>
      <c r="D174" s="28" t="s">
        <v>74</v>
      </c>
      <c r="E174" s="27" t="s">
        <v>91</v>
      </c>
      <c r="F174" s="27">
        <v>8</v>
      </c>
      <c r="G174" s="31" t="e">
        <f>IF(AND(ISERROR(FIND("-",VLOOKUP(I174,'Names with Seat Code'!B:E,2))),ISERROR(FIND("'",VLOOKUP(I174,'Names with Seat Code'!B:E,2)))),VLOOKUP(I174,'Names with Seat Code'!B:E,2),IF(ISERROR(FIND("-",VLOOKUP(I174,'Names with Seat Code'!B:E,2))),REPLACE(VLOOKUP(I174,'Names with Seat Code'!B:E,2),FIND("'",VLOOKUP(I174,'Names with Seat Code'!B:E,2)),1,""),REPLACE(VLOOKUP(I174,'Names with Seat Code'!B:E,2),FIND("-",VLOOKUP(I174,'Names with Seat Code'!B:E,2)),1,"")))</f>
        <v>#N/A</v>
      </c>
      <c r="H174" s="31" t="e">
        <f>IF(AND(ISERROR(FIND("-",VLOOKUP(I174,'Names with Seat Code'!B:E,4))),ISERROR(FIND("'",VLOOKUP(I174,'Names with Seat Code'!B:E,4)))),VLOOKUP(I174,'Names with Seat Code'!B:E,4),IF(ISERROR(FIND("-",VLOOKUP(I174,'Names with Seat Code'!B:E,4))),REPLACE(VLOOKUP(I174,'Names with Seat Code'!B:E,4),FIND("'",VLOOKUP(I174,'Names with Seat Code'!B:E,4)),1,""),REPLACE(VLOOKUP(I174,'Names with Seat Code'!B:E,4),FIND("-",VLOOKUP(I174,'Names with Seat Code'!B:E,4)),1,"")))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107</v>
      </c>
      <c r="B175" s="27">
        <v>174</v>
      </c>
      <c r="C175" s="28" t="s">
        <v>108</v>
      </c>
      <c r="D175" s="28" t="s">
        <v>74</v>
      </c>
      <c r="E175" s="27" t="s">
        <v>91</v>
      </c>
      <c r="F175" s="27">
        <v>6</v>
      </c>
      <c r="G175" s="31" t="e">
        <f>IF(AND(ISERROR(FIND("-",VLOOKUP(I175,'Names with Seat Code'!B:E,2))),ISERROR(FIND("'",VLOOKUP(I175,'Names with Seat Code'!B:E,2)))),VLOOKUP(I175,'Names with Seat Code'!B:E,2),IF(ISERROR(FIND("-",VLOOKUP(I175,'Names with Seat Code'!B:E,2))),REPLACE(VLOOKUP(I175,'Names with Seat Code'!B:E,2),FIND("'",VLOOKUP(I175,'Names with Seat Code'!B:E,2)),1,""),REPLACE(VLOOKUP(I175,'Names with Seat Code'!B:E,2),FIND("-",VLOOKUP(I175,'Names with Seat Code'!B:E,2)),1,"")))</f>
        <v>#N/A</v>
      </c>
      <c r="H175" s="31" t="e">
        <f>IF(AND(ISERROR(FIND("-",VLOOKUP(I175,'Names with Seat Code'!B:E,4))),ISERROR(FIND("'",VLOOKUP(I175,'Names with Seat Code'!B:E,4)))),VLOOKUP(I175,'Names with Seat Code'!B:E,4),IF(ISERROR(FIND("-",VLOOKUP(I175,'Names with Seat Code'!B:E,4))),REPLACE(VLOOKUP(I175,'Names with Seat Code'!B:E,4),FIND("'",VLOOKUP(I175,'Names with Seat Code'!B:E,4)),1,""),REPLACE(VLOOKUP(I175,'Names with Seat Code'!B:E,4),FIND("-",VLOOKUP(I175,'Names with Seat Code'!B:E,4)),1,"")))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107</v>
      </c>
      <c r="B176" s="27">
        <v>175</v>
      </c>
      <c r="C176" s="28" t="s">
        <v>108</v>
      </c>
      <c r="D176" s="28" t="s">
        <v>74</v>
      </c>
      <c r="E176" s="27" t="s">
        <v>91</v>
      </c>
      <c r="F176" s="27">
        <v>4</v>
      </c>
      <c r="G176" s="31" t="e">
        <f>IF(AND(ISERROR(FIND("-",VLOOKUP(I176,'Names with Seat Code'!B:E,2))),ISERROR(FIND("'",VLOOKUP(I176,'Names with Seat Code'!B:E,2)))),VLOOKUP(I176,'Names with Seat Code'!B:E,2),IF(ISERROR(FIND("-",VLOOKUP(I176,'Names with Seat Code'!B:E,2))),REPLACE(VLOOKUP(I176,'Names with Seat Code'!B:E,2),FIND("'",VLOOKUP(I176,'Names with Seat Code'!B:E,2)),1,""),REPLACE(VLOOKUP(I176,'Names with Seat Code'!B:E,2),FIND("-",VLOOKUP(I176,'Names with Seat Code'!B:E,2)),1,"")))</f>
        <v>#N/A</v>
      </c>
      <c r="H176" s="31" t="e">
        <f>IF(AND(ISERROR(FIND("-",VLOOKUP(I176,'Names with Seat Code'!B:E,4))),ISERROR(FIND("'",VLOOKUP(I176,'Names with Seat Code'!B:E,4)))),VLOOKUP(I176,'Names with Seat Code'!B:E,4),IF(ISERROR(FIND("-",VLOOKUP(I176,'Names with Seat Code'!B:E,4))),REPLACE(VLOOKUP(I176,'Names with Seat Code'!B:E,4),FIND("'",VLOOKUP(I176,'Names with Seat Code'!B:E,4)),1,""),REPLACE(VLOOKUP(I176,'Names with Seat Code'!B:E,4),FIND("-",VLOOKUP(I176,'Names with Seat Code'!B:E,4)),1,"")))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107</v>
      </c>
      <c r="B177" s="27">
        <v>176</v>
      </c>
      <c r="C177" s="28" t="s">
        <v>108</v>
      </c>
      <c r="D177" s="28" t="s">
        <v>74</v>
      </c>
      <c r="E177" s="27" t="s">
        <v>91</v>
      </c>
      <c r="F177" s="27">
        <v>2</v>
      </c>
      <c r="G177" s="31" t="e">
        <f>IF(AND(ISERROR(FIND("-",VLOOKUP(I177,'Names with Seat Code'!B:E,2))),ISERROR(FIND("'",VLOOKUP(I177,'Names with Seat Code'!B:E,2)))),VLOOKUP(I177,'Names with Seat Code'!B:E,2),IF(ISERROR(FIND("-",VLOOKUP(I177,'Names with Seat Code'!B:E,2))),REPLACE(VLOOKUP(I177,'Names with Seat Code'!B:E,2),FIND("'",VLOOKUP(I177,'Names with Seat Code'!B:E,2)),1,""),REPLACE(VLOOKUP(I177,'Names with Seat Code'!B:E,2),FIND("-",VLOOKUP(I177,'Names with Seat Code'!B:E,2)),1,"")))</f>
        <v>#N/A</v>
      </c>
      <c r="H177" s="31" t="e">
        <f>IF(AND(ISERROR(FIND("-",VLOOKUP(I177,'Names with Seat Code'!B:E,4))),ISERROR(FIND("'",VLOOKUP(I177,'Names with Seat Code'!B:E,4)))),VLOOKUP(I177,'Names with Seat Code'!B:E,4),IF(ISERROR(FIND("-",VLOOKUP(I177,'Names with Seat Code'!B:E,4))),REPLACE(VLOOKUP(I177,'Names with Seat Code'!B:E,4),FIND("'",VLOOKUP(I177,'Names with Seat Code'!B:E,4)),1,""),REPLACE(VLOOKUP(I177,'Names with Seat Code'!B:E,4),FIND("-",VLOOKUP(I177,'Names with Seat Code'!B:E,4)),1,"")))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107</v>
      </c>
      <c r="B178" s="27">
        <v>177</v>
      </c>
      <c r="C178" s="28" t="s">
        <v>109</v>
      </c>
      <c r="D178" s="28" t="s">
        <v>110</v>
      </c>
      <c r="E178" s="27" t="s">
        <v>93</v>
      </c>
      <c r="F178" s="27">
        <v>109</v>
      </c>
      <c r="G178" s="31" t="e">
        <f>IF(AND(ISERROR(FIND("-",VLOOKUP(I178,'Names with Seat Code'!B:E,2))),ISERROR(FIND("'",VLOOKUP(I178,'Names with Seat Code'!B:E,2)))),VLOOKUP(I178,'Names with Seat Code'!B:E,2),IF(ISERROR(FIND("-",VLOOKUP(I178,'Names with Seat Code'!B:E,2))),REPLACE(VLOOKUP(I178,'Names with Seat Code'!B:E,2),FIND("'",VLOOKUP(I178,'Names with Seat Code'!B:E,2)),1,""),REPLACE(VLOOKUP(I178,'Names with Seat Code'!B:E,2),FIND("-",VLOOKUP(I178,'Names with Seat Code'!B:E,2)),1,"")))</f>
        <v>#N/A</v>
      </c>
      <c r="H178" s="31" t="e">
        <f>IF(AND(ISERROR(FIND("-",VLOOKUP(I178,'Names with Seat Code'!B:E,4))),ISERROR(FIND("'",VLOOKUP(I178,'Names with Seat Code'!B:E,4)))),VLOOKUP(I178,'Names with Seat Code'!B:E,4),IF(ISERROR(FIND("-",VLOOKUP(I178,'Names with Seat Code'!B:E,4))),REPLACE(VLOOKUP(I178,'Names with Seat Code'!B:E,4),FIND("'",VLOOKUP(I178,'Names with Seat Code'!B:E,4)),1,""),REPLACE(VLOOKUP(I178,'Names with Seat Code'!B:E,4),FIND("-",VLOOKUP(I178,'Names with Seat Code'!B:E,4)),1,"")))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107</v>
      </c>
      <c r="B179" s="27">
        <v>178</v>
      </c>
      <c r="C179" s="28" t="s">
        <v>109</v>
      </c>
      <c r="D179" s="28" t="s">
        <v>110</v>
      </c>
      <c r="E179" s="27" t="s">
        <v>93</v>
      </c>
      <c r="F179" s="27">
        <v>108</v>
      </c>
      <c r="G179" s="31" t="e">
        <f>IF(AND(ISERROR(FIND("-",VLOOKUP(I179,'Names with Seat Code'!B:E,2))),ISERROR(FIND("'",VLOOKUP(I179,'Names with Seat Code'!B:E,2)))),VLOOKUP(I179,'Names with Seat Code'!B:E,2),IF(ISERROR(FIND("-",VLOOKUP(I179,'Names with Seat Code'!B:E,2))),REPLACE(VLOOKUP(I179,'Names with Seat Code'!B:E,2),FIND("'",VLOOKUP(I179,'Names with Seat Code'!B:E,2)),1,""),REPLACE(VLOOKUP(I179,'Names with Seat Code'!B:E,2),FIND("-",VLOOKUP(I179,'Names with Seat Code'!B:E,2)),1,"")))</f>
        <v>#N/A</v>
      </c>
      <c r="H179" s="31" t="e">
        <f>IF(AND(ISERROR(FIND("-",VLOOKUP(I179,'Names with Seat Code'!B:E,4))),ISERROR(FIND("'",VLOOKUP(I179,'Names with Seat Code'!B:E,4)))),VLOOKUP(I179,'Names with Seat Code'!B:E,4),IF(ISERROR(FIND("-",VLOOKUP(I179,'Names with Seat Code'!B:E,4))),REPLACE(VLOOKUP(I179,'Names with Seat Code'!B:E,4),FIND("'",VLOOKUP(I179,'Names with Seat Code'!B:E,4)),1,""),REPLACE(VLOOKUP(I179,'Names with Seat Code'!B:E,4),FIND("-",VLOOKUP(I179,'Names with Seat Code'!B:E,4)),1,"")))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107</v>
      </c>
      <c r="B180" s="27">
        <v>179</v>
      </c>
      <c r="C180" s="28" t="s">
        <v>109</v>
      </c>
      <c r="D180" s="28" t="s">
        <v>110</v>
      </c>
      <c r="E180" s="27" t="s">
        <v>93</v>
      </c>
      <c r="F180" s="27">
        <v>107</v>
      </c>
      <c r="G180" s="31" t="e">
        <f>IF(AND(ISERROR(FIND("-",VLOOKUP(I180,'Names with Seat Code'!B:E,2))),ISERROR(FIND("'",VLOOKUP(I180,'Names with Seat Code'!B:E,2)))),VLOOKUP(I180,'Names with Seat Code'!B:E,2),IF(ISERROR(FIND("-",VLOOKUP(I180,'Names with Seat Code'!B:E,2))),REPLACE(VLOOKUP(I180,'Names with Seat Code'!B:E,2),FIND("'",VLOOKUP(I180,'Names with Seat Code'!B:E,2)),1,""),REPLACE(VLOOKUP(I180,'Names with Seat Code'!B:E,2),FIND("-",VLOOKUP(I180,'Names with Seat Code'!B:E,2)),1,"")))</f>
        <v>#N/A</v>
      </c>
      <c r="H180" s="31" t="e">
        <f>IF(AND(ISERROR(FIND("-",VLOOKUP(I180,'Names with Seat Code'!B:E,4))),ISERROR(FIND("'",VLOOKUP(I180,'Names with Seat Code'!B:E,4)))),VLOOKUP(I180,'Names with Seat Code'!B:E,4),IF(ISERROR(FIND("-",VLOOKUP(I180,'Names with Seat Code'!B:E,4))),REPLACE(VLOOKUP(I180,'Names with Seat Code'!B:E,4),FIND("'",VLOOKUP(I180,'Names with Seat Code'!B:E,4)),1,""),REPLACE(VLOOKUP(I180,'Names with Seat Code'!B:E,4),FIND("-",VLOOKUP(I180,'Names with Seat Code'!B:E,4)),1,"")))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107</v>
      </c>
      <c r="B181" s="27">
        <v>180</v>
      </c>
      <c r="C181" s="28" t="s">
        <v>109</v>
      </c>
      <c r="D181" s="28" t="s">
        <v>110</v>
      </c>
      <c r="E181" s="27" t="s">
        <v>93</v>
      </c>
      <c r="F181" s="27">
        <v>106</v>
      </c>
      <c r="G181" s="31" t="e">
        <f>IF(AND(ISERROR(FIND("-",VLOOKUP(I181,'Names with Seat Code'!B:E,2))),ISERROR(FIND("'",VLOOKUP(I181,'Names with Seat Code'!B:E,2)))),VLOOKUP(I181,'Names with Seat Code'!B:E,2),IF(ISERROR(FIND("-",VLOOKUP(I181,'Names with Seat Code'!B:E,2))),REPLACE(VLOOKUP(I181,'Names with Seat Code'!B:E,2),FIND("'",VLOOKUP(I181,'Names with Seat Code'!B:E,2)),1,""),REPLACE(VLOOKUP(I181,'Names with Seat Code'!B:E,2),FIND("-",VLOOKUP(I181,'Names with Seat Code'!B:E,2)),1,"")))</f>
        <v>#N/A</v>
      </c>
      <c r="H181" s="31" t="e">
        <f>IF(AND(ISERROR(FIND("-",VLOOKUP(I181,'Names with Seat Code'!B:E,4))),ISERROR(FIND("'",VLOOKUP(I181,'Names with Seat Code'!B:E,4)))),VLOOKUP(I181,'Names with Seat Code'!B:E,4),IF(ISERROR(FIND("-",VLOOKUP(I181,'Names with Seat Code'!B:E,4))),REPLACE(VLOOKUP(I181,'Names with Seat Code'!B:E,4),FIND("'",VLOOKUP(I181,'Names with Seat Code'!B:E,4)),1,""),REPLACE(VLOOKUP(I181,'Names with Seat Code'!B:E,4),FIND("-",VLOOKUP(I181,'Names with Seat Code'!B:E,4)),1,"")))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107</v>
      </c>
      <c r="B182" s="27">
        <v>181</v>
      </c>
      <c r="C182" s="28" t="s">
        <v>109</v>
      </c>
      <c r="D182" s="28" t="s">
        <v>110</v>
      </c>
      <c r="E182" s="27" t="s">
        <v>93</v>
      </c>
      <c r="F182" s="27">
        <v>105</v>
      </c>
      <c r="G182" s="31" t="e">
        <f>IF(AND(ISERROR(FIND("-",VLOOKUP(I182,'Names with Seat Code'!B:E,2))),ISERROR(FIND("'",VLOOKUP(I182,'Names with Seat Code'!B:E,2)))),VLOOKUP(I182,'Names with Seat Code'!B:E,2),IF(ISERROR(FIND("-",VLOOKUP(I182,'Names with Seat Code'!B:E,2))),REPLACE(VLOOKUP(I182,'Names with Seat Code'!B:E,2),FIND("'",VLOOKUP(I182,'Names with Seat Code'!B:E,2)),1,""),REPLACE(VLOOKUP(I182,'Names with Seat Code'!B:E,2),FIND("-",VLOOKUP(I182,'Names with Seat Code'!B:E,2)),1,"")))</f>
        <v>#N/A</v>
      </c>
      <c r="H182" s="31" t="e">
        <f>IF(AND(ISERROR(FIND("-",VLOOKUP(I182,'Names with Seat Code'!B:E,4))),ISERROR(FIND("'",VLOOKUP(I182,'Names with Seat Code'!B:E,4)))),VLOOKUP(I182,'Names with Seat Code'!B:E,4),IF(ISERROR(FIND("-",VLOOKUP(I182,'Names with Seat Code'!B:E,4))),REPLACE(VLOOKUP(I182,'Names with Seat Code'!B:E,4),FIND("'",VLOOKUP(I182,'Names with Seat Code'!B:E,4)),1,""),REPLACE(VLOOKUP(I182,'Names with Seat Code'!B:E,4),FIND("-",VLOOKUP(I182,'Names with Seat Code'!B:E,4)),1,"")))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107</v>
      </c>
      <c r="B183" s="27">
        <v>182</v>
      </c>
      <c r="C183" s="28" t="s">
        <v>109</v>
      </c>
      <c r="D183" s="28" t="s">
        <v>110</v>
      </c>
      <c r="E183" s="27" t="s">
        <v>93</v>
      </c>
      <c r="F183" s="27">
        <v>104</v>
      </c>
      <c r="G183" s="31" t="e">
        <f>IF(AND(ISERROR(FIND("-",VLOOKUP(I183,'Names with Seat Code'!B:E,2))),ISERROR(FIND("'",VLOOKUP(I183,'Names with Seat Code'!B:E,2)))),VLOOKUP(I183,'Names with Seat Code'!B:E,2),IF(ISERROR(FIND("-",VLOOKUP(I183,'Names with Seat Code'!B:E,2))),REPLACE(VLOOKUP(I183,'Names with Seat Code'!B:E,2),FIND("'",VLOOKUP(I183,'Names with Seat Code'!B:E,2)),1,""),REPLACE(VLOOKUP(I183,'Names with Seat Code'!B:E,2),FIND("-",VLOOKUP(I183,'Names with Seat Code'!B:E,2)),1,"")))</f>
        <v>#N/A</v>
      </c>
      <c r="H183" s="31" t="e">
        <f>IF(AND(ISERROR(FIND("-",VLOOKUP(I183,'Names with Seat Code'!B:E,4))),ISERROR(FIND("'",VLOOKUP(I183,'Names with Seat Code'!B:E,4)))),VLOOKUP(I183,'Names with Seat Code'!B:E,4),IF(ISERROR(FIND("-",VLOOKUP(I183,'Names with Seat Code'!B:E,4))),REPLACE(VLOOKUP(I183,'Names with Seat Code'!B:E,4),FIND("'",VLOOKUP(I183,'Names with Seat Code'!B:E,4)),1,""),REPLACE(VLOOKUP(I183,'Names with Seat Code'!B:E,4),FIND("-",VLOOKUP(I183,'Names with Seat Code'!B:E,4)),1,"")))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107</v>
      </c>
      <c r="B184" s="27">
        <v>183</v>
      </c>
      <c r="C184" s="28" t="s">
        <v>109</v>
      </c>
      <c r="D184" s="28" t="s">
        <v>110</v>
      </c>
      <c r="E184" s="27" t="s">
        <v>93</v>
      </c>
      <c r="F184" s="27">
        <v>103</v>
      </c>
      <c r="G184" s="31" t="e">
        <f>IF(AND(ISERROR(FIND("-",VLOOKUP(I184,'Names with Seat Code'!B:E,2))),ISERROR(FIND("'",VLOOKUP(I184,'Names with Seat Code'!B:E,2)))),VLOOKUP(I184,'Names with Seat Code'!B:E,2),IF(ISERROR(FIND("-",VLOOKUP(I184,'Names with Seat Code'!B:E,2))),REPLACE(VLOOKUP(I184,'Names with Seat Code'!B:E,2),FIND("'",VLOOKUP(I184,'Names with Seat Code'!B:E,2)),1,""),REPLACE(VLOOKUP(I184,'Names with Seat Code'!B:E,2),FIND("-",VLOOKUP(I184,'Names with Seat Code'!B:E,2)),1,"")))</f>
        <v>#N/A</v>
      </c>
      <c r="H184" s="31" t="e">
        <f>IF(AND(ISERROR(FIND("-",VLOOKUP(I184,'Names with Seat Code'!B:E,4))),ISERROR(FIND("'",VLOOKUP(I184,'Names with Seat Code'!B:E,4)))),VLOOKUP(I184,'Names with Seat Code'!B:E,4),IF(ISERROR(FIND("-",VLOOKUP(I184,'Names with Seat Code'!B:E,4))),REPLACE(VLOOKUP(I184,'Names with Seat Code'!B:E,4),FIND("'",VLOOKUP(I184,'Names with Seat Code'!B:E,4)),1,""),REPLACE(VLOOKUP(I184,'Names with Seat Code'!B:E,4),FIND("-",VLOOKUP(I184,'Names with Seat Code'!B:E,4)),1,"")))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107</v>
      </c>
      <c r="B185" s="27">
        <v>184</v>
      </c>
      <c r="C185" s="28" t="s">
        <v>109</v>
      </c>
      <c r="D185" s="28" t="s">
        <v>110</v>
      </c>
      <c r="E185" s="27" t="s">
        <v>93</v>
      </c>
      <c r="F185" s="27">
        <v>102</v>
      </c>
      <c r="G185" s="31" t="e">
        <f>IF(AND(ISERROR(FIND("-",VLOOKUP(I185,'Names with Seat Code'!B:E,2))),ISERROR(FIND("'",VLOOKUP(I185,'Names with Seat Code'!B:E,2)))),VLOOKUP(I185,'Names with Seat Code'!B:E,2),IF(ISERROR(FIND("-",VLOOKUP(I185,'Names with Seat Code'!B:E,2))),REPLACE(VLOOKUP(I185,'Names with Seat Code'!B:E,2),FIND("'",VLOOKUP(I185,'Names with Seat Code'!B:E,2)),1,""),REPLACE(VLOOKUP(I185,'Names with Seat Code'!B:E,2),FIND("-",VLOOKUP(I185,'Names with Seat Code'!B:E,2)),1,"")))</f>
        <v>#N/A</v>
      </c>
      <c r="H185" s="31" t="e">
        <f>IF(AND(ISERROR(FIND("-",VLOOKUP(I185,'Names with Seat Code'!B:E,4))),ISERROR(FIND("'",VLOOKUP(I185,'Names with Seat Code'!B:E,4)))),VLOOKUP(I185,'Names with Seat Code'!B:E,4),IF(ISERROR(FIND("-",VLOOKUP(I185,'Names with Seat Code'!B:E,4))),REPLACE(VLOOKUP(I185,'Names with Seat Code'!B:E,4),FIND("'",VLOOKUP(I185,'Names with Seat Code'!B:E,4)),1,""),REPLACE(VLOOKUP(I185,'Names with Seat Code'!B:E,4),FIND("-",VLOOKUP(I185,'Names with Seat Code'!B:E,4)),1,"")))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107</v>
      </c>
      <c r="B186" s="27">
        <v>185</v>
      </c>
      <c r="C186" s="28" t="s">
        <v>109</v>
      </c>
      <c r="D186" s="28" t="s">
        <v>110</v>
      </c>
      <c r="E186" s="27" t="s">
        <v>93</v>
      </c>
      <c r="F186" s="27">
        <v>101</v>
      </c>
      <c r="G186" s="31" t="e">
        <f>IF(AND(ISERROR(FIND("-",VLOOKUP(I186,'Names with Seat Code'!B:E,2))),ISERROR(FIND("'",VLOOKUP(I186,'Names with Seat Code'!B:E,2)))),VLOOKUP(I186,'Names with Seat Code'!B:E,2),IF(ISERROR(FIND("-",VLOOKUP(I186,'Names with Seat Code'!B:E,2))),REPLACE(VLOOKUP(I186,'Names with Seat Code'!B:E,2),FIND("'",VLOOKUP(I186,'Names with Seat Code'!B:E,2)),1,""),REPLACE(VLOOKUP(I186,'Names with Seat Code'!B:E,2),FIND("-",VLOOKUP(I186,'Names with Seat Code'!B:E,2)),1,"")))</f>
        <v>#N/A</v>
      </c>
      <c r="H186" s="31" t="e">
        <f>IF(AND(ISERROR(FIND("-",VLOOKUP(I186,'Names with Seat Code'!B:E,4))),ISERROR(FIND("'",VLOOKUP(I186,'Names with Seat Code'!B:E,4)))),VLOOKUP(I186,'Names with Seat Code'!B:E,4),IF(ISERROR(FIND("-",VLOOKUP(I186,'Names with Seat Code'!B:E,4))),REPLACE(VLOOKUP(I186,'Names with Seat Code'!B:E,4),FIND("'",VLOOKUP(I186,'Names with Seat Code'!B:E,4)),1,""),REPLACE(VLOOKUP(I186,'Names with Seat Code'!B:E,4),FIND("-",VLOOKUP(I186,'Names with Seat Code'!B:E,4)),1,"")))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107</v>
      </c>
      <c r="B187" s="27">
        <v>186</v>
      </c>
      <c r="C187" s="28" t="s">
        <v>108</v>
      </c>
      <c r="D187" s="28" t="s">
        <v>74</v>
      </c>
      <c r="E187" s="27" t="s">
        <v>93</v>
      </c>
      <c r="F187" s="27">
        <v>22</v>
      </c>
      <c r="G187" s="31" t="e">
        <f>IF(AND(ISERROR(FIND("-",VLOOKUP(I187,'Names with Seat Code'!B:E,2))),ISERROR(FIND("'",VLOOKUP(I187,'Names with Seat Code'!B:E,2)))),VLOOKUP(I187,'Names with Seat Code'!B:E,2),IF(ISERROR(FIND("-",VLOOKUP(I187,'Names with Seat Code'!B:E,2))),REPLACE(VLOOKUP(I187,'Names with Seat Code'!B:E,2),FIND("'",VLOOKUP(I187,'Names with Seat Code'!B:E,2)),1,""),REPLACE(VLOOKUP(I187,'Names with Seat Code'!B:E,2),FIND("-",VLOOKUP(I187,'Names with Seat Code'!B:E,2)),1,"")))</f>
        <v>#N/A</v>
      </c>
      <c r="H187" s="31" t="e">
        <f>IF(AND(ISERROR(FIND("-",VLOOKUP(I187,'Names with Seat Code'!B:E,4))),ISERROR(FIND("'",VLOOKUP(I187,'Names with Seat Code'!B:E,4)))),VLOOKUP(I187,'Names with Seat Code'!B:E,4),IF(ISERROR(FIND("-",VLOOKUP(I187,'Names with Seat Code'!B:E,4))),REPLACE(VLOOKUP(I187,'Names with Seat Code'!B:E,4),FIND("'",VLOOKUP(I187,'Names with Seat Code'!B:E,4)),1,""),REPLACE(VLOOKUP(I187,'Names with Seat Code'!B:E,4),FIND("-",VLOOKUP(I187,'Names with Seat Code'!B:E,4)),1,"")))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107</v>
      </c>
      <c r="B188" s="27">
        <v>187</v>
      </c>
      <c r="C188" s="28" t="s">
        <v>108</v>
      </c>
      <c r="D188" s="28" t="s">
        <v>74</v>
      </c>
      <c r="E188" s="27" t="s">
        <v>93</v>
      </c>
      <c r="F188" s="27">
        <v>20</v>
      </c>
      <c r="G188" s="31" t="e">
        <f>IF(AND(ISERROR(FIND("-",VLOOKUP(I188,'Names with Seat Code'!B:E,2))),ISERROR(FIND("'",VLOOKUP(I188,'Names with Seat Code'!B:E,2)))),VLOOKUP(I188,'Names with Seat Code'!B:E,2),IF(ISERROR(FIND("-",VLOOKUP(I188,'Names with Seat Code'!B:E,2))),REPLACE(VLOOKUP(I188,'Names with Seat Code'!B:E,2),FIND("'",VLOOKUP(I188,'Names with Seat Code'!B:E,2)),1,""),REPLACE(VLOOKUP(I188,'Names with Seat Code'!B:E,2),FIND("-",VLOOKUP(I188,'Names with Seat Code'!B:E,2)),1,"")))</f>
        <v>#N/A</v>
      </c>
      <c r="H188" s="31" t="e">
        <f>IF(AND(ISERROR(FIND("-",VLOOKUP(I188,'Names with Seat Code'!B:E,4))),ISERROR(FIND("'",VLOOKUP(I188,'Names with Seat Code'!B:E,4)))),VLOOKUP(I188,'Names with Seat Code'!B:E,4),IF(ISERROR(FIND("-",VLOOKUP(I188,'Names with Seat Code'!B:E,4))),REPLACE(VLOOKUP(I188,'Names with Seat Code'!B:E,4),FIND("'",VLOOKUP(I188,'Names with Seat Code'!B:E,4)),1,""),REPLACE(VLOOKUP(I188,'Names with Seat Code'!B:E,4),FIND("-",VLOOKUP(I188,'Names with Seat Code'!B:E,4)),1,"")))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107</v>
      </c>
      <c r="B189" s="27">
        <v>188</v>
      </c>
      <c r="C189" s="28" t="s">
        <v>108</v>
      </c>
      <c r="D189" s="28" t="s">
        <v>74</v>
      </c>
      <c r="E189" s="27" t="s">
        <v>93</v>
      </c>
      <c r="F189" s="27">
        <v>18</v>
      </c>
      <c r="G189" s="31" t="e">
        <f>IF(AND(ISERROR(FIND("-",VLOOKUP(I189,'Names with Seat Code'!B:E,2))),ISERROR(FIND("'",VLOOKUP(I189,'Names with Seat Code'!B:E,2)))),VLOOKUP(I189,'Names with Seat Code'!B:E,2),IF(ISERROR(FIND("-",VLOOKUP(I189,'Names with Seat Code'!B:E,2))),REPLACE(VLOOKUP(I189,'Names with Seat Code'!B:E,2),FIND("'",VLOOKUP(I189,'Names with Seat Code'!B:E,2)),1,""),REPLACE(VLOOKUP(I189,'Names with Seat Code'!B:E,2),FIND("-",VLOOKUP(I189,'Names with Seat Code'!B:E,2)),1,"")))</f>
        <v>#N/A</v>
      </c>
      <c r="H189" s="31" t="e">
        <f>IF(AND(ISERROR(FIND("-",VLOOKUP(I189,'Names with Seat Code'!B:E,4))),ISERROR(FIND("'",VLOOKUP(I189,'Names with Seat Code'!B:E,4)))),VLOOKUP(I189,'Names with Seat Code'!B:E,4),IF(ISERROR(FIND("-",VLOOKUP(I189,'Names with Seat Code'!B:E,4))),REPLACE(VLOOKUP(I189,'Names with Seat Code'!B:E,4),FIND("'",VLOOKUP(I189,'Names with Seat Code'!B:E,4)),1,""),REPLACE(VLOOKUP(I189,'Names with Seat Code'!B:E,4),FIND("-",VLOOKUP(I189,'Names with Seat Code'!B:E,4)),1,"")))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107</v>
      </c>
      <c r="B190" s="27">
        <v>189</v>
      </c>
      <c r="C190" s="28" t="s">
        <v>108</v>
      </c>
      <c r="D190" s="28" t="s">
        <v>74</v>
      </c>
      <c r="E190" s="27" t="s">
        <v>93</v>
      </c>
      <c r="F190" s="27">
        <v>16</v>
      </c>
      <c r="G190" s="31" t="e">
        <f>IF(AND(ISERROR(FIND("-",VLOOKUP(I190,'Names with Seat Code'!B:E,2))),ISERROR(FIND("'",VLOOKUP(I190,'Names with Seat Code'!B:E,2)))),VLOOKUP(I190,'Names with Seat Code'!B:E,2),IF(ISERROR(FIND("-",VLOOKUP(I190,'Names with Seat Code'!B:E,2))),REPLACE(VLOOKUP(I190,'Names with Seat Code'!B:E,2),FIND("'",VLOOKUP(I190,'Names with Seat Code'!B:E,2)),1,""),REPLACE(VLOOKUP(I190,'Names with Seat Code'!B:E,2),FIND("-",VLOOKUP(I190,'Names with Seat Code'!B:E,2)),1,"")))</f>
        <v>#N/A</v>
      </c>
      <c r="H190" s="31" t="e">
        <f>IF(AND(ISERROR(FIND("-",VLOOKUP(I190,'Names with Seat Code'!B:E,4))),ISERROR(FIND("'",VLOOKUP(I190,'Names with Seat Code'!B:E,4)))),VLOOKUP(I190,'Names with Seat Code'!B:E,4),IF(ISERROR(FIND("-",VLOOKUP(I190,'Names with Seat Code'!B:E,4))),REPLACE(VLOOKUP(I190,'Names with Seat Code'!B:E,4),FIND("'",VLOOKUP(I190,'Names with Seat Code'!B:E,4)),1,""),REPLACE(VLOOKUP(I190,'Names with Seat Code'!B:E,4),FIND("-",VLOOKUP(I190,'Names with Seat Code'!B:E,4)),1,"")))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107</v>
      </c>
      <c r="B191" s="27">
        <v>190</v>
      </c>
      <c r="C191" s="28" t="s">
        <v>108</v>
      </c>
      <c r="D191" s="28" t="s">
        <v>74</v>
      </c>
      <c r="E191" s="27" t="s">
        <v>93</v>
      </c>
      <c r="F191" s="27">
        <v>14</v>
      </c>
      <c r="G191" s="31" t="e">
        <f>IF(AND(ISERROR(FIND("-",VLOOKUP(I191,'Names with Seat Code'!B:E,2))),ISERROR(FIND("'",VLOOKUP(I191,'Names with Seat Code'!B:E,2)))),VLOOKUP(I191,'Names with Seat Code'!B:E,2),IF(ISERROR(FIND("-",VLOOKUP(I191,'Names with Seat Code'!B:E,2))),REPLACE(VLOOKUP(I191,'Names with Seat Code'!B:E,2),FIND("'",VLOOKUP(I191,'Names with Seat Code'!B:E,2)),1,""),REPLACE(VLOOKUP(I191,'Names with Seat Code'!B:E,2),FIND("-",VLOOKUP(I191,'Names with Seat Code'!B:E,2)),1,"")))</f>
        <v>#N/A</v>
      </c>
      <c r="H191" s="31" t="e">
        <f>IF(AND(ISERROR(FIND("-",VLOOKUP(I191,'Names with Seat Code'!B:E,4))),ISERROR(FIND("'",VLOOKUP(I191,'Names with Seat Code'!B:E,4)))),VLOOKUP(I191,'Names with Seat Code'!B:E,4),IF(ISERROR(FIND("-",VLOOKUP(I191,'Names with Seat Code'!B:E,4))),REPLACE(VLOOKUP(I191,'Names with Seat Code'!B:E,4),FIND("'",VLOOKUP(I191,'Names with Seat Code'!B:E,4)),1,""),REPLACE(VLOOKUP(I191,'Names with Seat Code'!B:E,4),FIND("-",VLOOKUP(I191,'Names with Seat Code'!B:E,4)),1,"")))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107</v>
      </c>
      <c r="B192" s="27">
        <v>191</v>
      </c>
      <c r="C192" s="28" t="s">
        <v>108</v>
      </c>
      <c r="D192" s="28" t="s">
        <v>74</v>
      </c>
      <c r="E192" s="27" t="s">
        <v>93</v>
      </c>
      <c r="F192" s="27">
        <v>12</v>
      </c>
      <c r="G192" s="31" t="e">
        <f>IF(AND(ISERROR(FIND("-",VLOOKUP(I192,'Names with Seat Code'!B:E,2))),ISERROR(FIND("'",VLOOKUP(I192,'Names with Seat Code'!B:E,2)))),VLOOKUP(I192,'Names with Seat Code'!B:E,2),IF(ISERROR(FIND("-",VLOOKUP(I192,'Names with Seat Code'!B:E,2))),REPLACE(VLOOKUP(I192,'Names with Seat Code'!B:E,2),FIND("'",VLOOKUP(I192,'Names with Seat Code'!B:E,2)),1,""),REPLACE(VLOOKUP(I192,'Names with Seat Code'!B:E,2),FIND("-",VLOOKUP(I192,'Names with Seat Code'!B:E,2)),1,"")))</f>
        <v>#N/A</v>
      </c>
      <c r="H192" s="31" t="e">
        <f>IF(AND(ISERROR(FIND("-",VLOOKUP(I192,'Names with Seat Code'!B:E,4))),ISERROR(FIND("'",VLOOKUP(I192,'Names with Seat Code'!B:E,4)))),VLOOKUP(I192,'Names with Seat Code'!B:E,4),IF(ISERROR(FIND("-",VLOOKUP(I192,'Names with Seat Code'!B:E,4))),REPLACE(VLOOKUP(I192,'Names with Seat Code'!B:E,4),FIND("'",VLOOKUP(I192,'Names with Seat Code'!B:E,4)),1,""),REPLACE(VLOOKUP(I192,'Names with Seat Code'!B:E,4),FIND("-",VLOOKUP(I192,'Names with Seat Code'!B:E,4)),1,"")))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107</v>
      </c>
      <c r="B193" s="27">
        <v>192</v>
      </c>
      <c r="C193" s="28" t="s">
        <v>108</v>
      </c>
      <c r="D193" s="28" t="s">
        <v>74</v>
      </c>
      <c r="E193" s="27" t="s">
        <v>93</v>
      </c>
      <c r="F193" s="27">
        <v>10</v>
      </c>
      <c r="G193" s="31" t="e">
        <f>IF(AND(ISERROR(FIND("-",VLOOKUP(I193,'Names with Seat Code'!B:E,2))),ISERROR(FIND("'",VLOOKUP(I193,'Names with Seat Code'!B:E,2)))),VLOOKUP(I193,'Names with Seat Code'!B:E,2),IF(ISERROR(FIND("-",VLOOKUP(I193,'Names with Seat Code'!B:E,2))),REPLACE(VLOOKUP(I193,'Names with Seat Code'!B:E,2),FIND("'",VLOOKUP(I193,'Names with Seat Code'!B:E,2)),1,""),REPLACE(VLOOKUP(I193,'Names with Seat Code'!B:E,2),FIND("-",VLOOKUP(I193,'Names with Seat Code'!B:E,2)),1,"")))</f>
        <v>#N/A</v>
      </c>
      <c r="H193" s="31" t="e">
        <f>IF(AND(ISERROR(FIND("-",VLOOKUP(I193,'Names with Seat Code'!B:E,4))),ISERROR(FIND("'",VLOOKUP(I193,'Names with Seat Code'!B:E,4)))),VLOOKUP(I193,'Names with Seat Code'!B:E,4),IF(ISERROR(FIND("-",VLOOKUP(I193,'Names with Seat Code'!B:E,4))),REPLACE(VLOOKUP(I193,'Names with Seat Code'!B:E,4),FIND("'",VLOOKUP(I193,'Names with Seat Code'!B:E,4)),1,""),REPLACE(VLOOKUP(I193,'Names with Seat Code'!B:E,4),FIND("-",VLOOKUP(I193,'Names with Seat Code'!B:E,4)),1,"")))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107</v>
      </c>
      <c r="B194" s="27">
        <v>193</v>
      </c>
      <c r="C194" s="28" t="s">
        <v>108</v>
      </c>
      <c r="D194" s="28" t="s">
        <v>74</v>
      </c>
      <c r="E194" s="27" t="s">
        <v>93</v>
      </c>
      <c r="F194" s="27">
        <v>8</v>
      </c>
      <c r="G194" s="31" t="e">
        <f>IF(AND(ISERROR(FIND("-",VLOOKUP(I194,'Names with Seat Code'!B:E,2))),ISERROR(FIND("'",VLOOKUP(I194,'Names with Seat Code'!B:E,2)))),VLOOKUP(I194,'Names with Seat Code'!B:E,2),IF(ISERROR(FIND("-",VLOOKUP(I194,'Names with Seat Code'!B:E,2))),REPLACE(VLOOKUP(I194,'Names with Seat Code'!B:E,2),FIND("'",VLOOKUP(I194,'Names with Seat Code'!B:E,2)),1,""),REPLACE(VLOOKUP(I194,'Names with Seat Code'!B:E,2),FIND("-",VLOOKUP(I194,'Names with Seat Code'!B:E,2)),1,"")))</f>
        <v>#N/A</v>
      </c>
      <c r="H194" s="31" t="e">
        <f>IF(AND(ISERROR(FIND("-",VLOOKUP(I194,'Names with Seat Code'!B:E,4))),ISERROR(FIND("'",VLOOKUP(I194,'Names with Seat Code'!B:E,4)))),VLOOKUP(I194,'Names with Seat Code'!B:E,4),IF(ISERROR(FIND("-",VLOOKUP(I194,'Names with Seat Code'!B:E,4))),REPLACE(VLOOKUP(I194,'Names with Seat Code'!B:E,4),FIND("'",VLOOKUP(I194,'Names with Seat Code'!B:E,4)),1,""),REPLACE(VLOOKUP(I194,'Names with Seat Code'!B:E,4),FIND("-",VLOOKUP(I194,'Names with Seat Code'!B:E,4)),1,"")))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107</v>
      </c>
      <c r="B195" s="27">
        <v>194</v>
      </c>
      <c r="C195" s="28" t="s">
        <v>108</v>
      </c>
      <c r="D195" s="28" t="s">
        <v>74</v>
      </c>
      <c r="E195" s="27" t="s">
        <v>93</v>
      </c>
      <c r="F195" s="27">
        <v>6</v>
      </c>
      <c r="G195" s="31" t="e">
        <f>IF(AND(ISERROR(FIND("-",VLOOKUP(I195,'Names with Seat Code'!B:E,2))),ISERROR(FIND("'",VLOOKUP(I195,'Names with Seat Code'!B:E,2)))),VLOOKUP(I195,'Names with Seat Code'!B:E,2),IF(ISERROR(FIND("-",VLOOKUP(I195,'Names with Seat Code'!B:E,2))),REPLACE(VLOOKUP(I195,'Names with Seat Code'!B:E,2),FIND("'",VLOOKUP(I195,'Names with Seat Code'!B:E,2)),1,""),REPLACE(VLOOKUP(I195,'Names with Seat Code'!B:E,2),FIND("-",VLOOKUP(I195,'Names with Seat Code'!B:E,2)),1,"")))</f>
        <v>#N/A</v>
      </c>
      <c r="H195" s="31" t="e">
        <f>IF(AND(ISERROR(FIND("-",VLOOKUP(I195,'Names with Seat Code'!B:E,4))),ISERROR(FIND("'",VLOOKUP(I195,'Names with Seat Code'!B:E,4)))),VLOOKUP(I195,'Names with Seat Code'!B:E,4),IF(ISERROR(FIND("-",VLOOKUP(I195,'Names with Seat Code'!B:E,4))),REPLACE(VLOOKUP(I195,'Names with Seat Code'!B:E,4),FIND("'",VLOOKUP(I195,'Names with Seat Code'!B:E,4)),1,""),REPLACE(VLOOKUP(I195,'Names with Seat Code'!B:E,4),FIND("-",VLOOKUP(I195,'Names with Seat Code'!B:E,4)),1,"")))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107</v>
      </c>
      <c r="B196" s="27">
        <v>195</v>
      </c>
      <c r="C196" s="28" t="s">
        <v>108</v>
      </c>
      <c r="D196" s="28" t="s">
        <v>74</v>
      </c>
      <c r="E196" s="27" t="s">
        <v>93</v>
      </c>
      <c r="F196" s="27">
        <v>4</v>
      </c>
      <c r="G196" s="31" t="e">
        <f>IF(AND(ISERROR(FIND("-",VLOOKUP(I196,'Names with Seat Code'!B:E,2))),ISERROR(FIND("'",VLOOKUP(I196,'Names with Seat Code'!B:E,2)))),VLOOKUP(I196,'Names with Seat Code'!B:E,2),IF(ISERROR(FIND("-",VLOOKUP(I196,'Names with Seat Code'!B:E,2))),REPLACE(VLOOKUP(I196,'Names with Seat Code'!B:E,2),FIND("'",VLOOKUP(I196,'Names with Seat Code'!B:E,2)),1,""),REPLACE(VLOOKUP(I196,'Names with Seat Code'!B:E,2),FIND("-",VLOOKUP(I196,'Names with Seat Code'!B:E,2)),1,"")))</f>
        <v>#N/A</v>
      </c>
      <c r="H196" s="31" t="e">
        <f>IF(AND(ISERROR(FIND("-",VLOOKUP(I196,'Names with Seat Code'!B:E,4))),ISERROR(FIND("'",VLOOKUP(I196,'Names with Seat Code'!B:E,4)))),VLOOKUP(I196,'Names with Seat Code'!B:E,4),IF(ISERROR(FIND("-",VLOOKUP(I196,'Names with Seat Code'!B:E,4))),REPLACE(VLOOKUP(I196,'Names with Seat Code'!B:E,4),FIND("'",VLOOKUP(I196,'Names with Seat Code'!B:E,4)),1,""),REPLACE(VLOOKUP(I196,'Names with Seat Code'!B:E,4),FIND("-",VLOOKUP(I196,'Names with Seat Code'!B:E,4)),1,"")))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107</v>
      </c>
      <c r="B197" s="27">
        <v>196</v>
      </c>
      <c r="C197" s="28" t="s">
        <v>108</v>
      </c>
      <c r="D197" s="28" t="s">
        <v>74</v>
      </c>
      <c r="E197" s="27" t="s">
        <v>93</v>
      </c>
      <c r="F197" s="27">
        <v>2</v>
      </c>
      <c r="G197" s="31" t="e">
        <f>IF(AND(ISERROR(FIND("-",VLOOKUP(I197,'Names with Seat Code'!B:E,2))),ISERROR(FIND("'",VLOOKUP(I197,'Names with Seat Code'!B:E,2)))),VLOOKUP(I197,'Names with Seat Code'!B:E,2),IF(ISERROR(FIND("-",VLOOKUP(I197,'Names with Seat Code'!B:E,2))),REPLACE(VLOOKUP(I197,'Names with Seat Code'!B:E,2),FIND("'",VLOOKUP(I197,'Names with Seat Code'!B:E,2)),1,""),REPLACE(VLOOKUP(I197,'Names with Seat Code'!B:E,2),FIND("-",VLOOKUP(I197,'Names with Seat Code'!B:E,2)),1,"")))</f>
        <v>#N/A</v>
      </c>
      <c r="H197" s="31" t="e">
        <f>IF(AND(ISERROR(FIND("-",VLOOKUP(I197,'Names with Seat Code'!B:E,4))),ISERROR(FIND("'",VLOOKUP(I197,'Names with Seat Code'!B:E,4)))),VLOOKUP(I197,'Names with Seat Code'!B:E,4),IF(ISERROR(FIND("-",VLOOKUP(I197,'Names with Seat Code'!B:E,4))),REPLACE(VLOOKUP(I197,'Names with Seat Code'!B:E,4),FIND("'",VLOOKUP(I197,'Names with Seat Code'!B:E,4)),1,""),REPLACE(VLOOKUP(I197,'Names with Seat Code'!B:E,4),FIND("-",VLOOKUP(I197,'Names with Seat Code'!B:E,4)),1,"")))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107</v>
      </c>
      <c r="B198" s="27">
        <v>197</v>
      </c>
      <c r="C198" s="28" t="s">
        <v>109</v>
      </c>
      <c r="D198" s="28" t="s">
        <v>110</v>
      </c>
      <c r="E198" s="27" t="s">
        <v>94</v>
      </c>
      <c r="F198" s="27">
        <v>109</v>
      </c>
      <c r="G198" s="31" t="e">
        <f>IF(AND(ISERROR(FIND("-",VLOOKUP(I198,'Names with Seat Code'!B:E,2))),ISERROR(FIND("'",VLOOKUP(I198,'Names with Seat Code'!B:E,2)))),VLOOKUP(I198,'Names with Seat Code'!B:E,2),IF(ISERROR(FIND("-",VLOOKUP(I198,'Names with Seat Code'!B:E,2))),REPLACE(VLOOKUP(I198,'Names with Seat Code'!B:E,2),FIND("'",VLOOKUP(I198,'Names with Seat Code'!B:E,2)),1,""),REPLACE(VLOOKUP(I198,'Names with Seat Code'!B:E,2),FIND("-",VLOOKUP(I198,'Names with Seat Code'!B:E,2)),1,"")))</f>
        <v>#N/A</v>
      </c>
      <c r="H198" s="31" t="e">
        <f>IF(AND(ISERROR(FIND("-",VLOOKUP(I198,'Names with Seat Code'!B:E,4))),ISERROR(FIND("'",VLOOKUP(I198,'Names with Seat Code'!B:E,4)))),VLOOKUP(I198,'Names with Seat Code'!B:E,4),IF(ISERROR(FIND("-",VLOOKUP(I198,'Names with Seat Code'!B:E,4))),REPLACE(VLOOKUP(I198,'Names with Seat Code'!B:E,4),FIND("'",VLOOKUP(I198,'Names with Seat Code'!B:E,4)),1,""),REPLACE(VLOOKUP(I198,'Names with Seat Code'!B:E,4),FIND("-",VLOOKUP(I198,'Names with Seat Code'!B:E,4)),1,"")))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107</v>
      </c>
      <c r="B199" s="27">
        <v>198</v>
      </c>
      <c r="C199" s="28" t="s">
        <v>109</v>
      </c>
      <c r="D199" s="28" t="s">
        <v>110</v>
      </c>
      <c r="E199" s="27" t="s">
        <v>94</v>
      </c>
      <c r="F199" s="27">
        <v>108</v>
      </c>
      <c r="G199" s="31" t="e">
        <f>IF(AND(ISERROR(FIND("-",VLOOKUP(I199,'Names with Seat Code'!B:E,2))),ISERROR(FIND("'",VLOOKUP(I199,'Names with Seat Code'!B:E,2)))),VLOOKUP(I199,'Names with Seat Code'!B:E,2),IF(ISERROR(FIND("-",VLOOKUP(I199,'Names with Seat Code'!B:E,2))),REPLACE(VLOOKUP(I199,'Names with Seat Code'!B:E,2),FIND("'",VLOOKUP(I199,'Names with Seat Code'!B:E,2)),1,""),REPLACE(VLOOKUP(I199,'Names with Seat Code'!B:E,2),FIND("-",VLOOKUP(I199,'Names with Seat Code'!B:E,2)),1,"")))</f>
        <v>#N/A</v>
      </c>
      <c r="H199" s="31" t="e">
        <f>IF(AND(ISERROR(FIND("-",VLOOKUP(I199,'Names with Seat Code'!B:E,4))),ISERROR(FIND("'",VLOOKUP(I199,'Names with Seat Code'!B:E,4)))),VLOOKUP(I199,'Names with Seat Code'!B:E,4),IF(ISERROR(FIND("-",VLOOKUP(I199,'Names with Seat Code'!B:E,4))),REPLACE(VLOOKUP(I199,'Names with Seat Code'!B:E,4),FIND("'",VLOOKUP(I199,'Names with Seat Code'!B:E,4)),1,""),REPLACE(VLOOKUP(I199,'Names with Seat Code'!B:E,4),FIND("-",VLOOKUP(I199,'Names with Seat Code'!B:E,4)),1,"")))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107</v>
      </c>
      <c r="B200" s="27">
        <v>199</v>
      </c>
      <c r="C200" s="28" t="s">
        <v>109</v>
      </c>
      <c r="D200" s="28" t="s">
        <v>110</v>
      </c>
      <c r="E200" s="27" t="s">
        <v>94</v>
      </c>
      <c r="F200" s="27">
        <v>107</v>
      </c>
      <c r="G200" s="31" t="e">
        <f>IF(AND(ISERROR(FIND("-",VLOOKUP(I200,'Names with Seat Code'!B:E,2))),ISERROR(FIND("'",VLOOKUP(I200,'Names with Seat Code'!B:E,2)))),VLOOKUP(I200,'Names with Seat Code'!B:E,2),IF(ISERROR(FIND("-",VLOOKUP(I200,'Names with Seat Code'!B:E,2))),REPLACE(VLOOKUP(I200,'Names with Seat Code'!B:E,2),FIND("'",VLOOKUP(I200,'Names with Seat Code'!B:E,2)),1,""),REPLACE(VLOOKUP(I200,'Names with Seat Code'!B:E,2),FIND("-",VLOOKUP(I200,'Names with Seat Code'!B:E,2)),1,"")))</f>
        <v>#N/A</v>
      </c>
      <c r="H200" s="31" t="e">
        <f>IF(AND(ISERROR(FIND("-",VLOOKUP(I200,'Names with Seat Code'!B:E,4))),ISERROR(FIND("'",VLOOKUP(I200,'Names with Seat Code'!B:E,4)))),VLOOKUP(I200,'Names with Seat Code'!B:E,4),IF(ISERROR(FIND("-",VLOOKUP(I200,'Names with Seat Code'!B:E,4))),REPLACE(VLOOKUP(I200,'Names with Seat Code'!B:E,4),FIND("'",VLOOKUP(I200,'Names with Seat Code'!B:E,4)),1,""),REPLACE(VLOOKUP(I200,'Names with Seat Code'!B:E,4),FIND("-",VLOOKUP(I200,'Names with Seat Code'!B:E,4)),1,"")))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107</v>
      </c>
      <c r="B201" s="27">
        <v>200</v>
      </c>
      <c r="C201" s="28" t="s">
        <v>109</v>
      </c>
      <c r="D201" s="28" t="s">
        <v>110</v>
      </c>
      <c r="E201" s="27" t="s">
        <v>94</v>
      </c>
      <c r="F201" s="27">
        <v>106</v>
      </c>
      <c r="G201" s="31" t="e">
        <f>IF(AND(ISERROR(FIND("-",VLOOKUP(I201,'Names with Seat Code'!B:E,2))),ISERROR(FIND("'",VLOOKUP(I201,'Names with Seat Code'!B:E,2)))),VLOOKUP(I201,'Names with Seat Code'!B:E,2),IF(ISERROR(FIND("-",VLOOKUP(I201,'Names with Seat Code'!B:E,2))),REPLACE(VLOOKUP(I201,'Names with Seat Code'!B:E,2),FIND("'",VLOOKUP(I201,'Names with Seat Code'!B:E,2)),1,""),REPLACE(VLOOKUP(I201,'Names with Seat Code'!B:E,2),FIND("-",VLOOKUP(I201,'Names with Seat Code'!B:E,2)),1,"")))</f>
        <v>#N/A</v>
      </c>
      <c r="H201" s="31" t="e">
        <f>IF(AND(ISERROR(FIND("-",VLOOKUP(I201,'Names with Seat Code'!B:E,4))),ISERROR(FIND("'",VLOOKUP(I201,'Names with Seat Code'!B:E,4)))),VLOOKUP(I201,'Names with Seat Code'!B:E,4),IF(ISERROR(FIND("-",VLOOKUP(I201,'Names with Seat Code'!B:E,4))),REPLACE(VLOOKUP(I201,'Names with Seat Code'!B:E,4),FIND("'",VLOOKUP(I201,'Names with Seat Code'!B:E,4)),1,""),REPLACE(VLOOKUP(I201,'Names with Seat Code'!B:E,4),FIND("-",VLOOKUP(I201,'Names with Seat Code'!B:E,4)),1,"")))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107</v>
      </c>
      <c r="B202" s="27">
        <v>201</v>
      </c>
      <c r="C202" s="28" t="s">
        <v>109</v>
      </c>
      <c r="D202" s="28" t="s">
        <v>110</v>
      </c>
      <c r="E202" s="27" t="s">
        <v>94</v>
      </c>
      <c r="F202" s="27">
        <v>105</v>
      </c>
      <c r="G202" s="31" t="e">
        <f>IF(AND(ISERROR(FIND("-",VLOOKUP(I202,'Names with Seat Code'!B:E,2))),ISERROR(FIND("'",VLOOKUP(I202,'Names with Seat Code'!B:E,2)))),VLOOKUP(I202,'Names with Seat Code'!B:E,2),IF(ISERROR(FIND("-",VLOOKUP(I202,'Names with Seat Code'!B:E,2))),REPLACE(VLOOKUP(I202,'Names with Seat Code'!B:E,2),FIND("'",VLOOKUP(I202,'Names with Seat Code'!B:E,2)),1,""),REPLACE(VLOOKUP(I202,'Names with Seat Code'!B:E,2),FIND("-",VLOOKUP(I202,'Names with Seat Code'!B:E,2)),1,"")))</f>
        <v>#N/A</v>
      </c>
      <c r="H202" s="31" t="e">
        <f>IF(AND(ISERROR(FIND("-",VLOOKUP(I202,'Names with Seat Code'!B:E,4))),ISERROR(FIND("'",VLOOKUP(I202,'Names with Seat Code'!B:E,4)))),VLOOKUP(I202,'Names with Seat Code'!B:E,4),IF(ISERROR(FIND("-",VLOOKUP(I202,'Names with Seat Code'!B:E,4))),REPLACE(VLOOKUP(I202,'Names with Seat Code'!B:E,4),FIND("'",VLOOKUP(I202,'Names with Seat Code'!B:E,4)),1,""),REPLACE(VLOOKUP(I202,'Names with Seat Code'!B:E,4),FIND("-",VLOOKUP(I202,'Names with Seat Code'!B:E,4)),1,"")))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107</v>
      </c>
      <c r="B203" s="27">
        <v>202</v>
      </c>
      <c r="C203" s="28" t="s">
        <v>109</v>
      </c>
      <c r="D203" s="28" t="s">
        <v>110</v>
      </c>
      <c r="E203" s="27" t="s">
        <v>94</v>
      </c>
      <c r="F203" s="27">
        <v>104</v>
      </c>
      <c r="G203" s="31" t="e">
        <f>IF(AND(ISERROR(FIND("-",VLOOKUP(I203,'Names with Seat Code'!B:E,2))),ISERROR(FIND("'",VLOOKUP(I203,'Names with Seat Code'!B:E,2)))),VLOOKUP(I203,'Names with Seat Code'!B:E,2),IF(ISERROR(FIND("-",VLOOKUP(I203,'Names with Seat Code'!B:E,2))),REPLACE(VLOOKUP(I203,'Names with Seat Code'!B:E,2),FIND("'",VLOOKUP(I203,'Names with Seat Code'!B:E,2)),1,""),REPLACE(VLOOKUP(I203,'Names with Seat Code'!B:E,2),FIND("-",VLOOKUP(I203,'Names with Seat Code'!B:E,2)),1,"")))</f>
        <v>#N/A</v>
      </c>
      <c r="H203" s="31" t="e">
        <f>IF(AND(ISERROR(FIND("-",VLOOKUP(I203,'Names with Seat Code'!B:E,4))),ISERROR(FIND("'",VLOOKUP(I203,'Names with Seat Code'!B:E,4)))),VLOOKUP(I203,'Names with Seat Code'!B:E,4),IF(ISERROR(FIND("-",VLOOKUP(I203,'Names with Seat Code'!B:E,4))),REPLACE(VLOOKUP(I203,'Names with Seat Code'!B:E,4),FIND("'",VLOOKUP(I203,'Names with Seat Code'!B:E,4)),1,""),REPLACE(VLOOKUP(I203,'Names with Seat Code'!B:E,4),FIND("-",VLOOKUP(I203,'Names with Seat Code'!B:E,4)),1,"")))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107</v>
      </c>
      <c r="B204" s="27">
        <v>203</v>
      </c>
      <c r="C204" s="28" t="s">
        <v>109</v>
      </c>
      <c r="D204" s="28" t="s">
        <v>110</v>
      </c>
      <c r="E204" s="27" t="s">
        <v>94</v>
      </c>
      <c r="F204" s="27">
        <v>103</v>
      </c>
      <c r="G204" s="31" t="e">
        <f>IF(AND(ISERROR(FIND("-",VLOOKUP(I204,'Names with Seat Code'!B:E,2))),ISERROR(FIND("'",VLOOKUP(I204,'Names with Seat Code'!B:E,2)))),VLOOKUP(I204,'Names with Seat Code'!B:E,2),IF(ISERROR(FIND("-",VLOOKUP(I204,'Names with Seat Code'!B:E,2))),REPLACE(VLOOKUP(I204,'Names with Seat Code'!B:E,2),FIND("'",VLOOKUP(I204,'Names with Seat Code'!B:E,2)),1,""),REPLACE(VLOOKUP(I204,'Names with Seat Code'!B:E,2),FIND("-",VLOOKUP(I204,'Names with Seat Code'!B:E,2)),1,"")))</f>
        <v>#N/A</v>
      </c>
      <c r="H204" s="31" t="e">
        <f>IF(AND(ISERROR(FIND("-",VLOOKUP(I204,'Names with Seat Code'!B:E,4))),ISERROR(FIND("'",VLOOKUP(I204,'Names with Seat Code'!B:E,4)))),VLOOKUP(I204,'Names with Seat Code'!B:E,4),IF(ISERROR(FIND("-",VLOOKUP(I204,'Names with Seat Code'!B:E,4))),REPLACE(VLOOKUP(I204,'Names with Seat Code'!B:E,4),FIND("'",VLOOKUP(I204,'Names with Seat Code'!B:E,4)),1,""),REPLACE(VLOOKUP(I204,'Names with Seat Code'!B:E,4),FIND("-",VLOOKUP(I204,'Names with Seat Code'!B:E,4)),1,"")))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107</v>
      </c>
      <c r="B205" s="27">
        <v>204</v>
      </c>
      <c r="C205" s="28" t="s">
        <v>109</v>
      </c>
      <c r="D205" s="28" t="s">
        <v>110</v>
      </c>
      <c r="E205" s="27" t="s">
        <v>94</v>
      </c>
      <c r="F205" s="27">
        <v>102</v>
      </c>
      <c r="G205" s="31" t="e">
        <f>IF(AND(ISERROR(FIND("-",VLOOKUP(I205,'Names with Seat Code'!B:E,2))),ISERROR(FIND("'",VLOOKUP(I205,'Names with Seat Code'!B:E,2)))),VLOOKUP(I205,'Names with Seat Code'!B:E,2),IF(ISERROR(FIND("-",VLOOKUP(I205,'Names with Seat Code'!B:E,2))),REPLACE(VLOOKUP(I205,'Names with Seat Code'!B:E,2),FIND("'",VLOOKUP(I205,'Names with Seat Code'!B:E,2)),1,""),REPLACE(VLOOKUP(I205,'Names with Seat Code'!B:E,2),FIND("-",VLOOKUP(I205,'Names with Seat Code'!B:E,2)),1,"")))</f>
        <v>#N/A</v>
      </c>
      <c r="H205" s="31" t="e">
        <f>IF(AND(ISERROR(FIND("-",VLOOKUP(I205,'Names with Seat Code'!B:E,4))),ISERROR(FIND("'",VLOOKUP(I205,'Names with Seat Code'!B:E,4)))),VLOOKUP(I205,'Names with Seat Code'!B:E,4),IF(ISERROR(FIND("-",VLOOKUP(I205,'Names with Seat Code'!B:E,4))),REPLACE(VLOOKUP(I205,'Names with Seat Code'!B:E,4),FIND("'",VLOOKUP(I205,'Names with Seat Code'!B:E,4)),1,""),REPLACE(VLOOKUP(I205,'Names with Seat Code'!B:E,4),FIND("-",VLOOKUP(I205,'Names with Seat Code'!B:E,4)),1,"")))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107</v>
      </c>
      <c r="B206" s="27">
        <v>205</v>
      </c>
      <c r="C206" s="28" t="s">
        <v>109</v>
      </c>
      <c r="D206" s="28" t="s">
        <v>110</v>
      </c>
      <c r="E206" s="27" t="s">
        <v>94</v>
      </c>
      <c r="F206" s="27">
        <v>101</v>
      </c>
      <c r="G206" s="31" t="e">
        <f>IF(AND(ISERROR(FIND("-",VLOOKUP(I206,'Names with Seat Code'!B:E,2))),ISERROR(FIND("'",VLOOKUP(I206,'Names with Seat Code'!B:E,2)))),VLOOKUP(I206,'Names with Seat Code'!B:E,2),IF(ISERROR(FIND("-",VLOOKUP(I206,'Names with Seat Code'!B:E,2))),REPLACE(VLOOKUP(I206,'Names with Seat Code'!B:E,2),FIND("'",VLOOKUP(I206,'Names with Seat Code'!B:E,2)),1,""),REPLACE(VLOOKUP(I206,'Names with Seat Code'!B:E,2),FIND("-",VLOOKUP(I206,'Names with Seat Code'!B:E,2)),1,"")))</f>
        <v>#N/A</v>
      </c>
      <c r="H206" s="31" t="e">
        <f>IF(AND(ISERROR(FIND("-",VLOOKUP(I206,'Names with Seat Code'!B:E,4))),ISERROR(FIND("'",VLOOKUP(I206,'Names with Seat Code'!B:E,4)))),VLOOKUP(I206,'Names with Seat Code'!B:E,4),IF(ISERROR(FIND("-",VLOOKUP(I206,'Names with Seat Code'!B:E,4))),REPLACE(VLOOKUP(I206,'Names with Seat Code'!B:E,4),FIND("'",VLOOKUP(I206,'Names with Seat Code'!B:E,4)),1,""),REPLACE(VLOOKUP(I206,'Names with Seat Code'!B:E,4),FIND("-",VLOOKUP(I206,'Names with Seat Code'!B:E,4)),1,"")))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107</v>
      </c>
      <c r="B207" s="27">
        <v>206</v>
      </c>
      <c r="C207" s="28" t="s">
        <v>108</v>
      </c>
      <c r="D207" s="28" t="s">
        <v>74</v>
      </c>
      <c r="E207" s="27" t="s">
        <v>94</v>
      </c>
      <c r="F207" s="27">
        <v>22</v>
      </c>
      <c r="G207" s="31" t="e">
        <f>IF(AND(ISERROR(FIND("-",VLOOKUP(I207,'Names with Seat Code'!B:E,2))),ISERROR(FIND("'",VLOOKUP(I207,'Names with Seat Code'!B:E,2)))),VLOOKUP(I207,'Names with Seat Code'!B:E,2),IF(ISERROR(FIND("-",VLOOKUP(I207,'Names with Seat Code'!B:E,2))),REPLACE(VLOOKUP(I207,'Names with Seat Code'!B:E,2),FIND("'",VLOOKUP(I207,'Names with Seat Code'!B:E,2)),1,""),REPLACE(VLOOKUP(I207,'Names with Seat Code'!B:E,2),FIND("-",VLOOKUP(I207,'Names with Seat Code'!B:E,2)),1,"")))</f>
        <v>#N/A</v>
      </c>
      <c r="H207" s="31" t="e">
        <f>IF(AND(ISERROR(FIND("-",VLOOKUP(I207,'Names with Seat Code'!B:E,4))),ISERROR(FIND("'",VLOOKUP(I207,'Names with Seat Code'!B:E,4)))),VLOOKUP(I207,'Names with Seat Code'!B:E,4),IF(ISERROR(FIND("-",VLOOKUP(I207,'Names with Seat Code'!B:E,4))),REPLACE(VLOOKUP(I207,'Names with Seat Code'!B:E,4),FIND("'",VLOOKUP(I207,'Names with Seat Code'!B:E,4)),1,""),REPLACE(VLOOKUP(I207,'Names with Seat Code'!B:E,4),FIND("-",VLOOKUP(I207,'Names with Seat Code'!B:E,4)),1,"")))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107</v>
      </c>
      <c r="B208" s="27">
        <v>207</v>
      </c>
      <c r="C208" s="28" t="s">
        <v>108</v>
      </c>
      <c r="D208" s="28" t="s">
        <v>74</v>
      </c>
      <c r="E208" s="27" t="s">
        <v>94</v>
      </c>
      <c r="F208" s="27">
        <v>20</v>
      </c>
      <c r="G208" s="31" t="e">
        <f>IF(AND(ISERROR(FIND("-",VLOOKUP(I208,'Names with Seat Code'!B:E,2))),ISERROR(FIND("'",VLOOKUP(I208,'Names with Seat Code'!B:E,2)))),VLOOKUP(I208,'Names with Seat Code'!B:E,2),IF(ISERROR(FIND("-",VLOOKUP(I208,'Names with Seat Code'!B:E,2))),REPLACE(VLOOKUP(I208,'Names with Seat Code'!B:E,2),FIND("'",VLOOKUP(I208,'Names with Seat Code'!B:E,2)),1,""),REPLACE(VLOOKUP(I208,'Names with Seat Code'!B:E,2),FIND("-",VLOOKUP(I208,'Names with Seat Code'!B:E,2)),1,"")))</f>
        <v>#N/A</v>
      </c>
      <c r="H208" s="31" t="e">
        <f>IF(AND(ISERROR(FIND("-",VLOOKUP(I208,'Names with Seat Code'!B:E,4))),ISERROR(FIND("'",VLOOKUP(I208,'Names with Seat Code'!B:E,4)))),VLOOKUP(I208,'Names with Seat Code'!B:E,4),IF(ISERROR(FIND("-",VLOOKUP(I208,'Names with Seat Code'!B:E,4))),REPLACE(VLOOKUP(I208,'Names with Seat Code'!B:E,4),FIND("'",VLOOKUP(I208,'Names with Seat Code'!B:E,4)),1,""),REPLACE(VLOOKUP(I208,'Names with Seat Code'!B:E,4),FIND("-",VLOOKUP(I208,'Names with Seat Code'!B:E,4)),1,"")))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107</v>
      </c>
      <c r="B209" s="27">
        <v>208</v>
      </c>
      <c r="C209" s="28" t="s">
        <v>108</v>
      </c>
      <c r="D209" s="28" t="s">
        <v>74</v>
      </c>
      <c r="E209" s="27" t="s">
        <v>94</v>
      </c>
      <c r="F209" s="27">
        <v>18</v>
      </c>
      <c r="G209" s="31" t="e">
        <f>IF(AND(ISERROR(FIND("-",VLOOKUP(I209,'Names with Seat Code'!B:E,2))),ISERROR(FIND("'",VLOOKUP(I209,'Names with Seat Code'!B:E,2)))),VLOOKUP(I209,'Names with Seat Code'!B:E,2),IF(ISERROR(FIND("-",VLOOKUP(I209,'Names with Seat Code'!B:E,2))),REPLACE(VLOOKUP(I209,'Names with Seat Code'!B:E,2),FIND("'",VLOOKUP(I209,'Names with Seat Code'!B:E,2)),1,""),REPLACE(VLOOKUP(I209,'Names with Seat Code'!B:E,2),FIND("-",VLOOKUP(I209,'Names with Seat Code'!B:E,2)),1,"")))</f>
        <v>#N/A</v>
      </c>
      <c r="H209" s="31" t="e">
        <f>IF(AND(ISERROR(FIND("-",VLOOKUP(I209,'Names with Seat Code'!B:E,4))),ISERROR(FIND("'",VLOOKUP(I209,'Names with Seat Code'!B:E,4)))),VLOOKUP(I209,'Names with Seat Code'!B:E,4),IF(ISERROR(FIND("-",VLOOKUP(I209,'Names with Seat Code'!B:E,4))),REPLACE(VLOOKUP(I209,'Names with Seat Code'!B:E,4),FIND("'",VLOOKUP(I209,'Names with Seat Code'!B:E,4)),1,""),REPLACE(VLOOKUP(I209,'Names with Seat Code'!B:E,4),FIND("-",VLOOKUP(I209,'Names with Seat Code'!B:E,4)),1,"")))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107</v>
      </c>
      <c r="B210" s="27">
        <v>209</v>
      </c>
      <c r="C210" s="28" t="s">
        <v>108</v>
      </c>
      <c r="D210" s="28" t="s">
        <v>74</v>
      </c>
      <c r="E210" s="27" t="s">
        <v>94</v>
      </c>
      <c r="F210" s="27">
        <v>16</v>
      </c>
      <c r="G210" s="31" t="e">
        <f>IF(AND(ISERROR(FIND("-",VLOOKUP(I210,'Names with Seat Code'!B:E,2))),ISERROR(FIND("'",VLOOKUP(I210,'Names with Seat Code'!B:E,2)))),VLOOKUP(I210,'Names with Seat Code'!B:E,2),IF(ISERROR(FIND("-",VLOOKUP(I210,'Names with Seat Code'!B:E,2))),REPLACE(VLOOKUP(I210,'Names with Seat Code'!B:E,2),FIND("'",VLOOKUP(I210,'Names with Seat Code'!B:E,2)),1,""),REPLACE(VLOOKUP(I210,'Names with Seat Code'!B:E,2),FIND("-",VLOOKUP(I210,'Names with Seat Code'!B:E,2)),1,"")))</f>
        <v>#N/A</v>
      </c>
      <c r="H210" s="31" t="e">
        <f>IF(AND(ISERROR(FIND("-",VLOOKUP(I210,'Names with Seat Code'!B:E,4))),ISERROR(FIND("'",VLOOKUP(I210,'Names with Seat Code'!B:E,4)))),VLOOKUP(I210,'Names with Seat Code'!B:E,4),IF(ISERROR(FIND("-",VLOOKUP(I210,'Names with Seat Code'!B:E,4))),REPLACE(VLOOKUP(I210,'Names with Seat Code'!B:E,4),FIND("'",VLOOKUP(I210,'Names with Seat Code'!B:E,4)),1,""),REPLACE(VLOOKUP(I210,'Names with Seat Code'!B:E,4),FIND("-",VLOOKUP(I210,'Names with Seat Code'!B:E,4)),1,"")))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107</v>
      </c>
      <c r="B211" s="27">
        <v>210</v>
      </c>
      <c r="C211" s="28" t="s">
        <v>108</v>
      </c>
      <c r="D211" s="28" t="s">
        <v>74</v>
      </c>
      <c r="E211" s="27" t="s">
        <v>94</v>
      </c>
      <c r="F211" s="27">
        <v>14</v>
      </c>
      <c r="G211" s="31" t="e">
        <f>IF(AND(ISERROR(FIND("-",VLOOKUP(I211,'Names with Seat Code'!B:E,2))),ISERROR(FIND("'",VLOOKUP(I211,'Names with Seat Code'!B:E,2)))),VLOOKUP(I211,'Names with Seat Code'!B:E,2),IF(ISERROR(FIND("-",VLOOKUP(I211,'Names with Seat Code'!B:E,2))),REPLACE(VLOOKUP(I211,'Names with Seat Code'!B:E,2),FIND("'",VLOOKUP(I211,'Names with Seat Code'!B:E,2)),1,""),REPLACE(VLOOKUP(I211,'Names with Seat Code'!B:E,2),FIND("-",VLOOKUP(I211,'Names with Seat Code'!B:E,2)),1,"")))</f>
        <v>#N/A</v>
      </c>
      <c r="H211" s="31" t="e">
        <f>IF(AND(ISERROR(FIND("-",VLOOKUP(I211,'Names with Seat Code'!B:E,4))),ISERROR(FIND("'",VLOOKUP(I211,'Names with Seat Code'!B:E,4)))),VLOOKUP(I211,'Names with Seat Code'!B:E,4),IF(ISERROR(FIND("-",VLOOKUP(I211,'Names with Seat Code'!B:E,4))),REPLACE(VLOOKUP(I211,'Names with Seat Code'!B:E,4),FIND("'",VLOOKUP(I211,'Names with Seat Code'!B:E,4)),1,""),REPLACE(VLOOKUP(I211,'Names with Seat Code'!B:E,4),FIND("-",VLOOKUP(I211,'Names with Seat Code'!B:E,4)),1,"")))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107</v>
      </c>
      <c r="B212" s="27">
        <v>211</v>
      </c>
      <c r="C212" s="28" t="s">
        <v>108</v>
      </c>
      <c r="D212" s="28" t="s">
        <v>74</v>
      </c>
      <c r="E212" s="27" t="s">
        <v>94</v>
      </c>
      <c r="F212" s="27">
        <v>12</v>
      </c>
      <c r="G212" s="31" t="e">
        <f>IF(AND(ISERROR(FIND("-",VLOOKUP(I212,'Names with Seat Code'!B:E,2))),ISERROR(FIND("'",VLOOKUP(I212,'Names with Seat Code'!B:E,2)))),VLOOKUP(I212,'Names with Seat Code'!B:E,2),IF(ISERROR(FIND("-",VLOOKUP(I212,'Names with Seat Code'!B:E,2))),REPLACE(VLOOKUP(I212,'Names with Seat Code'!B:E,2),FIND("'",VLOOKUP(I212,'Names with Seat Code'!B:E,2)),1,""),REPLACE(VLOOKUP(I212,'Names with Seat Code'!B:E,2),FIND("-",VLOOKUP(I212,'Names with Seat Code'!B:E,2)),1,"")))</f>
        <v>#N/A</v>
      </c>
      <c r="H212" s="31" t="e">
        <f>IF(AND(ISERROR(FIND("-",VLOOKUP(I212,'Names with Seat Code'!B:E,4))),ISERROR(FIND("'",VLOOKUP(I212,'Names with Seat Code'!B:E,4)))),VLOOKUP(I212,'Names with Seat Code'!B:E,4),IF(ISERROR(FIND("-",VLOOKUP(I212,'Names with Seat Code'!B:E,4))),REPLACE(VLOOKUP(I212,'Names with Seat Code'!B:E,4),FIND("'",VLOOKUP(I212,'Names with Seat Code'!B:E,4)),1,""),REPLACE(VLOOKUP(I212,'Names with Seat Code'!B:E,4),FIND("-",VLOOKUP(I212,'Names with Seat Code'!B:E,4)),1,"")))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107</v>
      </c>
      <c r="B213" s="27">
        <v>212</v>
      </c>
      <c r="C213" s="28" t="s">
        <v>108</v>
      </c>
      <c r="D213" s="28" t="s">
        <v>74</v>
      </c>
      <c r="E213" s="27" t="s">
        <v>94</v>
      </c>
      <c r="F213" s="27">
        <v>10</v>
      </c>
      <c r="G213" s="31" t="e">
        <f>IF(AND(ISERROR(FIND("-",VLOOKUP(I213,'Names with Seat Code'!B:E,2))),ISERROR(FIND("'",VLOOKUP(I213,'Names with Seat Code'!B:E,2)))),VLOOKUP(I213,'Names with Seat Code'!B:E,2),IF(ISERROR(FIND("-",VLOOKUP(I213,'Names with Seat Code'!B:E,2))),REPLACE(VLOOKUP(I213,'Names with Seat Code'!B:E,2),FIND("'",VLOOKUP(I213,'Names with Seat Code'!B:E,2)),1,""),REPLACE(VLOOKUP(I213,'Names with Seat Code'!B:E,2),FIND("-",VLOOKUP(I213,'Names with Seat Code'!B:E,2)),1,"")))</f>
        <v>#N/A</v>
      </c>
      <c r="H213" s="31" t="e">
        <f>IF(AND(ISERROR(FIND("-",VLOOKUP(I213,'Names with Seat Code'!B:E,4))),ISERROR(FIND("'",VLOOKUP(I213,'Names with Seat Code'!B:E,4)))),VLOOKUP(I213,'Names with Seat Code'!B:E,4),IF(ISERROR(FIND("-",VLOOKUP(I213,'Names with Seat Code'!B:E,4))),REPLACE(VLOOKUP(I213,'Names with Seat Code'!B:E,4),FIND("'",VLOOKUP(I213,'Names with Seat Code'!B:E,4)),1,""),REPLACE(VLOOKUP(I213,'Names with Seat Code'!B:E,4),FIND("-",VLOOKUP(I213,'Names with Seat Code'!B:E,4)),1,"")))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107</v>
      </c>
      <c r="B214" s="27">
        <v>213</v>
      </c>
      <c r="C214" s="28" t="s">
        <v>108</v>
      </c>
      <c r="D214" s="28" t="s">
        <v>74</v>
      </c>
      <c r="E214" s="27" t="s">
        <v>94</v>
      </c>
      <c r="F214" s="27">
        <v>8</v>
      </c>
      <c r="G214" s="31" t="e">
        <f>IF(AND(ISERROR(FIND("-",VLOOKUP(I214,'Names with Seat Code'!B:E,2))),ISERROR(FIND("'",VLOOKUP(I214,'Names with Seat Code'!B:E,2)))),VLOOKUP(I214,'Names with Seat Code'!B:E,2),IF(ISERROR(FIND("-",VLOOKUP(I214,'Names with Seat Code'!B:E,2))),REPLACE(VLOOKUP(I214,'Names with Seat Code'!B:E,2),FIND("'",VLOOKUP(I214,'Names with Seat Code'!B:E,2)),1,""),REPLACE(VLOOKUP(I214,'Names with Seat Code'!B:E,2),FIND("-",VLOOKUP(I214,'Names with Seat Code'!B:E,2)),1,"")))</f>
        <v>#N/A</v>
      </c>
      <c r="H214" s="31" t="e">
        <f>IF(AND(ISERROR(FIND("-",VLOOKUP(I214,'Names with Seat Code'!B:E,4))),ISERROR(FIND("'",VLOOKUP(I214,'Names with Seat Code'!B:E,4)))),VLOOKUP(I214,'Names with Seat Code'!B:E,4),IF(ISERROR(FIND("-",VLOOKUP(I214,'Names with Seat Code'!B:E,4))),REPLACE(VLOOKUP(I214,'Names with Seat Code'!B:E,4),FIND("'",VLOOKUP(I214,'Names with Seat Code'!B:E,4)),1,""),REPLACE(VLOOKUP(I214,'Names with Seat Code'!B:E,4),FIND("-",VLOOKUP(I214,'Names with Seat Code'!B:E,4)),1,"")))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107</v>
      </c>
      <c r="B215" s="27">
        <v>214</v>
      </c>
      <c r="C215" s="28" t="s">
        <v>108</v>
      </c>
      <c r="D215" s="28" t="s">
        <v>74</v>
      </c>
      <c r="E215" s="27" t="s">
        <v>94</v>
      </c>
      <c r="F215" s="27">
        <v>6</v>
      </c>
      <c r="G215" s="31" t="e">
        <f>IF(AND(ISERROR(FIND("-",VLOOKUP(I215,'Names with Seat Code'!B:E,2))),ISERROR(FIND("'",VLOOKUP(I215,'Names with Seat Code'!B:E,2)))),VLOOKUP(I215,'Names with Seat Code'!B:E,2),IF(ISERROR(FIND("-",VLOOKUP(I215,'Names with Seat Code'!B:E,2))),REPLACE(VLOOKUP(I215,'Names with Seat Code'!B:E,2),FIND("'",VLOOKUP(I215,'Names with Seat Code'!B:E,2)),1,""),REPLACE(VLOOKUP(I215,'Names with Seat Code'!B:E,2),FIND("-",VLOOKUP(I215,'Names with Seat Code'!B:E,2)),1,"")))</f>
        <v>#N/A</v>
      </c>
      <c r="H215" s="31" t="e">
        <f>IF(AND(ISERROR(FIND("-",VLOOKUP(I215,'Names with Seat Code'!B:E,4))),ISERROR(FIND("'",VLOOKUP(I215,'Names with Seat Code'!B:E,4)))),VLOOKUP(I215,'Names with Seat Code'!B:E,4),IF(ISERROR(FIND("-",VLOOKUP(I215,'Names with Seat Code'!B:E,4))),REPLACE(VLOOKUP(I215,'Names with Seat Code'!B:E,4),FIND("'",VLOOKUP(I215,'Names with Seat Code'!B:E,4)),1,""),REPLACE(VLOOKUP(I215,'Names with Seat Code'!B:E,4),FIND("-",VLOOKUP(I215,'Names with Seat Code'!B:E,4)),1,"")))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107</v>
      </c>
      <c r="B216" s="27">
        <v>215</v>
      </c>
      <c r="C216" s="28" t="s">
        <v>108</v>
      </c>
      <c r="D216" s="28" t="s">
        <v>74</v>
      </c>
      <c r="E216" s="27" t="s">
        <v>94</v>
      </c>
      <c r="F216" s="27">
        <v>4</v>
      </c>
      <c r="G216" s="31" t="e">
        <f>IF(AND(ISERROR(FIND("-",VLOOKUP(I216,'Names with Seat Code'!B:E,2))),ISERROR(FIND("'",VLOOKUP(I216,'Names with Seat Code'!B:E,2)))),VLOOKUP(I216,'Names with Seat Code'!B:E,2),IF(ISERROR(FIND("-",VLOOKUP(I216,'Names with Seat Code'!B:E,2))),REPLACE(VLOOKUP(I216,'Names with Seat Code'!B:E,2),FIND("'",VLOOKUP(I216,'Names with Seat Code'!B:E,2)),1,""),REPLACE(VLOOKUP(I216,'Names with Seat Code'!B:E,2),FIND("-",VLOOKUP(I216,'Names with Seat Code'!B:E,2)),1,"")))</f>
        <v>#N/A</v>
      </c>
      <c r="H216" s="31" t="e">
        <f>IF(AND(ISERROR(FIND("-",VLOOKUP(I216,'Names with Seat Code'!B:E,4))),ISERROR(FIND("'",VLOOKUP(I216,'Names with Seat Code'!B:E,4)))),VLOOKUP(I216,'Names with Seat Code'!B:E,4),IF(ISERROR(FIND("-",VLOOKUP(I216,'Names with Seat Code'!B:E,4))),REPLACE(VLOOKUP(I216,'Names with Seat Code'!B:E,4),FIND("'",VLOOKUP(I216,'Names with Seat Code'!B:E,4)),1,""),REPLACE(VLOOKUP(I216,'Names with Seat Code'!B:E,4),FIND("-",VLOOKUP(I216,'Names with Seat Code'!B:E,4)),1,"")))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107</v>
      </c>
      <c r="B217" s="27">
        <v>216</v>
      </c>
      <c r="C217" s="28" t="s">
        <v>108</v>
      </c>
      <c r="D217" s="28" t="s">
        <v>74</v>
      </c>
      <c r="E217" s="27" t="s">
        <v>94</v>
      </c>
      <c r="F217" s="27">
        <v>2</v>
      </c>
      <c r="G217" s="31" t="e">
        <f>IF(AND(ISERROR(FIND("-",VLOOKUP(I217,'Names with Seat Code'!B:E,2))),ISERROR(FIND("'",VLOOKUP(I217,'Names with Seat Code'!B:E,2)))),VLOOKUP(I217,'Names with Seat Code'!B:E,2),IF(ISERROR(FIND("-",VLOOKUP(I217,'Names with Seat Code'!B:E,2))),REPLACE(VLOOKUP(I217,'Names with Seat Code'!B:E,2),FIND("'",VLOOKUP(I217,'Names with Seat Code'!B:E,2)),1,""),REPLACE(VLOOKUP(I217,'Names with Seat Code'!B:E,2),FIND("-",VLOOKUP(I217,'Names with Seat Code'!B:E,2)),1,"")))</f>
        <v>#N/A</v>
      </c>
      <c r="H217" s="31" t="e">
        <f>IF(AND(ISERROR(FIND("-",VLOOKUP(I217,'Names with Seat Code'!B:E,4))),ISERROR(FIND("'",VLOOKUP(I217,'Names with Seat Code'!B:E,4)))),VLOOKUP(I217,'Names with Seat Code'!B:E,4),IF(ISERROR(FIND("-",VLOOKUP(I217,'Names with Seat Code'!B:E,4))),REPLACE(VLOOKUP(I217,'Names with Seat Code'!B:E,4),FIND("'",VLOOKUP(I217,'Names with Seat Code'!B:E,4)),1,""),REPLACE(VLOOKUP(I217,'Names with Seat Code'!B:E,4),FIND("-",VLOOKUP(I217,'Names with Seat Code'!B:E,4)),1,"")))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111</v>
      </c>
      <c r="B218" s="27">
        <v>1</v>
      </c>
      <c r="C218" s="28" t="s">
        <v>109</v>
      </c>
      <c r="D218" s="28" t="s">
        <v>77</v>
      </c>
      <c r="E218" s="27" t="s">
        <v>73</v>
      </c>
      <c r="F218" s="27">
        <v>11</v>
      </c>
      <c r="G218" s="31" t="str">
        <f>IF(AND(ISERROR(FIND("-",VLOOKUP(I218,'Names with Seat Code'!B:E,2))),ISERROR(FIND("'",VLOOKUP(I218,'Names with Seat Code'!B:E,2)))),VLOOKUP(I218,'Names with Seat Code'!B:E,2),IF(ISERROR(FIND("-",VLOOKUP(I218,'Names with Seat Code'!B:E,2))),REPLACE(VLOOKUP(I218,'Names with Seat Code'!B:E,2),FIND("'",VLOOKUP(I218,'Names with Seat Code'!B:E,2)),1,""),REPLACE(VLOOKUP(I218,'Names with Seat Code'!B:E,2),FIND("-",VLOOKUP(I218,'Names with Seat Code'!B:E,2)),1,"")))</f>
        <v>Viola</v>
      </c>
      <c r="H218" s="31" t="str">
        <f>IF(AND(ISERROR(FIND("-",VLOOKUP(I218,'Names with Seat Code'!B:E,4))),ISERROR(FIND("'",VLOOKUP(I218,'Names with Seat Code'!B:E,4)))),VLOOKUP(I218,'Names with Seat Code'!B:E,4),IF(ISERROR(FIND("-",VLOOKUP(I218,'Names with Seat Code'!B:E,4))),REPLACE(VLOOKUP(I218,'Names with Seat Code'!B:E,4),FIND("'",VLOOKUP(I218,'Names with Seat Code'!B:E,4)),1,""),REPLACE(VLOOKUP(I218,'Names with Seat Code'!B:E,4),FIND("-",VLOOKUP(I218,'Names with Seat Code'!B:E,4)),1,"")))</f>
        <v>Francesca</v>
      </c>
      <c r="I218" s="25">
        <f>DIRECTIONS!$E$23+B218</f>
        <v>132</v>
      </c>
    </row>
    <row r="219" spans="1:9" ht="19.5" thickTop="1" thickBot="1" x14ac:dyDescent="0.3">
      <c r="A219" s="28" t="s">
        <v>111</v>
      </c>
      <c r="B219" s="27">
        <v>2</v>
      </c>
      <c r="C219" s="28" t="s">
        <v>109</v>
      </c>
      <c r="D219" s="28" t="s">
        <v>77</v>
      </c>
      <c r="E219" s="27" t="s">
        <v>73</v>
      </c>
      <c r="F219" s="27">
        <v>9</v>
      </c>
      <c r="G219" s="31" t="str">
        <f>IF(AND(ISERROR(FIND("-",VLOOKUP(I219,'Names with Seat Code'!B:E,2))),ISERROR(FIND("'",VLOOKUP(I219,'Names with Seat Code'!B:E,2)))),VLOOKUP(I219,'Names with Seat Code'!B:E,2),IF(ISERROR(FIND("-",VLOOKUP(I219,'Names with Seat Code'!B:E,2))),REPLACE(VLOOKUP(I219,'Names with Seat Code'!B:E,2),FIND("'",VLOOKUP(I219,'Names with Seat Code'!B:E,2)),1,""),REPLACE(VLOOKUP(I219,'Names with Seat Code'!B:E,2),FIND("-",VLOOKUP(I219,'Names with Seat Code'!B:E,2)),1,"")))</f>
        <v>Zachary</v>
      </c>
      <c r="H219" s="31" t="str">
        <f>IF(AND(ISERROR(FIND("-",VLOOKUP(I219,'Names with Seat Code'!B:E,4))),ISERROR(FIND("'",VLOOKUP(I219,'Names with Seat Code'!B:E,4)))),VLOOKUP(I219,'Names with Seat Code'!B:E,4),IF(ISERROR(FIND("-",VLOOKUP(I219,'Names with Seat Code'!B:E,4))),REPLACE(VLOOKUP(I219,'Names with Seat Code'!B:E,4),FIND("'",VLOOKUP(I219,'Names with Seat Code'!B:E,4)),1,""),REPLACE(VLOOKUP(I219,'Names with Seat Code'!B:E,4),FIND("-",VLOOKUP(I219,'Names with Seat Code'!B:E,4)),1,"")))</f>
        <v>Labriola</v>
      </c>
      <c r="I219" s="25">
        <f>DIRECTIONS!$E$23+B219</f>
        <v>133</v>
      </c>
    </row>
    <row r="220" spans="1:9" ht="19.5" thickTop="1" thickBot="1" x14ac:dyDescent="0.3">
      <c r="A220" s="28" t="s">
        <v>111</v>
      </c>
      <c r="B220" s="27">
        <v>3</v>
      </c>
      <c r="C220" s="28" t="s">
        <v>109</v>
      </c>
      <c r="D220" s="28" t="s">
        <v>77</v>
      </c>
      <c r="E220" s="27" t="s">
        <v>73</v>
      </c>
      <c r="F220" s="27">
        <v>7</v>
      </c>
      <c r="G220" s="31" t="str">
        <f>IF(AND(ISERROR(FIND("-",VLOOKUP(I220,'Names with Seat Code'!B:E,2))),ISERROR(FIND("'",VLOOKUP(I220,'Names with Seat Code'!B:E,2)))),VLOOKUP(I220,'Names with Seat Code'!B:E,2),IF(ISERROR(FIND("-",VLOOKUP(I220,'Names with Seat Code'!B:E,2))),REPLACE(VLOOKUP(I220,'Names with Seat Code'!B:E,2),FIND("'",VLOOKUP(I220,'Names with Seat Code'!B:E,2)),1,""),REPLACE(VLOOKUP(I220,'Names with Seat Code'!B:E,2),FIND("-",VLOOKUP(I220,'Names with Seat Code'!B:E,2)),1,"")))</f>
        <v>James</v>
      </c>
      <c r="H220" s="31" t="str">
        <f>IF(AND(ISERROR(FIND("-",VLOOKUP(I220,'Names with Seat Code'!B:E,4))),ISERROR(FIND("'",VLOOKUP(I220,'Names with Seat Code'!B:E,4)))),VLOOKUP(I220,'Names with Seat Code'!B:E,4),IF(ISERROR(FIND("-",VLOOKUP(I220,'Names with Seat Code'!B:E,4))),REPLACE(VLOOKUP(I220,'Names with Seat Code'!B:E,4),FIND("'",VLOOKUP(I220,'Names with Seat Code'!B:E,4)),1,""),REPLACE(VLOOKUP(I220,'Names with Seat Code'!B:E,4),FIND("-",VLOOKUP(I220,'Names with Seat Code'!B:E,4)),1,"")))</f>
        <v>Lanzo</v>
      </c>
      <c r="I220" s="25">
        <f>DIRECTIONS!$E$23+B220</f>
        <v>134</v>
      </c>
    </row>
    <row r="221" spans="1:9" ht="19.5" thickTop="1" thickBot="1" x14ac:dyDescent="0.3">
      <c r="A221" s="28" t="s">
        <v>111</v>
      </c>
      <c r="B221" s="27">
        <v>4</v>
      </c>
      <c r="C221" s="28" t="s">
        <v>109</v>
      </c>
      <c r="D221" s="28" t="s">
        <v>77</v>
      </c>
      <c r="E221" s="27" t="s">
        <v>73</v>
      </c>
      <c r="F221" s="27">
        <v>5</v>
      </c>
      <c r="G221" s="31" t="str">
        <f>IF(AND(ISERROR(FIND("-",VLOOKUP(I221,'Names with Seat Code'!B:E,2))),ISERROR(FIND("'",VLOOKUP(I221,'Names with Seat Code'!B:E,2)))),VLOOKUP(I221,'Names with Seat Code'!B:E,2),IF(ISERROR(FIND("-",VLOOKUP(I221,'Names with Seat Code'!B:E,2))),REPLACE(VLOOKUP(I221,'Names with Seat Code'!B:E,2),FIND("'",VLOOKUP(I221,'Names with Seat Code'!B:E,2)),1,""),REPLACE(VLOOKUP(I221,'Names with Seat Code'!B:E,2),FIND("-",VLOOKUP(I221,'Names with Seat Code'!B:E,2)),1,"")))</f>
        <v>Maya</v>
      </c>
      <c r="H221" s="31" t="str">
        <f>IF(AND(ISERROR(FIND("-",VLOOKUP(I221,'Names with Seat Code'!B:E,4))),ISERROR(FIND("'",VLOOKUP(I221,'Names with Seat Code'!B:E,4)))),VLOOKUP(I221,'Names with Seat Code'!B:E,4),IF(ISERROR(FIND("-",VLOOKUP(I221,'Names with Seat Code'!B:E,4))),REPLACE(VLOOKUP(I221,'Names with Seat Code'!B:E,4),FIND("'",VLOOKUP(I221,'Names with Seat Code'!B:E,4)),1,""),REPLACE(VLOOKUP(I221,'Names with Seat Code'!B:E,4),FIND("-",VLOOKUP(I221,'Names with Seat Code'!B:E,4)),1,"")))</f>
        <v>Liteplo</v>
      </c>
      <c r="I221" s="25">
        <f>DIRECTIONS!$E$23+B221</f>
        <v>135</v>
      </c>
    </row>
    <row r="222" spans="1:9" ht="19.5" thickTop="1" thickBot="1" x14ac:dyDescent="0.3">
      <c r="A222" s="28" t="s">
        <v>111</v>
      </c>
      <c r="B222" s="27">
        <v>5</v>
      </c>
      <c r="C222" s="28" t="s">
        <v>109</v>
      </c>
      <c r="D222" s="28" t="s">
        <v>77</v>
      </c>
      <c r="E222" s="27" t="s">
        <v>73</v>
      </c>
      <c r="F222" s="27">
        <v>3</v>
      </c>
      <c r="G222" s="31" t="str">
        <f>IF(AND(ISERROR(FIND("-",VLOOKUP(I222,'Names with Seat Code'!B:E,2))),ISERROR(FIND("'",VLOOKUP(I222,'Names with Seat Code'!B:E,2)))),VLOOKUP(I222,'Names with Seat Code'!B:E,2),IF(ISERROR(FIND("-",VLOOKUP(I222,'Names with Seat Code'!B:E,2))),REPLACE(VLOOKUP(I222,'Names with Seat Code'!B:E,2),FIND("'",VLOOKUP(I222,'Names with Seat Code'!B:E,2)),1,""),REPLACE(VLOOKUP(I222,'Names with Seat Code'!B:E,2),FIND("-",VLOOKUP(I222,'Names with Seat Code'!B:E,2)),1,"")))</f>
        <v>Lara</v>
      </c>
      <c r="H222" s="31" t="str">
        <f>IF(AND(ISERROR(FIND("-",VLOOKUP(I222,'Names with Seat Code'!B:E,4))),ISERROR(FIND("'",VLOOKUP(I222,'Names with Seat Code'!B:E,4)))),VLOOKUP(I222,'Names with Seat Code'!B:E,4),IF(ISERROR(FIND("-",VLOOKUP(I222,'Names with Seat Code'!B:E,4))),REPLACE(VLOOKUP(I222,'Names with Seat Code'!B:E,4),FIND("'",VLOOKUP(I222,'Names with Seat Code'!B:E,4)),1,""),REPLACE(VLOOKUP(I222,'Names with Seat Code'!B:E,4),FIND("-",VLOOKUP(I222,'Names with Seat Code'!B:E,4)),1,"")))</f>
        <v>Lopatka</v>
      </c>
      <c r="I222" s="25">
        <f>DIRECTIONS!$E$23+B222</f>
        <v>136</v>
      </c>
    </row>
    <row r="223" spans="1:9" ht="19.5" thickTop="1" thickBot="1" x14ac:dyDescent="0.3">
      <c r="A223" s="28" t="s">
        <v>111</v>
      </c>
      <c r="B223" s="27">
        <v>6</v>
      </c>
      <c r="C223" s="28" t="s">
        <v>109</v>
      </c>
      <c r="D223" s="28" t="s">
        <v>77</v>
      </c>
      <c r="E223" s="27" t="s">
        <v>73</v>
      </c>
      <c r="F223" s="27">
        <v>1</v>
      </c>
      <c r="G223" s="31" t="str">
        <f>IF(AND(ISERROR(FIND("-",VLOOKUP(I223,'Names with Seat Code'!B:E,2))),ISERROR(FIND("'",VLOOKUP(I223,'Names with Seat Code'!B:E,2)))),VLOOKUP(I223,'Names with Seat Code'!B:E,2),IF(ISERROR(FIND("-",VLOOKUP(I223,'Names with Seat Code'!B:E,2))),REPLACE(VLOOKUP(I223,'Names with Seat Code'!B:E,2),FIND("'",VLOOKUP(I223,'Names with Seat Code'!B:E,2)),1,""),REPLACE(VLOOKUP(I223,'Names with Seat Code'!B:E,2),FIND("-",VLOOKUP(I223,'Names with Seat Code'!B:E,2)),1,"")))</f>
        <v>Alistair</v>
      </c>
      <c r="H223" s="31" t="str">
        <f>IF(AND(ISERROR(FIND("-",VLOOKUP(I223,'Names with Seat Code'!B:E,4))),ISERROR(FIND("'",VLOOKUP(I223,'Names with Seat Code'!B:E,4)))),VLOOKUP(I223,'Names with Seat Code'!B:E,4),IF(ISERROR(FIND("-",VLOOKUP(I223,'Names with Seat Code'!B:E,4))),REPLACE(VLOOKUP(I223,'Names with Seat Code'!B:E,4),FIND("'",VLOOKUP(I223,'Names with Seat Code'!B:E,4)),1,""),REPLACE(VLOOKUP(I223,'Names with Seat Code'!B:E,4),FIND("-",VLOOKUP(I223,'Names with Seat Code'!B:E,4)),1,"")))</f>
        <v>Lyons</v>
      </c>
      <c r="I223" s="25">
        <f>DIRECTIONS!$E$23+B223</f>
        <v>137</v>
      </c>
    </row>
    <row r="224" spans="1:9" ht="19.5" thickTop="1" thickBot="1" x14ac:dyDescent="0.3">
      <c r="A224" s="28" t="s">
        <v>111</v>
      </c>
      <c r="B224" s="27">
        <v>7</v>
      </c>
      <c r="C224" s="28" t="s">
        <v>108</v>
      </c>
      <c r="D224" s="28" t="s">
        <v>110</v>
      </c>
      <c r="E224" s="27" t="s">
        <v>78</v>
      </c>
      <c r="F224" s="27">
        <v>108</v>
      </c>
      <c r="G224" s="31" t="str">
        <f>IF(AND(ISERROR(FIND("-",VLOOKUP(I224,'Names with Seat Code'!B:E,2))),ISERROR(FIND("'",VLOOKUP(I224,'Names with Seat Code'!B:E,2)))),VLOOKUP(I224,'Names with Seat Code'!B:E,2),IF(ISERROR(FIND("-",VLOOKUP(I224,'Names with Seat Code'!B:E,2))),REPLACE(VLOOKUP(I224,'Names with Seat Code'!B:E,2),FIND("'",VLOOKUP(I224,'Names with Seat Code'!B:E,2)),1,""),REPLACE(VLOOKUP(I224,'Names with Seat Code'!B:E,2),FIND("-",VLOOKUP(I224,'Names with Seat Code'!B:E,2)),1,"")))</f>
        <v>Jonathan</v>
      </c>
      <c r="H224" s="31" t="str">
        <f>IF(AND(ISERROR(FIND("-",VLOOKUP(I224,'Names with Seat Code'!B:E,4))),ISERROR(FIND("'",VLOOKUP(I224,'Names with Seat Code'!B:E,4)))),VLOOKUP(I224,'Names with Seat Code'!B:E,4),IF(ISERROR(FIND("-",VLOOKUP(I224,'Names with Seat Code'!B:E,4))),REPLACE(VLOOKUP(I224,'Names with Seat Code'!B:E,4),FIND("'",VLOOKUP(I224,'Names with Seat Code'!B:E,4)),1,""),REPLACE(VLOOKUP(I224,'Names with Seat Code'!B:E,4),FIND("-",VLOOKUP(I224,'Names with Seat Code'!B:E,4)),1,"")))</f>
        <v>MacCaughey</v>
      </c>
      <c r="I224" s="25">
        <f>DIRECTIONS!$E$23+B224</f>
        <v>138</v>
      </c>
    </row>
    <row r="225" spans="1:9" ht="19.5" thickTop="1" thickBot="1" x14ac:dyDescent="0.3">
      <c r="A225" s="28" t="s">
        <v>111</v>
      </c>
      <c r="B225" s="27">
        <v>8</v>
      </c>
      <c r="C225" s="28" t="s">
        <v>108</v>
      </c>
      <c r="D225" s="28" t="s">
        <v>110</v>
      </c>
      <c r="E225" s="27" t="s">
        <v>78</v>
      </c>
      <c r="F225" s="27">
        <v>109</v>
      </c>
      <c r="G225" s="31" t="str">
        <f>IF(AND(ISERROR(FIND("-",VLOOKUP(I225,'Names with Seat Code'!B:E,2))),ISERROR(FIND("'",VLOOKUP(I225,'Names with Seat Code'!B:E,2)))),VLOOKUP(I225,'Names with Seat Code'!B:E,2),IF(ISERROR(FIND("-",VLOOKUP(I225,'Names with Seat Code'!B:E,2))),REPLACE(VLOOKUP(I225,'Names with Seat Code'!B:E,2),FIND("'",VLOOKUP(I225,'Names with Seat Code'!B:E,2)),1,""),REPLACE(VLOOKUP(I225,'Names with Seat Code'!B:E,2),FIND("-",VLOOKUP(I225,'Names with Seat Code'!B:E,2)),1,"")))</f>
        <v>Aidan</v>
      </c>
      <c r="H225" s="31" t="str">
        <f>IF(AND(ISERROR(FIND("-",VLOOKUP(I225,'Names with Seat Code'!B:E,4))),ISERROR(FIND("'",VLOOKUP(I225,'Names with Seat Code'!B:E,4)))),VLOOKUP(I225,'Names with Seat Code'!B:E,4),IF(ISERROR(FIND("-",VLOOKUP(I225,'Names with Seat Code'!B:E,4))),REPLACE(VLOOKUP(I225,'Names with Seat Code'!B:E,4),FIND("'",VLOOKUP(I225,'Names with Seat Code'!B:E,4)),1,""),REPLACE(VLOOKUP(I225,'Names with Seat Code'!B:E,4),FIND("-",VLOOKUP(I225,'Names with Seat Code'!B:E,4)),1,"")))</f>
        <v>Mackey</v>
      </c>
      <c r="I225" s="25">
        <f>DIRECTIONS!$E$23+B225</f>
        <v>139</v>
      </c>
    </row>
    <row r="226" spans="1:9" ht="19.5" thickTop="1" thickBot="1" x14ac:dyDescent="0.3">
      <c r="A226" s="28" t="s">
        <v>111</v>
      </c>
      <c r="B226" s="27">
        <v>9</v>
      </c>
      <c r="C226" s="28" t="s">
        <v>108</v>
      </c>
      <c r="D226" s="28" t="s">
        <v>110</v>
      </c>
      <c r="E226" s="27" t="s">
        <v>78</v>
      </c>
      <c r="F226" s="27">
        <v>110</v>
      </c>
      <c r="G226" s="31" t="str">
        <f>IF(AND(ISERROR(FIND("-",VLOOKUP(I226,'Names with Seat Code'!B:E,2))),ISERROR(FIND("'",VLOOKUP(I226,'Names with Seat Code'!B:E,2)))),VLOOKUP(I226,'Names with Seat Code'!B:E,2),IF(ISERROR(FIND("-",VLOOKUP(I226,'Names with Seat Code'!B:E,2))),REPLACE(VLOOKUP(I226,'Names with Seat Code'!B:E,2),FIND("'",VLOOKUP(I226,'Names with Seat Code'!B:E,2)),1,""),REPLACE(VLOOKUP(I226,'Names with Seat Code'!B:E,2),FIND("-",VLOOKUP(I226,'Names with Seat Code'!B:E,2)),1,"")))</f>
        <v>Giovanni</v>
      </c>
      <c r="H226" s="31" t="str">
        <f>IF(AND(ISERROR(FIND("-",VLOOKUP(I226,'Names with Seat Code'!B:E,4))),ISERROR(FIND("'",VLOOKUP(I226,'Names with Seat Code'!B:E,4)))),VLOOKUP(I226,'Names with Seat Code'!B:E,4),IF(ISERROR(FIND("-",VLOOKUP(I226,'Names with Seat Code'!B:E,4))),REPLACE(VLOOKUP(I226,'Names with Seat Code'!B:E,4),FIND("'",VLOOKUP(I226,'Names with Seat Code'!B:E,4)),1,""),REPLACE(VLOOKUP(I226,'Names with Seat Code'!B:E,4),FIND("-",VLOOKUP(I226,'Names with Seat Code'!B:E,4)),1,"")))</f>
        <v>Madison</v>
      </c>
      <c r="I226" s="25">
        <f>DIRECTIONS!$E$23+B226</f>
        <v>140</v>
      </c>
    </row>
    <row r="227" spans="1:9" ht="19.5" thickTop="1" thickBot="1" x14ac:dyDescent="0.3">
      <c r="A227" s="28" t="s">
        <v>111</v>
      </c>
      <c r="B227" s="27">
        <v>10</v>
      </c>
      <c r="C227" s="28" t="s">
        <v>108</v>
      </c>
      <c r="D227" s="28" t="s">
        <v>110</v>
      </c>
      <c r="E227" s="27" t="s">
        <v>78</v>
      </c>
      <c r="F227" s="27">
        <v>111</v>
      </c>
      <c r="G227" s="31" t="str">
        <f>IF(AND(ISERROR(FIND("-",VLOOKUP(I227,'Names with Seat Code'!B:E,2))),ISERROR(FIND("'",VLOOKUP(I227,'Names with Seat Code'!B:E,2)))),VLOOKUP(I227,'Names with Seat Code'!B:E,2),IF(ISERROR(FIND("-",VLOOKUP(I227,'Names with Seat Code'!B:E,2))),REPLACE(VLOOKUP(I227,'Names with Seat Code'!B:E,2),FIND("'",VLOOKUP(I227,'Names with Seat Code'!B:E,2)),1,""),REPLACE(VLOOKUP(I227,'Names with Seat Code'!B:E,2),FIND("-",VLOOKUP(I227,'Names with Seat Code'!B:E,2)),1,"")))</f>
        <v>TaVion</v>
      </c>
      <c r="H227" s="31" t="str">
        <f>IF(AND(ISERROR(FIND("-",VLOOKUP(I227,'Names with Seat Code'!B:E,4))),ISERROR(FIND("'",VLOOKUP(I227,'Names with Seat Code'!B:E,4)))),VLOOKUP(I227,'Names with Seat Code'!B:E,4),IF(ISERROR(FIND("-",VLOOKUP(I227,'Names with Seat Code'!B:E,4))),REPLACE(VLOOKUP(I227,'Names with Seat Code'!B:E,4),FIND("'",VLOOKUP(I227,'Names with Seat Code'!B:E,4)),1,""),REPLACE(VLOOKUP(I227,'Names with Seat Code'!B:E,4),FIND("-",VLOOKUP(I227,'Names with Seat Code'!B:E,4)),1,"")))</f>
        <v>Maestre</v>
      </c>
      <c r="I227" s="25">
        <f>DIRECTIONS!$E$23+B227</f>
        <v>141</v>
      </c>
    </row>
    <row r="228" spans="1:9" ht="19.5" thickTop="1" thickBot="1" x14ac:dyDescent="0.3">
      <c r="A228" s="28" t="s">
        <v>111</v>
      </c>
      <c r="B228" s="27">
        <v>11</v>
      </c>
      <c r="C228" s="28" t="s">
        <v>108</v>
      </c>
      <c r="D228" s="28" t="s">
        <v>110</v>
      </c>
      <c r="E228" s="27" t="s">
        <v>78</v>
      </c>
      <c r="F228" s="27">
        <v>112</v>
      </c>
      <c r="G228" s="31" t="str">
        <f>IF(AND(ISERROR(FIND("-",VLOOKUP(I228,'Names with Seat Code'!B:E,2))),ISERROR(FIND("'",VLOOKUP(I228,'Names with Seat Code'!B:E,2)))),VLOOKUP(I228,'Names with Seat Code'!B:E,2),IF(ISERROR(FIND("-",VLOOKUP(I228,'Names with Seat Code'!B:E,2))),REPLACE(VLOOKUP(I228,'Names with Seat Code'!B:E,2),FIND("'",VLOOKUP(I228,'Names with Seat Code'!B:E,2)),1,""),REPLACE(VLOOKUP(I228,'Names with Seat Code'!B:E,2),FIND("-",VLOOKUP(I228,'Names with Seat Code'!B:E,2)),1,"")))</f>
        <v>Jakob</v>
      </c>
      <c r="H228" s="31" t="str">
        <f>IF(AND(ISERROR(FIND("-",VLOOKUP(I228,'Names with Seat Code'!B:E,4))),ISERROR(FIND("'",VLOOKUP(I228,'Names with Seat Code'!B:E,4)))),VLOOKUP(I228,'Names with Seat Code'!B:E,4),IF(ISERROR(FIND("-",VLOOKUP(I228,'Names with Seat Code'!B:E,4))),REPLACE(VLOOKUP(I228,'Names with Seat Code'!B:E,4),FIND("'",VLOOKUP(I228,'Names with Seat Code'!B:E,4)),1,""),REPLACE(VLOOKUP(I228,'Names with Seat Code'!B:E,4),FIND("-",VLOOKUP(I228,'Names with Seat Code'!B:E,4)),1,"")))</f>
        <v>Maher</v>
      </c>
      <c r="I228" s="25">
        <f>DIRECTIONS!$E$23+B228</f>
        <v>142</v>
      </c>
    </row>
    <row r="229" spans="1:9" ht="19.5" thickTop="1" thickBot="1" x14ac:dyDescent="0.3">
      <c r="A229" s="28" t="s">
        <v>111</v>
      </c>
      <c r="B229" s="27">
        <v>12</v>
      </c>
      <c r="C229" s="28" t="s">
        <v>109</v>
      </c>
      <c r="D229" s="28" t="s">
        <v>77</v>
      </c>
      <c r="E229" s="27" t="s">
        <v>78</v>
      </c>
      <c r="F229" s="27">
        <v>11</v>
      </c>
      <c r="G229" s="31" t="str">
        <f>IF(AND(ISERROR(FIND("-",VLOOKUP(I229,'Names with Seat Code'!B:E,2))),ISERROR(FIND("'",VLOOKUP(I229,'Names with Seat Code'!B:E,2)))),VLOOKUP(I229,'Names with Seat Code'!B:E,2),IF(ISERROR(FIND("-",VLOOKUP(I229,'Names with Seat Code'!B:E,2))),REPLACE(VLOOKUP(I229,'Names with Seat Code'!B:E,2),FIND("'",VLOOKUP(I229,'Names with Seat Code'!B:E,2)),1,""),REPLACE(VLOOKUP(I229,'Names with Seat Code'!B:E,2),FIND("-",VLOOKUP(I229,'Names with Seat Code'!B:E,2)),1,"")))</f>
        <v>Solana</v>
      </c>
      <c r="H229" s="31" t="str">
        <f>IF(AND(ISERROR(FIND("-",VLOOKUP(I229,'Names with Seat Code'!B:E,4))),ISERROR(FIND("'",VLOOKUP(I229,'Names with Seat Code'!B:E,4)))),VLOOKUP(I229,'Names with Seat Code'!B:E,4),IF(ISERROR(FIND("-",VLOOKUP(I229,'Names with Seat Code'!B:E,4))),REPLACE(VLOOKUP(I229,'Names with Seat Code'!B:E,4),FIND("'",VLOOKUP(I229,'Names with Seat Code'!B:E,4)),1,""),REPLACE(VLOOKUP(I229,'Names with Seat Code'!B:E,4),FIND("-",VLOOKUP(I229,'Names with Seat Code'!B:E,4)),1,"")))</f>
        <v>Maldonado</v>
      </c>
      <c r="I229" s="25">
        <f>DIRECTIONS!$E$23+B229</f>
        <v>143</v>
      </c>
    </row>
    <row r="230" spans="1:9" ht="19.5" thickTop="1" thickBot="1" x14ac:dyDescent="0.3">
      <c r="A230" s="28" t="s">
        <v>111</v>
      </c>
      <c r="B230" s="27">
        <v>13</v>
      </c>
      <c r="C230" s="28" t="s">
        <v>109</v>
      </c>
      <c r="D230" s="28" t="s">
        <v>77</v>
      </c>
      <c r="E230" s="27" t="s">
        <v>78</v>
      </c>
      <c r="F230" s="27">
        <v>9</v>
      </c>
      <c r="G230" s="31" t="str">
        <f>IF(AND(ISERROR(FIND("-",VLOOKUP(I230,'Names with Seat Code'!B:E,2))),ISERROR(FIND("'",VLOOKUP(I230,'Names with Seat Code'!B:E,2)))),VLOOKUP(I230,'Names with Seat Code'!B:E,2),IF(ISERROR(FIND("-",VLOOKUP(I230,'Names with Seat Code'!B:E,2))),REPLACE(VLOOKUP(I230,'Names with Seat Code'!B:E,2),FIND("'",VLOOKUP(I230,'Names with Seat Code'!B:E,2)),1,""),REPLACE(VLOOKUP(I230,'Names with Seat Code'!B:E,2),FIND("-",VLOOKUP(I230,'Names with Seat Code'!B:E,2)),1,"")))</f>
        <v>Samadrita</v>
      </c>
      <c r="H230" s="31" t="str">
        <f>IF(AND(ISERROR(FIND("-",VLOOKUP(I230,'Names with Seat Code'!B:E,4))),ISERROR(FIND("'",VLOOKUP(I230,'Names with Seat Code'!B:E,4)))),VLOOKUP(I230,'Names with Seat Code'!B:E,4),IF(ISERROR(FIND("-",VLOOKUP(I230,'Names with Seat Code'!B:E,4))),REPLACE(VLOOKUP(I230,'Names with Seat Code'!B:E,4),FIND("'",VLOOKUP(I230,'Names with Seat Code'!B:E,4)),1,""),REPLACE(VLOOKUP(I230,'Names with Seat Code'!B:E,4),FIND("-",VLOOKUP(I230,'Names with Seat Code'!B:E,4)),1,"")))</f>
        <v>Malo</v>
      </c>
      <c r="I230" s="25">
        <f>DIRECTIONS!$E$23+B230</f>
        <v>144</v>
      </c>
    </row>
    <row r="231" spans="1:9" ht="19.5" thickTop="1" thickBot="1" x14ac:dyDescent="0.3">
      <c r="A231" s="28" t="s">
        <v>111</v>
      </c>
      <c r="B231" s="27">
        <v>14</v>
      </c>
      <c r="C231" s="28" t="s">
        <v>109</v>
      </c>
      <c r="D231" s="28" t="s">
        <v>77</v>
      </c>
      <c r="E231" s="27" t="s">
        <v>78</v>
      </c>
      <c r="F231" s="27">
        <v>7</v>
      </c>
      <c r="G231" s="31" t="str">
        <f>IF(AND(ISERROR(FIND("-",VLOOKUP(I231,'Names with Seat Code'!B:E,2))),ISERROR(FIND("'",VLOOKUP(I231,'Names with Seat Code'!B:E,2)))),VLOOKUP(I231,'Names with Seat Code'!B:E,2),IF(ISERROR(FIND("-",VLOOKUP(I231,'Names with Seat Code'!B:E,2))),REPLACE(VLOOKUP(I231,'Names with Seat Code'!B:E,2),FIND("'",VLOOKUP(I231,'Names with Seat Code'!B:E,2)),1,""),REPLACE(VLOOKUP(I231,'Names with Seat Code'!B:E,2),FIND("-",VLOOKUP(I231,'Names with Seat Code'!B:E,2)),1,"")))</f>
        <v>Erica</v>
      </c>
      <c r="H231" s="31" t="str">
        <f>IF(AND(ISERROR(FIND("-",VLOOKUP(I231,'Names with Seat Code'!B:E,4))),ISERROR(FIND("'",VLOOKUP(I231,'Names with Seat Code'!B:E,4)))),VLOOKUP(I231,'Names with Seat Code'!B:E,4),IF(ISERROR(FIND("-",VLOOKUP(I231,'Names with Seat Code'!B:E,4))),REPLACE(VLOOKUP(I231,'Names with Seat Code'!B:E,4),FIND("'",VLOOKUP(I231,'Names with Seat Code'!B:E,4)),1,""),REPLACE(VLOOKUP(I231,'Names with Seat Code'!B:E,4),FIND("-",VLOOKUP(I231,'Names with Seat Code'!B:E,4)),1,"")))</f>
        <v>Malone</v>
      </c>
      <c r="I231" s="25">
        <f>DIRECTIONS!$E$23+B231</f>
        <v>145</v>
      </c>
    </row>
    <row r="232" spans="1:9" ht="19.5" thickTop="1" thickBot="1" x14ac:dyDescent="0.3">
      <c r="A232" s="28" t="s">
        <v>111</v>
      </c>
      <c r="B232" s="27">
        <v>15</v>
      </c>
      <c r="C232" s="28" t="s">
        <v>109</v>
      </c>
      <c r="D232" s="28" t="s">
        <v>77</v>
      </c>
      <c r="E232" s="27" t="s">
        <v>78</v>
      </c>
      <c r="F232" s="27">
        <v>5</v>
      </c>
      <c r="G232" s="31" t="str">
        <f>IF(AND(ISERROR(FIND("-",VLOOKUP(I232,'Names with Seat Code'!B:E,2))),ISERROR(FIND("'",VLOOKUP(I232,'Names with Seat Code'!B:E,2)))),VLOOKUP(I232,'Names with Seat Code'!B:E,2),IF(ISERROR(FIND("-",VLOOKUP(I232,'Names with Seat Code'!B:E,2))),REPLACE(VLOOKUP(I232,'Names with Seat Code'!B:E,2),FIND("'",VLOOKUP(I232,'Names with Seat Code'!B:E,2)),1,""),REPLACE(VLOOKUP(I232,'Names with Seat Code'!B:E,2),FIND("-",VLOOKUP(I232,'Names with Seat Code'!B:E,2)),1,"")))</f>
        <v>Abigail</v>
      </c>
      <c r="H232" s="31" t="str">
        <f>IF(AND(ISERROR(FIND("-",VLOOKUP(I232,'Names with Seat Code'!B:E,4))),ISERROR(FIND("'",VLOOKUP(I232,'Names with Seat Code'!B:E,4)))),VLOOKUP(I232,'Names with Seat Code'!B:E,4),IF(ISERROR(FIND("-",VLOOKUP(I232,'Names with Seat Code'!B:E,4))),REPLACE(VLOOKUP(I232,'Names with Seat Code'!B:E,4),FIND("'",VLOOKUP(I232,'Names with Seat Code'!B:E,4)),1,""),REPLACE(VLOOKUP(I232,'Names with Seat Code'!B:E,4),FIND("-",VLOOKUP(I232,'Names with Seat Code'!B:E,4)),1,"")))</f>
        <v>Manzella</v>
      </c>
      <c r="I232" s="25">
        <f>DIRECTIONS!$E$23+B232</f>
        <v>146</v>
      </c>
    </row>
    <row r="233" spans="1:9" ht="19.5" thickTop="1" thickBot="1" x14ac:dyDescent="0.3">
      <c r="A233" s="28" t="s">
        <v>111</v>
      </c>
      <c r="B233" s="27">
        <v>16</v>
      </c>
      <c r="C233" s="28" t="s">
        <v>109</v>
      </c>
      <c r="D233" s="28" t="s">
        <v>77</v>
      </c>
      <c r="E233" s="27" t="s">
        <v>78</v>
      </c>
      <c r="F233" s="27">
        <v>3</v>
      </c>
      <c r="G233" s="31" t="str">
        <f>IF(AND(ISERROR(FIND("-",VLOOKUP(I233,'Names with Seat Code'!B:E,2))),ISERROR(FIND("'",VLOOKUP(I233,'Names with Seat Code'!B:E,2)))),VLOOKUP(I233,'Names with Seat Code'!B:E,2),IF(ISERROR(FIND("-",VLOOKUP(I233,'Names with Seat Code'!B:E,2))),REPLACE(VLOOKUP(I233,'Names with Seat Code'!B:E,2),FIND("'",VLOOKUP(I233,'Names with Seat Code'!B:E,2)),1,""),REPLACE(VLOOKUP(I233,'Names with Seat Code'!B:E,2),FIND("-",VLOOKUP(I233,'Names with Seat Code'!B:E,2)),1,"")))</f>
        <v>James</v>
      </c>
      <c r="H233" s="31" t="str">
        <f>IF(AND(ISERROR(FIND("-",VLOOKUP(I233,'Names with Seat Code'!B:E,4))),ISERROR(FIND("'",VLOOKUP(I233,'Names with Seat Code'!B:E,4)))),VLOOKUP(I233,'Names with Seat Code'!B:E,4),IF(ISERROR(FIND("-",VLOOKUP(I233,'Names with Seat Code'!B:E,4))),REPLACE(VLOOKUP(I233,'Names with Seat Code'!B:E,4),FIND("'",VLOOKUP(I233,'Names with Seat Code'!B:E,4)),1,""),REPLACE(VLOOKUP(I233,'Names with Seat Code'!B:E,4),FIND("-",VLOOKUP(I233,'Names with Seat Code'!B:E,4)),1,"")))</f>
        <v>Marcotte</v>
      </c>
      <c r="I233" s="25">
        <f>DIRECTIONS!$E$23+B233</f>
        <v>147</v>
      </c>
    </row>
    <row r="234" spans="1:9" ht="19.5" thickTop="1" thickBot="1" x14ac:dyDescent="0.3">
      <c r="A234" s="28" t="s">
        <v>111</v>
      </c>
      <c r="B234" s="27">
        <v>17</v>
      </c>
      <c r="C234" s="28" t="s">
        <v>109</v>
      </c>
      <c r="D234" s="28" t="s">
        <v>77</v>
      </c>
      <c r="E234" s="27" t="s">
        <v>78</v>
      </c>
      <c r="F234" s="27">
        <v>1</v>
      </c>
      <c r="G234" s="31" t="str">
        <f>IF(AND(ISERROR(FIND("-",VLOOKUP(I234,'Names with Seat Code'!B:E,2))),ISERROR(FIND("'",VLOOKUP(I234,'Names with Seat Code'!B:E,2)))),VLOOKUP(I234,'Names with Seat Code'!B:E,2),IF(ISERROR(FIND("-",VLOOKUP(I234,'Names with Seat Code'!B:E,2))),REPLACE(VLOOKUP(I234,'Names with Seat Code'!B:E,2),FIND("'",VLOOKUP(I234,'Names with Seat Code'!B:E,2)),1,""),REPLACE(VLOOKUP(I234,'Names with Seat Code'!B:E,2),FIND("-",VLOOKUP(I234,'Names with Seat Code'!B:E,2)),1,"")))</f>
        <v>Ryan</v>
      </c>
      <c r="H234" s="31" t="str">
        <f>IF(AND(ISERROR(FIND("-",VLOOKUP(I234,'Names with Seat Code'!B:E,4))),ISERROR(FIND("'",VLOOKUP(I234,'Names with Seat Code'!B:E,4)))),VLOOKUP(I234,'Names with Seat Code'!B:E,4),IF(ISERROR(FIND("-",VLOOKUP(I234,'Names with Seat Code'!B:E,4))),REPLACE(VLOOKUP(I234,'Names with Seat Code'!B:E,4),FIND("'",VLOOKUP(I234,'Names with Seat Code'!B:E,4)),1,""),REPLACE(VLOOKUP(I234,'Names with Seat Code'!B:E,4),FIND("-",VLOOKUP(I234,'Names with Seat Code'!B:E,4)),1,"")))</f>
        <v>Marino</v>
      </c>
      <c r="I234" s="25">
        <f>DIRECTIONS!$E$23+B234</f>
        <v>148</v>
      </c>
    </row>
    <row r="235" spans="1:9" ht="19.5" thickTop="1" thickBot="1" x14ac:dyDescent="0.3">
      <c r="A235" s="28" t="s">
        <v>111</v>
      </c>
      <c r="B235" s="27">
        <v>18</v>
      </c>
      <c r="C235" s="28" t="s">
        <v>108</v>
      </c>
      <c r="D235" s="28" t="s">
        <v>110</v>
      </c>
      <c r="E235" s="27" t="s">
        <v>79</v>
      </c>
      <c r="F235" s="27">
        <v>106</v>
      </c>
      <c r="G235" s="31" t="str">
        <f>IF(AND(ISERROR(FIND("-",VLOOKUP(I235,'Names with Seat Code'!B:E,2))),ISERROR(FIND("'",VLOOKUP(I235,'Names with Seat Code'!B:E,2)))),VLOOKUP(I235,'Names with Seat Code'!B:E,2),IF(ISERROR(FIND("-",VLOOKUP(I235,'Names with Seat Code'!B:E,2))),REPLACE(VLOOKUP(I235,'Names with Seat Code'!B:E,2),FIND("'",VLOOKUP(I235,'Names with Seat Code'!B:E,2)),1,""),REPLACE(VLOOKUP(I235,'Names with Seat Code'!B:E,2),FIND("-",VLOOKUP(I235,'Names with Seat Code'!B:E,2)),1,"")))</f>
        <v>Colby</v>
      </c>
      <c r="H235" s="31" t="str">
        <f>IF(AND(ISERROR(FIND("-",VLOOKUP(I235,'Names with Seat Code'!B:E,4))),ISERROR(FIND("'",VLOOKUP(I235,'Names with Seat Code'!B:E,4)))),VLOOKUP(I235,'Names with Seat Code'!B:E,4),IF(ISERROR(FIND("-",VLOOKUP(I235,'Names with Seat Code'!B:E,4))),REPLACE(VLOOKUP(I235,'Names with Seat Code'!B:E,4),FIND("'",VLOOKUP(I235,'Names with Seat Code'!B:E,4)),1,""),REPLACE(VLOOKUP(I235,'Names with Seat Code'!B:E,4),FIND("-",VLOOKUP(I235,'Names with Seat Code'!B:E,4)),1,"")))</f>
        <v>Markham</v>
      </c>
      <c r="I235" s="25">
        <f>DIRECTIONS!$E$23+B235</f>
        <v>149</v>
      </c>
    </row>
    <row r="236" spans="1:9" ht="19.5" thickTop="1" thickBot="1" x14ac:dyDescent="0.3">
      <c r="A236" s="28" t="s">
        <v>111</v>
      </c>
      <c r="B236" s="27">
        <v>19</v>
      </c>
      <c r="C236" s="28" t="s">
        <v>108</v>
      </c>
      <c r="D236" s="28" t="s">
        <v>110</v>
      </c>
      <c r="E236" s="27" t="s">
        <v>79</v>
      </c>
      <c r="F236" s="27">
        <v>107</v>
      </c>
      <c r="G236" s="31" t="str">
        <f>IF(AND(ISERROR(FIND("-",VLOOKUP(I236,'Names with Seat Code'!B:E,2))),ISERROR(FIND("'",VLOOKUP(I236,'Names with Seat Code'!B:E,2)))),VLOOKUP(I236,'Names with Seat Code'!B:E,2),IF(ISERROR(FIND("-",VLOOKUP(I236,'Names with Seat Code'!B:E,2))),REPLACE(VLOOKUP(I236,'Names with Seat Code'!B:E,2),FIND("'",VLOOKUP(I236,'Names with Seat Code'!B:E,2)),1,""),REPLACE(VLOOKUP(I236,'Names with Seat Code'!B:E,2),FIND("-",VLOOKUP(I236,'Names with Seat Code'!B:E,2)),1,"")))</f>
        <v>Kyle</v>
      </c>
      <c r="H236" s="31" t="str">
        <f>IF(AND(ISERROR(FIND("-",VLOOKUP(I236,'Names with Seat Code'!B:E,4))),ISERROR(FIND("'",VLOOKUP(I236,'Names with Seat Code'!B:E,4)))),VLOOKUP(I236,'Names with Seat Code'!B:E,4),IF(ISERROR(FIND("-",VLOOKUP(I236,'Names with Seat Code'!B:E,4))),REPLACE(VLOOKUP(I236,'Names with Seat Code'!B:E,4),FIND("'",VLOOKUP(I236,'Names with Seat Code'!B:E,4)),1,""),REPLACE(VLOOKUP(I236,'Names with Seat Code'!B:E,4),FIND("-",VLOOKUP(I236,'Names with Seat Code'!B:E,4)),1,"")))</f>
        <v>Marquardt</v>
      </c>
      <c r="I236" s="25">
        <f>DIRECTIONS!$E$23+B236</f>
        <v>150</v>
      </c>
    </row>
    <row r="237" spans="1:9" ht="19.5" thickTop="1" thickBot="1" x14ac:dyDescent="0.3">
      <c r="A237" s="28" t="s">
        <v>111</v>
      </c>
      <c r="B237" s="27">
        <v>20</v>
      </c>
      <c r="C237" s="28" t="s">
        <v>108</v>
      </c>
      <c r="D237" s="28" t="s">
        <v>110</v>
      </c>
      <c r="E237" s="27" t="s">
        <v>79</v>
      </c>
      <c r="F237" s="27">
        <v>108</v>
      </c>
      <c r="G237" s="31" t="str">
        <f>IF(AND(ISERROR(FIND("-",VLOOKUP(I237,'Names with Seat Code'!B:E,2))),ISERROR(FIND("'",VLOOKUP(I237,'Names with Seat Code'!B:E,2)))),VLOOKUP(I237,'Names with Seat Code'!B:E,2),IF(ISERROR(FIND("-",VLOOKUP(I237,'Names with Seat Code'!B:E,2))),REPLACE(VLOOKUP(I237,'Names with Seat Code'!B:E,2),FIND("'",VLOOKUP(I237,'Names with Seat Code'!B:E,2)),1,""),REPLACE(VLOOKUP(I237,'Names with Seat Code'!B:E,2),FIND("-",VLOOKUP(I237,'Names with Seat Code'!B:E,2)),1,"")))</f>
        <v>Mariia</v>
      </c>
      <c r="H237" s="31" t="str">
        <f>IF(AND(ISERROR(FIND("-",VLOOKUP(I237,'Names with Seat Code'!B:E,4))),ISERROR(FIND("'",VLOOKUP(I237,'Names with Seat Code'!B:E,4)))),VLOOKUP(I237,'Names with Seat Code'!B:E,4),IF(ISERROR(FIND("-",VLOOKUP(I237,'Names with Seat Code'!B:E,4))),REPLACE(VLOOKUP(I237,'Names with Seat Code'!B:E,4),FIND("'",VLOOKUP(I237,'Names with Seat Code'!B:E,4)),1,""),REPLACE(VLOOKUP(I237,'Names with Seat Code'!B:E,4),FIND("-",VLOOKUP(I237,'Names with Seat Code'!B:E,4)),1,"")))</f>
        <v>Martynenko</v>
      </c>
      <c r="I237" s="25">
        <f>DIRECTIONS!$E$23+B237</f>
        <v>151</v>
      </c>
    </row>
    <row r="238" spans="1:9" ht="19.5" thickTop="1" thickBot="1" x14ac:dyDescent="0.3">
      <c r="A238" s="28" t="s">
        <v>111</v>
      </c>
      <c r="B238" s="27">
        <v>21</v>
      </c>
      <c r="C238" s="28" t="s">
        <v>108</v>
      </c>
      <c r="D238" s="28" t="s">
        <v>110</v>
      </c>
      <c r="E238" s="27" t="s">
        <v>79</v>
      </c>
      <c r="F238" s="27">
        <v>109</v>
      </c>
      <c r="G238" s="31" t="str">
        <f>IF(AND(ISERROR(FIND("-",VLOOKUP(I238,'Names with Seat Code'!B:E,2))),ISERROR(FIND("'",VLOOKUP(I238,'Names with Seat Code'!B:E,2)))),VLOOKUP(I238,'Names with Seat Code'!B:E,2),IF(ISERROR(FIND("-",VLOOKUP(I238,'Names with Seat Code'!B:E,2))),REPLACE(VLOOKUP(I238,'Names with Seat Code'!B:E,2),FIND("'",VLOOKUP(I238,'Names with Seat Code'!B:E,2)),1,""),REPLACE(VLOOKUP(I238,'Names with Seat Code'!B:E,2),FIND("-",VLOOKUP(I238,'Names with Seat Code'!B:E,2)),1,"")))</f>
        <v>Hailey</v>
      </c>
      <c r="H238" s="31" t="str">
        <f>IF(AND(ISERROR(FIND("-",VLOOKUP(I238,'Names with Seat Code'!B:E,4))),ISERROR(FIND("'",VLOOKUP(I238,'Names with Seat Code'!B:E,4)))),VLOOKUP(I238,'Names with Seat Code'!B:E,4),IF(ISERROR(FIND("-",VLOOKUP(I238,'Names with Seat Code'!B:E,4))),REPLACE(VLOOKUP(I238,'Names with Seat Code'!B:E,4),FIND("'",VLOOKUP(I238,'Names with Seat Code'!B:E,4)),1,""),REPLACE(VLOOKUP(I238,'Names with Seat Code'!B:E,4),FIND("-",VLOOKUP(I238,'Names with Seat Code'!B:E,4)),1,"")))</f>
        <v>May</v>
      </c>
      <c r="I238" s="25">
        <f>DIRECTIONS!$E$23+B238</f>
        <v>152</v>
      </c>
    </row>
    <row r="239" spans="1:9" ht="19.5" thickTop="1" thickBot="1" x14ac:dyDescent="0.3">
      <c r="A239" s="28" t="s">
        <v>111</v>
      </c>
      <c r="B239" s="27">
        <v>22</v>
      </c>
      <c r="C239" s="28" t="s">
        <v>108</v>
      </c>
      <c r="D239" s="28" t="s">
        <v>110</v>
      </c>
      <c r="E239" s="27" t="s">
        <v>79</v>
      </c>
      <c r="F239" s="27">
        <v>110</v>
      </c>
      <c r="G239" s="31" t="str">
        <f>IF(AND(ISERROR(FIND("-",VLOOKUP(I239,'Names with Seat Code'!B:E,2))),ISERROR(FIND("'",VLOOKUP(I239,'Names with Seat Code'!B:E,2)))),VLOOKUP(I239,'Names with Seat Code'!B:E,2),IF(ISERROR(FIND("-",VLOOKUP(I239,'Names with Seat Code'!B:E,2))),REPLACE(VLOOKUP(I239,'Names with Seat Code'!B:E,2),FIND("'",VLOOKUP(I239,'Names with Seat Code'!B:E,2)),1,""),REPLACE(VLOOKUP(I239,'Names with Seat Code'!B:E,2),FIND("-",VLOOKUP(I239,'Names with Seat Code'!B:E,2)),1,"")))</f>
        <v>David</v>
      </c>
      <c r="H239" s="31" t="str">
        <f>IF(AND(ISERROR(FIND("-",VLOOKUP(I239,'Names with Seat Code'!B:E,4))),ISERROR(FIND("'",VLOOKUP(I239,'Names with Seat Code'!B:E,4)))),VLOOKUP(I239,'Names with Seat Code'!B:E,4),IF(ISERROR(FIND("-",VLOOKUP(I239,'Names with Seat Code'!B:E,4))),REPLACE(VLOOKUP(I239,'Names with Seat Code'!B:E,4),FIND("'",VLOOKUP(I239,'Names with Seat Code'!B:E,4)),1,""),REPLACE(VLOOKUP(I239,'Names with Seat Code'!B:E,4),FIND("-",VLOOKUP(I239,'Names with Seat Code'!B:E,4)),1,"")))</f>
        <v>McCann</v>
      </c>
      <c r="I239" s="25">
        <f>DIRECTIONS!$E$23+B239</f>
        <v>153</v>
      </c>
    </row>
    <row r="240" spans="1:9" ht="19.5" thickTop="1" thickBot="1" x14ac:dyDescent="0.3">
      <c r="A240" s="28" t="s">
        <v>111</v>
      </c>
      <c r="B240" s="27">
        <v>23</v>
      </c>
      <c r="C240" s="28" t="s">
        <v>108</v>
      </c>
      <c r="D240" s="28" t="s">
        <v>110</v>
      </c>
      <c r="E240" s="27" t="s">
        <v>79</v>
      </c>
      <c r="F240" s="27">
        <v>111</v>
      </c>
      <c r="G240" s="31" t="str">
        <f>IF(AND(ISERROR(FIND("-",VLOOKUP(I240,'Names with Seat Code'!B:E,2))),ISERROR(FIND("'",VLOOKUP(I240,'Names with Seat Code'!B:E,2)))),VLOOKUP(I240,'Names with Seat Code'!B:E,2),IF(ISERROR(FIND("-",VLOOKUP(I240,'Names with Seat Code'!B:E,2))),REPLACE(VLOOKUP(I240,'Names with Seat Code'!B:E,2),FIND("'",VLOOKUP(I240,'Names with Seat Code'!B:E,2)),1,""),REPLACE(VLOOKUP(I240,'Names with Seat Code'!B:E,2),FIND("-",VLOOKUP(I240,'Names with Seat Code'!B:E,2)),1,"")))</f>
        <v>Andrew</v>
      </c>
      <c r="H240" s="31" t="str">
        <f>IF(AND(ISERROR(FIND("-",VLOOKUP(I240,'Names with Seat Code'!B:E,4))),ISERROR(FIND("'",VLOOKUP(I240,'Names with Seat Code'!B:E,4)))),VLOOKUP(I240,'Names with Seat Code'!B:E,4),IF(ISERROR(FIND("-",VLOOKUP(I240,'Names with Seat Code'!B:E,4))),REPLACE(VLOOKUP(I240,'Names with Seat Code'!B:E,4),FIND("'",VLOOKUP(I240,'Names with Seat Code'!B:E,4)),1,""),REPLACE(VLOOKUP(I240,'Names with Seat Code'!B:E,4),FIND("-",VLOOKUP(I240,'Names with Seat Code'!B:E,4)),1,"")))</f>
        <v>McCarthy</v>
      </c>
      <c r="I240" s="25">
        <f>DIRECTIONS!$E$23+B240</f>
        <v>154</v>
      </c>
    </row>
    <row r="241" spans="1:9" ht="19.5" thickTop="1" thickBot="1" x14ac:dyDescent="0.3">
      <c r="A241" s="28" t="s">
        <v>111</v>
      </c>
      <c r="B241" s="27">
        <v>24</v>
      </c>
      <c r="C241" s="28" t="s">
        <v>108</v>
      </c>
      <c r="D241" s="28" t="s">
        <v>110</v>
      </c>
      <c r="E241" s="27" t="s">
        <v>79</v>
      </c>
      <c r="F241" s="27">
        <v>112</v>
      </c>
      <c r="G241" s="31" t="str">
        <f>IF(AND(ISERROR(FIND("-",VLOOKUP(I241,'Names with Seat Code'!B:E,2))),ISERROR(FIND("'",VLOOKUP(I241,'Names with Seat Code'!B:E,2)))),VLOOKUP(I241,'Names with Seat Code'!B:E,2),IF(ISERROR(FIND("-",VLOOKUP(I241,'Names with Seat Code'!B:E,2))),REPLACE(VLOOKUP(I241,'Names with Seat Code'!B:E,2),FIND("'",VLOOKUP(I241,'Names with Seat Code'!B:E,2)),1,""),REPLACE(VLOOKUP(I241,'Names with Seat Code'!B:E,2),FIND("-",VLOOKUP(I241,'Names with Seat Code'!B:E,2)),1,"")))</f>
        <v>Austin</v>
      </c>
      <c r="H241" s="31" t="str">
        <f>IF(AND(ISERROR(FIND("-",VLOOKUP(I241,'Names with Seat Code'!B:E,4))),ISERROR(FIND("'",VLOOKUP(I241,'Names with Seat Code'!B:E,4)))),VLOOKUP(I241,'Names with Seat Code'!B:E,4),IF(ISERROR(FIND("-",VLOOKUP(I241,'Names with Seat Code'!B:E,4))),REPLACE(VLOOKUP(I241,'Names with Seat Code'!B:E,4),FIND("'",VLOOKUP(I241,'Names with Seat Code'!B:E,4)),1,""),REPLACE(VLOOKUP(I241,'Names with Seat Code'!B:E,4),FIND("-",VLOOKUP(I241,'Names with Seat Code'!B:E,4)),1,"")))</f>
        <v>McClosky</v>
      </c>
      <c r="I241" s="25">
        <f>DIRECTIONS!$E$23+B241</f>
        <v>155</v>
      </c>
    </row>
    <row r="242" spans="1:9" ht="19.5" thickTop="1" thickBot="1" x14ac:dyDescent="0.3">
      <c r="A242" s="28" t="s">
        <v>111</v>
      </c>
      <c r="B242" s="27">
        <v>25</v>
      </c>
      <c r="C242" s="28" t="s">
        <v>108</v>
      </c>
      <c r="D242" s="28" t="s">
        <v>110</v>
      </c>
      <c r="E242" s="27" t="s">
        <v>79</v>
      </c>
      <c r="F242" s="27">
        <v>113</v>
      </c>
      <c r="G242" s="31" t="str">
        <f>IF(AND(ISERROR(FIND("-",VLOOKUP(I242,'Names with Seat Code'!B:E,2))),ISERROR(FIND("'",VLOOKUP(I242,'Names with Seat Code'!B:E,2)))),VLOOKUP(I242,'Names with Seat Code'!B:E,2),IF(ISERROR(FIND("-",VLOOKUP(I242,'Names with Seat Code'!B:E,2))),REPLACE(VLOOKUP(I242,'Names with Seat Code'!B:E,2),FIND("'",VLOOKUP(I242,'Names with Seat Code'!B:E,2)),1,""),REPLACE(VLOOKUP(I242,'Names with Seat Code'!B:E,2),FIND("-",VLOOKUP(I242,'Names with Seat Code'!B:E,2)),1,"")))</f>
        <v>Sean</v>
      </c>
      <c r="H242" s="31" t="str">
        <f>IF(AND(ISERROR(FIND("-",VLOOKUP(I242,'Names with Seat Code'!B:E,4))),ISERROR(FIND("'",VLOOKUP(I242,'Names with Seat Code'!B:E,4)))),VLOOKUP(I242,'Names with Seat Code'!B:E,4),IF(ISERROR(FIND("-",VLOOKUP(I242,'Names with Seat Code'!B:E,4))),REPLACE(VLOOKUP(I242,'Names with Seat Code'!B:E,4),FIND("'",VLOOKUP(I242,'Names with Seat Code'!B:E,4)),1,""),REPLACE(VLOOKUP(I242,'Names with Seat Code'!B:E,4),FIND("-",VLOOKUP(I242,'Names with Seat Code'!B:E,4)),1,"")))</f>
        <v>McGlinchey</v>
      </c>
      <c r="I242" s="25">
        <f>DIRECTIONS!$E$23+B242</f>
        <v>156</v>
      </c>
    </row>
    <row r="243" spans="1:9" ht="19.5" thickTop="1" thickBot="1" x14ac:dyDescent="0.3">
      <c r="A243" s="28" t="s">
        <v>111</v>
      </c>
      <c r="B243" s="27">
        <v>26</v>
      </c>
      <c r="C243" s="28" t="s">
        <v>108</v>
      </c>
      <c r="D243" s="28" t="s">
        <v>110</v>
      </c>
      <c r="E243" s="27" t="s">
        <v>79</v>
      </c>
      <c r="F243" s="27">
        <v>114</v>
      </c>
      <c r="G243" s="31" t="str">
        <f>IF(AND(ISERROR(FIND("-",VLOOKUP(I243,'Names with Seat Code'!B:E,2))),ISERROR(FIND("'",VLOOKUP(I243,'Names with Seat Code'!B:E,2)))),VLOOKUP(I243,'Names with Seat Code'!B:E,2),IF(ISERROR(FIND("-",VLOOKUP(I243,'Names with Seat Code'!B:E,2))),REPLACE(VLOOKUP(I243,'Names with Seat Code'!B:E,2),FIND("'",VLOOKUP(I243,'Names with Seat Code'!B:E,2)),1,""),REPLACE(VLOOKUP(I243,'Names with Seat Code'!B:E,2),FIND("-",VLOOKUP(I243,'Names with Seat Code'!B:E,2)),1,"")))</f>
        <v>Ava</v>
      </c>
      <c r="H243" s="31" t="str">
        <f>IF(AND(ISERROR(FIND("-",VLOOKUP(I243,'Names with Seat Code'!B:E,4))),ISERROR(FIND("'",VLOOKUP(I243,'Names with Seat Code'!B:E,4)))),VLOOKUP(I243,'Names with Seat Code'!B:E,4),IF(ISERROR(FIND("-",VLOOKUP(I243,'Names with Seat Code'!B:E,4))),REPLACE(VLOOKUP(I243,'Names with Seat Code'!B:E,4),FIND("'",VLOOKUP(I243,'Names with Seat Code'!B:E,4)),1,""),REPLACE(VLOOKUP(I243,'Names with Seat Code'!B:E,4),FIND("-",VLOOKUP(I243,'Names with Seat Code'!B:E,4)),1,"")))</f>
        <v>McGonagle</v>
      </c>
      <c r="I243" s="25">
        <f>DIRECTIONS!$E$23+B243</f>
        <v>157</v>
      </c>
    </row>
    <row r="244" spans="1:9" ht="19.5" thickTop="1" thickBot="1" x14ac:dyDescent="0.3">
      <c r="A244" s="28" t="s">
        <v>111</v>
      </c>
      <c r="B244" s="27">
        <v>27</v>
      </c>
      <c r="C244" s="28" t="s">
        <v>109</v>
      </c>
      <c r="D244" s="28" t="s">
        <v>77</v>
      </c>
      <c r="E244" s="27" t="s">
        <v>79</v>
      </c>
      <c r="F244" s="27">
        <v>13</v>
      </c>
      <c r="G244" s="31" t="str">
        <f>IF(AND(ISERROR(FIND("-",VLOOKUP(I244,'Names with Seat Code'!B:E,2))),ISERROR(FIND("'",VLOOKUP(I244,'Names with Seat Code'!B:E,2)))),VLOOKUP(I244,'Names with Seat Code'!B:E,2),IF(ISERROR(FIND("-",VLOOKUP(I244,'Names with Seat Code'!B:E,2))),REPLACE(VLOOKUP(I244,'Names with Seat Code'!B:E,2),FIND("'",VLOOKUP(I244,'Names with Seat Code'!B:E,2)),1,""),REPLACE(VLOOKUP(I244,'Names with Seat Code'!B:E,2),FIND("-",VLOOKUP(I244,'Names with Seat Code'!B:E,2)),1,"")))</f>
        <v>Timothy</v>
      </c>
      <c r="H244" s="31" t="str">
        <f>IF(AND(ISERROR(FIND("-",VLOOKUP(I244,'Names with Seat Code'!B:E,4))),ISERROR(FIND("'",VLOOKUP(I244,'Names with Seat Code'!B:E,4)))),VLOOKUP(I244,'Names with Seat Code'!B:E,4),IF(ISERROR(FIND("-",VLOOKUP(I244,'Names with Seat Code'!B:E,4))),REPLACE(VLOOKUP(I244,'Names with Seat Code'!B:E,4),FIND("'",VLOOKUP(I244,'Names with Seat Code'!B:E,4)),1,""),REPLACE(VLOOKUP(I244,'Names with Seat Code'!B:E,4),FIND("-",VLOOKUP(I244,'Names with Seat Code'!B:E,4)),1,"")))</f>
        <v>McGrath</v>
      </c>
      <c r="I244" s="25">
        <f>DIRECTIONS!$E$23+B244</f>
        <v>158</v>
      </c>
    </row>
    <row r="245" spans="1:9" ht="19.5" thickTop="1" thickBot="1" x14ac:dyDescent="0.3">
      <c r="A245" s="28" t="s">
        <v>111</v>
      </c>
      <c r="B245" s="27">
        <v>28</v>
      </c>
      <c r="C245" s="28" t="s">
        <v>109</v>
      </c>
      <c r="D245" s="28" t="s">
        <v>77</v>
      </c>
      <c r="E245" s="27" t="s">
        <v>79</v>
      </c>
      <c r="F245" s="27">
        <v>11</v>
      </c>
      <c r="G245" s="31" t="str">
        <f>IF(AND(ISERROR(FIND("-",VLOOKUP(I245,'Names with Seat Code'!B:E,2))),ISERROR(FIND("'",VLOOKUP(I245,'Names with Seat Code'!B:E,2)))),VLOOKUP(I245,'Names with Seat Code'!B:E,2),IF(ISERROR(FIND("-",VLOOKUP(I245,'Names with Seat Code'!B:E,2))),REPLACE(VLOOKUP(I245,'Names with Seat Code'!B:E,2),FIND("'",VLOOKUP(I245,'Names with Seat Code'!B:E,2)),1,""),REPLACE(VLOOKUP(I245,'Names with Seat Code'!B:E,2),FIND("-",VLOOKUP(I245,'Names with Seat Code'!B:E,2)),1,"")))</f>
        <v>Devyn</v>
      </c>
      <c r="H245" s="31" t="str">
        <f>IF(AND(ISERROR(FIND("-",VLOOKUP(I245,'Names with Seat Code'!B:E,4))),ISERROR(FIND("'",VLOOKUP(I245,'Names with Seat Code'!B:E,4)))),VLOOKUP(I245,'Names with Seat Code'!B:E,4),IF(ISERROR(FIND("-",VLOOKUP(I245,'Names with Seat Code'!B:E,4))),REPLACE(VLOOKUP(I245,'Names with Seat Code'!B:E,4),FIND("'",VLOOKUP(I245,'Names with Seat Code'!B:E,4)),1,""),REPLACE(VLOOKUP(I245,'Names with Seat Code'!B:E,4),FIND("-",VLOOKUP(I245,'Names with Seat Code'!B:E,4)),1,"")))</f>
        <v>McKenna</v>
      </c>
      <c r="I245" s="25">
        <f>DIRECTIONS!$E$23+B245</f>
        <v>159</v>
      </c>
    </row>
    <row r="246" spans="1:9" ht="19.5" thickTop="1" thickBot="1" x14ac:dyDescent="0.3">
      <c r="A246" s="28" t="s">
        <v>111</v>
      </c>
      <c r="B246" s="27">
        <v>29</v>
      </c>
      <c r="C246" s="28" t="s">
        <v>109</v>
      </c>
      <c r="D246" s="28" t="s">
        <v>77</v>
      </c>
      <c r="E246" s="27" t="s">
        <v>79</v>
      </c>
      <c r="F246" s="27">
        <v>9</v>
      </c>
      <c r="G246" s="31" t="str">
        <f>IF(AND(ISERROR(FIND("-",VLOOKUP(I246,'Names with Seat Code'!B:E,2))),ISERROR(FIND("'",VLOOKUP(I246,'Names with Seat Code'!B:E,2)))),VLOOKUP(I246,'Names with Seat Code'!B:E,2),IF(ISERROR(FIND("-",VLOOKUP(I246,'Names with Seat Code'!B:E,2))),REPLACE(VLOOKUP(I246,'Names with Seat Code'!B:E,2),FIND("'",VLOOKUP(I246,'Names with Seat Code'!B:E,2)),1,""),REPLACE(VLOOKUP(I246,'Names with Seat Code'!B:E,2),FIND("-",VLOOKUP(I246,'Names with Seat Code'!B:E,2)),1,"")))</f>
        <v>Kathryn</v>
      </c>
      <c r="H246" s="31" t="str">
        <f>IF(AND(ISERROR(FIND("-",VLOOKUP(I246,'Names with Seat Code'!B:E,4))),ISERROR(FIND("'",VLOOKUP(I246,'Names with Seat Code'!B:E,4)))),VLOOKUP(I246,'Names with Seat Code'!B:E,4),IF(ISERROR(FIND("-",VLOOKUP(I246,'Names with Seat Code'!B:E,4))),REPLACE(VLOOKUP(I246,'Names with Seat Code'!B:E,4),FIND("'",VLOOKUP(I246,'Names with Seat Code'!B:E,4)),1,""),REPLACE(VLOOKUP(I246,'Names with Seat Code'!B:E,4),FIND("-",VLOOKUP(I246,'Names with Seat Code'!B:E,4)),1,"")))</f>
        <v>McKinnon</v>
      </c>
      <c r="I246" s="25">
        <f>DIRECTIONS!$E$23+B246</f>
        <v>160</v>
      </c>
    </row>
    <row r="247" spans="1:9" ht="19.5" thickTop="1" thickBot="1" x14ac:dyDescent="0.3">
      <c r="A247" s="28" t="s">
        <v>111</v>
      </c>
      <c r="B247" s="27">
        <v>30</v>
      </c>
      <c r="C247" s="28" t="s">
        <v>109</v>
      </c>
      <c r="D247" s="28" t="s">
        <v>77</v>
      </c>
      <c r="E247" s="27" t="s">
        <v>79</v>
      </c>
      <c r="F247" s="27">
        <v>7</v>
      </c>
      <c r="G247" s="31" t="str">
        <f>IF(AND(ISERROR(FIND("-",VLOOKUP(I247,'Names with Seat Code'!B:E,2))),ISERROR(FIND("'",VLOOKUP(I247,'Names with Seat Code'!B:E,2)))),VLOOKUP(I247,'Names with Seat Code'!B:E,2),IF(ISERROR(FIND("-",VLOOKUP(I247,'Names with Seat Code'!B:E,2))),REPLACE(VLOOKUP(I247,'Names with Seat Code'!B:E,2),FIND("'",VLOOKUP(I247,'Names with Seat Code'!B:E,2)),1,""),REPLACE(VLOOKUP(I247,'Names with Seat Code'!B:E,2),FIND("-",VLOOKUP(I247,'Names with Seat Code'!B:E,2)),1,"")))</f>
        <v>Cadence</v>
      </c>
      <c r="H247" s="31" t="str">
        <f>IF(AND(ISERROR(FIND("-",VLOOKUP(I247,'Names with Seat Code'!B:E,4))),ISERROR(FIND("'",VLOOKUP(I247,'Names with Seat Code'!B:E,4)))),VLOOKUP(I247,'Names with Seat Code'!B:E,4),IF(ISERROR(FIND("-",VLOOKUP(I247,'Names with Seat Code'!B:E,4))),REPLACE(VLOOKUP(I247,'Names with Seat Code'!B:E,4),FIND("'",VLOOKUP(I247,'Names with Seat Code'!B:E,4)),1,""),REPLACE(VLOOKUP(I247,'Names with Seat Code'!B:E,4),FIND("-",VLOOKUP(I247,'Names with Seat Code'!B:E,4)),1,"")))</f>
        <v>McPherson</v>
      </c>
      <c r="I247" s="25">
        <f>DIRECTIONS!$E$23+B247</f>
        <v>161</v>
      </c>
    </row>
    <row r="248" spans="1:9" ht="19.5" thickTop="1" thickBot="1" x14ac:dyDescent="0.3">
      <c r="A248" s="28" t="s">
        <v>111</v>
      </c>
      <c r="B248" s="27">
        <v>31</v>
      </c>
      <c r="C248" s="28" t="s">
        <v>109</v>
      </c>
      <c r="D248" s="28" t="s">
        <v>77</v>
      </c>
      <c r="E248" s="27" t="s">
        <v>79</v>
      </c>
      <c r="F248" s="27">
        <v>5</v>
      </c>
      <c r="G248" s="31" t="str">
        <f>IF(AND(ISERROR(FIND("-",VLOOKUP(I248,'Names with Seat Code'!B:E,2))),ISERROR(FIND("'",VLOOKUP(I248,'Names with Seat Code'!B:E,2)))),VLOOKUP(I248,'Names with Seat Code'!B:E,2),IF(ISERROR(FIND("-",VLOOKUP(I248,'Names with Seat Code'!B:E,2))),REPLACE(VLOOKUP(I248,'Names with Seat Code'!B:E,2),FIND("'",VLOOKUP(I248,'Names with Seat Code'!B:E,2)),1,""),REPLACE(VLOOKUP(I248,'Names with Seat Code'!B:E,2),FIND("-",VLOOKUP(I248,'Names with Seat Code'!B:E,2)),1,"")))</f>
        <v>Natalie</v>
      </c>
      <c r="H248" s="31" t="str">
        <f>IF(AND(ISERROR(FIND("-",VLOOKUP(I248,'Names with Seat Code'!B:E,4))),ISERROR(FIND("'",VLOOKUP(I248,'Names with Seat Code'!B:E,4)))),VLOOKUP(I248,'Names with Seat Code'!B:E,4),IF(ISERROR(FIND("-",VLOOKUP(I248,'Names with Seat Code'!B:E,4))),REPLACE(VLOOKUP(I248,'Names with Seat Code'!B:E,4),FIND("'",VLOOKUP(I248,'Names with Seat Code'!B:E,4)),1,""),REPLACE(VLOOKUP(I248,'Names with Seat Code'!B:E,4),FIND("-",VLOOKUP(I248,'Names with Seat Code'!B:E,4)),1,"")))</f>
        <v>Medeiros</v>
      </c>
      <c r="I248" s="25">
        <f>DIRECTIONS!$E$23+B248</f>
        <v>162</v>
      </c>
    </row>
    <row r="249" spans="1:9" ht="19.5" thickTop="1" thickBot="1" x14ac:dyDescent="0.3">
      <c r="A249" s="28" t="s">
        <v>111</v>
      </c>
      <c r="B249" s="27">
        <v>32</v>
      </c>
      <c r="C249" s="28" t="s">
        <v>109</v>
      </c>
      <c r="D249" s="28" t="s">
        <v>77</v>
      </c>
      <c r="E249" s="27" t="s">
        <v>79</v>
      </c>
      <c r="F249" s="27">
        <v>3</v>
      </c>
      <c r="G249" s="31" t="str">
        <f>IF(AND(ISERROR(FIND("-",VLOOKUP(I249,'Names with Seat Code'!B:E,2))),ISERROR(FIND("'",VLOOKUP(I249,'Names with Seat Code'!B:E,2)))),VLOOKUP(I249,'Names with Seat Code'!B:E,2),IF(ISERROR(FIND("-",VLOOKUP(I249,'Names with Seat Code'!B:E,2))),REPLACE(VLOOKUP(I249,'Names with Seat Code'!B:E,2),FIND("'",VLOOKUP(I249,'Names with Seat Code'!B:E,2)),1,""),REPLACE(VLOOKUP(I249,'Names with Seat Code'!B:E,2),FIND("-",VLOOKUP(I249,'Names with Seat Code'!B:E,2)),1,"")))</f>
        <v>Dylan</v>
      </c>
      <c r="H249" s="31" t="str">
        <f>IF(AND(ISERROR(FIND("-",VLOOKUP(I249,'Names with Seat Code'!B:E,4))),ISERROR(FIND("'",VLOOKUP(I249,'Names with Seat Code'!B:E,4)))),VLOOKUP(I249,'Names with Seat Code'!B:E,4),IF(ISERROR(FIND("-",VLOOKUP(I249,'Names with Seat Code'!B:E,4))),REPLACE(VLOOKUP(I249,'Names with Seat Code'!B:E,4),FIND("'",VLOOKUP(I249,'Names with Seat Code'!B:E,4)),1,""),REPLACE(VLOOKUP(I249,'Names with Seat Code'!B:E,4),FIND("-",VLOOKUP(I249,'Names with Seat Code'!B:E,4)),1,"")))</f>
        <v>Mehta</v>
      </c>
      <c r="I249" s="25">
        <f>DIRECTIONS!$E$23+B249</f>
        <v>163</v>
      </c>
    </row>
    <row r="250" spans="1:9" ht="19.5" thickTop="1" thickBot="1" x14ac:dyDescent="0.3">
      <c r="A250" s="28" t="s">
        <v>111</v>
      </c>
      <c r="B250" s="27">
        <v>33</v>
      </c>
      <c r="C250" s="28" t="s">
        <v>109</v>
      </c>
      <c r="D250" s="28" t="s">
        <v>77</v>
      </c>
      <c r="E250" s="27" t="s">
        <v>79</v>
      </c>
      <c r="F250" s="27">
        <v>1</v>
      </c>
      <c r="G250" s="31" t="str">
        <f>IF(AND(ISERROR(FIND("-",VLOOKUP(I250,'Names with Seat Code'!B:E,2))),ISERROR(FIND("'",VLOOKUP(I250,'Names with Seat Code'!B:E,2)))),VLOOKUP(I250,'Names with Seat Code'!B:E,2),IF(ISERROR(FIND("-",VLOOKUP(I250,'Names with Seat Code'!B:E,2))),REPLACE(VLOOKUP(I250,'Names with Seat Code'!B:E,2),FIND("'",VLOOKUP(I250,'Names with Seat Code'!B:E,2)),1,""),REPLACE(VLOOKUP(I250,'Names with Seat Code'!B:E,2),FIND("-",VLOOKUP(I250,'Names with Seat Code'!B:E,2)),1,"")))</f>
        <v>Kamilla</v>
      </c>
      <c r="H250" s="31" t="str">
        <f>IF(AND(ISERROR(FIND("-",VLOOKUP(I250,'Names with Seat Code'!B:E,4))),ISERROR(FIND("'",VLOOKUP(I250,'Names with Seat Code'!B:E,4)))),VLOOKUP(I250,'Names with Seat Code'!B:E,4),IF(ISERROR(FIND("-",VLOOKUP(I250,'Names with Seat Code'!B:E,4))),REPLACE(VLOOKUP(I250,'Names with Seat Code'!B:E,4),FIND("'",VLOOKUP(I250,'Names with Seat Code'!B:E,4)),1,""),REPLACE(VLOOKUP(I250,'Names with Seat Code'!B:E,4),FIND("-",VLOOKUP(I250,'Names with Seat Code'!B:E,4)),1,"")))</f>
        <v>Melendez</v>
      </c>
      <c r="I250" s="25">
        <f>DIRECTIONS!$E$23+B250</f>
        <v>164</v>
      </c>
    </row>
    <row r="251" spans="1:9" ht="19.5" thickTop="1" thickBot="1" x14ac:dyDescent="0.3">
      <c r="A251" s="28" t="s">
        <v>111</v>
      </c>
      <c r="B251" s="27">
        <v>34</v>
      </c>
      <c r="C251" s="28" t="s">
        <v>108</v>
      </c>
      <c r="D251" s="28" t="s">
        <v>110</v>
      </c>
      <c r="E251" s="27" t="s">
        <v>81</v>
      </c>
      <c r="F251" s="27">
        <v>107</v>
      </c>
      <c r="G251" s="31" t="str">
        <f>IF(AND(ISERROR(FIND("-",VLOOKUP(I251,'Names with Seat Code'!B:E,2))),ISERROR(FIND("'",VLOOKUP(I251,'Names with Seat Code'!B:E,2)))),VLOOKUP(I251,'Names with Seat Code'!B:E,2),IF(ISERROR(FIND("-",VLOOKUP(I251,'Names with Seat Code'!B:E,2))),REPLACE(VLOOKUP(I251,'Names with Seat Code'!B:E,2),FIND("'",VLOOKUP(I251,'Names with Seat Code'!B:E,2)),1,""),REPLACE(VLOOKUP(I251,'Names with Seat Code'!B:E,2),FIND("-",VLOOKUP(I251,'Names with Seat Code'!B:E,2)),1,"")))</f>
        <v>Sean</v>
      </c>
      <c r="H251" s="31" t="str">
        <f>IF(AND(ISERROR(FIND("-",VLOOKUP(I251,'Names with Seat Code'!B:E,4))),ISERROR(FIND("'",VLOOKUP(I251,'Names with Seat Code'!B:E,4)))),VLOOKUP(I251,'Names with Seat Code'!B:E,4),IF(ISERROR(FIND("-",VLOOKUP(I251,'Names with Seat Code'!B:E,4))),REPLACE(VLOOKUP(I251,'Names with Seat Code'!B:E,4),FIND("'",VLOOKUP(I251,'Names with Seat Code'!B:E,4)),1,""),REPLACE(VLOOKUP(I251,'Names with Seat Code'!B:E,4),FIND("-",VLOOKUP(I251,'Names with Seat Code'!B:E,4)),1,"")))</f>
        <v>Millerick</v>
      </c>
      <c r="I251" s="25">
        <f>DIRECTIONS!$E$23+B251</f>
        <v>165</v>
      </c>
    </row>
    <row r="252" spans="1:9" ht="19.5" thickTop="1" thickBot="1" x14ac:dyDescent="0.3">
      <c r="A252" s="28" t="s">
        <v>111</v>
      </c>
      <c r="B252" s="27">
        <v>35</v>
      </c>
      <c r="C252" s="28" t="s">
        <v>108</v>
      </c>
      <c r="D252" s="28" t="s">
        <v>110</v>
      </c>
      <c r="E252" s="27" t="s">
        <v>81</v>
      </c>
      <c r="F252" s="27">
        <v>108</v>
      </c>
      <c r="G252" s="31" t="str">
        <f>IF(AND(ISERROR(FIND("-",VLOOKUP(I252,'Names with Seat Code'!B:E,2))),ISERROR(FIND("'",VLOOKUP(I252,'Names with Seat Code'!B:E,2)))),VLOOKUP(I252,'Names with Seat Code'!B:E,2),IF(ISERROR(FIND("-",VLOOKUP(I252,'Names with Seat Code'!B:E,2))),REPLACE(VLOOKUP(I252,'Names with Seat Code'!B:E,2),FIND("'",VLOOKUP(I252,'Names with Seat Code'!B:E,2)),1,""),REPLACE(VLOOKUP(I252,'Names with Seat Code'!B:E,2),FIND("-",VLOOKUP(I252,'Names with Seat Code'!B:E,2)),1,"")))</f>
        <v>Nicholas</v>
      </c>
      <c r="H252" s="31" t="str">
        <f>IF(AND(ISERROR(FIND("-",VLOOKUP(I252,'Names with Seat Code'!B:E,4))),ISERROR(FIND("'",VLOOKUP(I252,'Names with Seat Code'!B:E,4)))),VLOOKUP(I252,'Names with Seat Code'!B:E,4),IF(ISERROR(FIND("-",VLOOKUP(I252,'Names with Seat Code'!B:E,4))),REPLACE(VLOOKUP(I252,'Names with Seat Code'!B:E,4),FIND("'",VLOOKUP(I252,'Names with Seat Code'!B:E,4)),1,""),REPLACE(VLOOKUP(I252,'Names with Seat Code'!B:E,4),FIND("-",VLOOKUP(I252,'Names with Seat Code'!B:E,4)),1,"")))</f>
        <v>Mirogiannis</v>
      </c>
      <c r="I252" s="25">
        <f>DIRECTIONS!$E$23+B252</f>
        <v>166</v>
      </c>
    </row>
    <row r="253" spans="1:9" ht="19.5" thickTop="1" thickBot="1" x14ac:dyDescent="0.3">
      <c r="A253" s="28" t="s">
        <v>111</v>
      </c>
      <c r="B253" s="27">
        <v>36</v>
      </c>
      <c r="C253" s="28" t="s">
        <v>108</v>
      </c>
      <c r="D253" s="28" t="s">
        <v>110</v>
      </c>
      <c r="E253" s="27" t="s">
        <v>81</v>
      </c>
      <c r="F253" s="27">
        <v>109</v>
      </c>
      <c r="G253" s="31" t="str">
        <f>IF(AND(ISERROR(FIND("-",VLOOKUP(I253,'Names with Seat Code'!B:E,2))),ISERROR(FIND("'",VLOOKUP(I253,'Names with Seat Code'!B:E,2)))),VLOOKUP(I253,'Names with Seat Code'!B:E,2),IF(ISERROR(FIND("-",VLOOKUP(I253,'Names with Seat Code'!B:E,2))),REPLACE(VLOOKUP(I253,'Names with Seat Code'!B:E,2),FIND("'",VLOOKUP(I253,'Names with Seat Code'!B:E,2)),1,""),REPLACE(VLOOKUP(I253,'Names with Seat Code'!B:E,2),FIND("-",VLOOKUP(I253,'Names with Seat Code'!B:E,2)),1,"")))</f>
        <v>Ava</v>
      </c>
      <c r="H253" s="31" t="str">
        <f>IF(AND(ISERROR(FIND("-",VLOOKUP(I253,'Names with Seat Code'!B:E,4))),ISERROR(FIND("'",VLOOKUP(I253,'Names with Seat Code'!B:E,4)))),VLOOKUP(I253,'Names with Seat Code'!B:E,4),IF(ISERROR(FIND("-",VLOOKUP(I253,'Names with Seat Code'!B:E,4))),REPLACE(VLOOKUP(I253,'Names with Seat Code'!B:E,4),FIND("'",VLOOKUP(I253,'Names with Seat Code'!B:E,4)),1,""),REPLACE(VLOOKUP(I253,'Names with Seat Code'!B:E,4),FIND("-",VLOOKUP(I253,'Names with Seat Code'!B:E,4)),1,"")))</f>
        <v>Miron</v>
      </c>
      <c r="I253" s="25">
        <f>DIRECTIONS!$E$23+B253</f>
        <v>167</v>
      </c>
    </row>
    <row r="254" spans="1:9" ht="19.5" thickTop="1" thickBot="1" x14ac:dyDescent="0.3">
      <c r="A254" s="28" t="s">
        <v>111</v>
      </c>
      <c r="B254" s="27">
        <v>37</v>
      </c>
      <c r="C254" s="28" t="s">
        <v>108</v>
      </c>
      <c r="D254" s="28" t="s">
        <v>110</v>
      </c>
      <c r="E254" s="27" t="s">
        <v>81</v>
      </c>
      <c r="F254" s="27">
        <v>110</v>
      </c>
      <c r="G254" s="31" t="str">
        <f>IF(AND(ISERROR(FIND("-",VLOOKUP(I254,'Names with Seat Code'!B:E,2))),ISERROR(FIND("'",VLOOKUP(I254,'Names with Seat Code'!B:E,2)))),VLOOKUP(I254,'Names with Seat Code'!B:E,2),IF(ISERROR(FIND("-",VLOOKUP(I254,'Names with Seat Code'!B:E,2))),REPLACE(VLOOKUP(I254,'Names with Seat Code'!B:E,2),FIND("'",VLOOKUP(I254,'Names with Seat Code'!B:E,2)),1,""),REPLACE(VLOOKUP(I254,'Names with Seat Code'!B:E,2),FIND("-",VLOOKUP(I254,'Names with Seat Code'!B:E,2)),1,"")))</f>
        <v>Jason</v>
      </c>
      <c r="H254" s="31" t="str">
        <f>IF(AND(ISERROR(FIND("-",VLOOKUP(I254,'Names with Seat Code'!B:E,4))),ISERROR(FIND("'",VLOOKUP(I254,'Names with Seat Code'!B:E,4)))),VLOOKUP(I254,'Names with Seat Code'!B:E,4),IF(ISERROR(FIND("-",VLOOKUP(I254,'Names with Seat Code'!B:E,4))),REPLACE(VLOOKUP(I254,'Names with Seat Code'!B:E,4),FIND("'",VLOOKUP(I254,'Names with Seat Code'!B:E,4)),1,""),REPLACE(VLOOKUP(I254,'Names with Seat Code'!B:E,4),FIND("-",VLOOKUP(I254,'Names with Seat Code'!B:E,4)),1,"")))</f>
        <v>Mogene</v>
      </c>
      <c r="I254" s="25">
        <f>DIRECTIONS!$E$23+B254</f>
        <v>168</v>
      </c>
    </row>
    <row r="255" spans="1:9" ht="19.5" thickTop="1" thickBot="1" x14ac:dyDescent="0.3">
      <c r="A255" s="28" t="s">
        <v>111</v>
      </c>
      <c r="B255" s="27">
        <v>38</v>
      </c>
      <c r="C255" s="28" t="s">
        <v>108</v>
      </c>
      <c r="D255" s="28" t="s">
        <v>110</v>
      </c>
      <c r="E255" s="27" t="s">
        <v>81</v>
      </c>
      <c r="F255" s="27">
        <v>111</v>
      </c>
      <c r="G255" s="31" t="str">
        <f>IF(AND(ISERROR(FIND("-",VLOOKUP(I255,'Names with Seat Code'!B:E,2))),ISERROR(FIND("'",VLOOKUP(I255,'Names with Seat Code'!B:E,2)))),VLOOKUP(I255,'Names with Seat Code'!B:E,2),IF(ISERROR(FIND("-",VLOOKUP(I255,'Names with Seat Code'!B:E,2))),REPLACE(VLOOKUP(I255,'Names with Seat Code'!B:E,2),FIND("'",VLOOKUP(I255,'Names with Seat Code'!B:E,2)),1,""),REPLACE(VLOOKUP(I255,'Names with Seat Code'!B:E,2),FIND("-",VLOOKUP(I255,'Names with Seat Code'!B:E,2)),1,"")))</f>
        <v>William</v>
      </c>
      <c r="H255" s="31" t="str">
        <f>IF(AND(ISERROR(FIND("-",VLOOKUP(I255,'Names with Seat Code'!B:E,4))),ISERROR(FIND("'",VLOOKUP(I255,'Names with Seat Code'!B:E,4)))),VLOOKUP(I255,'Names with Seat Code'!B:E,4),IF(ISERROR(FIND("-",VLOOKUP(I255,'Names with Seat Code'!B:E,4))),REPLACE(VLOOKUP(I255,'Names with Seat Code'!B:E,4),FIND("'",VLOOKUP(I255,'Names with Seat Code'!B:E,4)),1,""),REPLACE(VLOOKUP(I255,'Names with Seat Code'!B:E,4),FIND("-",VLOOKUP(I255,'Names with Seat Code'!B:E,4)),1,"")))</f>
        <v>Monteiro</v>
      </c>
      <c r="I255" s="25">
        <f>DIRECTIONS!$E$23+B255</f>
        <v>169</v>
      </c>
    </row>
    <row r="256" spans="1:9" ht="19.5" thickTop="1" thickBot="1" x14ac:dyDescent="0.3">
      <c r="A256" s="28" t="s">
        <v>111</v>
      </c>
      <c r="B256" s="27">
        <v>39</v>
      </c>
      <c r="C256" s="28" t="s">
        <v>108</v>
      </c>
      <c r="D256" s="28" t="s">
        <v>110</v>
      </c>
      <c r="E256" s="27" t="s">
        <v>81</v>
      </c>
      <c r="F256" s="27">
        <v>112</v>
      </c>
      <c r="G256" s="31" t="str">
        <f>IF(AND(ISERROR(FIND("-",VLOOKUP(I256,'Names with Seat Code'!B:E,2))),ISERROR(FIND("'",VLOOKUP(I256,'Names with Seat Code'!B:E,2)))),VLOOKUP(I256,'Names with Seat Code'!B:E,2),IF(ISERROR(FIND("-",VLOOKUP(I256,'Names with Seat Code'!B:E,2))),REPLACE(VLOOKUP(I256,'Names with Seat Code'!B:E,2),FIND("'",VLOOKUP(I256,'Names with Seat Code'!B:E,2)),1,""),REPLACE(VLOOKUP(I256,'Names with Seat Code'!B:E,2),FIND("-",VLOOKUP(I256,'Names with Seat Code'!B:E,2)),1,"")))</f>
        <v>Rose</v>
      </c>
      <c r="H256" s="31" t="str">
        <f>IF(AND(ISERROR(FIND("-",VLOOKUP(I256,'Names with Seat Code'!B:E,4))),ISERROR(FIND("'",VLOOKUP(I256,'Names with Seat Code'!B:E,4)))),VLOOKUP(I256,'Names with Seat Code'!B:E,4),IF(ISERROR(FIND("-",VLOOKUP(I256,'Names with Seat Code'!B:E,4))),REPLACE(VLOOKUP(I256,'Names with Seat Code'!B:E,4),FIND("'",VLOOKUP(I256,'Names with Seat Code'!B:E,4)),1,""),REPLACE(VLOOKUP(I256,'Names with Seat Code'!B:E,4),FIND("-",VLOOKUP(I256,'Names with Seat Code'!B:E,4)),1,"")))</f>
        <v>Moran</v>
      </c>
      <c r="I256" s="25">
        <f>DIRECTIONS!$E$23+B256</f>
        <v>170</v>
      </c>
    </row>
    <row r="257" spans="1:9" ht="19.5" thickTop="1" thickBot="1" x14ac:dyDescent="0.3">
      <c r="A257" s="28" t="s">
        <v>111</v>
      </c>
      <c r="B257" s="27">
        <v>40</v>
      </c>
      <c r="C257" s="28" t="s">
        <v>108</v>
      </c>
      <c r="D257" s="28" t="s">
        <v>110</v>
      </c>
      <c r="E257" s="27" t="s">
        <v>81</v>
      </c>
      <c r="F257" s="27">
        <v>113</v>
      </c>
      <c r="G257" s="31" t="str">
        <f>IF(AND(ISERROR(FIND("-",VLOOKUP(I257,'Names with Seat Code'!B:E,2))),ISERROR(FIND("'",VLOOKUP(I257,'Names with Seat Code'!B:E,2)))),VLOOKUP(I257,'Names with Seat Code'!B:E,2),IF(ISERROR(FIND("-",VLOOKUP(I257,'Names with Seat Code'!B:E,2))),REPLACE(VLOOKUP(I257,'Names with Seat Code'!B:E,2),FIND("'",VLOOKUP(I257,'Names with Seat Code'!B:E,2)),1,""),REPLACE(VLOOKUP(I257,'Names with Seat Code'!B:E,2),FIND("-",VLOOKUP(I257,'Names with Seat Code'!B:E,2)),1,"")))</f>
        <v>Ella</v>
      </c>
      <c r="H257" s="31" t="str">
        <f>IF(AND(ISERROR(FIND("-",VLOOKUP(I257,'Names with Seat Code'!B:E,4))),ISERROR(FIND("'",VLOOKUP(I257,'Names with Seat Code'!B:E,4)))),VLOOKUP(I257,'Names with Seat Code'!B:E,4),IF(ISERROR(FIND("-",VLOOKUP(I257,'Names with Seat Code'!B:E,4))),REPLACE(VLOOKUP(I257,'Names with Seat Code'!B:E,4),FIND("'",VLOOKUP(I257,'Names with Seat Code'!B:E,4)),1,""),REPLACE(VLOOKUP(I257,'Names with Seat Code'!B:E,4),FIND("-",VLOOKUP(I257,'Names with Seat Code'!B:E,4)),1,"")))</f>
        <v>Morris</v>
      </c>
      <c r="I257" s="25">
        <f>DIRECTIONS!$E$23+B257</f>
        <v>171</v>
      </c>
    </row>
    <row r="258" spans="1:9" ht="19.5" thickTop="1" thickBot="1" x14ac:dyDescent="0.3">
      <c r="A258" s="28" t="s">
        <v>111</v>
      </c>
      <c r="B258" s="27">
        <v>41</v>
      </c>
      <c r="C258" s="28" t="s">
        <v>108</v>
      </c>
      <c r="D258" s="28" t="s">
        <v>110</v>
      </c>
      <c r="E258" s="27" t="s">
        <v>81</v>
      </c>
      <c r="F258" s="27">
        <v>114</v>
      </c>
      <c r="G258" s="31" t="str">
        <f>IF(AND(ISERROR(FIND("-",VLOOKUP(I258,'Names with Seat Code'!B:E,2))),ISERROR(FIND("'",VLOOKUP(I258,'Names with Seat Code'!B:E,2)))),VLOOKUP(I258,'Names with Seat Code'!B:E,2),IF(ISERROR(FIND("-",VLOOKUP(I258,'Names with Seat Code'!B:E,2))),REPLACE(VLOOKUP(I258,'Names with Seat Code'!B:E,2),FIND("'",VLOOKUP(I258,'Names with Seat Code'!B:E,2)),1,""),REPLACE(VLOOKUP(I258,'Names with Seat Code'!B:E,2),FIND("-",VLOOKUP(I258,'Names with Seat Code'!B:E,2)),1,"")))</f>
        <v>Nate</v>
      </c>
      <c r="H258" s="31" t="str">
        <f>IF(AND(ISERROR(FIND("-",VLOOKUP(I258,'Names with Seat Code'!B:E,4))),ISERROR(FIND("'",VLOOKUP(I258,'Names with Seat Code'!B:E,4)))),VLOOKUP(I258,'Names with Seat Code'!B:E,4),IF(ISERROR(FIND("-",VLOOKUP(I258,'Names with Seat Code'!B:E,4))),REPLACE(VLOOKUP(I258,'Names with Seat Code'!B:E,4),FIND("'",VLOOKUP(I258,'Names with Seat Code'!B:E,4)),1,""),REPLACE(VLOOKUP(I258,'Names with Seat Code'!B:E,4),FIND("-",VLOOKUP(I258,'Names with Seat Code'!B:E,4)),1,"")))</f>
        <v>Mulvey</v>
      </c>
      <c r="I258" s="25">
        <f>DIRECTIONS!$E$23+B258</f>
        <v>172</v>
      </c>
    </row>
    <row r="259" spans="1:9" ht="19.5" thickTop="1" thickBot="1" x14ac:dyDescent="0.3">
      <c r="A259" s="28" t="s">
        <v>111</v>
      </c>
      <c r="B259" s="27">
        <v>42</v>
      </c>
      <c r="C259" s="28" t="s">
        <v>109</v>
      </c>
      <c r="D259" s="28" t="s">
        <v>77</v>
      </c>
      <c r="E259" s="27" t="s">
        <v>81</v>
      </c>
      <c r="F259" s="27">
        <v>13</v>
      </c>
      <c r="G259" s="31" t="str">
        <f>IF(AND(ISERROR(FIND("-",VLOOKUP(I259,'Names with Seat Code'!B:E,2))),ISERROR(FIND("'",VLOOKUP(I259,'Names with Seat Code'!B:E,2)))),VLOOKUP(I259,'Names with Seat Code'!B:E,2),IF(ISERROR(FIND("-",VLOOKUP(I259,'Names with Seat Code'!B:E,2))),REPLACE(VLOOKUP(I259,'Names with Seat Code'!B:E,2),FIND("'",VLOOKUP(I259,'Names with Seat Code'!B:E,2)),1,""),REPLACE(VLOOKUP(I259,'Names with Seat Code'!B:E,2),FIND("-",VLOOKUP(I259,'Names with Seat Code'!B:E,2)),1,"")))</f>
        <v>Adrian</v>
      </c>
      <c r="H259" s="31" t="str">
        <f>IF(AND(ISERROR(FIND("-",VLOOKUP(I259,'Names with Seat Code'!B:E,4))),ISERROR(FIND("'",VLOOKUP(I259,'Names with Seat Code'!B:E,4)))),VLOOKUP(I259,'Names with Seat Code'!B:E,4),IF(ISERROR(FIND("-",VLOOKUP(I259,'Names with Seat Code'!B:E,4))),REPLACE(VLOOKUP(I259,'Names with Seat Code'!B:E,4),FIND("'",VLOOKUP(I259,'Names with Seat Code'!B:E,4)),1,""),REPLACE(VLOOKUP(I259,'Names with Seat Code'!B:E,4),FIND("-",VLOOKUP(I259,'Names with Seat Code'!B:E,4)),1,"")))</f>
        <v>Muniz</v>
      </c>
      <c r="I259" s="25">
        <f>DIRECTIONS!$E$23+B259</f>
        <v>173</v>
      </c>
    </row>
    <row r="260" spans="1:9" ht="19.5" thickTop="1" thickBot="1" x14ac:dyDescent="0.3">
      <c r="A260" s="28" t="s">
        <v>111</v>
      </c>
      <c r="B260" s="27">
        <v>43</v>
      </c>
      <c r="C260" s="28" t="s">
        <v>109</v>
      </c>
      <c r="D260" s="28" t="s">
        <v>77</v>
      </c>
      <c r="E260" s="27" t="s">
        <v>81</v>
      </c>
      <c r="F260" s="27">
        <v>11</v>
      </c>
      <c r="G260" s="31" t="str">
        <f>IF(AND(ISERROR(FIND("-",VLOOKUP(I260,'Names with Seat Code'!B:E,2))),ISERROR(FIND("'",VLOOKUP(I260,'Names with Seat Code'!B:E,2)))),VLOOKUP(I260,'Names with Seat Code'!B:E,2),IF(ISERROR(FIND("-",VLOOKUP(I260,'Names with Seat Code'!B:E,2))),REPLACE(VLOOKUP(I260,'Names with Seat Code'!B:E,2),FIND("'",VLOOKUP(I260,'Names with Seat Code'!B:E,2)),1,""),REPLACE(VLOOKUP(I260,'Names with Seat Code'!B:E,2),FIND("-",VLOOKUP(I260,'Names with Seat Code'!B:E,2)),1,"")))</f>
        <v>Jack</v>
      </c>
      <c r="H260" s="31" t="str">
        <f>IF(AND(ISERROR(FIND("-",VLOOKUP(I260,'Names with Seat Code'!B:E,4))),ISERROR(FIND("'",VLOOKUP(I260,'Names with Seat Code'!B:E,4)))),VLOOKUP(I260,'Names with Seat Code'!B:E,4),IF(ISERROR(FIND("-",VLOOKUP(I260,'Names with Seat Code'!B:E,4))),REPLACE(VLOOKUP(I260,'Names with Seat Code'!B:E,4),FIND("'",VLOOKUP(I260,'Names with Seat Code'!B:E,4)),1,""),REPLACE(VLOOKUP(I260,'Names with Seat Code'!B:E,4),FIND("-",VLOOKUP(I260,'Names with Seat Code'!B:E,4)),1,"")))</f>
        <v>Murphy</v>
      </c>
      <c r="I260" s="25">
        <f>DIRECTIONS!$E$23+B260</f>
        <v>174</v>
      </c>
    </row>
    <row r="261" spans="1:9" ht="19.5" thickTop="1" thickBot="1" x14ac:dyDescent="0.3">
      <c r="A261" s="28" t="s">
        <v>111</v>
      </c>
      <c r="B261" s="27">
        <v>44</v>
      </c>
      <c r="C261" s="28" t="s">
        <v>109</v>
      </c>
      <c r="D261" s="28" t="s">
        <v>77</v>
      </c>
      <c r="E261" s="27" t="s">
        <v>81</v>
      </c>
      <c r="F261" s="27">
        <v>9</v>
      </c>
      <c r="G261" s="31" t="str">
        <f>IF(AND(ISERROR(FIND("-",VLOOKUP(I261,'Names with Seat Code'!B:E,2))),ISERROR(FIND("'",VLOOKUP(I261,'Names with Seat Code'!B:E,2)))),VLOOKUP(I261,'Names with Seat Code'!B:E,2),IF(ISERROR(FIND("-",VLOOKUP(I261,'Names with Seat Code'!B:E,2))),REPLACE(VLOOKUP(I261,'Names with Seat Code'!B:E,2),FIND("'",VLOOKUP(I261,'Names with Seat Code'!B:E,2)),1,""),REPLACE(VLOOKUP(I261,'Names with Seat Code'!B:E,2),FIND("-",VLOOKUP(I261,'Names with Seat Code'!B:E,2)),1,"")))</f>
        <v>Jack</v>
      </c>
      <c r="H261" s="31" t="str">
        <f>IF(AND(ISERROR(FIND("-",VLOOKUP(I261,'Names with Seat Code'!B:E,4))),ISERROR(FIND("'",VLOOKUP(I261,'Names with Seat Code'!B:E,4)))),VLOOKUP(I261,'Names with Seat Code'!B:E,4),IF(ISERROR(FIND("-",VLOOKUP(I261,'Names with Seat Code'!B:E,4))),REPLACE(VLOOKUP(I261,'Names with Seat Code'!B:E,4),FIND("'",VLOOKUP(I261,'Names with Seat Code'!B:E,4)),1,""),REPLACE(VLOOKUP(I261,'Names with Seat Code'!B:E,4),FIND("-",VLOOKUP(I261,'Names with Seat Code'!B:E,4)),1,"")))</f>
        <v>Murphy</v>
      </c>
      <c r="I261" s="25">
        <f>DIRECTIONS!$E$23+B261</f>
        <v>175</v>
      </c>
    </row>
    <row r="262" spans="1:9" ht="19.5" thickTop="1" thickBot="1" x14ac:dyDescent="0.3">
      <c r="A262" s="28" t="s">
        <v>111</v>
      </c>
      <c r="B262" s="27">
        <v>45</v>
      </c>
      <c r="C262" s="28" t="s">
        <v>109</v>
      </c>
      <c r="D262" s="28" t="s">
        <v>77</v>
      </c>
      <c r="E262" s="27" t="s">
        <v>81</v>
      </c>
      <c r="F262" s="27">
        <v>7</v>
      </c>
      <c r="G262" s="31" t="str">
        <f>IF(AND(ISERROR(FIND("-",VLOOKUP(I262,'Names with Seat Code'!B:E,2))),ISERROR(FIND("'",VLOOKUP(I262,'Names with Seat Code'!B:E,2)))),VLOOKUP(I262,'Names with Seat Code'!B:E,2),IF(ISERROR(FIND("-",VLOOKUP(I262,'Names with Seat Code'!B:E,2))),REPLACE(VLOOKUP(I262,'Names with Seat Code'!B:E,2),FIND("'",VLOOKUP(I262,'Names with Seat Code'!B:E,2)),1,""),REPLACE(VLOOKUP(I262,'Names with Seat Code'!B:E,2),FIND("-",VLOOKUP(I262,'Names with Seat Code'!B:E,2)),1,"")))</f>
        <v>Maya</v>
      </c>
      <c r="H262" s="31" t="str">
        <f>IF(AND(ISERROR(FIND("-",VLOOKUP(I262,'Names with Seat Code'!B:E,4))),ISERROR(FIND("'",VLOOKUP(I262,'Names with Seat Code'!B:E,4)))),VLOOKUP(I262,'Names with Seat Code'!B:E,4),IF(ISERROR(FIND("-",VLOOKUP(I262,'Names with Seat Code'!B:E,4))),REPLACE(VLOOKUP(I262,'Names with Seat Code'!B:E,4),FIND("'",VLOOKUP(I262,'Names with Seat Code'!B:E,4)),1,""),REPLACE(VLOOKUP(I262,'Names with Seat Code'!B:E,4),FIND("-",VLOOKUP(I262,'Names with Seat Code'!B:E,4)),1,"")))</f>
        <v>Muscarella</v>
      </c>
      <c r="I262" s="25">
        <f>DIRECTIONS!$E$23+B262</f>
        <v>176</v>
      </c>
    </row>
    <row r="263" spans="1:9" ht="19.5" thickTop="1" thickBot="1" x14ac:dyDescent="0.3">
      <c r="A263" s="28" t="s">
        <v>111</v>
      </c>
      <c r="B263" s="27">
        <v>46</v>
      </c>
      <c r="C263" s="28" t="s">
        <v>109</v>
      </c>
      <c r="D263" s="28" t="s">
        <v>77</v>
      </c>
      <c r="E263" s="27" t="s">
        <v>81</v>
      </c>
      <c r="F263" s="27">
        <v>5</v>
      </c>
      <c r="G263" s="31" t="str">
        <f>IF(AND(ISERROR(FIND("-",VLOOKUP(I263,'Names with Seat Code'!B:E,2))),ISERROR(FIND("'",VLOOKUP(I263,'Names with Seat Code'!B:E,2)))),VLOOKUP(I263,'Names with Seat Code'!B:E,2),IF(ISERROR(FIND("-",VLOOKUP(I263,'Names with Seat Code'!B:E,2))),REPLACE(VLOOKUP(I263,'Names with Seat Code'!B:E,2),FIND("'",VLOOKUP(I263,'Names with Seat Code'!B:E,2)),1,""),REPLACE(VLOOKUP(I263,'Names with Seat Code'!B:E,2),FIND("-",VLOOKUP(I263,'Names with Seat Code'!B:E,2)),1,"")))</f>
        <v>Deep</v>
      </c>
      <c r="H263" s="31" t="str">
        <f>IF(AND(ISERROR(FIND("-",VLOOKUP(I263,'Names with Seat Code'!B:E,4))),ISERROR(FIND("'",VLOOKUP(I263,'Names with Seat Code'!B:E,4)))),VLOOKUP(I263,'Names with Seat Code'!B:E,4),IF(ISERROR(FIND("-",VLOOKUP(I263,'Names with Seat Code'!B:E,4))),REPLACE(VLOOKUP(I263,'Names with Seat Code'!B:E,4),FIND("'",VLOOKUP(I263,'Names with Seat Code'!B:E,4)),1,""),REPLACE(VLOOKUP(I263,'Names with Seat Code'!B:E,4),FIND("-",VLOOKUP(I263,'Names with Seat Code'!B:E,4)),1,"")))</f>
        <v>Nandi</v>
      </c>
      <c r="I263" s="25">
        <f>DIRECTIONS!$E$23+B263</f>
        <v>177</v>
      </c>
    </row>
    <row r="264" spans="1:9" ht="19.5" thickTop="1" thickBot="1" x14ac:dyDescent="0.3">
      <c r="A264" s="28" t="s">
        <v>111</v>
      </c>
      <c r="B264" s="27">
        <v>47</v>
      </c>
      <c r="C264" s="28" t="s">
        <v>109</v>
      </c>
      <c r="D264" s="28" t="s">
        <v>77</v>
      </c>
      <c r="E264" s="27" t="s">
        <v>81</v>
      </c>
      <c r="F264" s="27">
        <v>3</v>
      </c>
      <c r="G264" s="31" t="str">
        <f>IF(AND(ISERROR(FIND("-",VLOOKUP(I264,'Names with Seat Code'!B:E,2))),ISERROR(FIND("'",VLOOKUP(I264,'Names with Seat Code'!B:E,2)))),VLOOKUP(I264,'Names with Seat Code'!B:E,2),IF(ISERROR(FIND("-",VLOOKUP(I264,'Names with Seat Code'!B:E,2))),REPLACE(VLOOKUP(I264,'Names with Seat Code'!B:E,2),FIND("'",VLOOKUP(I264,'Names with Seat Code'!B:E,2)),1,""),REPLACE(VLOOKUP(I264,'Names with Seat Code'!B:E,2),FIND("-",VLOOKUP(I264,'Names with Seat Code'!B:E,2)),1,"")))</f>
        <v>Alicia</v>
      </c>
      <c r="H264" s="31" t="str">
        <f>IF(AND(ISERROR(FIND("-",VLOOKUP(I264,'Names with Seat Code'!B:E,4))),ISERROR(FIND("'",VLOOKUP(I264,'Names with Seat Code'!B:E,4)))),VLOOKUP(I264,'Names with Seat Code'!B:E,4),IF(ISERROR(FIND("-",VLOOKUP(I264,'Names with Seat Code'!B:E,4))),REPLACE(VLOOKUP(I264,'Names with Seat Code'!B:E,4),FIND("'",VLOOKUP(I264,'Names with Seat Code'!B:E,4)),1,""),REPLACE(VLOOKUP(I264,'Names with Seat Code'!B:E,4),FIND("-",VLOOKUP(I264,'Names with Seat Code'!B:E,4)),1,"")))</f>
        <v>Napolitano</v>
      </c>
      <c r="I264" s="25">
        <f>DIRECTIONS!$E$23+B264</f>
        <v>178</v>
      </c>
    </row>
    <row r="265" spans="1:9" ht="19.5" thickTop="1" thickBot="1" x14ac:dyDescent="0.3">
      <c r="A265" s="28" t="s">
        <v>111</v>
      </c>
      <c r="B265" s="27">
        <v>48</v>
      </c>
      <c r="C265" s="28" t="s">
        <v>109</v>
      </c>
      <c r="D265" s="28" t="s">
        <v>77</v>
      </c>
      <c r="E265" s="27" t="s">
        <v>81</v>
      </c>
      <c r="F265" s="27">
        <v>1</v>
      </c>
      <c r="G265" s="31" t="str">
        <f>IF(AND(ISERROR(FIND("-",VLOOKUP(I265,'Names with Seat Code'!B:E,2))),ISERROR(FIND("'",VLOOKUP(I265,'Names with Seat Code'!B:E,2)))),VLOOKUP(I265,'Names with Seat Code'!B:E,2),IF(ISERROR(FIND("-",VLOOKUP(I265,'Names with Seat Code'!B:E,2))),REPLACE(VLOOKUP(I265,'Names with Seat Code'!B:E,2),FIND("'",VLOOKUP(I265,'Names with Seat Code'!B:E,2)),1,""),REPLACE(VLOOKUP(I265,'Names with Seat Code'!B:E,2),FIND("-",VLOOKUP(I265,'Names with Seat Code'!B:E,2)),1,"")))</f>
        <v>Alec</v>
      </c>
      <c r="H265" s="31" t="str">
        <f>IF(AND(ISERROR(FIND("-",VLOOKUP(I265,'Names with Seat Code'!B:E,4))),ISERROR(FIND("'",VLOOKUP(I265,'Names with Seat Code'!B:E,4)))),VLOOKUP(I265,'Names with Seat Code'!B:E,4),IF(ISERROR(FIND("-",VLOOKUP(I265,'Names with Seat Code'!B:E,4))),REPLACE(VLOOKUP(I265,'Names with Seat Code'!B:E,4),FIND("'",VLOOKUP(I265,'Names with Seat Code'!B:E,4)),1,""),REPLACE(VLOOKUP(I265,'Names with Seat Code'!B:E,4),FIND("-",VLOOKUP(I265,'Names with Seat Code'!B:E,4)),1,"")))</f>
        <v>Nazzaro</v>
      </c>
      <c r="I265" s="25">
        <f>DIRECTIONS!$E$23+B265</f>
        <v>179</v>
      </c>
    </row>
    <row r="266" spans="1:9" ht="19.5" thickTop="1" thickBot="1" x14ac:dyDescent="0.3">
      <c r="A266" s="28" t="s">
        <v>111</v>
      </c>
      <c r="B266" s="27">
        <v>49</v>
      </c>
      <c r="C266" s="28" t="s">
        <v>108</v>
      </c>
      <c r="D266" s="28" t="s">
        <v>110</v>
      </c>
      <c r="E266" s="27" t="s">
        <v>82</v>
      </c>
      <c r="F266" s="27">
        <v>107</v>
      </c>
      <c r="G266" s="31" t="str">
        <f>IF(AND(ISERROR(FIND("-",VLOOKUP(I266,'Names with Seat Code'!B:E,2))),ISERROR(FIND("'",VLOOKUP(I266,'Names with Seat Code'!B:E,2)))),VLOOKUP(I266,'Names with Seat Code'!B:E,2),IF(ISERROR(FIND("-",VLOOKUP(I266,'Names with Seat Code'!B:E,2))),REPLACE(VLOOKUP(I266,'Names with Seat Code'!B:E,2),FIND("'",VLOOKUP(I266,'Names with Seat Code'!B:E,2)),1,""),REPLACE(VLOOKUP(I266,'Names with Seat Code'!B:E,2),FIND("-",VLOOKUP(I266,'Names with Seat Code'!B:E,2)),1,"")))</f>
        <v>Sophia</v>
      </c>
      <c r="H266" s="31" t="str">
        <f>IF(AND(ISERROR(FIND("-",VLOOKUP(I266,'Names with Seat Code'!B:E,4))),ISERROR(FIND("'",VLOOKUP(I266,'Names with Seat Code'!B:E,4)))),VLOOKUP(I266,'Names with Seat Code'!B:E,4),IF(ISERROR(FIND("-",VLOOKUP(I266,'Names with Seat Code'!B:E,4))),REPLACE(VLOOKUP(I266,'Names with Seat Code'!B:E,4),FIND("'",VLOOKUP(I266,'Names with Seat Code'!B:E,4)),1,""),REPLACE(VLOOKUP(I266,'Names with Seat Code'!B:E,4),FIND("-",VLOOKUP(I266,'Names with Seat Code'!B:E,4)),1,"")))</f>
        <v>Nazzaro</v>
      </c>
      <c r="I266" s="25">
        <f>DIRECTIONS!$E$23+B266</f>
        <v>180</v>
      </c>
    </row>
    <row r="267" spans="1:9" ht="19.5" thickTop="1" thickBot="1" x14ac:dyDescent="0.3">
      <c r="A267" s="28" t="s">
        <v>111</v>
      </c>
      <c r="B267" s="27">
        <v>50</v>
      </c>
      <c r="C267" s="28" t="s">
        <v>108</v>
      </c>
      <c r="D267" s="28" t="s">
        <v>110</v>
      </c>
      <c r="E267" s="27" t="s">
        <v>82</v>
      </c>
      <c r="F267" s="27">
        <v>108</v>
      </c>
      <c r="G267" s="31" t="str">
        <f>IF(AND(ISERROR(FIND("-",VLOOKUP(I267,'Names with Seat Code'!B:E,2))),ISERROR(FIND("'",VLOOKUP(I267,'Names with Seat Code'!B:E,2)))),VLOOKUP(I267,'Names with Seat Code'!B:E,2),IF(ISERROR(FIND("-",VLOOKUP(I267,'Names with Seat Code'!B:E,2))),REPLACE(VLOOKUP(I267,'Names with Seat Code'!B:E,2),FIND("'",VLOOKUP(I267,'Names with Seat Code'!B:E,2)),1,""),REPLACE(VLOOKUP(I267,'Names with Seat Code'!B:E,2),FIND("-",VLOOKUP(I267,'Names with Seat Code'!B:E,2)),1,"")))</f>
        <v>Paden</v>
      </c>
      <c r="H267" s="31" t="str">
        <f>IF(AND(ISERROR(FIND("-",VLOOKUP(I267,'Names with Seat Code'!B:E,4))),ISERROR(FIND("'",VLOOKUP(I267,'Names with Seat Code'!B:E,4)))),VLOOKUP(I267,'Names with Seat Code'!B:E,4),IF(ISERROR(FIND("-",VLOOKUP(I267,'Names with Seat Code'!B:E,4))),REPLACE(VLOOKUP(I267,'Names with Seat Code'!B:E,4),FIND("'",VLOOKUP(I267,'Names with Seat Code'!B:E,4)),1,""),REPLACE(VLOOKUP(I267,'Names with Seat Code'!B:E,4),FIND("-",VLOOKUP(I267,'Names with Seat Code'!B:E,4)),1,"")))</f>
        <v>Nelson</v>
      </c>
      <c r="I267" s="25">
        <f>DIRECTIONS!$E$23+B267</f>
        <v>181</v>
      </c>
    </row>
    <row r="268" spans="1:9" ht="19.5" thickTop="1" thickBot="1" x14ac:dyDescent="0.3">
      <c r="A268" s="28" t="s">
        <v>111</v>
      </c>
      <c r="B268" s="27">
        <v>51</v>
      </c>
      <c r="C268" s="28" t="s">
        <v>108</v>
      </c>
      <c r="D268" s="28" t="s">
        <v>110</v>
      </c>
      <c r="E268" s="27" t="s">
        <v>82</v>
      </c>
      <c r="F268" s="27">
        <v>109</v>
      </c>
      <c r="G268" s="31" t="str">
        <f>IF(AND(ISERROR(FIND("-",VLOOKUP(I268,'Names with Seat Code'!B:E,2))),ISERROR(FIND("'",VLOOKUP(I268,'Names with Seat Code'!B:E,2)))),VLOOKUP(I268,'Names with Seat Code'!B:E,2),IF(ISERROR(FIND("-",VLOOKUP(I268,'Names with Seat Code'!B:E,2))),REPLACE(VLOOKUP(I268,'Names with Seat Code'!B:E,2),FIND("'",VLOOKUP(I268,'Names with Seat Code'!B:E,2)),1,""),REPLACE(VLOOKUP(I268,'Names with Seat Code'!B:E,2),FIND("-",VLOOKUP(I268,'Names with Seat Code'!B:E,2)),1,"")))</f>
        <v>Jake</v>
      </c>
      <c r="H268" s="31" t="str">
        <f>IF(AND(ISERROR(FIND("-",VLOOKUP(I268,'Names with Seat Code'!B:E,4))),ISERROR(FIND("'",VLOOKUP(I268,'Names with Seat Code'!B:E,4)))),VLOOKUP(I268,'Names with Seat Code'!B:E,4),IF(ISERROR(FIND("-",VLOOKUP(I268,'Names with Seat Code'!B:E,4))),REPLACE(VLOOKUP(I268,'Names with Seat Code'!B:E,4),FIND("'",VLOOKUP(I268,'Names with Seat Code'!B:E,4)),1,""),REPLACE(VLOOKUP(I268,'Names with Seat Code'!B:E,4),FIND("-",VLOOKUP(I268,'Names with Seat Code'!B:E,4)),1,"")))</f>
        <v>Nolty</v>
      </c>
      <c r="I268" s="25">
        <f>DIRECTIONS!$E$23+B268</f>
        <v>182</v>
      </c>
    </row>
    <row r="269" spans="1:9" ht="19.5" thickTop="1" thickBot="1" x14ac:dyDescent="0.3">
      <c r="A269" s="28" t="s">
        <v>111</v>
      </c>
      <c r="B269" s="27">
        <v>52</v>
      </c>
      <c r="C269" s="28" t="s">
        <v>108</v>
      </c>
      <c r="D269" s="28" t="s">
        <v>110</v>
      </c>
      <c r="E269" s="27" t="s">
        <v>82</v>
      </c>
      <c r="F269" s="27">
        <v>110</v>
      </c>
      <c r="G269" s="31" t="str">
        <f>IF(AND(ISERROR(FIND("-",VLOOKUP(I269,'Names with Seat Code'!B:E,2))),ISERROR(FIND("'",VLOOKUP(I269,'Names with Seat Code'!B:E,2)))),VLOOKUP(I269,'Names with Seat Code'!B:E,2),IF(ISERROR(FIND("-",VLOOKUP(I269,'Names with Seat Code'!B:E,2))),REPLACE(VLOOKUP(I269,'Names with Seat Code'!B:E,2),FIND("'",VLOOKUP(I269,'Names with Seat Code'!B:E,2)),1,""),REPLACE(VLOOKUP(I269,'Names with Seat Code'!B:E,2),FIND("-",VLOOKUP(I269,'Names with Seat Code'!B:E,2)),1,"")))</f>
        <v>Alice</v>
      </c>
      <c r="H269" s="31" t="str">
        <f>IF(AND(ISERROR(FIND("-",VLOOKUP(I269,'Names with Seat Code'!B:E,4))),ISERROR(FIND("'",VLOOKUP(I269,'Names with Seat Code'!B:E,4)))),VLOOKUP(I269,'Names with Seat Code'!B:E,4),IF(ISERROR(FIND("-",VLOOKUP(I269,'Names with Seat Code'!B:E,4))),REPLACE(VLOOKUP(I269,'Names with Seat Code'!B:E,4),FIND("'",VLOOKUP(I269,'Names with Seat Code'!B:E,4)),1,""),REPLACE(VLOOKUP(I269,'Names with Seat Code'!B:E,4),FIND("-",VLOOKUP(I269,'Names with Seat Code'!B:E,4)),1,"")))</f>
        <v>Oberg</v>
      </c>
      <c r="I269" s="25">
        <f>DIRECTIONS!$E$23+B269</f>
        <v>183</v>
      </c>
    </row>
    <row r="270" spans="1:9" ht="19.5" thickTop="1" thickBot="1" x14ac:dyDescent="0.3">
      <c r="A270" s="28" t="s">
        <v>111</v>
      </c>
      <c r="B270" s="27">
        <v>53</v>
      </c>
      <c r="C270" s="28" t="s">
        <v>108</v>
      </c>
      <c r="D270" s="28" t="s">
        <v>110</v>
      </c>
      <c r="E270" s="27" t="s">
        <v>82</v>
      </c>
      <c r="F270" s="27">
        <v>111</v>
      </c>
      <c r="G270" s="31" t="str">
        <f>IF(AND(ISERROR(FIND("-",VLOOKUP(I270,'Names with Seat Code'!B:E,2))),ISERROR(FIND("'",VLOOKUP(I270,'Names with Seat Code'!B:E,2)))),VLOOKUP(I270,'Names with Seat Code'!B:E,2),IF(ISERROR(FIND("-",VLOOKUP(I270,'Names with Seat Code'!B:E,2))),REPLACE(VLOOKUP(I270,'Names with Seat Code'!B:E,2),FIND("'",VLOOKUP(I270,'Names with Seat Code'!B:E,2)),1,""),REPLACE(VLOOKUP(I270,'Names with Seat Code'!B:E,2),FIND("-",VLOOKUP(I270,'Names with Seat Code'!B:E,2)),1,"")))</f>
        <v>MaryKate</v>
      </c>
      <c r="H270" s="31" t="str">
        <f>IF(AND(ISERROR(FIND("-",VLOOKUP(I270,'Names with Seat Code'!B:E,4))),ISERROR(FIND("'",VLOOKUP(I270,'Names with Seat Code'!B:E,4)))),VLOOKUP(I270,'Names with Seat Code'!B:E,4),IF(ISERROR(FIND("-",VLOOKUP(I270,'Names with Seat Code'!B:E,4))),REPLACE(VLOOKUP(I270,'Names with Seat Code'!B:E,4),FIND("'",VLOOKUP(I270,'Names with Seat Code'!B:E,4)),1,""),REPLACE(VLOOKUP(I270,'Names with Seat Code'!B:E,4),FIND("-",VLOOKUP(I270,'Names with Seat Code'!B:E,4)),1,"")))</f>
        <v>OBrien</v>
      </c>
      <c r="I270" s="25">
        <f>DIRECTIONS!$E$23+B270</f>
        <v>184</v>
      </c>
    </row>
    <row r="271" spans="1:9" ht="19.5" thickTop="1" thickBot="1" x14ac:dyDescent="0.3">
      <c r="A271" s="28" t="s">
        <v>111</v>
      </c>
      <c r="B271" s="27">
        <v>54</v>
      </c>
      <c r="C271" s="28" t="s">
        <v>108</v>
      </c>
      <c r="D271" s="28" t="s">
        <v>110</v>
      </c>
      <c r="E271" s="27" t="s">
        <v>82</v>
      </c>
      <c r="F271" s="27">
        <v>112</v>
      </c>
      <c r="G271" s="31" t="str">
        <f>IF(AND(ISERROR(FIND("-",VLOOKUP(I271,'Names with Seat Code'!B:E,2))),ISERROR(FIND("'",VLOOKUP(I271,'Names with Seat Code'!B:E,2)))),VLOOKUP(I271,'Names with Seat Code'!B:E,2),IF(ISERROR(FIND("-",VLOOKUP(I271,'Names with Seat Code'!B:E,2))),REPLACE(VLOOKUP(I271,'Names with Seat Code'!B:E,2),FIND("'",VLOOKUP(I271,'Names with Seat Code'!B:E,2)),1,""),REPLACE(VLOOKUP(I271,'Names with Seat Code'!B:E,2),FIND("-",VLOOKUP(I271,'Names with Seat Code'!B:E,2)),1,"")))</f>
        <v>Claire</v>
      </c>
      <c r="H271" s="31" t="str">
        <f>IF(AND(ISERROR(FIND("-",VLOOKUP(I271,'Names with Seat Code'!B:E,4))),ISERROR(FIND("'",VLOOKUP(I271,'Names with Seat Code'!B:E,4)))),VLOOKUP(I271,'Names with Seat Code'!B:E,4),IF(ISERROR(FIND("-",VLOOKUP(I271,'Names with Seat Code'!B:E,4))),REPLACE(VLOOKUP(I271,'Names with Seat Code'!B:E,4),FIND("'",VLOOKUP(I271,'Names with Seat Code'!B:E,4)),1,""),REPLACE(VLOOKUP(I271,'Names with Seat Code'!B:E,4),FIND("-",VLOOKUP(I271,'Names with Seat Code'!B:E,4)),1,"")))</f>
        <v>OBrien</v>
      </c>
      <c r="I271" s="25">
        <f>DIRECTIONS!$E$23+B271</f>
        <v>185</v>
      </c>
    </row>
    <row r="272" spans="1:9" ht="19.5" thickTop="1" thickBot="1" x14ac:dyDescent="0.3">
      <c r="A272" s="28" t="s">
        <v>111</v>
      </c>
      <c r="B272" s="27">
        <v>55</v>
      </c>
      <c r="C272" s="28" t="s">
        <v>108</v>
      </c>
      <c r="D272" s="28" t="s">
        <v>110</v>
      </c>
      <c r="E272" s="27" t="s">
        <v>82</v>
      </c>
      <c r="F272" s="27">
        <v>113</v>
      </c>
      <c r="G272" s="31" t="str">
        <f>IF(AND(ISERROR(FIND("-",VLOOKUP(I272,'Names with Seat Code'!B:E,2))),ISERROR(FIND("'",VLOOKUP(I272,'Names with Seat Code'!B:E,2)))),VLOOKUP(I272,'Names with Seat Code'!B:E,2),IF(ISERROR(FIND("-",VLOOKUP(I272,'Names with Seat Code'!B:E,2))),REPLACE(VLOOKUP(I272,'Names with Seat Code'!B:E,2),FIND("'",VLOOKUP(I272,'Names with Seat Code'!B:E,2)),1,""),REPLACE(VLOOKUP(I272,'Names with Seat Code'!B:E,2),FIND("-",VLOOKUP(I272,'Names with Seat Code'!B:E,2)),1,"")))</f>
        <v>Arianna</v>
      </c>
      <c r="H272" s="31" t="str">
        <f>IF(AND(ISERROR(FIND("-",VLOOKUP(I272,'Names with Seat Code'!B:E,4))),ISERROR(FIND("'",VLOOKUP(I272,'Names with Seat Code'!B:E,4)))),VLOOKUP(I272,'Names with Seat Code'!B:E,4),IF(ISERROR(FIND("-",VLOOKUP(I272,'Names with Seat Code'!B:E,4))),REPLACE(VLOOKUP(I272,'Names with Seat Code'!B:E,4),FIND("'",VLOOKUP(I272,'Names with Seat Code'!B:E,4)),1,""),REPLACE(VLOOKUP(I272,'Names with Seat Code'!B:E,4),FIND("-",VLOOKUP(I272,'Names with Seat Code'!B:E,4)),1,"")))</f>
        <v>Olivardia</v>
      </c>
      <c r="I272" s="25">
        <f>DIRECTIONS!$E$23+B272</f>
        <v>186</v>
      </c>
    </row>
    <row r="273" spans="1:9" ht="19.5" thickTop="1" thickBot="1" x14ac:dyDescent="0.3">
      <c r="A273" s="28" t="s">
        <v>111</v>
      </c>
      <c r="B273" s="27">
        <v>56</v>
      </c>
      <c r="C273" s="28" t="s">
        <v>108</v>
      </c>
      <c r="D273" s="28" t="s">
        <v>110</v>
      </c>
      <c r="E273" s="27" t="s">
        <v>82</v>
      </c>
      <c r="F273" s="27">
        <v>114</v>
      </c>
      <c r="G273" s="31" t="str">
        <f>IF(AND(ISERROR(FIND("-",VLOOKUP(I273,'Names with Seat Code'!B:E,2))),ISERROR(FIND("'",VLOOKUP(I273,'Names with Seat Code'!B:E,2)))),VLOOKUP(I273,'Names with Seat Code'!B:E,2),IF(ISERROR(FIND("-",VLOOKUP(I273,'Names with Seat Code'!B:E,2))),REPLACE(VLOOKUP(I273,'Names with Seat Code'!B:E,2),FIND("'",VLOOKUP(I273,'Names with Seat Code'!B:E,2)),1,""),REPLACE(VLOOKUP(I273,'Names with Seat Code'!B:E,2),FIND("-",VLOOKUP(I273,'Names with Seat Code'!B:E,2)),1,"")))</f>
        <v>Rory</v>
      </c>
      <c r="H273" s="31" t="str">
        <f>IF(AND(ISERROR(FIND("-",VLOOKUP(I273,'Names with Seat Code'!B:E,4))),ISERROR(FIND("'",VLOOKUP(I273,'Names with Seat Code'!B:E,4)))),VLOOKUP(I273,'Names with Seat Code'!B:E,4),IF(ISERROR(FIND("-",VLOOKUP(I273,'Names with Seat Code'!B:E,4))),REPLACE(VLOOKUP(I273,'Names with Seat Code'!B:E,4),FIND("'",VLOOKUP(I273,'Names with Seat Code'!B:E,4)),1,""),REPLACE(VLOOKUP(I273,'Names with Seat Code'!B:E,4),FIND("-",VLOOKUP(I273,'Names with Seat Code'!B:E,4)),1,"")))</f>
        <v>O’Neill</v>
      </c>
      <c r="I273" s="25">
        <f>DIRECTIONS!$E$23+B273</f>
        <v>187</v>
      </c>
    </row>
    <row r="274" spans="1:9" ht="19.5" thickTop="1" thickBot="1" x14ac:dyDescent="0.3">
      <c r="A274" s="28" t="s">
        <v>111</v>
      </c>
      <c r="B274" s="27">
        <v>57</v>
      </c>
      <c r="C274" s="28" t="s">
        <v>108</v>
      </c>
      <c r="D274" s="28" t="s">
        <v>110</v>
      </c>
      <c r="E274" s="27" t="s">
        <v>82</v>
      </c>
      <c r="F274" s="27">
        <v>115</v>
      </c>
      <c r="G274" s="31" t="str">
        <f>IF(AND(ISERROR(FIND("-",VLOOKUP(I274,'Names with Seat Code'!B:E,2))),ISERROR(FIND("'",VLOOKUP(I274,'Names with Seat Code'!B:E,2)))),VLOOKUP(I274,'Names with Seat Code'!B:E,2),IF(ISERROR(FIND("-",VLOOKUP(I274,'Names with Seat Code'!B:E,2))),REPLACE(VLOOKUP(I274,'Names with Seat Code'!B:E,2),FIND("'",VLOOKUP(I274,'Names with Seat Code'!B:E,2)),1,""),REPLACE(VLOOKUP(I274,'Names with Seat Code'!B:E,2),FIND("-",VLOOKUP(I274,'Names with Seat Code'!B:E,2)),1,"")))</f>
        <v>Sean</v>
      </c>
      <c r="H274" s="31" t="str">
        <f>IF(AND(ISERROR(FIND("-",VLOOKUP(I274,'Names with Seat Code'!B:E,4))),ISERROR(FIND("'",VLOOKUP(I274,'Names with Seat Code'!B:E,4)))),VLOOKUP(I274,'Names with Seat Code'!B:E,4),IF(ISERROR(FIND("-",VLOOKUP(I274,'Names with Seat Code'!B:E,4))),REPLACE(VLOOKUP(I274,'Names with Seat Code'!B:E,4),FIND("'",VLOOKUP(I274,'Names with Seat Code'!B:E,4)),1,""),REPLACE(VLOOKUP(I274,'Names with Seat Code'!B:E,4),FIND("-",VLOOKUP(I274,'Names with Seat Code'!B:E,4)),1,"")))</f>
        <v>O’Neill</v>
      </c>
      <c r="I274" s="25">
        <f>DIRECTIONS!$E$23+B274</f>
        <v>188</v>
      </c>
    </row>
    <row r="275" spans="1:9" ht="19.5" thickTop="1" thickBot="1" x14ac:dyDescent="0.3">
      <c r="A275" s="28" t="s">
        <v>111</v>
      </c>
      <c r="B275" s="27">
        <v>58</v>
      </c>
      <c r="C275" s="28" t="s">
        <v>109</v>
      </c>
      <c r="D275" s="28" t="s">
        <v>77</v>
      </c>
      <c r="E275" s="27" t="s">
        <v>82</v>
      </c>
      <c r="F275" s="27">
        <v>13</v>
      </c>
      <c r="G275" s="31" t="str">
        <f>IF(AND(ISERROR(FIND("-",VLOOKUP(I275,'Names with Seat Code'!B:E,2))),ISERROR(FIND("'",VLOOKUP(I275,'Names with Seat Code'!B:E,2)))),VLOOKUP(I275,'Names with Seat Code'!B:E,2),IF(ISERROR(FIND("-",VLOOKUP(I275,'Names with Seat Code'!B:E,2))),REPLACE(VLOOKUP(I275,'Names with Seat Code'!B:E,2),FIND("'",VLOOKUP(I275,'Names with Seat Code'!B:E,2)),1,""),REPLACE(VLOOKUP(I275,'Names with Seat Code'!B:E,2),FIND("-",VLOOKUP(I275,'Names with Seat Code'!B:E,2)),1,"")))</f>
        <v>Jake</v>
      </c>
      <c r="H275" s="31" t="str">
        <f>IF(AND(ISERROR(FIND("-",VLOOKUP(I275,'Names with Seat Code'!B:E,4))),ISERROR(FIND("'",VLOOKUP(I275,'Names with Seat Code'!B:E,4)))),VLOOKUP(I275,'Names with Seat Code'!B:E,4),IF(ISERROR(FIND("-",VLOOKUP(I275,'Names with Seat Code'!B:E,4))),REPLACE(VLOOKUP(I275,'Names with Seat Code'!B:E,4),FIND("'",VLOOKUP(I275,'Names with Seat Code'!B:E,4)),1,""),REPLACE(VLOOKUP(I275,'Names with Seat Code'!B:E,4),FIND("-",VLOOKUP(I275,'Names with Seat Code'!B:E,4)),1,"")))</f>
        <v>Palm</v>
      </c>
      <c r="I275" s="25">
        <f>DIRECTIONS!$E$23+B275</f>
        <v>189</v>
      </c>
    </row>
    <row r="276" spans="1:9" ht="19.5" thickTop="1" thickBot="1" x14ac:dyDescent="0.3">
      <c r="A276" s="28" t="s">
        <v>111</v>
      </c>
      <c r="B276" s="27">
        <v>59</v>
      </c>
      <c r="C276" s="28" t="s">
        <v>109</v>
      </c>
      <c r="D276" s="28" t="s">
        <v>77</v>
      </c>
      <c r="E276" s="27" t="s">
        <v>82</v>
      </c>
      <c r="F276" s="27">
        <v>11</v>
      </c>
      <c r="G276" s="31" t="str">
        <f>IF(AND(ISERROR(FIND("-",VLOOKUP(I276,'Names with Seat Code'!B:E,2))),ISERROR(FIND("'",VLOOKUP(I276,'Names with Seat Code'!B:E,2)))),VLOOKUP(I276,'Names with Seat Code'!B:E,2),IF(ISERROR(FIND("-",VLOOKUP(I276,'Names with Seat Code'!B:E,2))),REPLACE(VLOOKUP(I276,'Names with Seat Code'!B:E,2),FIND("'",VLOOKUP(I276,'Names with Seat Code'!B:E,2)),1,""),REPLACE(VLOOKUP(I276,'Names with Seat Code'!B:E,2),FIND("-",VLOOKUP(I276,'Names with Seat Code'!B:E,2)),1,"")))</f>
        <v>Jamal</v>
      </c>
      <c r="H276" s="31" t="str">
        <f>IF(AND(ISERROR(FIND("-",VLOOKUP(I276,'Names with Seat Code'!B:E,4))),ISERROR(FIND("'",VLOOKUP(I276,'Names with Seat Code'!B:E,4)))),VLOOKUP(I276,'Names with Seat Code'!B:E,4),IF(ISERROR(FIND("-",VLOOKUP(I276,'Names with Seat Code'!B:E,4))),REPLACE(VLOOKUP(I276,'Names with Seat Code'!B:E,4),FIND("'",VLOOKUP(I276,'Names with Seat Code'!B:E,4)),1,""),REPLACE(VLOOKUP(I276,'Names with Seat Code'!B:E,4),FIND("-",VLOOKUP(I276,'Names with Seat Code'!B:E,4)),1,"")))</f>
        <v>Palmer</v>
      </c>
      <c r="I276" s="25">
        <f>DIRECTIONS!$E$23+B276</f>
        <v>190</v>
      </c>
    </row>
    <row r="277" spans="1:9" ht="19.5" thickTop="1" thickBot="1" x14ac:dyDescent="0.3">
      <c r="A277" s="28" t="s">
        <v>111</v>
      </c>
      <c r="B277" s="27">
        <v>60</v>
      </c>
      <c r="C277" s="28" t="s">
        <v>109</v>
      </c>
      <c r="D277" s="28" t="s">
        <v>77</v>
      </c>
      <c r="E277" s="27" t="s">
        <v>82</v>
      </c>
      <c r="F277" s="27">
        <v>9</v>
      </c>
      <c r="G277" s="31" t="str">
        <f>IF(AND(ISERROR(FIND("-",VLOOKUP(I277,'Names with Seat Code'!B:E,2))),ISERROR(FIND("'",VLOOKUP(I277,'Names with Seat Code'!B:E,2)))),VLOOKUP(I277,'Names with Seat Code'!B:E,2),IF(ISERROR(FIND("-",VLOOKUP(I277,'Names with Seat Code'!B:E,2))),REPLACE(VLOOKUP(I277,'Names with Seat Code'!B:E,2),FIND("'",VLOOKUP(I277,'Names with Seat Code'!B:E,2)),1,""),REPLACE(VLOOKUP(I277,'Names with Seat Code'!B:E,2),FIND("-",VLOOKUP(I277,'Names with Seat Code'!B:E,2)),1,"")))</f>
        <v>Payton</v>
      </c>
      <c r="H277" s="31" t="str">
        <f>IF(AND(ISERROR(FIND("-",VLOOKUP(I277,'Names with Seat Code'!B:E,4))),ISERROR(FIND("'",VLOOKUP(I277,'Names with Seat Code'!B:E,4)))),VLOOKUP(I277,'Names with Seat Code'!B:E,4),IF(ISERROR(FIND("-",VLOOKUP(I277,'Names with Seat Code'!B:E,4))),REPLACE(VLOOKUP(I277,'Names with Seat Code'!B:E,4),FIND("'",VLOOKUP(I277,'Names with Seat Code'!B:E,4)),1,""),REPLACE(VLOOKUP(I277,'Names with Seat Code'!B:E,4),FIND("-",VLOOKUP(I277,'Names with Seat Code'!B:E,4)),1,"")))</f>
        <v>Pelletier</v>
      </c>
      <c r="I277" s="25">
        <f>DIRECTIONS!$E$23+B277</f>
        <v>191</v>
      </c>
    </row>
    <row r="278" spans="1:9" ht="19.5" thickTop="1" thickBot="1" x14ac:dyDescent="0.3">
      <c r="A278" s="28" t="s">
        <v>111</v>
      </c>
      <c r="B278" s="27">
        <v>61</v>
      </c>
      <c r="C278" s="28" t="s">
        <v>109</v>
      </c>
      <c r="D278" s="28" t="s">
        <v>77</v>
      </c>
      <c r="E278" s="27" t="s">
        <v>82</v>
      </c>
      <c r="F278" s="27">
        <v>7</v>
      </c>
      <c r="G278" s="31" t="str">
        <f>IF(AND(ISERROR(FIND("-",VLOOKUP(I278,'Names with Seat Code'!B:E,2))),ISERROR(FIND("'",VLOOKUP(I278,'Names with Seat Code'!B:E,2)))),VLOOKUP(I278,'Names with Seat Code'!B:E,2),IF(ISERROR(FIND("-",VLOOKUP(I278,'Names with Seat Code'!B:E,2))),REPLACE(VLOOKUP(I278,'Names with Seat Code'!B:E,2),FIND("'",VLOOKUP(I278,'Names with Seat Code'!B:E,2)),1,""),REPLACE(VLOOKUP(I278,'Names with Seat Code'!B:E,2),FIND("-",VLOOKUP(I278,'Names with Seat Code'!B:E,2)),1,"")))</f>
        <v>Ethan</v>
      </c>
      <c r="H278" s="31" t="str">
        <f>IF(AND(ISERROR(FIND("-",VLOOKUP(I278,'Names with Seat Code'!B:E,4))),ISERROR(FIND("'",VLOOKUP(I278,'Names with Seat Code'!B:E,4)))),VLOOKUP(I278,'Names with Seat Code'!B:E,4),IF(ISERROR(FIND("-",VLOOKUP(I278,'Names with Seat Code'!B:E,4))),REPLACE(VLOOKUP(I278,'Names with Seat Code'!B:E,4),FIND("'",VLOOKUP(I278,'Names with Seat Code'!B:E,4)),1,""),REPLACE(VLOOKUP(I278,'Names with Seat Code'!B:E,4),FIND("-",VLOOKUP(I278,'Names with Seat Code'!B:E,4)),1,"")))</f>
        <v>Pember</v>
      </c>
      <c r="I278" s="25">
        <f>DIRECTIONS!$E$23+B278</f>
        <v>192</v>
      </c>
    </row>
    <row r="279" spans="1:9" ht="19.5" thickTop="1" thickBot="1" x14ac:dyDescent="0.3">
      <c r="A279" s="28" t="s">
        <v>111</v>
      </c>
      <c r="B279" s="27">
        <v>62</v>
      </c>
      <c r="C279" s="28" t="s">
        <v>109</v>
      </c>
      <c r="D279" s="28" t="s">
        <v>77</v>
      </c>
      <c r="E279" s="27" t="s">
        <v>82</v>
      </c>
      <c r="F279" s="27">
        <v>5</v>
      </c>
      <c r="G279" s="31" t="str">
        <f>IF(AND(ISERROR(FIND("-",VLOOKUP(I279,'Names with Seat Code'!B:E,2))),ISERROR(FIND("'",VLOOKUP(I279,'Names with Seat Code'!B:E,2)))),VLOOKUP(I279,'Names with Seat Code'!B:E,2),IF(ISERROR(FIND("-",VLOOKUP(I279,'Names with Seat Code'!B:E,2))),REPLACE(VLOOKUP(I279,'Names with Seat Code'!B:E,2),FIND("'",VLOOKUP(I279,'Names with Seat Code'!B:E,2)),1,""),REPLACE(VLOOKUP(I279,'Names with Seat Code'!B:E,2),FIND("-",VLOOKUP(I279,'Names with Seat Code'!B:E,2)),1,"")))</f>
        <v>Gustavo</v>
      </c>
      <c r="H279" s="31" t="str">
        <f>IF(AND(ISERROR(FIND("-",VLOOKUP(I279,'Names with Seat Code'!B:E,4))),ISERROR(FIND("'",VLOOKUP(I279,'Names with Seat Code'!B:E,4)))),VLOOKUP(I279,'Names with Seat Code'!B:E,4),IF(ISERROR(FIND("-",VLOOKUP(I279,'Names with Seat Code'!B:E,4))),REPLACE(VLOOKUP(I279,'Names with Seat Code'!B:E,4),FIND("'",VLOOKUP(I279,'Names with Seat Code'!B:E,4)),1,""),REPLACE(VLOOKUP(I279,'Names with Seat Code'!B:E,4),FIND("-",VLOOKUP(I279,'Names with Seat Code'!B:E,4)),1,"")))</f>
        <v>Pereira</v>
      </c>
      <c r="I279" s="25">
        <f>DIRECTIONS!$E$23+B279</f>
        <v>193</v>
      </c>
    </row>
    <row r="280" spans="1:9" ht="19.5" thickTop="1" thickBot="1" x14ac:dyDescent="0.3">
      <c r="A280" s="28" t="s">
        <v>111</v>
      </c>
      <c r="B280" s="27">
        <v>63</v>
      </c>
      <c r="C280" s="28" t="s">
        <v>109</v>
      </c>
      <c r="D280" s="28" t="s">
        <v>77</v>
      </c>
      <c r="E280" s="27" t="s">
        <v>82</v>
      </c>
      <c r="F280" s="27">
        <v>3</v>
      </c>
      <c r="G280" s="31" t="str">
        <f>IF(AND(ISERROR(FIND("-",VLOOKUP(I280,'Names with Seat Code'!B:E,2))),ISERROR(FIND("'",VLOOKUP(I280,'Names with Seat Code'!B:E,2)))),VLOOKUP(I280,'Names with Seat Code'!B:E,2),IF(ISERROR(FIND("-",VLOOKUP(I280,'Names with Seat Code'!B:E,2))),REPLACE(VLOOKUP(I280,'Names with Seat Code'!B:E,2),FIND("'",VLOOKUP(I280,'Names with Seat Code'!B:E,2)),1,""),REPLACE(VLOOKUP(I280,'Names with Seat Code'!B:E,2),FIND("-",VLOOKUP(I280,'Names with Seat Code'!B:E,2)),1,"")))</f>
        <v>Javer</v>
      </c>
      <c r="H280" s="31" t="str">
        <f>IF(AND(ISERROR(FIND("-",VLOOKUP(I280,'Names with Seat Code'!B:E,4))),ISERROR(FIND("'",VLOOKUP(I280,'Names with Seat Code'!B:E,4)))),VLOOKUP(I280,'Names with Seat Code'!B:E,4),IF(ISERROR(FIND("-",VLOOKUP(I280,'Names with Seat Code'!B:E,4))),REPLACE(VLOOKUP(I280,'Names with Seat Code'!B:E,4),FIND("'",VLOOKUP(I280,'Names with Seat Code'!B:E,4)),1,""),REPLACE(VLOOKUP(I280,'Names with Seat Code'!B:E,4),FIND("-",VLOOKUP(I280,'Names with Seat Code'!B:E,4)),1,"")))</f>
        <v>Perez</v>
      </c>
      <c r="I280" s="25">
        <f>DIRECTIONS!$E$23+B280</f>
        <v>194</v>
      </c>
    </row>
    <row r="281" spans="1:9" ht="19.5" thickTop="1" thickBot="1" x14ac:dyDescent="0.3">
      <c r="A281" s="28" t="s">
        <v>111</v>
      </c>
      <c r="B281" s="27">
        <v>64</v>
      </c>
      <c r="C281" s="28" t="s">
        <v>109</v>
      </c>
      <c r="D281" s="28" t="s">
        <v>77</v>
      </c>
      <c r="E281" s="27" t="s">
        <v>82</v>
      </c>
      <c r="F281" s="27">
        <v>1</v>
      </c>
      <c r="G281" s="31" t="str">
        <f>IF(AND(ISERROR(FIND("-",VLOOKUP(I281,'Names with Seat Code'!B:E,2))),ISERROR(FIND("'",VLOOKUP(I281,'Names with Seat Code'!B:E,2)))),VLOOKUP(I281,'Names with Seat Code'!B:E,2),IF(ISERROR(FIND("-",VLOOKUP(I281,'Names with Seat Code'!B:E,2))),REPLACE(VLOOKUP(I281,'Names with Seat Code'!B:E,2),FIND("'",VLOOKUP(I281,'Names with Seat Code'!B:E,2)),1,""),REPLACE(VLOOKUP(I281,'Names with Seat Code'!B:E,2),FIND("-",VLOOKUP(I281,'Names with Seat Code'!B:E,2)),1,"")))</f>
        <v>Ben</v>
      </c>
      <c r="H281" s="31" t="str">
        <f>IF(AND(ISERROR(FIND("-",VLOOKUP(I281,'Names with Seat Code'!B:E,4))),ISERROR(FIND("'",VLOOKUP(I281,'Names with Seat Code'!B:E,4)))),VLOOKUP(I281,'Names with Seat Code'!B:E,4),IF(ISERROR(FIND("-",VLOOKUP(I281,'Names with Seat Code'!B:E,4))),REPLACE(VLOOKUP(I281,'Names with Seat Code'!B:E,4),FIND("'",VLOOKUP(I281,'Names with Seat Code'!B:E,4)),1,""),REPLACE(VLOOKUP(I281,'Names with Seat Code'!B:E,4),FIND("-",VLOOKUP(I281,'Names with Seat Code'!B:E,4)),1,"")))</f>
        <v>Peterson</v>
      </c>
      <c r="I281" s="25">
        <f>DIRECTIONS!$E$23+B281</f>
        <v>195</v>
      </c>
    </row>
    <row r="282" spans="1:9" ht="19.5" thickTop="1" thickBot="1" x14ac:dyDescent="0.3">
      <c r="A282" s="28" t="s">
        <v>111</v>
      </c>
      <c r="B282" s="27">
        <v>65</v>
      </c>
      <c r="C282" s="28" t="s">
        <v>108</v>
      </c>
      <c r="D282" s="28" t="s">
        <v>110</v>
      </c>
      <c r="E282" s="27" t="s">
        <v>84</v>
      </c>
      <c r="F282" s="27">
        <v>108</v>
      </c>
      <c r="G282" s="31" t="str">
        <f>IF(AND(ISERROR(FIND("-",VLOOKUP(I282,'Names with Seat Code'!B:E,2))),ISERROR(FIND("'",VLOOKUP(I282,'Names with Seat Code'!B:E,2)))),VLOOKUP(I282,'Names with Seat Code'!B:E,2),IF(ISERROR(FIND("-",VLOOKUP(I282,'Names with Seat Code'!B:E,2))),REPLACE(VLOOKUP(I282,'Names with Seat Code'!B:E,2),FIND("'",VLOOKUP(I282,'Names with Seat Code'!B:E,2)),1,""),REPLACE(VLOOKUP(I282,'Names with Seat Code'!B:E,2),FIND("-",VLOOKUP(I282,'Names with Seat Code'!B:E,2)),1,"")))</f>
        <v>Luca</v>
      </c>
      <c r="H282" s="31" t="str">
        <f>IF(AND(ISERROR(FIND("-",VLOOKUP(I282,'Names with Seat Code'!B:E,4))),ISERROR(FIND("'",VLOOKUP(I282,'Names with Seat Code'!B:E,4)))),VLOOKUP(I282,'Names with Seat Code'!B:E,4),IF(ISERROR(FIND("-",VLOOKUP(I282,'Names with Seat Code'!B:E,4))),REPLACE(VLOOKUP(I282,'Names with Seat Code'!B:E,4),FIND("'",VLOOKUP(I282,'Names with Seat Code'!B:E,4)),1,""),REPLACE(VLOOKUP(I282,'Names with Seat Code'!B:E,4),FIND("-",VLOOKUP(I282,'Names with Seat Code'!B:E,4)),1,"")))</f>
        <v>Picano</v>
      </c>
      <c r="I282" s="25">
        <f>DIRECTIONS!$E$23+B282</f>
        <v>196</v>
      </c>
    </row>
    <row r="283" spans="1:9" ht="19.5" thickTop="1" thickBot="1" x14ac:dyDescent="0.3">
      <c r="A283" s="28" t="s">
        <v>111</v>
      </c>
      <c r="B283" s="27">
        <v>66</v>
      </c>
      <c r="C283" s="28" t="s">
        <v>108</v>
      </c>
      <c r="D283" s="28" t="s">
        <v>110</v>
      </c>
      <c r="E283" s="27" t="s">
        <v>84</v>
      </c>
      <c r="F283" s="27">
        <v>109</v>
      </c>
      <c r="G283" s="31" t="str">
        <f>IF(AND(ISERROR(FIND("-",VLOOKUP(I283,'Names with Seat Code'!B:E,2))),ISERROR(FIND("'",VLOOKUP(I283,'Names with Seat Code'!B:E,2)))),VLOOKUP(I283,'Names with Seat Code'!B:E,2),IF(ISERROR(FIND("-",VLOOKUP(I283,'Names with Seat Code'!B:E,2))),REPLACE(VLOOKUP(I283,'Names with Seat Code'!B:E,2),FIND("'",VLOOKUP(I283,'Names with Seat Code'!B:E,2)),1,""),REPLACE(VLOOKUP(I283,'Names with Seat Code'!B:E,2),FIND("-",VLOOKUP(I283,'Names with Seat Code'!B:E,2)),1,"")))</f>
        <v>Audrey</v>
      </c>
      <c r="H283" s="31" t="str">
        <f>IF(AND(ISERROR(FIND("-",VLOOKUP(I283,'Names with Seat Code'!B:E,4))),ISERROR(FIND("'",VLOOKUP(I283,'Names with Seat Code'!B:E,4)))),VLOOKUP(I283,'Names with Seat Code'!B:E,4),IF(ISERROR(FIND("-",VLOOKUP(I283,'Names with Seat Code'!B:E,4))),REPLACE(VLOOKUP(I283,'Names with Seat Code'!B:E,4),FIND("'",VLOOKUP(I283,'Names with Seat Code'!B:E,4)),1,""),REPLACE(VLOOKUP(I283,'Names with Seat Code'!B:E,4),FIND("-",VLOOKUP(I283,'Names with Seat Code'!B:E,4)),1,"")))</f>
        <v>Putnam</v>
      </c>
      <c r="I283" s="25">
        <f>DIRECTIONS!$E$23+B283</f>
        <v>197</v>
      </c>
    </row>
    <row r="284" spans="1:9" ht="19.5" thickTop="1" thickBot="1" x14ac:dyDescent="0.3">
      <c r="A284" s="28" t="s">
        <v>111</v>
      </c>
      <c r="B284" s="27">
        <v>67</v>
      </c>
      <c r="C284" s="28" t="s">
        <v>108</v>
      </c>
      <c r="D284" s="28" t="s">
        <v>110</v>
      </c>
      <c r="E284" s="27" t="s">
        <v>84</v>
      </c>
      <c r="F284" s="27">
        <v>110</v>
      </c>
      <c r="G284" s="31" t="str">
        <f>IF(AND(ISERROR(FIND("-",VLOOKUP(I284,'Names with Seat Code'!B:E,2))),ISERROR(FIND("'",VLOOKUP(I284,'Names with Seat Code'!B:E,2)))),VLOOKUP(I284,'Names with Seat Code'!B:E,2),IF(ISERROR(FIND("-",VLOOKUP(I284,'Names with Seat Code'!B:E,2))),REPLACE(VLOOKUP(I284,'Names with Seat Code'!B:E,2),FIND("'",VLOOKUP(I284,'Names with Seat Code'!B:E,2)),1,""),REPLACE(VLOOKUP(I284,'Names with Seat Code'!B:E,2),FIND("-",VLOOKUP(I284,'Names with Seat Code'!B:E,2)),1,"")))</f>
        <v>Elizabeth</v>
      </c>
      <c r="H284" s="31" t="str">
        <f>IF(AND(ISERROR(FIND("-",VLOOKUP(I284,'Names with Seat Code'!B:E,4))),ISERROR(FIND("'",VLOOKUP(I284,'Names with Seat Code'!B:E,4)))),VLOOKUP(I284,'Names with Seat Code'!B:E,4),IF(ISERROR(FIND("-",VLOOKUP(I284,'Names with Seat Code'!B:E,4))),REPLACE(VLOOKUP(I284,'Names with Seat Code'!B:E,4),FIND("'",VLOOKUP(I284,'Names with Seat Code'!B:E,4)),1,""),REPLACE(VLOOKUP(I284,'Names with Seat Code'!B:E,4),FIND("-",VLOOKUP(I284,'Names with Seat Code'!B:E,4)),1,"")))</f>
        <v>Quinn</v>
      </c>
      <c r="I284" s="25">
        <f>DIRECTIONS!$E$23+B284</f>
        <v>198</v>
      </c>
    </row>
    <row r="285" spans="1:9" ht="19.5" thickTop="1" thickBot="1" x14ac:dyDescent="0.3">
      <c r="A285" s="28" t="s">
        <v>111</v>
      </c>
      <c r="B285" s="27">
        <v>68</v>
      </c>
      <c r="C285" s="28" t="s">
        <v>108</v>
      </c>
      <c r="D285" s="28" t="s">
        <v>110</v>
      </c>
      <c r="E285" s="27" t="s">
        <v>84</v>
      </c>
      <c r="F285" s="27">
        <v>111</v>
      </c>
      <c r="G285" s="31" t="str">
        <f>IF(AND(ISERROR(FIND("-",VLOOKUP(I285,'Names with Seat Code'!B:E,2))),ISERROR(FIND("'",VLOOKUP(I285,'Names with Seat Code'!B:E,2)))),VLOOKUP(I285,'Names with Seat Code'!B:E,2),IF(ISERROR(FIND("-",VLOOKUP(I285,'Names with Seat Code'!B:E,2))),REPLACE(VLOOKUP(I285,'Names with Seat Code'!B:E,2),FIND("'",VLOOKUP(I285,'Names with Seat Code'!B:E,2)),1,""),REPLACE(VLOOKUP(I285,'Names with Seat Code'!B:E,2),FIND("-",VLOOKUP(I285,'Names with Seat Code'!B:E,2)),1,"")))</f>
        <v>Justin</v>
      </c>
      <c r="H285" s="31" t="str">
        <f>IF(AND(ISERROR(FIND("-",VLOOKUP(I285,'Names with Seat Code'!B:E,4))),ISERROR(FIND("'",VLOOKUP(I285,'Names with Seat Code'!B:E,4)))),VLOOKUP(I285,'Names with Seat Code'!B:E,4),IF(ISERROR(FIND("-",VLOOKUP(I285,'Names with Seat Code'!B:E,4))),REPLACE(VLOOKUP(I285,'Names with Seat Code'!B:E,4),FIND("'",VLOOKUP(I285,'Names with Seat Code'!B:E,4)),1,""),REPLACE(VLOOKUP(I285,'Names with Seat Code'!B:E,4),FIND("-",VLOOKUP(I285,'Names with Seat Code'!B:E,4)),1,"")))</f>
        <v>Raimo</v>
      </c>
      <c r="I285" s="25">
        <f>DIRECTIONS!$E$23+B285</f>
        <v>199</v>
      </c>
    </row>
    <row r="286" spans="1:9" ht="19.5" thickTop="1" thickBot="1" x14ac:dyDescent="0.3">
      <c r="A286" s="28" t="s">
        <v>111</v>
      </c>
      <c r="B286" s="27">
        <v>69</v>
      </c>
      <c r="C286" s="28" t="s">
        <v>108</v>
      </c>
      <c r="D286" s="28" t="s">
        <v>110</v>
      </c>
      <c r="E286" s="27" t="s">
        <v>84</v>
      </c>
      <c r="F286" s="27">
        <v>112</v>
      </c>
      <c r="G286" s="31" t="str">
        <f>IF(AND(ISERROR(FIND("-",VLOOKUP(I286,'Names with Seat Code'!B:E,2))),ISERROR(FIND("'",VLOOKUP(I286,'Names with Seat Code'!B:E,2)))),VLOOKUP(I286,'Names with Seat Code'!B:E,2),IF(ISERROR(FIND("-",VLOOKUP(I286,'Names with Seat Code'!B:E,2))),REPLACE(VLOOKUP(I286,'Names with Seat Code'!B:E,2),FIND("'",VLOOKUP(I286,'Names with Seat Code'!B:E,2)),1,""),REPLACE(VLOOKUP(I286,'Names with Seat Code'!B:E,2),FIND("-",VLOOKUP(I286,'Names with Seat Code'!B:E,2)),1,"")))</f>
        <v>Michael</v>
      </c>
      <c r="H286" s="31" t="str">
        <f>IF(AND(ISERROR(FIND("-",VLOOKUP(I286,'Names with Seat Code'!B:E,4))),ISERROR(FIND("'",VLOOKUP(I286,'Names with Seat Code'!B:E,4)))),VLOOKUP(I286,'Names with Seat Code'!B:E,4),IF(ISERROR(FIND("-",VLOOKUP(I286,'Names with Seat Code'!B:E,4))),REPLACE(VLOOKUP(I286,'Names with Seat Code'!B:E,4),FIND("'",VLOOKUP(I286,'Names with Seat Code'!B:E,4)),1,""),REPLACE(VLOOKUP(I286,'Names with Seat Code'!B:E,4),FIND("-",VLOOKUP(I286,'Names with Seat Code'!B:E,4)),1,"")))</f>
        <v>Reposa</v>
      </c>
      <c r="I286" s="25">
        <f>DIRECTIONS!$E$23+B286</f>
        <v>200</v>
      </c>
    </row>
    <row r="287" spans="1:9" ht="19.5" thickTop="1" thickBot="1" x14ac:dyDescent="0.3">
      <c r="A287" s="28" t="s">
        <v>111</v>
      </c>
      <c r="B287" s="27">
        <v>70</v>
      </c>
      <c r="C287" s="28" t="s">
        <v>108</v>
      </c>
      <c r="D287" s="28" t="s">
        <v>110</v>
      </c>
      <c r="E287" s="27" t="s">
        <v>84</v>
      </c>
      <c r="F287" s="27">
        <v>113</v>
      </c>
      <c r="G287" s="31" t="str">
        <f>IF(AND(ISERROR(FIND("-",VLOOKUP(I287,'Names with Seat Code'!B:E,2))),ISERROR(FIND("'",VLOOKUP(I287,'Names with Seat Code'!B:E,2)))),VLOOKUP(I287,'Names with Seat Code'!B:E,2),IF(ISERROR(FIND("-",VLOOKUP(I287,'Names with Seat Code'!B:E,2))),REPLACE(VLOOKUP(I287,'Names with Seat Code'!B:E,2),FIND("'",VLOOKUP(I287,'Names with Seat Code'!B:E,2)),1,""),REPLACE(VLOOKUP(I287,'Names with Seat Code'!B:E,2),FIND("-",VLOOKUP(I287,'Names with Seat Code'!B:E,2)),1,"")))</f>
        <v>Ava</v>
      </c>
      <c r="H287" s="31" t="str">
        <f>IF(AND(ISERROR(FIND("-",VLOOKUP(I287,'Names with Seat Code'!B:E,4))),ISERROR(FIND("'",VLOOKUP(I287,'Names with Seat Code'!B:E,4)))),VLOOKUP(I287,'Names with Seat Code'!B:E,4),IF(ISERROR(FIND("-",VLOOKUP(I287,'Names with Seat Code'!B:E,4))),REPLACE(VLOOKUP(I287,'Names with Seat Code'!B:E,4),FIND("'",VLOOKUP(I287,'Names with Seat Code'!B:E,4)),1,""),REPLACE(VLOOKUP(I287,'Names with Seat Code'!B:E,4),FIND("-",VLOOKUP(I287,'Names with Seat Code'!B:E,4)),1,"")))</f>
        <v>Richardson</v>
      </c>
      <c r="I287" s="25">
        <f>DIRECTIONS!$E$23+B287</f>
        <v>201</v>
      </c>
    </row>
    <row r="288" spans="1:9" ht="19.5" thickTop="1" thickBot="1" x14ac:dyDescent="0.3">
      <c r="A288" s="28" t="s">
        <v>111</v>
      </c>
      <c r="B288" s="27">
        <v>71</v>
      </c>
      <c r="C288" s="28" t="s">
        <v>108</v>
      </c>
      <c r="D288" s="28" t="s">
        <v>110</v>
      </c>
      <c r="E288" s="27" t="s">
        <v>84</v>
      </c>
      <c r="F288" s="27">
        <v>114</v>
      </c>
      <c r="G288" s="31" t="str">
        <f>IF(AND(ISERROR(FIND("-",VLOOKUP(I288,'Names with Seat Code'!B:E,2))),ISERROR(FIND("'",VLOOKUP(I288,'Names with Seat Code'!B:E,2)))),VLOOKUP(I288,'Names with Seat Code'!B:E,2),IF(ISERROR(FIND("-",VLOOKUP(I288,'Names with Seat Code'!B:E,2))),REPLACE(VLOOKUP(I288,'Names with Seat Code'!B:E,2),FIND("'",VLOOKUP(I288,'Names with Seat Code'!B:E,2)),1,""),REPLACE(VLOOKUP(I288,'Names with Seat Code'!B:E,2),FIND("-",VLOOKUP(I288,'Names with Seat Code'!B:E,2)),1,"")))</f>
        <v>Julia</v>
      </c>
      <c r="H288" s="31" t="str">
        <f>IF(AND(ISERROR(FIND("-",VLOOKUP(I288,'Names with Seat Code'!B:E,4))),ISERROR(FIND("'",VLOOKUP(I288,'Names with Seat Code'!B:E,4)))),VLOOKUP(I288,'Names with Seat Code'!B:E,4),IF(ISERROR(FIND("-",VLOOKUP(I288,'Names with Seat Code'!B:E,4))),REPLACE(VLOOKUP(I288,'Names with Seat Code'!B:E,4),FIND("'",VLOOKUP(I288,'Names with Seat Code'!B:E,4)),1,""),REPLACE(VLOOKUP(I288,'Names with Seat Code'!B:E,4),FIND("-",VLOOKUP(I288,'Names with Seat Code'!B:E,4)),1,"")))</f>
        <v>Romboli</v>
      </c>
      <c r="I288" s="25">
        <f>DIRECTIONS!$E$23+B288</f>
        <v>202</v>
      </c>
    </row>
    <row r="289" spans="1:9" ht="19.5" thickTop="1" thickBot="1" x14ac:dyDescent="0.3">
      <c r="A289" s="28" t="s">
        <v>111</v>
      </c>
      <c r="B289" s="27">
        <v>72</v>
      </c>
      <c r="C289" s="28" t="s">
        <v>108</v>
      </c>
      <c r="D289" s="28" t="s">
        <v>110</v>
      </c>
      <c r="E289" s="27" t="s">
        <v>84</v>
      </c>
      <c r="F289" s="27">
        <v>115</v>
      </c>
      <c r="G289" s="31" t="str">
        <f>IF(AND(ISERROR(FIND("-",VLOOKUP(I289,'Names with Seat Code'!B:E,2))),ISERROR(FIND("'",VLOOKUP(I289,'Names with Seat Code'!B:E,2)))),VLOOKUP(I289,'Names with Seat Code'!B:E,2),IF(ISERROR(FIND("-",VLOOKUP(I289,'Names with Seat Code'!B:E,2))),REPLACE(VLOOKUP(I289,'Names with Seat Code'!B:E,2),FIND("'",VLOOKUP(I289,'Names with Seat Code'!B:E,2)),1,""),REPLACE(VLOOKUP(I289,'Names with Seat Code'!B:E,2),FIND("-",VLOOKUP(I289,'Names with Seat Code'!B:E,2)),1,"")))</f>
        <v>Gabrielle</v>
      </c>
      <c r="H289" s="31" t="str">
        <f>IF(AND(ISERROR(FIND("-",VLOOKUP(I289,'Names with Seat Code'!B:E,4))),ISERROR(FIND("'",VLOOKUP(I289,'Names with Seat Code'!B:E,4)))),VLOOKUP(I289,'Names with Seat Code'!B:E,4),IF(ISERROR(FIND("-",VLOOKUP(I289,'Names with Seat Code'!B:E,4))),REPLACE(VLOOKUP(I289,'Names with Seat Code'!B:E,4),FIND("'",VLOOKUP(I289,'Names with Seat Code'!B:E,4)),1,""),REPLACE(VLOOKUP(I289,'Names with Seat Code'!B:E,4),FIND("-",VLOOKUP(I289,'Names with Seat Code'!B:E,4)),1,"")))</f>
        <v>Johnson</v>
      </c>
      <c r="I289" s="25">
        <f>DIRECTIONS!$E$23+B289</f>
        <v>203</v>
      </c>
    </row>
    <row r="290" spans="1:9" ht="19.5" thickTop="1" thickBot="1" x14ac:dyDescent="0.3">
      <c r="A290" s="28" t="s">
        <v>111</v>
      </c>
      <c r="B290" s="27">
        <v>73</v>
      </c>
      <c r="C290" s="28" t="s">
        <v>108</v>
      </c>
      <c r="D290" s="28" t="s">
        <v>110</v>
      </c>
      <c r="E290" s="27" t="s">
        <v>84</v>
      </c>
      <c r="F290" s="27">
        <v>116</v>
      </c>
      <c r="G290" s="31" t="str">
        <f>IF(AND(ISERROR(FIND("-",VLOOKUP(I290,'Names with Seat Code'!B:E,2))),ISERROR(FIND("'",VLOOKUP(I290,'Names with Seat Code'!B:E,2)))),VLOOKUP(I290,'Names with Seat Code'!B:E,2),IF(ISERROR(FIND("-",VLOOKUP(I290,'Names with Seat Code'!B:E,2))),REPLACE(VLOOKUP(I290,'Names with Seat Code'!B:E,2),FIND("'",VLOOKUP(I290,'Names with Seat Code'!B:E,2)),1,""),REPLACE(VLOOKUP(I290,'Names with Seat Code'!B:E,2),FIND("-",VLOOKUP(I290,'Names with Seat Code'!B:E,2)),1,"")))</f>
        <v>Grace</v>
      </c>
      <c r="H290" s="31" t="str">
        <f>IF(AND(ISERROR(FIND("-",VLOOKUP(I290,'Names with Seat Code'!B:E,4))),ISERROR(FIND("'",VLOOKUP(I290,'Names with Seat Code'!B:E,4)))),VLOOKUP(I290,'Names with Seat Code'!B:E,4),IF(ISERROR(FIND("-",VLOOKUP(I290,'Names with Seat Code'!B:E,4))),REPLACE(VLOOKUP(I290,'Names with Seat Code'!B:E,4),FIND("'",VLOOKUP(I290,'Names with Seat Code'!B:E,4)),1,""),REPLACE(VLOOKUP(I290,'Names with Seat Code'!B:E,4),FIND("-",VLOOKUP(I290,'Names with Seat Code'!B:E,4)),1,"")))</f>
        <v>Ryan</v>
      </c>
      <c r="I290" s="25">
        <f>DIRECTIONS!$E$23+B290</f>
        <v>204</v>
      </c>
    </row>
    <row r="291" spans="1:9" ht="19.5" thickTop="1" thickBot="1" x14ac:dyDescent="0.3">
      <c r="A291" s="28" t="s">
        <v>111</v>
      </c>
      <c r="B291" s="27">
        <v>74</v>
      </c>
      <c r="C291" s="28" t="s">
        <v>109</v>
      </c>
      <c r="D291" s="28" t="s">
        <v>77</v>
      </c>
      <c r="E291" s="27" t="s">
        <v>84</v>
      </c>
      <c r="F291" s="27">
        <v>13</v>
      </c>
      <c r="G291" s="31" t="str">
        <f>IF(AND(ISERROR(FIND("-",VLOOKUP(I291,'Names with Seat Code'!B:E,2))),ISERROR(FIND("'",VLOOKUP(I291,'Names with Seat Code'!B:E,2)))),VLOOKUP(I291,'Names with Seat Code'!B:E,2),IF(ISERROR(FIND("-",VLOOKUP(I291,'Names with Seat Code'!B:E,2))),REPLACE(VLOOKUP(I291,'Names with Seat Code'!B:E,2),FIND("'",VLOOKUP(I291,'Names with Seat Code'!B:E,2)),1,""),REPLACE(VLOOKUP(I291,'Names with Seat Code'!B:E,2),FIND("-",VLOOKUP(I291,'Names with Seat Code'!B:E,2)),1,"")))</f>
        <v>Jeremiah</v>
      </c>
      <c r="H291" s="31" t="str">
        <f>IF(AND(ISERROR(FIND("-",VLOOKUP(I291,'Names with Seat Code'!B:E,4))),ISERROR(FIND("'",VLOOKUP(I291,'Names with Seat Code'!B:E,4)))),VLOOKUP(I291,'Names with Seat Code'!B:E,4),IF(ISERROR(FIND("-",VLOOKUP(I291,'Names with Seat Code'!B:E,4))),REPLACE(VLOOKUP(I291,'Names with Seat Code'!B:E,4),FIND("'",VLOOKUP(I291,'Names with Seat Code'!B:E,4)),1,""),REPLACE(VLOOKUP(I291,'Names with Seat Code'!B:E,4),FIND("-",VLOOKUP(I291,'Names with Seat Code'!B:E,4)),1,"")))</f>
        <v>Sanford</v>
      </c>
      <c r="I291" s="25">
        <f>DIRECTIONS!$E$23+B291</f>
        <v>205</v>
      </c>
    </row>
    <row r="292" spans="1:9" ht="19.5" thickTop="1" thickBot="1" x14ac:dyDescent="0.3">
      <c r="A292" s="28" t="s">
        <v>111</v>
      </c>
      <c r="B292" s="27">
        <v>75</v>
      </c>
      <c r="C292" s="28" t="s">
        <v>109</v>
      </c>
      <c r="D292" s="28" t="s">
        <v>77</v>
      </c>
      <c r="E292" s="27" t="s">
        <v>84</v>
      </c>
      <c r="F292" s="27">
        <v>11</v>
      </c>
      <c r="G292" s="31" t="str">
        <f>IF(AND(ISERROR(FIND("-",VLOOKUP(I292,'Names with Seat Code'!B:E,2))),ISERROR(FIND("'",VLOOKUP(I292,'Names with Seat Code'!B:E,2)))),VLOOKUP(I292,'Names with Seat Code'!B:E,2),IF(ISERROR(FIND("-",VLOOKUP(I292,'Names with Seat Code'!B:E,2))),REPLACE(VLOOKUP(I292,'Names with Seat Code'!B:E,2),FIND("'",VLOOKUP(I292,'Names with Seat Code'!B:E,2)),1,""),REPLACE(VLOOKUP(I292,'Names with Seat Code'!B:E,2),FIND("-",VLOOKUP(I292,'Names with Seat Code'!B:E,2)),1,"")))</f>
        <v>Gustavo</v>
      </c>
      <c r="H292" s="31" t="str">
        <f>IF(AND(ISERROR(FIND("-",VLOOKUP(I292,'Names with Seat Code'!B:E,4))),ISERROR(FIND("'",VLOOKUP(I292,'Names with Seat Code'!B:E,4)))),VLOOKUP(I292,'Names with Seat Code'!B:E,4),IF(ISERROR(FIND("-",VLOOKUP(I292,'Names with Seat Code'!B:E,4))),REPLACE(VLOOKUP(I292,'Names with Seat Code'!B:E,4),FIND("'",VLOOKUP(I292,'Names with Seat Code'!B:E,4)),1,""),REPLACE(VLOOKUP(I292,'Names with Seat Code'!B:E,4),FIND("-",VLOOKUP(I292,'Names with Seat Code'!B:E,4)),1,"")))</f>
        <v>Santos</v>
      </c>
      <c r="I292" s="25">
        <f>DIRECTIONS!$E$23+B292</f>
        <v>206</v>
      </c>
    </row>
    <row r="293" spans="1:9" ht="19.5" thickTop="1" thickBot="1" x14ac:dyDescent="0.3">
      <c r="A293" s="28" t="s">
        <v>111</v>
      </c>
      <c r="B293" s="27">
        <v>76</v>
      </c>
      <c r="C293" s="28" t="s">
        <v>109</v>
      </c>
      <c r="D293" s="28" t="s">
        <v>77</v>
      </c>
      <c r="E293" s="27" t="s">
        <v>84</v>
      </c>
      <c r="F293" s="27">
        <v>9</v>
      </c>
      <c r="G293" s="31" t="str">
        <f>IF(AND(ISERROR(FIND("-",VLOOKUP(I293,'Names with Seat Code'!B:E,2))),ISERROR(FIND("'",VLOOKUP(I293,'Names with Seat Code'!B:E,2)))),VLOOKUP(I293,'Names with Seat Code'!B:E,2),IF(ISERROR(FIND("-",VLOOKUP(I293,'Names with Seat Code'!B:E,2))),REPLACE(VLOOKUP(I293,'Names with Seat Code'!B:E,2),FIND("'",VLOOKUP(I293,'Names with Seat Code'!B:E,2)),1,""),REPLACE(VLOOKUP(I293,'Names with Seat Code'!B:E,2),FIND("-",VLOOKUP(I293,'Names with Seat Code'!B:E,2)),1,"")))</f>
        <v>Robert</v>
      </c>
      <c r="H293" s="31" t="str">
        <f>IF(AND(ISERROR(FIND("-",VLOOKUP(I293,'Names with Seat Code'!B:E,4))),ISERROR(FIND("'",VLOOKUP(I293,'Names with Seat Code'!B:E,4)))),VLOOKUP(I293,'Names with Seat Code'!B:E,4),IF(ISERROR(FIND("-",VLOOKUP(I293,'Names with Seat Code'!B:E,4))),REPLACE(VLOOKUP(I293,'Names with Seat Code'!B:E,4),FIND("'",VLOOKUP(I293,'Names with Seat Code'!B:E,4)),1,""),REPLACE(VLOOKUP(I293,'Names with Seat Code'!B:E,4),FIND("-",VLOOKUP(I293,'Names with Seat Code'!B:E,4)),1,"")))</f>
        <v>Savio</v>
      </c>
      <c r="I293" s="25">
        <f>DIRECTIONS!$E$23+B293</f>
        <v>207</v>
      </c>
    </row>
    <row r="294" spans="1:9" ht="19.5" thickTop="1" thickBot="1" x14ac:dyDescent="0.3">
      <c r="A294" s="28" t="s">
        <v>111</v>
      </c>
      <c r="B294" s="27">
        <v>77</v>
      </c>
      <c r="C294" s="28" t="s">
        <v>109</v>
      </c>
      <c r="D294" s="28" t="s">
        <v>77</v>
      </c>
      <c r="E294" s="27" t="s">
        <v>84</v>
      </c>
      <c r="F294" s="27">
        <v>7</v>
      </c>
      <c r="G294" s="31" t="str">
        <f>IF(AND(ISERROR(FIND("-",VLOOKUP(I294,'Names with Seat Code'!B:E,2))),ISERROR(FIND("'",VLOOKUP(I294,'Names with Seat Code'!B:E,2)))),VLOOKUP(I294,'Names with Seat Code'!B:E,2),IF(ISERROR(FIND("-",VLOOKUP(I294,'Names with Seat Code'!B:E,2))),REPLACE(VLOOKUP(I294,'Names with Seat Code'!B:E,2),FIND("'",VLOOKUP(I294,'Names with Seat Code'!B:E,2)),1,""),REPLACE(VLOOKUP(I294,'Names with Seat Code'!B:E,2),FIND("-",VLOOKUP(I294,'Names with Seat Code'!B:E,2)),1,"")))</f>
        <v>Nathaniel</v>
      </c>
      <c r="H294" s="31" t="str">
        <f>IF(AND(ISERROR(FIND("-",VLOOKUP(I294,'Names with Seat Code'!B:E,4))),ISERROR(FIND("'",VLOOKUP(I294,'Names with Seat Code'!B:E,4)))),VLOOKUP(I294,'Names with Seat Code'!B:E,4),IF(ISERROR(FIND("-",VLOOKUP(I294,'Names with Seat Code'!B:E,4))),REPLACE(VLOOKUP(I294,'Names with Seat Code'!B:E,4),FIND("'",VLOOKUP(I294,'Names with Seat Code'!B:E,4)),1,""),REPLACE(VLOOKUP(I294,'Names with Seat Code'!B:E,4),FIND("-",VLOOKUP(I294,'Names with Seat Code'!B:E,4)),1,"")))</f>
        <v>Scanlon</v>
      </c>
      <c r="I294" s="25">
        <f>DIRECTIONS!$E$23+B294</f>
        <v>208</v>
      </c>
    </row>
    <row r="295" spans="1:9" ht="19.5" thickTop="1" thickBot="1" x14ac:dyDescent="0.3">
      <c r="A295" s="28" t="s">
        <v>111</v>
      </c>
      <c r="B295" s="27">
        <v>78</v>
      </c>
      <c r="C295" s="28" t="s">
        <v>109</v>
      </c>
      <c r="D295" s="28" t="s">
        <v>77</v>
      </c>
      <c r="E295" s="27" t="s">
        <v>84</v>
      </c>
      <c r="F295" s="27">
        <v>5</v>
      </c>
      <c r="G295" s="31" t="str">
        <f>IF(AND(ISERROR(FIND("-",VLOOKUP(I295,'Names with Seat Code'!B:E,2))),ISERROR(FIND("'",VLOOKUP(I295,'Names with Seat Code'!B:E,2)))),VLOOKUP(I295,'Names with Seat Code'!B:E,2),IF(ISERROR(FIND("-",VLOOKUP(I295,'Names with Seat Code'!B:E,2))),REPLACE(VLOOKUP(I295,'Names with Seat Code'!B:E,2),FIND("'",VLOOKUP(I295,'Names with Seat Code'!B:E,2)),1,""),REPLACE(VLOOKUP(I295,'Names with Seat Code'!B:E,2),FIND("-",VLOOKUP(I295,'Names with Seat Code'!B:E,2)),1,"")))</f>
        <v>Eli</v>
      </c>
      <c r="H295" s="31" t="str">
        <f>IF(AND(ISERROR(FIND("-",VLOOKUP(I295,'Names with Seat Code'!B:E,4))),ISERROR(FIND("'",VLOOKUP(I295,'Names with Seat Code'!B:E,4)))),VLOOKUP(I295,'Names with Seat Code'!B:E,4),IF(ISERROR(FIND("-",VLOOKUP(I295,'Names with Seat Code'!B:E,4))),REPLACE(VLOOKUP(I295,'Names with Seat Code'!B:E,4),FIND("'",VLOOKUP(I295,'Names with Seat Code'!B:E,4)),1,""),REPLACE(VLOOKUP(I295,'Names with Seat Code'!B:E,4),FIND("-",VLOOKUP(I295,'Names with Seat Code'!B:E,4)),1,"")))</f>
        <v>Schanck</v>
      </c>
      <c r="I295" s="25">
        <f>DIRECTIONS!$E$23+B295</f>
        <v>209</v>
      </c>
    </row>
    <row r="296" spans="1:9" ht="19.5" thickTop="1" thickBot="1" x14ac:dyDescent="0.3">
      <c r="A296" s="28" t="s">
        <v>111</v>
      </c>
      <c r="B296" s="27">
        <v>79</v>
      </c>
      <c r="C296" s="28" t="s">
        <v>109</v>
      </c>
      <c r="D296" s="28" t="s">
        <v>77</v>
      </c>
      <c r="E296" s="27" t="s">
        <v>84</v>
      </c>
      <c r="F296" s="27">
        <v>3</v>
      </c>
      <c r="G296" s="31" t="str">
        <f>IF(AND(ISERROR(FIND("-",VLOOKUP(I296,'Names with Seat Code'!B:E,2))),ISERROR(FIND("'",VLOOKUP(I296,'Names with Seat Code'!B:E,2)))),VLOOKUP(I296,'Names with Seat Code'!B:E,2),IF(ISERROR(FIND("-",VLOOKUP(I296,'Names with Seat Code'!B:E,2))),REPLACE(VLOOKUP(I296,'Names with Seat Code'!B:E,2),FIND("'",VLOOKUP(I296,'Names with Seat Code'!B:E,2)),1,""),REPLACE(VLOOKUP(I296,'Names with Seat Code'!B:E,2),FIND("-",VLOOKUP(I296,'Names with Seat Code'!B:E,2)),1,"")))</f>
        <v>Matthew</v>
      </c>
      <c r="H296" s="31" t="str">
        <f>IF(AND(ISERROR(FIND("-",VLOOKUP(I296,'Names with Seat Code'!B:E,4))),ISERROR(FIND("'",VLOOKUP(I296,'Names with Seat Code'!B:E,4)))),VLOOKUP(I296,'Names with Seat Code'!B:E,4),IF(ISERROR(FIND("-",VLOOKUP(I296,'Names with Seat Code'!B:E,4))),REPLACE(VLOOKUP(I296,'Names with Seat Code'!B:E,4),FIND("'",VLOOKUP(I296,'Names with Seat Code'!B:E,4)),1,""),REPLACE(VLOOKUP(I296,'Names with Seat Code'!B:E,4),FIND("-",VLOOKUP(I296,'Names with Seat Code'!B:E,4)),1,"")))</f>
        <v>Schneeberg</v>
      </c>
      <c r="I296" s="25">
        <f>DIRECTIONS!$E$23+B296</f>
        <v>210</v>
      </c>
    </row>
    <row r="297" spans="1:9" ht="19.5" thickTop="1" thickBot="1" x14ac:dyDescent="0.3">
      <c r="A297" s="28" t="s">
        <v>111</v>
      </c>
      <c r="B297" s="27">
        <v>80</v>
      </c>
      <c r="C297" s="28" t="s">
        <v>109</v>
      </c>
      <c r="D297" s="28" t="s">
        <v>77</v>
      </c>
      <c r="E297" s="27" t="s">
        <v>84</v>
      </c>
      <c r="F297" s="27">
        <v>1</v>
      </c>
      <c r="G297" s="31" t="str">
        <f>IF(AND(ISERROR(FIND("-",VLOOKUP(I297,'Names with Seat Code'!B:E,2))),ISERROR(FIND("'",VLOOKUP(I297,'Names with Seat Code'!B:E,2)))),VLOOKUP(I297,'Names with Seat Code'!B:E,2),IF(ISERROR(FIND("-",VLOOKUP(I297,'Names with Seat Code'!B:E,2))),REPLACE(VLOOKUP(I297,'Names with Seat Code'!B:E,2),FIND("'",VLOOKUP(I297,'Names with Seat Code'!B:E,2)),1,""),REPLACE(VLOOKUP(I297,'Names with Seat Code'!B:E,2),FIND("-",VLOOKUP(I297,'Names with Seat Code'!B:E,2)),1,"")))</f>
        <v>Sean</v>
      </c>
      <c r="H297" s="31" t="str">
        <f>IF(AND(ISERROR(FIND("-",VLOOKUP(I297,'Names with Seat Code'!B:E,4))),ISERROR(FIND("'",VLOOKUP(I297,'Names with Seat Code'!B:E,4)))),VLOOKUP(I297,'Names with Seat Code'!B:E,4),IF(ISERROR(FIND("-",VLOOKUP(I297,'Names with Seat Code'!B:E,4))),REPLACE(VLOOKUP(I297,'Names with Seat Code'!B:E,4),FIND("'",VLOOKUP(I297,'Names with Seat Code'!B:E,4)),1,""),REPLACE(VLOOKUP(I297,'Names with Seat Code'!B:E,4),FIND("-",VLOOKUP(I297,'Names with Seat Code'!B:E,4)),1,"")))</f>
        <v>Schneeberg</v>
      </c>
      <c r="I297" s="25">
        <f>DIRECTIONS!$E$23+B297</f>
        <v>211</v>
      </c>
    </row>
    <row r="298" spans="1:9" ht="19.5" thickTop="1" thickBot="1" x14ac:dyDescent="0.3">
      <c r="A298" s="28" t="s">
        <v>111</v>
      </c>
      <c r="B298" s="27">
        <v>81</v>
      </c>
      <c r="C298" s="28" t="s">
        <v>108</v>
      </c>
      <c r="D298" s="28" t="s">
        <v>110</v>
      </c>
      <c r="E298" s="27" t="s">
        <v>85</v>
      </c>
      <c r="F298" s="27">
        <v>107</v>
      </c>
      <c r="G298" s="31" t="str">
        <f>IF(AND(ISERROR(FIND("-",VLOOKUP(I298,'Names with Seat Code'!B:E,2))),ISERROR(FIND("'",VLOOKUP(I298,'Names with Seat Code'!B:E,2)))),VLOOKUP(I298,'Names with Seat Code'!B:E,2),IF(ISERROR(FIND("-",VLOOKUP(I298,'Names with Seat Code'!B:E,2))),REPLACE(VLOOKUP(I298,'Names with Seat Code'!B:E,2),FIND("'",VLOOKUP(I298,'Names with Seat Code'!B:E,2)),1,""),REPLACE(VLOOKUP(I298,'Names with Seat Code'!B:E,2),FIND("-",VLOOKUP(I298,'Names with Seat Code'!B:E,2)),1,"")))</f>
        <v>Henry</v>
      </c>
      <c r="H298" s="31" t="str">
        <f>IF(AND(ISERROR(FIND("-",VLOOKUP(I298,'Names with Seat Code'!B:E,4))),ISERROR(FIND("'",VLOOKUP(I298,'Names with Seat Code'!B:E,4)))),VLOOKUP(I298,'Names with Seat Code'!B:E,4),IF(ISERROR(FIND("-",VLOOKUP(I298,'Names with Seat Code'!B:E,4))),REPLACE(VLOOKUP(I298,'Names with Seat Code'!B:E,4),FIND("'",VLOOKUP(I298,'Names with Seat Code'!B:E,4)),1,""),REPLACE(VLOOKUP(I298,'Names with Seat Code'!B:E,4),FIND("-",VLOOKUP(I298,'Names with Seat Code'!B:E,4)),1,"")))</f>
        <v>Schromm</v>
      </c>
      <c r="I298" s="25">
        <f>DIRECTIONS!$E$23+B298</f>
        <v>212</v>
      </c>
    </row>
    <row r="299" spans="1:9" ht="19.5" thickTop="1" thickBot="1" x14ac:dyDescent="0.3">
      <c r="A299" s="28" t="s">
        <v>111</v>
      </c>
      <c r="B299" s="27">
        <v>82</v>
      </c>
      <c r="C299" s="28" t="s">
        <v>108</v>
      </c>
      <c r="D299" s="28" t="s">
        <v>110</v>
      </c>
      <c r="E299" s="27" t="s">
        <v>85</v>
      </c>
      <c r="F299" s="27">
        <v>108</v>
      </c>
      <c r="G299" s="31" t="str">
        <f>IF(AND(ISERROR(FIND("-",VLOOKUP(I299,'Names with Seat Code'!B:E,2))),ISERROR(FIND("'",VLOOKUP(I299,'Names with Seat Code'!B:E,2)))),VLOOKUP(I299,'Names with Seat Code'!B:E,2),IF(ISERROR(FIND("-",VLOOKUP(I299,'Names with Seat Code'!B:E,2))),REPLACE(VLOOKUP(I299,'Names with Seat Code'!B:E,2),FIND("'",VLOOKUP(I299,'Names with Seat Code'!B:E,2)),1,""),REPLACE(VLOOKUP(I299,'Names with Seat Code'!B:E,2),FIND("-",VLOOKUP(I299,'Names with Seat Code'!B:E,2)),1,"")))</f>
        <v>Emma</v>
      </c>
      <c r="H299" s="31" t="str">
        <f>IF(AND(ISERROR(FIND("-",VLOOKUP(I299,'Names with Seat Code'!B:E,4))),ISERROR(FIND("'",VLOOKUP(I299,'Names with Seat Code'!B:E,4)))),VLOOKUP(I299,'Names with Seat Code'!B:E,4),IF(ISERROR(FIND("-",VLOOKUP(I299,'Names with Seat Code'!B:E,4))),REPLACE(VLOOKUP(I299,'Names with Seat Code'!B:E,4),FIND("'",VLOOKUP(I299,'Names with Seat Code'!B:E,4)),1,""),REPLACE(VLOOKUP(I299,'Names with Seat Code'!B:E,4),FIND("-",VLOOKUP(I299,'Names with Seat Code'!B:E,4)),1,"")))</f>
        <v>Serevitch</v>
      </c>
      <c r="I299" s="25">
        <f>DIRECTIONS!$E$23+B299</f>
        <v>213</v>
      </c>
    </row>
    <row r="300" spans="1:9" ht="19.5" thickTop="1" thickBot="1" x14ac:dyDescent="0.3">
      <c r="A300" s="28" t="s">
        <v>111</v>
      </c>
      <c r="B300" s="27">
        <v>83</v>
      </c>
      <c r="C300" s="28" t="s">
        <v>108</v>
      </c>
      <c r="D300" s="28" t="s">
        <v>110</v>
      </c>
      <c r="E300" s="27" t="s">
        <v>85</v>
      </c>
      <c r="F300" s="27">
        <v>109</v>
      </c>
      <c r="G300" s="31" t="str">
        <f>IF(AND(ISERROR(FIND("-",VLOOKUP(I300,'Names with Seat Code'!B:E,2))),ISERROR(FIND("'",VLOOKUP(I300,'Names with Seat Code'!B:E,2)))),VLOOKUP(I300,'Names with Seat Code'!B:E,2),IF(ISERROR(FIND("-",VLOOKUP(I300,'Names with Seat Code'!B:E,2))),REPLACE(VLOOKUP(I300,'Names with Seat Code'!B:E,2),FIND("'",VLOOKUP(I300,'Names with Seat Code'!B:E,2)),1,""),REPLACE(VLOOKUP(I300,'Names with Seat Code'!B:E,2),FIND("-",VLOOKUP(I300,'Names with Seat Code'!B:E,2)),1,"")))</f>
        <v>Jared</v>
      </c>
      <c r="H300" s="31" t="str">
        <f>IF(AND(ISERROR(FIND("-",VLOOKUP(I300,'Names with Seat Code'!B:E,4))),ISERROR(FIND("'",VLOOKUP(I300,'Names with Seat Code'!B:E,4)))),VLOOKUP(I300,'Names with Seat Code'!B:E,4),IF(ISERROR(FIND("-",VLOOKUP(I300,'Names with Seat Code'!B:E,4))),REPLACE(VLOOKUP(I300,'Names with Seat Code'!B:E,4),FIND("'",VLOOKUP(I300,'Names with Seat Code'!B:E,4)),1,""),REPLACE(VLOOKUP(I300,'Names with Seat Code'!B:E,4),FIND("-",VLOOKUP(I300,'Names with Seat Code'!B:E,4)),1,"")))</f>
        <v>Settipane</v>
      </c>
      <c r="I300" s="25">
        <f>DIRECTIONS!$E$23+B300</f>
        <v>214</v>
      </c>
    </row>
    <row r="301" spans="1:9" ht="19.5" thickTop="1" thickBot="1" x14ac:dyDescent="0.3">
      <c r="A301" s="28" t="s">
        <v>111</v>
      </c>
      <c r="B301" s="27">
        <v>84</v>
      </c>
      <c r="C301" s="28" t="s">
        <v>108</v>
      </c>
      <c r="D301" s="28" t="s">
        <v>110</v>
      </c>
      <c r="E301" s="27" t="s">
        <v>85</v>
      </c>
      <c r="F301" s="27">
        <v>110</v>
      </c>
      <c r="G301" s="31" t="str">
        <f>IF(AND(ISERROR(FIND("-",VLOOKUP(I301,'Names with Seat Code'!B:E,2))),ISERROR(FIND("'",VLOOKUP(I301,'Names with Seat Code'!B:E,2)))),VLOOKUP(I301,'Names with Seat Code'!B:E,2),IF(ISERROR(FIND("-",VLOOKUP(I301,'Names with Seat Code'!B:E,2))),REPLACE(VLOOKUP(I301,'Names with Seat Code'!B:E,2),FIND("'",VLOOKUP(I301,'Names with Seat Code'!B:E,2)),1,""),REPLACE(VLOOKUP(I301,'Names with Seat Code'!B:E,2),FIND("-",VLOOKUP(I301,'Names with Seat Code'!B:E,2)),1,"")))</f>
        <v>Megan</v>
      </c>
      <c r="H301" s="31" t="str">
        <f>IF(AND(ISERROR(FIND("-",VLOOKUP(I301,'Names with Seat Code'!B:E,4))),ISERROR(FIND("'",VLOOKUP(I301,'Names with Seat Code'!B:E,4)))),VLOOKUP(I301,'Names with Seat Code'!B:E,4),IF(ISERROR(FIND("-",VLOOKUP(I301,'Names with Seat Code'!B:E,4))),REPLACE(VLOOKUP(I301,'Names with Seat Code'!B:E,4),FIND("'",VLOOKUP(I301,'Names with Seat Code'!B:E,4)),1,""),REPLACE(VLOOKUP(I301,'Names with Seat Code'!B:E,4),FIND("-",VLOOKUP(I301,'Names with Seat Code'!B:E,4)),1,"")))</f>
        <v>Shanahan</v>
      </c>
      <c r="I301" s="25">
        <f>DIRECTIONS!$E$23+B301</f>
        <v>215</v>
      </c>
    </row>
    <row r="302" spans="1:9" ht="19.5" thickTop="1" thickBot="1" x14ac:dyDescent="0.3">
      <c r="A302" s="28" t="s">
        <v>111</v>
      </c>
      <c r="B302" s="27">
        <v>85</v>
      </c>
      <c r="C302" s="28" t="s">
        <v>108</v>
      </c>
      <c r="D302" s="28" t="s">
        <v>110</v>
      </c>
      <c r="E302" s="27" t="s">
        <v>85</v>
      </c>
      <c r="F302" s="27">
        <v>111</v>
      </c>
      <c r="G302" s="31" t="str">
        <f>IF(AND(ISERROR(FIND("-",VLOOKUP(I302,'Names with Seat Code'!B:E,2))),ISERROR(FIND("'",VLOOKUP(I302,'Names with Seat Code'!B:E,2)))),VLOOKUP(I302,'Names with Seat Code'!B:E,2),IF(ISERROR(FIND("-",VLOOKUP(I302,'Names with Seat Code'!B:E,2))),REPLACE(VLOOKUP(I302,'Names with Seat Code'!B:E,2),FIND("'",VLOOKUP(I302,'Names with Seat Code'!B:E,2)),1,""),REPLACE(VLOOKUP(I302,'Names with Seat Code'!B:E,2),FIND("-",VLOOKUP(I302,'Names with Seat Code'!B:E,2)),1,"")))</f>
        <v>Kapil</v>
      </c>
      <c r="H302" s="31" t="str">
        <f>IF(AND(ISERROR(FIND("-",VLOOKUP(I302,'Names with Seat Code'!B:E,4))),ISERROR(FIND("'",VLOOKUP(I302,'Names with Seat Code'!B:E,4)))),VLOOKUP(I302,'Names with Seat Code'!B:E,4),IF(ISERROR(FIND("-",VLOOKUP(I302,'Names with Seat Code'!B:E,4))),REPLACE(VLOOKUP(I302,'Names with Seat Code'!B:E,4),FIND("'",VLOOKUP(I302,'Names with Seat Code'!B:E,4)),1,""),REPLACE(VLOOKUP(I302,'Names with Seat Code'!B:E,4),FIND("-",VLOOKUP(I302,'Names with Seat Code'!B:E,4)),1,"")))</f>
        <v>Shastri</v>
      </c>
      <c r="I302" s="25">
        <f>DIRECTIONS!$E$23+B302</f>
        <v>216</v>
      </c>
    </row>
    <row r="303" spans="1:9" ht="19.5" thickTop="1" thickBot="1" x14ac:dyDescent="0.3">
      <c r="A303" s="28" t="s">
        <v>111</v>
      </c>
      <c r="B303" s="27">
        <v>86</v>
      </c>
      <c r="C303" s="28" t="s">
        <v>108</v>
      </c>
      <c r="D303" s="28" t="s">
        <v>110</v>
      </c>
      <c r="E303" s="27" t="s">
        <v>85</v>
      </c>
      <c r="F303" s="27">
        <v>112</v>
      </c>
      <c r="G303" s="31" t="str">
        <f>IF(AND(ISERROR(FIND("-",VLOOKUP(I303,'Names with Seat Code'!B:E,2))),ISERROR(FIND("'",VLOOKUP(I303,'Names with Seat Code'!B:E,2)))),VLOOKUP(I303,'Names with Seat Code'!B:E,2),IF(ISERROR(FIND("-",VLOOKUP(I303,'Names with Seat Code'!B:E,2))),REPLACE(VLOOKUP(I303,'Names with Seat Code'!B:E,2),FIND("'",VLOOKUP(I303,'Names with Seat Code'!B:E,2)),1,""),REPLACE(VLOOKUP(I303,'Names with Seat Code'!B:E,2),FIND("-",VLOOKUP(I303,'Names with Seat Code'!B:E,2)),1,"")))</f>
        <v>Derek</v>
      </c>
      <c r="H303" s="31" t="str">
        <f>IF(AND(ISERROR(FIND("-",VLOOKUP(I303,'Names with Seat Code'!B:E,4))),ISERROR(FIND("'",VLOOKUP(I303,'Names with Seat Code'!B:E,4)))),VLOOKUP(I303,'Names with Seat Code'!B:E,4),IF(ISERROR(FIND("-",VLOOKUP(I303,'Names with Seat Code'!B:E,4))),REPLACE(VLOOKUP(I303,'Names with Seat Code'!B:E,4),FIND("'",VLOOKUP(I303,'Names with Seat Code'!B:E,4)),1,""),REPLACE(VLOOKUP(I303,'Names with Seat Code'!B:E,4),FIND("-",VLOOKUP(I303,'Names with Seat Code'!B:E,4)),1,"")))</f>
        <v>Silva</v>
      </c>
      <c r="I303" s="25">
        <f>DIRECTIONS!$E$23+B303</f>
        <v>217</v>
      </c>
    </row>
    <row r="304" spans="1:9" ht="19.5" thickTop="1" thickBot="1" x14ac:dyDescent="0.3">
      <c r="A304" s="28" t="s">
        <v>111</v>
      </c>
      <c r="B304" s="27">
        <v>87</v>
      </c>
      <c r="C304" s="28" t="s">
        <v>108</v>
      </c>
      <c r="D304" s="28" t="s">
        <v>110</v>
      </c>
      <c r="E304" s="27" t="s">
        <v>85</v>
      </c>
      <c r="F304" s="27">
        <v>113</v>
      </c>
      <c r="G304" s="31" t="str">
        <f>IF(AND(ISERROR(FIND("-",VLOOKUP(I304,'Names with Seat Code'!B:E,2))),ISERROR(FIND("'",VLOOKUP(I304,'Names with Seat Code'!B:E,2)))),VLOOKUP(I304,'Names with Seat Code'!B:E,2),IF(ISERROR(FIND("-",VLOOKUP(I304,'Names with Seat Code'!B:E,2))),REPLACE(VLOOKUP(I304,'Names with Seat Code'!B:E,2),FIND("'",VLOOKUP(I304,'Names with Seat Code'!B:E,2)),1,""),REPLACE(VLOOKUP(I304,'Names with Seat Code'!B:E,2),FIND("-",VLOOKUP(I304,'Names with Seat Code'!B:E,2)),1,"")))</f>
        <v>Kathleen</v>
      </c>
      <c r="H304" s="31" t="str">
        <f>IF(AND(ISERROR(FIND("-",VLOOKUP(I304,'Names with Seat Code'!B:E,4))),ISERROR(FIND("'",VLOOKUP(I304,'Names with Seat Code'!B:E,4)))),VLOOKUP(I304,'Names with Seat Code'!B:E,4),IF(ISERROR(FIND("-",VLOOKUP(I304,'Names with Seat Code'!B:E,4))),REPLACE(VLOOKUP(I304,'Names with Seat Code'!B:E,4),FIND("'",VLOOKUP(I304,'Names with Seat Code'!B:E,4)),1,""),REPLACE(VLOOKUP(I304,'Names with Seat Code'!B:E,4),FIND("-",VLOOKUP(I304,'Names with Seat Code'!B:E,4)),1,"")))</f>
        <v>Silva</v>
      </c>
      <c r="I304" s="25">
        <f>DIRECTIONS!$E$23+B304</f>
        <v>218</v>
      </c>
    </row>
    <row r="305" spans="1:9" ht="19.5" thickTop="1" thickBot="1" x14ac:dyDescent="0.3">
      <c r="A305" s="28" t="s">
        <v>111</v>
      </c>
      <c r="B305" s="27">
        <v>88</v>
      </c>
      <c r="C305" s="28" t="s">
        <v>108</v>
      </c>
      <c r="D305" s="28" t="s">
        <v>110</v>
      </c>
      <c r="E305" s="27" t="s">
        <v>85</v>
      </c>
      <c r="F305" s="27">
        <v>114</v>
      </c>
      <c r="G305" s="31" t="str">
        <f>IF(AND(ISERROR(FIND("-",VLOOKUP(I305,'Names with Seat Code'!B:E,2))),ISERROR(FIND("'",VLOOKUP(I305,'Names with Seat Code'!B:E,2)))),VLOOKUP(I305,'Names with Seat Code'!B:E,2),IF(ISERROR(FIND("-",VLOOKUP(I305,'Names with Seat Code'!B:E,2))),REPLACE(VLOOKUP(I305,'Names with Seat Code'!B:E,2),FIND("'",VLOOKUP(I305,'Names with Seat Code'!B:E,2)),1,""),REPLACE(VLOOKUP(I305,'Names with Seat Code'!B:E,2),FIND("-",VLOOKUP(I305,'Names with Seat Code'!B:E,2)),1,"")))</f>
        <v>Matias</v>
      </c>
      <c r="H305" s="31" t="str">
        <f>IF(AND(ISERROR(FIND("-",VLOOKUP(I305,'Names with Seat Code'!B:E,4))),ISERROR(FIND("'",VLOOKUP(I305,'Names with Seat Code'!B:E,4)))),VLOOKUP(I305,'Names with Seat Code'!B:E,4),IF(ISERROR(FIND("-",VLOOKUP(I305,'Names with Seat Code'!B:E,4))),REPLACE(VLOOKUP(I305,'Names with Seat Code'!B:E,4),FIND("'",VLOOKUP(I305,'Names with Seat Code'!B:E,4)),1,""),REPLACE(VLOOKUP(I305,'Names with Seat Code'!B:E,4),FIND("-",VLOOKUP(I305,'Names with Seat Code'!B:E,4)),1,"")))</f>
        <v>Silveira</v>
      </c>
      <c r="I305" s="25">
        <f>DIRECTIONS!$E$23+B305</f>
        <v>219</v>
      </c>
    </row>
    <row r="306" spans="1:9" ht="19.5" thickTop="1" thickBot="1" x14ac:dyDescent="0.3">
      <c r="A306" s="28" t="s">
        <v>111</v>
      </c>
      <c r="B306" s="27">
        <v>89</v>
      </c>
      <c r="C306" s="28" t="s">
        <v>108</v>
      </c>
      <c r="D306" s="28" t="s">
        <v>110</v>
      </c>
      <c r="E306" s="27" t="s">
        <v>85</v>
      </c>
      <c r="F306" s="27">
        <v>115</v>
      </c>
      <c r="G306" s="31" t="str">
        <f>IF(AND(ISERROR(FIND("-",VLOOKUP(I306,'Names with Seat Code'!B:E,2))),ISERROR(FIND("'",VLOOKUP(I306,'Names with Seat Code'!B:E,2)))),VLOOKUP(I306,'Names with Seat Code'!B:E,2),IF(ISERROR(FIND("-",VLOOKUP(I306,'Names with Seat Code'!B:E,2))),REPLACE(VLOOKUP(I306,'Names with Seat Code'!B:E,2),FIND("'",VLOOKUP(I306,'Names with Seat Code'!B:E,2)),1,""),REPLACE(VLOOKUP(I306,'Names with Seat Code'!B:E,2),FIND("-",VLOOKUP(I306,'Names with Seat Code'!B:E,2)),1,"")))</f>
        <v>Sydnee</v>
      </c>
      <c r="H306" s="31" t="str">
        <f>IF(AND(ISERROR(FIND("-",VLOOKUP(I306,'Names with Seat Code'!B:E,4))),ISERROR(FIND("'",VLOOKUP(I306,'Names with Seat Code'!B:E,4)))),VLOOKUP(I306,'Names with Seat Code'!B:E,4),IF(ISERROR(FIND("-",VLOOKUP(I306,'Names with Seat Code'!B:E,4))),REPLACE(VLOOKUP(I306,'Names with Seat Code'!B:E,4),FIND("'",VLOOKUP(I306,'Names with Seat Code'!B:E,4)),1,""),REPLACE(VLOOKUP(I306,'Names with Seat Code'!B:E,4),FIND("-",VLOOKUP(I306,'Names with Seat Code'!B:E,4)),1,"")))</f>
        <v>Smiley</v>
      </c>
      <c r="I306" s="25">
        <f>DIRECTIONS!$E$23+B306</f>
        <v>220</v>
      </c>
    </row>
    <row r="307" spans="1:9" ht="19.5" thickTop="1" thickBot="1" x14ac:dyDescent="0.3">
      <c r="A307" s="28" t="s">
        <v>111</v>
      </c>
      <c r="B307" s="27">
        <v>90</v>
      </c>
      <c r="C307" s="28" t="s">
        <v>108</v>
      </c>
      <c r="D307" s="28" t="s">
        <v>110</v>
      </c>
      <c r="E307" s="27" t="s">
        <v>85</v>
      </c>
      <c r="F307" s="27">
        <v>116</v>
      </c>
      <c r="G307" s="31" t="str">
        <f>IF(AND(ISERROR(FIND("-",VLOOKUP(I307,'Names with Seat Code'!B:E,2))),ISERROR(FIND("'",VLOOKUP(I307,'Names with Seat Code'!B:E,2)))),VLOOKUP(I307,'Names with Seat Code'!B:E,2),IF(ISERROR(FIND("-",VLOOKUP(I307,'Names with Seat Code'!B:E,2))),REPLACE(VLOOKUP(I307,'Names with Seat Code'!B:E,2),FIND("'",VLOOKUP(I307,'Names with Seat Code'!B:E,2)),1,""),REPLACE(VLOOKUP(I307,'Names with Seat Code'!B:E,2),FIND("-",VLOOKUP(I307,'Names with Seat Code'!B:E,2)),1,"")))</f>
        <v>Tay</v>
      </c>
      <c r="H307" s="31" t="str">
        <f>IF(AND(ISERROR(FIND("-",VLOOKUP(I307,'Names with Seat Code'!B:E,4))),ISERROR(FIND("'",VLOOKUP(I307,'Names with Seat Code'!B:E,4)))),VLOOKUP(I307,'Names with Seat Code'!B:E,4),IF(ISERROR(FIND("-",VLOOKUP(I307,'Names with Seat Code'!B:E,4))),REPLACE(VLOOKUP(I307,'Names with Seat Code'!B:E,4),FIND("'",VLOOKUP(I307,'Names with Seat Code'!B:E,4)),1,""),REPLACE(VLOOKUP(I307,'Names with Seat Code'!B:E,4),FIND("-",VLOOKUP(I307,'Names with Seat Code'!B:E,4)),1,"")))</f>
        <v>Spaulding</v>
      </c>
      <c r="I307" s="25">
        <f>DIRECTIONS!$E$23+B307</f>
        <v>221</v>
      </c>
    </row>
    <row r="308" spans="1:9" ht="19.5" thickTop="1" thickBot="1" x14ac:dyDescent="0.3">
      <c r="A308" s="28" t="s">
        <v>111</v>
      </c>
      <c r="B308" s="27">
        <v>91</v>
      </c>
      <c r="C308" s="28" t="s">
        <v>109</v>
      </c>
      <c r="D308" s="28" t="s">
        <v>77</v>
      </c>
      <c r="E308" s="27" t="s">
        <v>85</v>
      </c>
      <c r="F308" s="27">
        <v>13</v>
      </c>
      <c r="G308" s="31" t="str">
        <f>IF(AND(ISERROR(FIND("-",VLOOKUP(I308,'Names with Seat Code'!B:E,2))),ISERROR(FIND("'",VLOOKUP(I308,'Names with Seat Code'!B:E,2)))),VLOOKUP(I308,'Names with Seat Code'!B:E,2),IF(ISERROR(FIND("-",VLOOKUP(I308,'Names with Seat Code'!B:E,2))),REPLACE(VLOOKUP(I308,'Names with Seat Code'!B:E,2),FIND("'",VLOOKUP(I308,'Names with Seat Code'!B:E,2)),1,""),REPLACE(VLOOKUP(I308,'Names with Seat Code'!B:E,2),FIND("-",VLOOKUP(I308,'Names with Seat Code'!B:E,2)),1,"")))</f>
        <v>Katherine</v>
      </c>
      <c r="H308" s="31" t="str">
        <f>IF(AND(ISERROR(FIND("-",VLOOKUP(I308,'Names with Seat Code'!B:E,4))),ISERROR(FIND("'",VLOOKUP(I308,'Names with Seat Code'!B:E,4)))),VLOOKUP(I308,'Names with Seat Code'!B:E,4),IF(ISERROR(FIND("-",VLOOKUP(I308,'Names with Seat Code'!B:E,4))),REPLACE(VLOOKUP(I308,'Names with Seat Code'!B:E,4),FIND("'",VLOOKUP(I308,'Names with Seat Code'!B:E,4)),1,""),REPLACE(VLOOKUP(I308,'Names with Seat Code'!B:E,4),FIND("-",VLOOKUP(I308,'Names with Seat Code'!B:E,4)),1,"")))</f>
        <v>Stepler</v>
      </c>
      <c r="I308" s="25">
        <f>DIRECTIONS!$E$23+B308</f>
        <v>222</v>
      </c>
    </row>
    <row r="309" spans="1:9" ht="19.5" thickTop="1" thickBot="1" x14ac:dyDescent="0.3">
      <c r="A309" s="28" t="s">
        <v>111</v>
      </c>
      <c r="B309" s="27">
        <v>92</v>
      </c>
      <c r="C309" s="28" t="s">
        <v>109</v>
      </c>
      <c r="D309" s="28" t="s">
        <v>77</v>
      </c>
      <c r="E309" s="27" t="s">
        <v>85</v>
      </c>
      <c r="F309" s="27">
        <v>11</v>
      </c>
      <c r="G309" s="31" t="str">
        <f>IF(AND(ISERROR(FIND("-",VLOOKUP(I309,'Names with Seat Code'!B:E,2))),ISERROR(FIND("'",VLOOKUP(I309,'Names with Seat Code'!B:E,2)))),VLOOKUP(I309,'Names with Seat Code'!B:E,2),IF(ISERROR(FIND("-",VLOOKUP(I309,'Names with Seat Code'!B:E,2))),REPLACE(VLOOKUP(I309,'Names with Seat Code'!B:E,2),FIND("'",VLOOKUP(I309,'Names with Seat Code'!B:E,2)),1,""),REPLACE(VLOOKUP(I309,'Names with Seat Code'!B:E,2),FIND("-",VLOOKUP(I309,'Names with Seat Code'!B:E,2)),1,"")))</f>
        <v>Abigail</v>
      </c>
      <c r="H309" s="31" t="str">
        <f>IF(AND(ISERROR(FIND("-",VLOOKUP(I309,'Names with Seat Code'!B:E,4))),ISERROR(FIND("'",VLOOKUP(I309,'Names with Seat Code'!B:E,4)))),VLOOKUP(I309,'Names with Seat Code'!B:E,4),IF(ISERROR(FIND("-",VLOOKUP(I309,'Names with Seat Code'!B:E,4))),REPLACE(VLOOKUP(I309,'Names with Seat Code'!B:E,4),FIND("'",VLOOKUP(I309,'Names with Seat Code'!B:E,4)),1,""),REPLACE(VLOOKUP(I309,'Names with Seat Code'!B:E,4),FIND("-",VLOOKUP(I309,'Names with Seat Code'!B:E,4)),1,"")))</f>
        <v>Strong</v>
      </c>
      <c r="I309" s="25">
        <f>DIRECTIONS!$E$23+B309</f>
        <v>223</v>
      </c>
    </row>
    <row r="310" spans="1:9" ht="19.5" thickTop="1" thickBot="1" x14ac:dyDescent="0.3">
      <c r="A310" s="28" t="s">
        <v>111</v>
      </c>
      <c r="B310" s="27">
        <v>93</v>
      </c>
      <c r="C310" s="28" t="s">
        <v>109</v>
      </c>
      <c r="D310" s="28" t="s">
        <v>77</v>
      </c>
      <c r="E310" s="27" t="s">
        <v>85</v>
      </c>
      <c r="F310" s="27">
        <v>9</v>
      </c>
      <c r="G310" s="31" t="str">
        <f>IF(AND(ISERROR(FIND("-",VLOOKUP(I310,'Names with Seat Code'!B:E,2))),ISERROR(FIND("'",VLOOKUP(I310,'Names with Seat Code'!B:E,2)))),VLOOKUP(I310,'Names with Seat Code'!B:E,2),IF(ISERROR(FIND("-",VLOOKUP(I310,'Names with Seat Code'!B:E,2))),REPLACE(VLOOKUP(I310,'Names with Seat Code'!B:E,2),FIND("'",VLOOKUP(I310,'Names with Seat Code'!B:E,2)),1,""),REPLACE(VLOOKUP(I310,'Names with Seat Code'!B:E,2),FIND("-",VLOOKUP(I310,'Names with Seat Code'!B:E,2)),1,"")))</f>
        <v>Quinn</v>
      </c>
      <c r="H310" s="31" t="str">
        <f>IF(AND(ISERROR(FIND("-",VLOOKUP(I310,'Names with Seat Code'!B:E,4))),ISERROR(FIND("'",VLOOKUP(I310,'Names with Seat Code'!B:E,4)))),VLOOKUP(I310,'Names with Seat Code'!B:E,4),IF(ISERROR(FIND("-",VLOOKUP(I310,'Names with Seat Code'!B:E,4))),REPLACE(VLOOKUP(I310,'Names with Seat Code'!B:E,4),FIND("'",VLOOKUP(I310,'Names with Seat Code'!B:E,4)),1,""),REPLACE(VLOOKUP(I310,'Names with Seat Code'!B:E,4),FIND("-",VLOOKUP(I310,'Names with Seat Code'!B:E,4)),1,"")))</f>
        <v>Synnott</v>
      </c>
      <c r="I310" s="25">
        <f>DIRECTIONS!$E$23+B310</f>
        <v>224</v>
      </c>
    </row>
    <row r="311" spans="1:9" ht="19.5" thickTop="1" thickBot="1" x14ac:dyDescent="0.3">
      <c r="A311" s="28" t="s">
        <v>111</v>
      </c>
      <c r="B311" s="27">
        <v>94</v>
      </c>
      <c r="C311" s="28" t="s">
        <v>109</v>
      </c>
      <c r="D311" s="28" t="s">
        <v>77</v>
      </c>
      <c r="E311" s="27" t="s">
        <v>85</v>
      </c>
      <c r="F311" s="27">
        <v>7</v>
      </c>
      <c r="G311" s="31" t="str">
        <f>IF(AND(ISERROR(FIND("-",VLOOKUP(I311,'Names with Seat Code'!B:E,2))),ISERROR(FIND("'",VLOOKUP(I311,'Names with Seat Code'!B:E,2)))),VLOOKUP(I311,'Names with Seat Code'!B:E,2),IF(ISERROR(FIND("-",VLOOKUP(I311,'Names with Seat Code'!B:E,2))),REPLACE(VLOOKUP(I311,'Names with Seat Code'!B:E,2),FIND("'",VLOOKUP(I311,'Names with Seat Code'!B:E,2)),1,""),REPLACE(VLOOKUP(I311,'Names with Seat Code'!B:E,2),FIND("-",VLOOKUP(I311,'Names with Seat Code'!B:E,2)),1,"")))</f>
        <v>Molly</v>
      </c>
      <c r="H311" s="31" t="str">
        <f>IF(AND(ISERROR(FIND("-",VLOOKUP(I311,'Names with Seat Code'!B:E,4))),ISERROR(FIND("'",VLOOKUP(I311,'Names with Seat Code'!B:E,4)))),VLOOKUP(I311,'Names with Seat Code'!B:E,4),IF(ISERROR(FIND("-",VLOOKUP(I311,'Names with Seat Code'!B:E,4))),REPLACE(VLOOKUP(I311,'Names with Seat Code'!B:E,4),FIND("'",VLOOKUP(I311,'Names with Seat Code'!B:E,4)),1,""),REPLACE(VLOOKUP(I311,'Names with Seat Code'!B:E,4),FIND("-",VLOOKUP(I311,'Names with Seat Code'!B:E,4)),1,"")))</f>
        <v>Talty</v>
      </c>
      <c r="I311" s="25">
        <f>DIRECTIONS!$E$23+B311</f>
        <v>225</v>
      </c>
    </row>
    <row r="312" spans="1:9" ht="19.5" thickTop="1" thickBot="1" x14ac:dyDescent="0.3">
      <c r="A312" s="28" t="s">
        <v>111</v>
      </c>
      <c r="B312" s="27">
        <v>95</v>
      </c>
      <c r="C312" s="28" t="s">
        <v>109</v>
      </c>
      <c r="D312" s="28" t="s">
        <v>77</v>
      </c>
      <c r="E312" s="27" t="s">
        <v>85</v>
      </c>
      <c r="F312" s="27">
        <v>5</v>
      </c>
      <c r="G312" s="31" t="str">
        <f>IF(AND(ISERROR(FIND("-",VLOOKUP(I312,'Names with Seat Code'!B:E,2))),ISERROR(FIND("'",VLOOKUP(I312,'Names with Seat Code'!B:E,2)))),VLOOKUP(I312,'Names with Seat Code'!B:E,2),IF(ISERROR(FIND("-",VLOOKUP(I312,'Names with Seat Code'!B:E,2))),REPLACE(VLOOKUP(I312,'Names with Seat Code'!B:E,2),FIND("'",VLOOKUP(I312,'Names with Seat Code'!B:E,2)),1,""),REPLACE(VLOOKUP(I312,'Names with Seat Code'!B:E,2),FIND("-",VLOOKUP(I312,'Names with Seat Code'!B:E,2)),1,"")))</f>
        <v>Brooke</v>
      </c>
      <c r="H312" s="31" t="str">
        <f>IF(AND(ISERROR(FIND("-",VLOOKUP(I312,'Names with Seat Code'!B:E,4))),ISERROR(FIND("'",VLOOKUP(I312,'Names with Seat Code'!B:E,4)))),VLOOKUP(I312,'Names with Seat Code'!B:E,4),IF(ISERROR(FIND("-",VLOOKUP(I312,'Names with Seat Code'!B:E,4))),REPLACE(VLOOKUP(I312,'Names with Seat Code'!B:E,4),FIND("'",VLOOKUP(I312,'Names with Seat Code'!B:E,4)),1,""),REPLACE(VLOOKUP(I312,'Names with Seat Code'!B:E,4),FIND("-",VLOOKUP(I312,'Names with Seat Code'!B:E,4)),1,"")))</f>
        <v>Tango</v>
      </c>
      <c r="I312" s="25">
        <f>DIRECTIONS!$E$23+B312</f>
        <v>226</v>
      </c>
    </row>
    <row r="313" spans="1:9" ht="19.5" thickTop="1" thickBot="1" x14ac:dyDescent="0.3">
      <c r="A313" s="28" t="s">
        <v>111</v>
      </c>
      <c r="B313" s="27">
        <v>96</v>
      </c>
      <c r="C313" s="28" t="s">
        <v>109</v>
      </c>
      <c r="D313" s="28" t="s">
        <v>77</v>
      </c>
      <c r="E313" s="27" t="s">
        <v>85</v>
      </c>
      <c r="F313" s="27">
        <v>3</v>
      </c>
      <c r="G313" s="31" t="str">
        <f>IF(AND(ISERROR(FIND("-",VLOOKUP(I313,'Names with Seat Code'!B:E,2))),ISERROR(FIND("'",VLOOKUP(I313,'Names with Seat Code'!B:E,2)))),VLOOKUP(I313,'Names with Seat Code'!B:E,2),IF(ISERROR(FIND("-",VLOOKUP(I313,'Names with Seat Code'!B:E,2))),REPLACE(VLOOKUP(I313,'Names with Seat Code'!B:E,2),FIND("'",VLOOKUP(I313,'Names with Seat Code'!B:E,2)),1,""),REPLACE(VLOOKUP(I313,'Names with Seat Code'!B:E,2),FIND("-",VLOOKUP(I313,'Names with Seat Code'!B:E,2)),1,"")))</f>
        <v>Aaron</v>
      </c>
      <c r="H313" s="31" t="str">
        <f>IF(AND(ISERROR(FIND("-",VLOOKUP(I313,'Names with Seat Code'!B:E,4))),ISERROR(FIND("'",VLOOKUP(I313,'Names with Seat Code'!B:E,4)))),VLOOKUP(I313,'Names with Seat Code'!B:E,4),IF(ISERROR(FIND("-",VLOOKUP(I313,'Names with Seat Code'!B:E,4))),REPLACE(VLOOKUP(I313,'Names with Seat Code'!B:E,4),FIND("'",VLOOKUP(I313,'Names with Seat Code'!B:E,4)),1,""),REPLACE(VLOOKUP(I313,'Names with Seat Code'!B:E,4),FIND("-",VLOOKUP(I313,'Names with Seat Code'!B:E,4)),1,"")))</f>
        <v>Tarr</v>
      </c>
      <c r="I313" s="25">
        <f>DIRECTIONS!$E$23+B313</f>
        <v>227</v>
      </c>
    </row>
    <row r="314" spans="1:9" ht="19.5" thickTop="1" thickBot="1" x14ac:dyDescent="0.3">
      <c r="A314" s="28" t="s">
        <v>111</v>
      </c>
      <c r="B314" s="27">
        <v>97</v>
      </c>
      <c r="C314" s="28" t="s">
        <v>109</v>
      </c>
      <c r="D314" s="28" t="s">
        <v>77</v>
      </c>
      <c r="E314" s="27" t="s">
        <v>85</v>
      </c>
      <c r="F314" s="27">
        <v>1</v>
      </c>
      <c r="G314" s="31" t="str">
        <f>IF(AND(ISERROR(FIND("-",VLOOKUP(I314,'Names with Seat Code'!B:E,2))),ISERROR(FIND("'",VLOOKUP(I314,'Names with Seat Code'!B:E,2)))),VLOOKUP(I314,'Names with Seat Code'!B:E,2),IF(ISERROR(FIND("-",VLOOKUP(I314,'Names with Seat Code'!B:E,2))),REPLACE(VLOOKUP(I314,'Names with Seat Code'!B:E,2),FIND("'",VLOOKUP(I314,'Names with Seat Code'!B:E,2)),1,""),REPLACE(VLOOKUP(I314,'Names with Seat Code'!B:E,2),FIND("-",VLOOKUP(I314,'Names with Seat Code'!B:E,2)),1,"")))</f>
        <v>Maeve</v>
      </c>
      <c r="H314" s="31" t="str">
        <f>IF(AND(ISERROR(FIND("-",VLOOKUP(I314,'Names with Seat Code'!B:E,4))),ISERROR(FIND("'",VLOOKUP(I314,'Names with Seat Code'!B:E,4)))),VLOOKUP(I314,'Names with Seat Code'!B:E,4),IF(ISERROR(FIND("-",VLOOKUP(I314,'Names with Seat Code'!B:E,4))),REPLACE(VLOOKUP(I314,'Names with Seat Code'!B:E,4),FIND("'",VLOOKUP(I314,'Names with Seat Code'!B:E,4)),1,""),REPLACE(VLOOKUP(I314,'Names with Seat Code'!B:E,4),FIND("-",VLOOKUP(I314,'Names with Seat Code'!B:E,4)),1,"")))</f>
        <v>Taupier</v>
      </c>
      <c r="I314" s="25">
        <f>DIRECTIONS!$E$23+B314</f>
        <v>228</v>
      </c>
    </row>
    <row r="315" spans="1:9" ht="19.5" thickTop="1" thickBot="1" x14ac:dyDescent="0.3">
      <c r="A315" s="28" t="s">
        <v>111</v>
      </c>
      <c r="B315" s="27">
        <v>98</v>
      </c>
      <c r="C315" s="28" t="s">
        <v>108</v>
      </c>
      <c r="D315" s="28" t="s">
        <v>110</v>
      </c>
      <c r="E315" s="27" t="s">
        <v>87</v>
      </c>
      <c r="F315" s="27">
        <v>108</v>
      </c>
      <c r="G315" s="31" t="str">
        <f>IF(AND(ISERROR(FIND("-",VLOOKUP(I315,'Names with Seat Code'!B:E,2))),ISERROR(FIND("'",VLOOKUP(I315,'Names with Seat Code'!B:E,2)))),VLOOKUP(I315,'Names with Seat Code'!B:E,2),IF(ISERROR(FIND("-",VLOOKUP(I315,'Names with Seat Code'!B:E,2))),REPLACE(VLOOKUP(I315,'Names with Seat Code'!B:E,2),FIND("'",VLOOKUP(I315,'Names with Seat Code'!B:E,2)),1,""),REPLACE(VLOOKUP(I315,'Names with Seat Code'!B:E,2),FIND("-",VLOOKUP(I315,'Names with Seat Code'!B:E,2)),1,"")))</f>
        <v>Maxwell</v>
      </c>
      <c r="H315" s="31" t="str">
        <f>IF(AND(ISERROR(FIND("-",VLOOKUP(I315,'Names with Seat Code'!B:E,4))),ISERROR(FIND("'",VLOOKUP(I315,'Names with Seat Code'!B:E,4)))),VLOOKUP(I315,'Names with Seat Code'!B:E,4),IF(ISERROR(FIND("-",VLOOKUP(I315,'Names with Seat Code'!B:E,4))),REPLACE(VLOOKUP(I315,'Names with Seat Code'!B:E,4),FIND("'",VLOOKUP(I315,'Names with Seat Code'!B:E,4)),1,""),REPLACE(VLOOKUP(I315,'Names with Seat Code'!B:E,4),FIND("-",VLOOKUP(I315,'Names with Seat Code'!B:E,4)),1,"")))</f>
        <v>Taylor</v>
      </c>
      <c r="I315" s="25">
        <f>DIRECTIONS!$E$23+B315</f>
        <v>229</v>
      </c>
    </row>
    <row r="316" spans="1:9" ht="19.5" thickTop="1" thickBot="1" x14ac:dyDescent="0.3">
      <c r="A316" s="28" t="s">
        <v>111</v>
      </c>
      <c r="B316" s="27">
        <v>99</v>
      </c>
      <c r="C316" s="28" t="s">
        <v>108</v>
      </c>
      <c r="D316" s="28" t="s">
        <v>110</v>
      </c>
      <c r="E316" s="27" t="s">
        <v>87</v>
      </c>
      <c r="F316" s="27">
        <v>109</v>
      </c>
      <c r="G316" s="31" t="str">
        <f>IF(AND(ISERROR(FIND("-",VLOOKUP(I316,'Names with Seat Code'!B:E,2))),ISERROR(FIND("'",VLOOKUP(I316,'Names with Seat Code'!B:E,2)))),VLOOKUP(I316,'Names with Seat Code'!B:E,2),IF(ISERROR(FIND("-",VLOOKUP(I316,'Names with Seat Code'!B:E,2))),REPLACE(VLOOKUP(I316,'Names with Seat Code'!B:E,2),FIND("'",VLOOKUP(I316,'Names with Seat Code'!B:E,2)),1,""),REPLACE(VLOOKUP(I316,'Names with Seat Code'!B:E,2),FIND("-",VLOOKUP(I316,'Names with Seat Code'!B:E,2)),1,"")))</f>
        <v>Kathryn</v>
      </c>
      <c r="H316" s="31" t="str">
        <f>IF(AND(ISERROR(FIND("-",VLOOKUP(I316,'Names with Seat Code'!B:E,4))),ISERROR(FIND("'",VLOOKUP(I316,'Names with Seat Code'!B:E,4)))),VLOOKUP(I316,'Names with Seat Code'!B:E,4),IF(ISERROR(FIND("-",VLOOKUP(I316,'Names with Seat Code'!B:E,4))),REPLACE(VLOOKUP(I316,'Names with Seat Code'!B:E,4),FIND("'",VLOOKUP(I316,'Names with Seat Code'!B:E,4)),1,""),REPLACE(VLOOKUP(I316,'Names with Seat Code'!B:E,4),FIND("-",VLOOKUP(I316,'Names with Seat Code'!B:E,4)),1,"")))</f>
        <v>Tesoro</v>
      </c>
      <c r="I316" s="25">
        <f>DIRECTIONS!$E$23+B316</f>
        <v>230</v>
      </c>
    </row>
    <row r="317" spans="1:9" ht="19.5" thickTop="1" thickBot="1" x14ac:dyDescent="0.3">
      <c r="A317" s="28" t="s">
        <v>111</v>
      </c>
      <c r="B317" s="27">
        <v>100</v>
      </c>
      <c r="C317" s="28" t="s">
        <v>108</v>
      </c>
      <c r="D317" s="28" t="s">
        <v>110</v>
      </c>
      <c r="E317" s="27" t="s">
        <v>87</v>
      </c>
      <c r="F317" s="27">
        <v>110</v>
      </c>
      <c r="G317" s="31" t="str">
        <f>IF(AND(ISERROR(FIND("-",VLOOKUP(I317,'Names with Seat Code'!B:E,2))),ISERROR(FIND("'",VLOOKUP(I317,'Names with Seat Code'!B:E,2)))),VLOOKUP(I317,'Names with Seat Code'!B:E,2),IF(ISERROR(FIND("-",VLOOKUP(I317,'Names with Seat Code'!B:E,2))),REPLACE(VLOOKUP(I317,'Names with Seat Code'!B:E,2),FIND("'",VLOOKUP(I317,'Names with Seat Code'!B:E,2)),1,""),REPLACE(VLOOKUP(I317,'Names with Seat Code'!B:E,2),FIND("-",VLOOKUP(I317,'Names with Seat Code'!B:E,2)),1,"")))</f>
        <v>Blake</v>
      </c>
      <c r="H317" s="31" t="str">
        <f>IF(AND(ISERROR(FIND("-",VLOOKUP(I317,'Names with Seat Code'!B:E,4))),ISERROR(FIND("'",VLOOKUP(I317,'Names with Seat Code'!B:E,4)))),VLOOKUP(I317,'Names with Seat Code'!B:E,4),IF(ISERROR(FIND("-",VLOOKUP(I317,'Names with Seat Code'!B:E,4))),REPLACE(VLOOKUP(I317,'Names with Seat Code'!B:E,4),FIND("'",VLOOKUP(I317,'Names with Seat Code'!B:E,4)),1,""),REPLACE(VLOOKUP(I317,'Names with Seat Code'!B:E,4),FIND("-",VLOOKUP(I317,'Names with Seat Code'!B:E,4)),1,"")))</f>
        <v>Thomas</v>
      </c>
      <c r="I317" s="25">
        <f>DIRECTIONS!$E$23+B317</f>
        <v>231</v>
      </c>
    </row>
    <row r="318" spans="1:9" ht="19.5" thickTop="1" thickBot="1" x14ac:dyDescent="0.3">
      <c r="A318" s="28" t="s">
        <v>111</v>
      </c>
      <c r="B318" s="27">
        <v>101</v>
      </c>
      <c r="C318" s="28" t="s">
        <v>108</v>
      </c>
      <c r="D318" s="28" t="s">
        <v>110</v>
      </c>
      <c r="E318" s="27" t="s">
        <v>87</v>
      </c>
      <c r="F318" s="27">
        <v>111</v>
      </c>
      <c r="G318" s="31" t="str">
        <f>IF(AND(ISERROR(FIND("-",VLOOKUP(I318,'Names with Seat Code'!B:E,2))),ISERROR(FIND("'",VLOOKUP(I318,'Names with Seat Code'!B:E,2)))),VLOOKUP(I318,'Names with Seat Code'!B:E,2),IF(ISERROR(FIND("-",VLOOKUP(I318,'Names with Seat Code'!B:E,2))),REPLACE(VLOOKUP(I318,'Names with Seat Code'!B:E,2),FIND("'",VLOOKUP(I318,'Names with Seat Code'!B:E,2)),1,""),REPLACE(VLOOKUP(I318,'Names with Seat Code'!B:E,2),FIND("-",VLOOKUP(I318,'Names with Seat Code'!B:E,2)),1,"")))</f>
        <v>Raghav</v>
      </c>
      <c r="H318" s="31" t="str">
        <f>IF(AND(ISERROR(FIND("-",VLOOKUP(I318,'Names with Seat Code'!B:E,4))),ISERROR(FIND("'",VLOOKUP(I318,'Names with Seat Code'!B:E,4)))),VLOOKUP(I318,'Names with Seat Code'!B:E,4),IF(ISERROR(FIND("-",VLOOKUP(I318,'Names with Seat Code'!B:E,4))),REPLACE(VLOOKUP(I318,'Names with Seat Code'!B:E,4),FIND("'",VLOOKUP(I318,'Names with Seat Code'!B:E,4)),1,""),REPLACE(VLOOKUP(I318,'Names with Seat Code'!B:E,4),FIND("-",VLOOKUP(I318,'Names with Seat Code'!B:E,4)),1,"")))</f>
        <v>Tiwari</v>
      </c>
      <c r="I318" s="25">
        <f>DIRECTIONS!$E$23+B318</f>
        <v>232</v>
      </c>
    </row>
    <row r="319" spans="1:9" ht="19.5" thickTop="1" thickBot="1" x14ac:dyDescent="0.3">
      <c r="A319" s="28" t="s">
        <v>111</v>
      </c>
      <c r="B319" s="27">
        <v>102</v>
      </c>
      <c r="C319" s="28" t="s">
        <v>108</v>
      </c>
      <c r="D319" s="28" t="s">
        <v>110</v>
      </c>
      <c r="E319" s="27" t="s">
        <v>87</v>
      </c>
      <c r="F319" s="27">
        <v>112</v>
      </c>
      <c r="G319" s="31" t="str">
        <f>IF(AND(ISERROR(FIND("-",VLOOKUP(I319,'Names with Seat Code'!B:E,2))),ISERROR(FIND("'",VLOOKUP(I319,'Names with Seat Code'!B:E,2)))),VLOOKUP(I319,'Names with Seat Code'!B:E,2),IF(ISERROR(FIND("-",VLOOKUP(I319,'Names with Seat Code'!B:E,2))),REPLACE(VLOOKUP(I319,'Names with Seat Code'!B:E,2),FIND("'",VLOOKUP(I319,'Names with Seat Code'!B:E,2)),1,""),REPLACE(VLOOKUP(I319,'Names with Seat Code'!B:E,2),FIND("-",VLOOKUP(I319,'Names with Seat Code'!B:E,2)),1,"")))</f>
        <v>James</v>
      </c>
      <c r="H319" s="31" t="str">
        <f>IF(AND(ISERROR(FIND("-",VLOOKUP(I319,'Names with Seat Code'!B:E,4))),ISERROR(FIND("'",VLOOKUP(I319,'Names with Seat Code'!B:E,4)))),VLOOKUP(I319,'Names with Seat Code'!B:E,4),IF(ISERROR(FIND("-",VLOOKUP(I319,'Names with Seat Code'!B:E,4))),REPLACE(VLOOKUP(I319,'Names with Seat Code'!B:E,4),FIND("'",VLOOKUP(I319,'Names with Seat Code'!B:E,4)),1,""),REPLACE(VLOOKUP(I319,'Names with Seat Code'!B:E,4),FIND("-",VLOOKUP(I319,'Names with Seat Code'!B:E,4)),1,"")))</f>
        <v>Trahan</v>
      </c>
      <c r="I319" s="25">
        <f>DIRECTIONS!$E$23+B319</f>
        <v>233</v>
      </c>
    </row>
    <row r="320" spans="1:9" ht="19.5" thickTop="1" thickBot="1" x14ac:dyDescent="0.3">
      <c r="A320" s="28" t="s">
        <v>111</v>
      </c>
      <c r="B320" s="27">
        <v>103</v>
      </c>
      <c r="C320" s="28" t="s">
        <v>108</v>
      </c>
      <c r="D320" s="28" t="s">
        <v>110</v>
      </c>
      <c r="E320" s="27" t="s">
        <v>87</v>
      </c>
      <c r="F320" s="27">
        <v>113</v>
      </c>
      <c r="G320" s="31" t="str">
        <f>IF(AND(ISERROR(FIND("-",VLOOKUP(I320,'Names with Seat Code'!B:E,2))),ISERROR(FIND("'",VLOOKUP(I320,'Names with Seat Code'!B:E,2)))),VLOOKUP(I320,'Names with Seat Code'!B:E,2),IF(ISERROR(FIND("-",VLOOKUP(I320,'Names with Seat Code'!B:E,2))),REPLACE(VLOOKUP(I320,'Names with Seat Code'!B:E,2),FIND("'",VLOOKUP(I320,'Names with Seat Code'!B:E,2)),1,""),REPLACE(VLOOKUP(I320,'Names with Seat Code'!B:E,2),FIND("-",VLOOKUP(I320,'Names with Seat Code'!B:E,2)),1,"")))</f>
        <v>Molly</v>
      </c>
      <c r="H320" s="31" t="str">
        <f>IF(AND(ISERROR(FIND("-",VLOOKUP(I320,'Names with Seat Code'!B:E,4))),ISERROR(FIND("'",VLOOKUP(I320,'Names with Seat Code'!B:E,4)))),VLOOKUP(I320,'Names with Seat Code'!B:E,4),IF(ISERROR(FIND("-",VLOOKUP(I320,'Names with Seat Code'!B:E,4))),REPLACE(VLOOKUP(I320,'Names with Seat Code'!B:E,4),FIND("'",VLOOKUP(I320,'Names with Seat Code'!B:E,4)),1,""),REPLACE(VLOOKUP(I320,'Names with Seat Code'!B:E,4),FIND("-",VLOOKUP(I320,'Names with Seat Code'!B:E,4)),1,"")))</f>
        <v>Trahan</v>
      </c>
      <c r="I320" s="25">
        <f>DIRECTIONS!$E$23+B320</f>
        <v>234</v>
      </c>
    </row>
    <row r="321" spans="1:9" ht="19.5" thickTop="1" thickBot="1" x14ac:dyDescent="0.3">
      <c r="A321" s="28" t="s">
        <v>111</v>
      </c>
      <c r="B321" s="27">
        <v>104</v>
      </c>
      <c r="C321" s="28" t="s">
        <v>108</v>
      </c>
      <c r="D321" s="28" t="s">
        <v>110</v>
      </c>
      <c r="E321" s="27" t="s">
        <v>87</v>
      </c>
      <c r="F321" s="27">
        <v>114</v>
      </c>
      <c r="G321" s="31" t="str">
        <f>IF(AND(ISERROR(FIND("-",VLOOKUP(I321,'Names with Seat Code'!B:E,2))),ISERROR(FIND("'",VLOOKUP(I321,'Names with Seat Code'!B:E,2)))),VLOOKUP(I321,'Names with Seat Code'!B:E,2),IF(ISERROR(FIND("-",VLOOKUP(I321,'Names with Seat Code'!B:E,2))),REPLACE(VLOOKUP(I321,'Names with Seat Code'!B:E,2),FIND("'",VLOOKUP(I321,'Names with Seat Code'!B:E,2)),1,""),REPLACE(VLOOKUP(I321,'Names with Seat Code'!B:E,2),FIND("-",VLOOKUP(I321,'Names with Seat Code'!B:E,2)),1,"")))</f>
        <v>Katelyn</v>
      </c>
      <c r="H321" s="31" t="str">
        <f>IF(AND(ISERROR(FIND("-",VLOOKUP(I321,'Names with Seat Code'!B:E,4))),ISERROR(FIND("'",VLOOKUP(I321,'Names with Seat Code'!B:E,4)))),VLOOKUP(I321,'Names with Seat Code'!B:E,4),IF(ISERROR(FIND("-",VLOOKUP(I321,'Names with Seat Code'!B:E,4))),REPLACE(VLOOKUP(I321,'Names with Seat Code'!B:E,4),FIND("'",VLOOKUP(I321,'Names with Seat Code'!B:E,4)),1,""),REPLACE(VLOOKUP(I321,'Names with Seat Code'!B:E,4),FIND("-",VLOOKUP(I321,'Names with Seat Code'!B:E,4)),1,"")))</f>
        <v>Trionfi</v>
      </c>
      <c r="I321" s="25">
        <f>DIRECTIONS!$E$23+B321</f>
        <v>235</v>
      </c>
    </row>
    <row r="322" spans="1:9" ht="19.5" thickTop="1" thickBot="1" x14ac:dyDescent="0.3">
      <c r="A322" s="28" t="s">
        <v>111</v>
      </c>
      <c r="B322" s="27">
        <v>105</v>
      </c>
      <c r="C322" s="28" t="s">
        <v>108</v>
      </c>
      <c r="D322" s="28" t="s">
        <v>110</v>
      </c>
      <c r="E322" s="27" t="s">
        <v>87</v>
      </c>
      <c r="F322" s="27">
        <v>115</v>
      </c>
      <c r="G322" s="31" t="str">
        <f>IF(AND(ISERROR(FIND("-",VLOOKUP(I322,'Names with Seat Code'!B:E,2))),ISERROR(FIND("'",VLOOKUP(I322,'Names with Seat Code'!B:E,2)))),VLOOKUP(I322,'Names with Seat Code'!B:E,2),IF(ISERROR(FIND("-",VLOOKUP(I322,'Names with Seat Code'!B:E,2))),REPLACE(VLOOKUP(I322,'Names with Seat Code'!B:E,2),FIND("'",VLOOKUP(I322,'Names with Seat Code'!B:E,2)),1,""),REPLACE(VLOOKUP(I322,'Names with Seat Code'!B:E,2),FIND("-",VLOOKUP(I322,'Names with Seat Code'!B:E,2)),1,"")))</f>
        <v>Katrina</v>
      </c>
      <c r="H322" s="31" t="str">
        <f>IF(AND(ISERROR(FIND("-",VLOOKUP(I322,'Names with Seat Code'!B:E,4))),ISERROR(FIND("'",VLOOKUP(I322,'Names with Seat Code'!B:E,4)))),VLOOKUP(I322,'Names with Seat Code'!B:E,4),IF(ISERROR(FIND("-",VLOOKUP(I322,'Names with Seat Code'!B:E,4))),REPLACE(VLOOKUP(I322,'Names with Seat Code'!B:E,4),FIND("'",VLOOKUP(I322,'Names with Seat Code'!B:E,4)),1,""),REPLACE(VLOOKUP(I322,'Names with Seat Code'!B:E,4),FIND("-",VLOOKUP(I322,'Names with Seat Code'!B:E,4)),1,"")))</f>
        <v>Magness</v>
      </c>
      <c r="I322" s="25">
        <f>DIRECTIONS!$E$23+B322</f>
        <v>236</v>
      </c>
    </row>
    <row r="323" spans="1:9" ht="19.5" thickTop="1" thickBot="1" x14ac:dyDescent="0.3">
      <c r="A323" s="28" t="s">
        <v>111</v>
      </c>
      <c r="B323" s="27">
        <v>106</v>
      </c>
      <c r="C323" s="28" t="s">
        <v>108</v>
      </c>
      <c r="D323" s="28" t="s">
        <v>110</v>
      </c>
      <c r="E323" s="27" t="s">
        <v>87</v>
      </c>
      <c r="F323" s="27">
        <v>116</v>
      </c>
      <c r="G323" s="31" t="str">
        <f>IF(AND(ISERROR(FIND("-",VLOOKUP(I323,'Names with Seat Code'!B:E,2))),ISERROR(FIND("'",VLOOKUP(I323,'Names with Seat Code'!B:E,2)))),VLOOKUP(I323,'Names with Seat Code'!B:E,2),IF(ISERROR(FIND("-",VLOOKUP(I323,'Names with Seat Code'!B:E,2))),REPLACE(VLOOKUP(I323,'Names with Seat Code'!B:E,2),FIND("'",VLOOKUP(I323,'Names with Seat Code'!B:E,2)),1,""),REPLACE(VLOOKUP(I323,'Names with Seat Code'!B:E,2),FIND("-",VLOOKUP(I323,'Names with Seat Code'!B:E,2)),1,"")))</f>
        <v>Raymond</v>
      </c>
      <c r="H323" s="31" t="str">
        <f>IF(AND(ISERROR(FIND("-",VLOOKUP(I323,'Names with Seat Code'!B:E,4))),ISERROR(FIND("'",VLOOKUP(I323,'Names with Seat Code'!B:E,4)))),VLOOKUP(I323,'Names with Seat Code'!B:E,4),IF(ISERROR(FIND("-",VLOOKUP(I323,'Names with Seat Code'!B:E,4))),REPLACE(VLOOKUP(I323,'Names with Seat Code'!B:E,4),FIND("'",VLOOKUP(I323,'Names with Seat Code'!B:E,4)),1,""),REPLACE(VLOOKUP(I323,'Names with Seat Code'!B:E,4),FIND("-",VLOOKUP(I323,'Names with Seat Code'!B:E,4)),1,"")))</f>
        <v>Vedder</v>
      </c>
      <c r="I323" s="25">
        <f>DIRECTIONS!$E$23+B323</f>
        <v>237</v>
      </c>
    </row>
    <row r="324" spans="1:9" ht="19.5" thickTop="1" thickBot="1" x14ac:dyDescent="0.3">
      <c r="A324" s="28" t="s">
        <v>111</v>
      </c>
      <c r="B324" s="27">
        <v>107</v>
      </c>
      <c r="C324" s="28" t="s">
        <v>108</v>
      </c>
      <c r="D324" s="28" t="s">
        <v>110</v>
      </c>
      <c r="E324" s="27" t="s">
        <v>87</v>
      </c>
      <c r="F324" s="27">
        <v>117</v>
      </c>
      <c r="G324" s="31" t="str">
        <f>IF(AND(ISERROR(FIND("-",VLOOKUP(I324,'Names with Seat Code'!B:E,2))),ISERROR(FIND("'",VLOOKUP(I324,'Names with Seat Code'!B:E,2)))),VLOOKUP(I324,'Names with Seat Code'!B:E,2),IF(ISERROR(FIND("-",VLOOKUP(I324,'Names with Seat Code'!B:E,2))),REPLACE(VLOOKUP(I324,'Names with Seat Code'!B:E,2),FIND("'",VLOOKUP(I324,'Names with Seat Code'!B:E,2)),1,""),REPLACE(VLOOKUP(I324,'Names with Seat Code'!B:E,2),FIND("-",VLOOKUP(I324,'Names with Seat Code'!B:E,2)),1,"")))</f>
        <v>Joseph</v>
      </c>
      <c r="H324" s="31" t="str">
        <f>IF(AND(ISERROR(FIND("-",VLOOKUP(I324,'Names with Seat Code'!B:E,4))),ISERROR(FIND("'",VLOOKUP(I324,'Names with Seat Code'!B:E,4)))),VLOOKUP(I324,'Names with Seat Code'!B:E,4),IF(ISERROR(FIND("-",VLOOKUP(I324,'Names with Seat Code'!B:E,4))),REPLACE(VLOOKUP(I324,'Names with Seat Code'!B:E,4),FIND("'",VLOOKUP(I324,'Names with Seat Code'!B:E,4)),1,""),REPLACE(VLOOKUP(I324,'Names with Seat Code'!B:E,4),FIND("-",VLOOKUP(I324,'Names with Seat Code'!B:E,4)),1,"")))</f>
        <v>Vieira</v>
      </c>
      <c r="I324" s="25">
        <f>DIRECTIONS!$E$23+B324</f>
        <v>238</v>
      </c>
    </row>
    <row r="325" spans="1:9" ht="19.5" thickTop="1" thickBot="1" x14ac:dyDescent="0.3">
      <c r="A325" s="28" t="s">
        <v>111</v>
      </c>
      <c r="B325" s="27">
        <v>108</v>
      </c>
      <c r="C325" s="28" t="s">
        <v>109</v>
      </c>
      <c r="D325" s="28" t="s">
        <v>77</v>
      </c>
      <c r="E325" s="27" t="s">
        <v>87</v>
      </c>
      <c r="F325" s="27">
        <v>15</v>
      </c>
      <c r="G325" s="31" t="str">
        <f>IF(AND(ISERROR(FIND("-",VLOOKUP(I325,'Names with Seat Code'!B:E,2))),ISERROR(FIND("'",VLOOKUP(I325,'Names with Seat Code'!B:E,2)))),VLOOKUP(I325,'Names with Seat Code'!B:E,2),IF(ISERROR(FIND("-",VLOOKUP(I325,'Names with Seat Code'!B:E,2))),REPLACE(VLOOKUP(I325,'Names with Seat Code'!B:E,2),FIND("'",VLOOKUP(I325,'Names with Seat Code'!B:E,2)),1,""),REPLACE(VLOOKUP(I325,'Names with Seat Code'!B:E,2),FIND("-",VLOOKUP(I325,'Names with Seat Code'!B:E,2)),1,"")))</f>
        <v>Luke</v>
      </c>
      <c r="H325" s="31" t="str">
        <f>IF(AND(ISERROR(FIND("-",VLOOKUP(I325,'Names with Seat Code'!B:E,4))),ISERROR(FIND("'",VLOOKUP(I325,'Names with Seat Code'!B:E,4)))),VLOOKUP(I325,'Names with Seat Code'!B:E,4),IF(ISERROR(FIND("-",VLOOKUP(I325,'Names with Seat Code'!B:E,4))),REPLACE(VLOOKUP(I325,'Names with Seat Code'!B:E,4),FIND("'",VLOOKUP(I325,'Names with Seat Code'!B:E,4)),1,""),REPLACE(VLOOKUP(I325,'Names with Seat Code'!B:E,4),FIND("-",VLOOKUP(I325,'Names with Seat Code'!B:E,4)),1,"")))</f>
        <v>Waldman</v>
      </c>
      <c r="I325" s="25">
        <f>DIRECTIONS!$E$23+B325</f>
        <v>239</v>
      </c>
    </row>
    <row r="326" spans="1:9" ht="19.5" thickTop="1" thickBot="1" x14ac:dyDescent="0.3">
      <c r="A326" s="28" t="s">
        <v>111</v>
      </c>
      <c r="B326" s="27">
        <v>109</v>
      </c>
      <c r="C326" s="28" t="s">
        <v>109</v>
      </c>
      <c r="D326" s="28" t="s">
        <v>77</v>
      </c>
      <c r="E326" s="27" t="s">
        <v>87</v>
      </c>
      <c r="F326" s="27">
        <v>13</v>
      </c>
      <c r="G326" s="31" t="str">
        <f>IF(AND(ISERROR(FIND("-",VLOOKUP(I326,'Names with Seat Code'!B:E,2))),ISERROR(FIND("'",VLOOKUP(I326,'Names with Seat Code'!B:E,2)))),VLOOKUP(I326,'Names with Seat Code'!B:E,2),IF(ISERROR(FIND("-",VLOOKUP(I326,'Names with Seat Code'!B:E,2))),REPLACE(VLOOKUP(I326,'Names with Seat Code'!B:E,2),FIND("'",VLOOKUP(I326,'Names with Seat Code'!B:E,2)),1,""),REPLACE(VLOOKUP(I326,'Names with Seat Code'!B:E,2),FIND("-",VLOOKUP(I326,'Names with Seat Code'!B:E,2)),1,"")))</f>
        <v>Lauren</v>
      </c>
      <c r="H326" s="31" t="str">
        <f>IF(AND(ISERROR(FIND("-",VLOOKUP(I326,'Names with Seat Code'!B:E,4))),ISERROR(FIND("'",VLOOKUP(I326,'Names with Seat Code'!B:E,4)))),VLOOKUP(I326,'Names with Seat Code'!B:E,4),IF(ISERROR(FIND("-",VLOOKUP(I326,'Names with Seat Code'!B:E,4))),REPLACE(VLOOKUP(I326,'Names with Seat Code'!B:E,4),FIND("'",VLOOKUP(I326,'Names with Seat Code'!B:E,4)),1,""),REPLACE(VLOOKUP(I326,'Names with Seat Code'!B:E,4),FIND("-",VLOOKUP(I326,'Names with Seat Code'!B:E,4)),1,"")))</f>
        <v xml:space="preserve"> Walker</v>
      </c>
      <c r="I326" s="25">
        <f>DIRECTIONS!$E$23+B326</f>
        <v>240</v>
      </c>
    </row>
    <row r="327" spans="1:9" ht="19.5" thickTop="1" thickBot="1" x14ac:dyDescent="0.3">
      <c r="A327" s="28" t="s">
        <v>111</v>
      </c>
      <c r="B327" s="27">
        <v>110</v>
      </c>
      <c r="C327" s="28" t="s">
        <v>109</v>
      </c>
      <c r="D327" s="28" t="s">
        <v>77</v>
      </c>
      <c r="E327" s="27" t="s">
        <v>87</v>
      </c>
      <c r="F327" s="27">
        <v>11</v>
      </c>
      <c r="G327" s="31" t="str">
        <f>IF(AND(ISERROR(FIND("-",VLOOKUP(I327,'Names with Seat Code'!B:E,2))),ISERROR(FIND("'",VLOOKUP(I327,'Names with Seat Code'!B:E,2)))),VLOOKUP(I327,'Names with Seat Code'!B:E,2),IF(ISERROR(FIND("-",VLOOKUP(I327,'Names with Seat Code'!B:E,2))),REPLACE(VLOOKUP(I327,'Names with Seat Code'!B:E,2),FIND("'",VLOOKUP(I327,'Names with Seat Code'!B:E,2)),1,""),REPLACE(VLOOKUP(I327,'Names with Seat Code'!B:E,2),FIND("-",VLOOKUP(I327,'Names with Seat Code'!B:E,2)),1,"")))</f>
        <v>Madeline</v>
      </c>
      <c r="H327" s="31" t="str">
        <f>IF(AND(ISERROR(FIND("-",VLOOKUP(I327,'Names with Seat Code'!B:E,4))),ISERROR(FIND("'",VLOOKUP(I327,'Names with Seat Code'!B:E,4)))),VLOOKUP(I327,'Names with Seat Code'!B:E,4),IF(ISERROR(FIND("-",VLOOKUP(I327,'Names with Seat Code'!B:E,4))),REPLACE(VLOOKUP(I327,'Names with Seat Code'!B:E,4),FIND("'",VLOOKUP(I327,'Names with Seat Code'!B:E,4)),1,""),REPLACE(VLOOKUP(I327,'Names with Seat Code'!B:E,4),FIND("-",VLOOKUP(I327,'Names with Seat Code'!B:E,4)),1,"")))</f>
        <v>Walsh</v>
      </c>
      <c r="I327" s="25">
        <f>DIRECTIONS!$E$23+B327</f>
        <v>241</v>
      </c>
    </row>
    <row r="328" spans="1:9" ht="19.5" thickTop="1" thickBot="1" x14ac:dyDescent="0.3">
      <c r="A328" s="28" t="s">
        <v>111</v>
      </c>
      <c r="B328" s="27">
        <v>111</v>
      </c>
      <c r="C328" s="28" t="s">
        <v>109</v>
      </c>
      <c r="D328" s="28" t="s">
        <v>77</v>
      </c>
      <c r="E328" s="27" t="s">
        <v>87</v>
      </c>
      <c r="F328" s="27">
        <v>9</v>
      </c>
      <c r="G328" s="31" t="str">
        <f>IF(AND(ISERROR(FIND("-",VLOOKUP(I328,'Names with Seat Code'!B:E,2))),ISERROR(FIND("'",VLOOKUP(I328,'Names with Seat Code'!B:E,2)))),VLOOKUP(I328,'Names with Seat Code'!B:E,2),IF(ISERROR(FIND("-",VLOOKUP(I328,'Names with Seat Code'!B:E,2))),REPLACE(VLOOKUP(I328,'Names with Seat Code'!B:E,2),FIND("'",VLOOKUP(I328,'Names with Seat Code'!B:E,2)),1,""),REPLACE(VLOOKUP(I328,'Names with Seat Code'!B:E,2),FIND("-",VLOOKUP(I328,'Names with Seat Code'!B:E,2)),1,"")))</f>
        <v>Devon</v>
      </c>
      <c r="H328" s="31" t="str">
        <f>IF(AND(ISERROR(FIND("-",VLOOKUP(I328,'Names with Seat Code'!B:E,4))),ISERROR(FIND("'",VLOOKUP(I328,'Names with Seat Code'!B:E,4)))),VLOOKUP(I328,'Names with Seat Code'!B:E,4),IF(ISERROR(FIND("-",VLOOKUP(I328,'Names with Seat Code'!B:E,4))),REPLACE(VLOOKUP(I328,'Names with Seat Code'!B:E,4),FIND("'",VLOOKUP(I328,'Names with Seat Code'!B:E,4)),1,""),REPLACE(VLOOKUP(I328,'Names with Seat Code'!B:E,4),FIND("-",VLOOKUP(I328,'Names with Seat Code'!B:E,4)),1,"")))</f>
        <v>Watson</v>
      </c>
      <c r="I328" s="25">
        <f>DIRECTIONS!$E$23+B328</f>
        <v>242</v>
      </c>
    </row>
    <row r="329" spans="1:9" ht="19.5" thickTop="1" thickBot="1" x14ac:dyDescent="0.3">
      <c r="A329" s="28" t="s">
        <v>111</v>
      </c>
      <c r="B329" s="27">
        <v>112</v>
      </c>
      <c r="C329" s="28" t="s">
        <v>109</v>
      </c>
      <c r="D329" s="28" t="s">
        <v>77</v>
      </c>
      <c r="E329" s="27" t="s">
        <v>87</v>
      </c>
      <c r="F329" s="27">
        <v>7</v>
      </c>
      <c r="G329" s="31" t="str">
        <f>IF(AND(ISERROR(FIND("-",VLOOKUP(I329,'Names with Seat Code'!B:E,2))),ISERROR(FIND("'",VLOOKUP(I329,'Names with Seat Code'!B:E,2)))),VLOOKUP(I329,'Names with Seat Code'!B:E,2),IF(ISERROR(FIND("-",VLOOKUP(I329,'Names with Seat Code'!B:E,2))),REPLACE(VLOOKUP(I329,'Names with Seat Code'!B:E,2),FIND("'",VLOOKUP(I329,'Names with Seat Code'!B:E,2)),1,""),REPLACE(VLOOKUP(I329,'Names with Seat Code'!B:E,2),FIND("-",VLOOKUP(I329,'Names with Seat Code'!B:E,2)),1,"")))</f>
        <v>Jacob</v>
      </c>
      <c r="H329" s="31" t="str">
        <f>IF(AND(ISERROR(FIND("-",VLOOKUP(I329,'Names with Seat Code'!B:E,4))),ISERROR(FIND("'",VLOOKUP(I329,'Names with Seat Code'!B:E,4)))),VLOOKUP(I329,'Names with Seat Code'!B:E,4),IF(ISERROR(FIND("-",VLOOKUP(I329,'Names with Seat Code'!B:E,4))),REPLACE(VLOOKUP(I329,'Names with Seat Code'!B:E,4),FIND("'",VLOOKUP(I329,'Names with Seat Code'!B:E,4)),1,""),REPLACE(VLOOKUP(I329,'Names with Seat Code'!B:E,4),FIND("-",VLOOKUP(I329,'Names with Seat Code'!B:E,4)),1,"")))</f>
        <v>Whitmer</v>
      </c>
      <c r="I329" s="25">
        <f>DIRECTIONS!$E$23+B329</f>
        <v>243</v>
      </c>
    </row>
    <row r="330" spans="1:9" ht="19.5" thickTop="1" thickBot="1" x14ac:dyDescent="0.3">
      <c r="A330" s="28" t="s">
        <v>111</v>
      </c>
      <c r="B330" s="27">
        <v>113</v>
      </c>
      <c r="C330" s="28" t="s">
        <v>109</v>
      </c>
      <c r="D330" s="28" t="s">
        <v>77</v>
      </c>
      <c r="E330" s="27" t="s">
        <v>87</v>
      </c>
      <c r="F330" s="27">
        <v>5</v>
      </c>
      <c r="G330" s="31" t="str">
        <f>IF(AND(ISERROR(FIND("-",VLOOKUP(I330,'Names with Seat Code'!B:E,2))),ISERROR(FIND("'",VLOOKUP(I330,'Names with Seat Code'!B:E,2)))),VLOOKUP(I330,'Names with Seat Code'!B:E,2),IF(ISERROR(FIND("-",VLOOKUP(I330,'Names with Seat Code'!B:E,2))),REPLACE(VLOOKUP(I330,'Names with Seat Code'!B:E,2),FIND("'",VLOOKUP(I330,'Names with Seat Code'!B:E,2)),1,""),REPLACE(VLOOKUP(I330,'Names with Seat Code'!B:E,2),FIND("-",VLOOKUP(I330,'Names with Seat Code'!B:E,2)),1,"")))</f>
        <v>Keem</v>
      </c>
      <c r="H330" s="31" t="str">
        <f>IF(AND(ISERROR(FIND("-",VLOOKUP(I330,'Names with Seat Code'!B:E,4))),ISERROR(FIND("'",VLOOKUP(I330,'Names with Seat Code'!B:E,4)))),VLOOKUP(I330,'Names with Seat Code'!B:E,4),IF(ISERROR(FIND("-",VLOOKUP(I330,'Names with Seat Code'!B:E,4))),REPLACE(VLOOKUP(I330,'Names with Seat Code'!B:E,4),FIND("'",VLOOKUP(I330,'Names with Seat Code'!B:E,4)),1,""),REPLACE(VLOOKUP(I330,'Names with Seat Code'!B:E,4),FIND("-",VLOOKUP(I330,'Names with Seat Code'!B:E,4)),1,"")))</f>
        <v>or Williams</v>
      </c>
      <c r="I330" s="25">
        <f>DIRECTIONS!$E$23+B330</f>
        <v>244</v>
      </c>
    </row>
    <row r="331" spans="1:9" ht="19.5" thickTop="1" thickBot="1" x14ac:dyDescent="0.3">
      <c r="A331" s="28" t="s">
        <v>111</v>
      </c>
      <c r="B331" s="27">
        <v>114</v>
      </c>
      <c r="C331" s="28" t="s">
        <v>109</v>
      </c>
      <c r="D331" s="28" t="s">
        <v>77</v>
      </c>
      <c r="E331" s="27" t="s">
        <v>87</v>
      </c>
      <c r="F331" s="27">
        <v>3</v>
      </c>
      <c r="G331" s="31" t="str">
        <f>IF(AND(ISERROR(FIND("-",VLOOKUP(I331,'Names with Seat Code'!B:E,2))),ISERROR(FIND("'",VLOOKUP(I331,'Names with Seat Code'!B:E,2)))),VLOOKUP(I331,'Names with Seat Code'!B:E,2),IF(ISERROR(FIND("-",VLOOKUP(I331,'Names with Seat Code'!B:E,2))),REPLACE(VLOOKUP(I331,'Names with Seat Code'!B:E,2),FIND("'",VLOOKUP(I331,'Names with Seat Code'!B:E,2)),1,""),REPLACE(VLOOKUP(I331,'Names with Seat Code'!B:E,2),FIND("-",VLOOKUP(I331,'Names with Seat Code'!B:E,2)),1,"")))</f>
        <v>Nia</v>
      </c>
      <c r="H331" s="31" t="str">
        <f>IF(AND(ISERROR(FIND("-",VLOOKUP(I331,'Names with Seat Code'!B:E,4))),ISERROR(FIND("'",VLOOKUP(I331,'Names with Seat Code'!B:E,4)))),VLOOKUP(I331,'Names with Seat Code'!B:E,4),IF(ISERROR(FIND("-",VLOOKUP(I331,'Names with Seat Code'!B:E,4))),REPLACE(VLOOKUP(I331,'Names with Seat Code'!B:E,4),FIND("'",VLOOKUP(I331,'Names with Seat Code'!B:E,4)),1,""),REPLACE(VLOOKUP(I331,'Names with Seat Code'!B:E,4),FIND("-",VLOOKUP(I331,'Names with Seat Code'!B:E,4)),1,"")))</f>
        <v>Williamson</v>
      </c>
      <c r="I331" s="25">
        <f>DIRECTIONS!$E$23+B331</f>
        <v>245</v>
      </c>
    </row>
    <row r="332" spans="1:9" ht="19.5" thickTop="1" thickBot="1" x14ac:dyDescent="0.3">
      <c r="A332" s="28" t="s">
        <v>111</v>
      </c>
      <c r="B332" s="27">
        <v>115</v>
      </c>
      <c r="C332" s="28" t="s">
        <v>109</v>
      </c>
      <c r="D332" s="28" t="s">
        <v>77</v>
      </c>
      <c r="E332" s="27" t="s">
        <v>87</v>
      </c>
      <c r="F332" s="27">
        <v>1</v>
      </c>
      <c r="G332" s="31" t="str">
        <f>IF(AND(ISERROR(FIND("-",VLOOKUP(I332,'Names with Seat Code'!B:E,2))),ISERROR(FIND("'",VLOOKUP(I332,'Names with Seat Code'!B:E,2)))),VLOOKUP(I332,'Names with Seat Code'!B:E,2),IF(ISERROR(FIND("-",VLOOKUP(I332,'Names with Seat Code'!B:E,2))),REPLACE(VLOOKUP(I332,'Names with Seat Code'!B:E,2),FIND("'",VLOOKUP(I332,'Names with Seat Code'!B:E,2)),1,""),REPLACE(VLOOKUP(I332,'Names with Seat Code'!B:E,2),FIND("-",VLOOKUP(I332,'Names with Seat Code'!B:E,2)),1,"")))</f>
        <v>Jonathan</v>
      </c>
      <c r="H332" s="31" t="str">
        <f>IF(AND(ISERROR(FIND("-",VLOOKUP(I332,'Names with Seat Code'!B:E,4))),ISERROR(FIND("'",VLOOKUP(I332,'Names with Seat Code'!B:E,4)))),VLOOKUP(I332,'Names with Seat Code'!B:E,4),IF(ISERROR(FIND("-",VLOOKUP(I332,'Names with Seat Code'!B:E,4))),REPLACE(VLOOKUP(I332,'Names with Seat Code'!B:E,4),FIND("'",VLOOKUP(I332,'Names with Seat Code'!B:E,4)),1,""),REPLACE(VLOOKUP(I332,'Names with Seat Code'!B:E,4),FIND("-",VLOOKUP(I332,'Names with Seat Code'!B:E,4)),1,"")))</f>
        <v>Willis</v>
      </c>
      <c r="I332" s="25">
        <f>DIRECTIONS!$E$23+B332</f>
        <v>246</v>
      </c>
    </row>
    <row r="333" spans="1:9" ht="19.5" thickTop="1" thickBot="1" x14ac:dyDescent="0.3">
      <c r="A333" s="28" t="s">
        <v>111</v>
      </c>
      <c r="B333" s="27">
        <v>116</v>
      </c>
      <c r="C333" s="28" t="s">
        <v>108</v>
      </c>
      <c r="D333" s="28" t="s">
        <v>110</v>
      </c>
      <c r="E333" s="27" t="s">
        <v>88</v>
      </c>
      <c r="F333" s="27">
        <v>109</v>
      </c>
      <c r="G333" s="31" t="str">
        <f>IF(AND(ISERROR(FIND("-",VLOOKUP(I333,'Names with Seat Code'!B:E,2))),ISERROR(FIND("'",VLOOKUP(I333,'Names with Seat Code'!B:E,2)))),VLOOKUP(I333,'Names with Seat Code'!B:E,2),IF(ISERROR(FIND("-",VLOOKUP(I333,'Names with Seat Code'!B:E,2))),REPLACE(VLOOKUP(I333,'Names with Seat Code'!B:E,2),FIND("'",VLOOKUP(I333,'Names with Seat Code'!B:E,2)),1,""),REPLACE(VLOOKUP(I333,'Names with Seat Code'!B:E,2),FIND("-",VLOOKUP(I333,'Names with Seat Code'!B:E,2)),1,"")))</f>
        <v>Benjamin</v>
      </c>
      <c r="H333" s="31" t="str">
        <f>IF(AND(ISERROR(FIND("-",VLOOKUP(I333,'Names with Seat Code'!B:E,4))),ISERROR(FIND("'",VLOOKUP(I333,'Names with Seat Code'!B:E,4)))),VLOOKUP(I333,'Names with Seat Code'!B:E,4),IF(ISERROR(FIND("-",VLOOKUP(I333,'Names with Seat Code'!B:E,4))),REPLACE(VLOOKUP(I333,'Names with Seat Code'!B:E,4),FIND("'",VLOOKUP(I333,'Names with Seat Code'!B:E,4)),1,""),REPLACE(VLOOKUP(I333,'Names with Seat Code'!B:E,4),FIND("-",VLOOKUP(I333,'Names with Seat Code'!B:E,4)),1,"")))</f>
        <v>Wise</v>
      </c>
      <c r="I333" s="25">
        <f>DIRECTIONS!$E$23+B333</f>
        <v>247</v>
      </c>
    </row>
    <row r="334" spans="1:9" ht="19.5" thickTop="1" thickBot="1" x14ac:dyDescent="0.3">
      <c r="A334" s="28" t="s">
        <v>111</v>
      </c>
      <c r="B334" s="27">
        <v>117</v>
      </c>
      <c r="C334" s="28" t="s">
        <v>108</v>
      </c>
      <c r="D334" s="28" t="s">
        <v>110</v>
      </c>
      <c r="E334" s="27" t="s">
        <v>88</v>
      </c>
      <c r="F334" s="27">
        <v>110</v>
      </c>
      <c r="G334" s="31" t="str">
        <f>IF(AND(ISERROR(FIND("-",VLOOKUP(I334,'Names with Seat Code'!B:E,2))),ISERROR(FIND("'",VLOOKUP(I334,'Names with Seat Code'!B:E,2)))),VLOOKUP(I334,'Names with Seat Code'!B:E,2),IF(ISERROR(FIND("-",VLOOKUP(I334,'Names with Seat Code'!B:E,2))),REPLACE(VLOOKUP(I334,'Names with Seat Code'!B:E,2),FIND("'",VLOOKUP(I334,'Names with Seat Code'!B:E,2)),1,""),REPLACE(VLOOKUP(I334,'Names with Seat Code'!B:E,2),FIND("-",VLOOKUP(I334,'Names with Seat Code'!B:E,2)),1,"")))</f>
        <v>Xander</v>
      </c>
      <c r="H334" s="31" t="str">
        <f>IF(AND(ISERROR(FIND("-",VLOOKUP(I334,'Names with Seat Code'!B:E,4))),ISERROR(FIND("'",VLOOKUP(I334,'Names with Seat Code'!B:E,4)))),VLOOKUP(I334,'Names with Seat Code'!B:E,4),IF(ISERROR(FIND("-",VLOOKUP(I334,'Names with Seat Code'!B:E,4))),REPLACE(VLOOKUP(I334,'Names with Seat Code'!B:E,4),FIND("'",VLOOKUP(I334,'Names with Seat Code'!B:E,4)),1,""),REPLACE(VLOOKUP(I334,'Names with Seat Code'!B:E,4),FIND("-",VLOOKUP(I334,'Names with Seat Code'!B:E,4)),1,"")))</f>
        <v>Witham</v>
      </c>
      <c r="I334" s="25">
        <f>DIRECTIONS!$E$23+B334</f>
        <v>248</v>
      </c>
    </row>
    <row r="335" spans="1:9" ht="19.5" thickTop="1" thickBot="1" x14ac:dyDescent="0.3">
      <c r="A335" s="28" t="s">
        <v>111</v>
      </c>
      <c r="B335" s="27">
        <v>118</v>
      </c>
      <c r="C335" s="28" t="s">
        <v>108</v>
      </c>
      <c r="D335" s="28" t="s">
        <v>110</v>
      </c>
      <c r="E335" s="27" t="s">
        <v>88</v>
      </c>
      <c r="F335" s="27">
        <v>111</v>
      </c>
      <c r="G335" s="31" t="str">
        <f>IF(AND(ISERROR(FIND("-",VLOOKUP(I335,'Names with Seat Code'!B:E,2))),ISERROR(FIND("'",VLOOKUP(I335,'Names with Seat Code'!B:E,2)))),VLOOKUP(I335,'Names with Seat Code'!B:E,2),IF(ISERROR(FIND("-",VLOOKUP(I335,'Names with Seat Code'!B:E,2))),REPLACE(VLOOKUP(I335,'Names with Seat Code'!B:E,2),FIND("'",VLOOKUP(I335,'Names with Seat Code'!B:E,2)),1,""),REPLACE(VLOOKUP(I335,'Names with Seat Code'!B:E,2),FIND("-",VLOOKUP(I335,'Names with Seat Code'!B:E,2)),1,"")))</f>
        <v>Kamea</v>
      </c>
      <c r="H335" s="31" t="str">
        <f>IF(AND(ISERROR(FIND("-",VLOOKUP(I335,'Names with Seat Code'!B:E,4))),ISERROR(FIND("'",VLOOKUP(I335,'Names with Seat Code'!B:E,4)))),VLOOKUP(I335,'Names with Seat Code'!B:E,4),IF(ISERROR(FIND("-",VLOOKUP(I335,'Names with Seat Code'!B:E,4))),REPLACE(VLOOKUP(I335,'Names with Seat Code'!B:E,4),FIND("'",VLOOKUP(I335,'Names with Seat Code'!B:E,4)),1,""),REPLACE(VLOOKUP(I335,'Names with Seat Code'!B:E,4),FIND("-",VLOOKUP(I335,'Names with Seat Code'!B:E,4)),1,"")))</f>
        <v>Wooten</v>
      </c>
      <c r="I335" s="25">
        <f>DIRECTIONS!$E$23+B335</f>
        <v>249</v>
      </c>
    </row>
    <row r="336" spans="1:9" ht="19.5" thickTop="1" thickBot="1" x14ac:dyDescent="0.3">
      <c r="A336" s="28" t="s">
        <v>111</v>
      </c>
      <c r="B336" s="27">
        <v>119</v>
      </c>
      <c r="C336" s="28" t="s">
        <v>108</v>
      </c>
      <c r="D336" s="28" t="s">
        <v>110</v>
      </c>
      <c r="E336" s="27" t="s">
        <v>88</v>
      </c>
      <c r="F336" s="27">
        <v>112</v>
      </c>
      <c r="G336" s="31" t="str">
        <f>IF(AND(ISERROR(FIND("-",VLOOKUP(I336,'Names with Seat Code'!B:E,2))),ISERROR(FIND("'",VLOOKUP(I336,'Names with Seat Code'!B:E,2)))),VLOOKUP(I336,'Names with Seat Code'!B:E,2),IF(ISERROR(FIND("-",VLOOKUP(I336,'Names with Seat Code'!B:E,2))),REPLACE(VLOOKUP(I336,'Names with Seat Code'!B:E,2),FIND("'",VLOOKUP(I336,'Names with Seat Code'!B:E,2)),1,""),REPLACE(VLOOKUP(I336,'Names with Seat Code'!B:E,2),FIND("-",VLOOKUP(I336,'Names with Seat Code'!B:E,2)),1,"")))</f>
        <v>Emily</v>
      </c>
      <c r="H336" s="31" t="str">
        <f>IF(AND(ISERROR(FIND("-",VLOOKUP(I336,'Names with Seat Code'!B:E,4))),ISERROR(FIND("'",VLOOKUP(I336,'Names with Seat Code'!B:E,4)))),VLOOKUP(I336,'Names with Seat Code'!B:E,4),IF(ISERROR(FIND("-",VLOOKUP(I336,'Names with Seat Code'!B:E,4))),REPLACE(VLOOKUP(I336,'Names with Seat Code'!B:E,4),FIND("'",VLOOKUP(I336,'Names with Seat Code'!B:E,4)),1,""),REPLACE(VLOOKUP(I336,'Names with Seat Code'!B:E,4),FIND("-",VLOOKUP(I336,'Names with Seat Code'!B:E,4)),1,"")))</f>
        <v>Wright</v>
      </c>
      <c r="I336" s="25">
        <f>DIRECTIONS!$E$23+B336</f>
        <v>250</v>
      </c>
    </row>
    <row r="337" spans="1:9" ht="19.5" thickTop="1" thickBot="1" x14ac:dyDescent="0.3">
      <c r="A337" s="28" t="s">
        <v>111</v>
      </c>
      <c r="B337" s="27">
        <v>120</v>
      </c>
      <c r="C337" s="28" t="s">
        <v>108</v>
      </c>
      <c r="D337" s="28" t="s">
        <v>110</v>
      </c>
      <c r="E337" s="27" t="s">
        <v>88</v>
      </c>
      <c r="F337" s="27">
        <v>113</v>
      </c>
      <c r="G337" s="31" t="str">
        <f>IF(AND(ISERROR(FIND("-",VLOOKUP(I337,'Names with Seat Code'!B:E,2))),ISERROR(FIND("'",VLOOKUP(I337,'Names with Seat Code'!B:E,2)))),VLOOKUP(I337,'Names with Seat Code'!B:E,2),IF(ISERROR(FIND("-",VLOOKUP(I337,'Names with Seat Code'!B:E,2))),REPLACE(VLOOKUP(I337,'Names with Seat Code'!B:E,2),FIND("'",VLOOKUP(I337,'Names with Seat Code'!B:E,2)),1,""),REPLACE(VLOOKUP(I337,'Names with Seat Code'!B:E,2),FIND("-",VLOOKUP(I337,'Names with Seat Code'!B:E,2)),1,"")))</f>
        <v>Shane</v>
      </c>
      <c r="H337" s="31" t="str">
        <f>IF(AND(ISERROR(FIND("-",VLOOKUP(I337,'Names with Seat Code'!B:E,4))),ISERROR(FIND("'",VLOOKUP(I337,'Names with Seat Code'!B:E,4)))),VLOOKUP(I337,'Names with Seat Code'!B:E,4),IF(ISERROR(FIND("-",VLOOKUP(I337,'Names with Seat Code'!B:E,4))),REPLACE(VLOOKUP(I337,'Names with Seat Code'!B:E,4),FIND("'",VLOOKUP(I337,'Names with Seat Code'!B:E,4)),1,""),REPLACE(VLOOKUP(I337,'Names with Seat Code'!B:E,4),FIND("-",VLOOKUP(I337,'Names with Seat Code'!B:E,4)),1,"")))</f>
        <v>Young</v>
      </c>
      <c r="I337" s="25">
        <f>DIRECTIONS!$E$23+B337</f>
        <v>251</v>
      </c>
    </row>
    <row r="338" spans="1:9" ht="19.5" thickTop="1" thickBot="1" x14ac:dyDescent="0.3">
      <c r="A338" s="28" t="s">
        <v>111</v>
      </c>
      <c r="B338" s="27">
        <v>121</v>
      </c>
      <c r="C338" s="28" t="s">
        <v>108</v>
      </c>
      <c r="D338" s="28" t="s">
        <v>110</v>
      </c>
      <c r="E338" s="27" t="s">
        <v>88</v>
      </c>
      <c r="F338" s="27">
        <v>114</v>
      </c>
      <c r="G338" s="31" t="str">
        <f>IF(AND(ISERROR(FIND("-",VLOOKUP(I338,'Names with Seat Code'!B:E,2))),ISERROR(FIND("'",VLOOKUP(I338,'Names with Seat Code'!B:E,2)))),VLOOKUP(I338,'Names with Seat Code'!B:E,2),IF(ISERROR(FIND("-",VLOOKUP(I338,'Names with Seat Code'!B:E,2))),REPLACE(VLOOKUP(I338,'Names with Seat Code'!B:E,2),FIND("'",VLOOKUP(I338,'Names with Seat Code'!B:E,2)),1,""),REPLACE(VLOOKUP(I338,'Names with Seat Code'!B:E,2),FIND("-",VLOOKUP(I338,'Names with Seat Code'!B:E,2)),1,"")))</f>
        <v>Khin</v>
      </c>
      <c r="H338" s="31" t="str">
        <f>IF(AND(ISERROR(FIND("-",VLOOKUP(I338,'Names with Seat Code'!B:E,4))),ISERROR(FIND("'",VLOOKUP(I338,'Names with Seat Code'!B:E,4)))),VLOOKUP(I338,'Names with Seat Code'!B:E,4),IF(ISERROR(FIND("-",VLOOKUP(I338,'Names with Seat Code'!B:E,4))),REPLACE(VLOOKUP(I338,'Names with Seat Code'!B:E,4),FIND("'",VLOOKUP(I338,'Names with Seat Code'!B:E,4)),1,""),REPLACE(VLOOKUP(I338,'Names with Seat Code'!B:E,4),FIND("-",VLOOKUP(I338,'Names with Seat Code'!B:E,4)),1,"")))</f>
        <v>Yu</v>
      </c>
      <c r="I338" s="25">
        <f>DIRECTIONS!$E$23+B338</f>
        <v>252</v>
      </c>
    </row>
    <row r="339" spans="1:9" ht="19.5" thickTop="1" thickBot="1" x14ac:dyDescent="0.3">
      <c r="A339" s="28" t="s">
        <v>111</v>
      </c>
      <c r="B339" s="27">
        <v>122</v>
      </c>
      <c r="C339" s="28" t="s">
        <v>108</v>
      </c>
      <c r="D339" s="28" t="s">
        <v>110</v>
      </c>
      <c r="E339" s="27" t="s">
        <v>88</v>
      </c>
      <c r="F339" s="27">
        <v>115</v>
      </c>
      <c r="G339" s="31" t="str">
        <f>IF(AND(ISERROR(FIND("-",VLOOKUP(I339,'Names with Seat Code'!B:E,2))),ISERROR(FIND("'",VLOOKUP(I339,'Names with Seat Code'!B:E,2)))),VLOOKUP(I339,'Names with Seat Code'!B:E,2),IF(ISERROR(FIND("-",VLOOKUP(I339,'Names with Seat Code'!B:E,2))),REPLACE(VLOOKUP(I339,'Names with Seat Code'!B:E,2),FIND("'",VLOOKUP(I339,'Names with Seat Code'!B:E,2)),1,""),REPLACE(VLOOKUP(I339,'Names with Seat Code'!B:E,2),FIND("-",VLOOKUP(I339,'Names with Seat Code'!B:E,2)),1,"")))</f>
        <v>Luke</v>
      </c>
      <c r="H339" s="31" t="str">
        <f>IF(AND(ISERROR(FIND("-",VLOOKUP(I339,'Names with Seat Code'!B:E,4))),ISERROR(FIND("'",VLOOKUP(I339,'Names with Seat Code'!B:E,4)))),VLOOKUP(I339,'Names with Seat Code'!B:E,4),IF(ISERROR(FIND("-",VLOOKUP(I339,'Names with Seat Code'!B:E,4))),REPLACE(VLOOKUP(I339,'Names with Seat Code'!B:E,4),FIND("'",VLOOKUP(I339,'Names with Seat Code'!B:E,4)),1,""),REPLACE(VLOOKUP(I339,'Names with Seat Code'!B:E,4),FIND("-",VLOOKUP(I339,'Names with Seat Code'!B:E,4)),1,"")))</f>
        <v>Zannino</v>
      </c>
      <c r="I339" s="25">
        <f>DIRECTIONS!$E$23+B339</f>
        <v>253</v>
      </c>
    </row>
    <row r="340" spans="1:9" ht="19.5" thickTop="1" thickBot="1" x14ac:dyDescent="0.3">
      <c r="A340" s="28" t="s">
        <v>111</v>
      </c>
      <c r="B340" s="27">
        <v>123</v>
      </c>
      <c r="C340" s="28" t="s">
        <v>108</v>
      </c>
      <c r="D340" s="28" t="s">
        <v>110</v>
      </c>
      <c r="E340" s="27" t="s">
        <v>88</v>
      </c>
      <c r="F340" s="27">
        <v>116</v>
      </c>
      <c r="G340" s="31" t="str">
        <f>IF(AND(ISERROR(FIND("-",VLOOKUP(I340,'Names with Seat Code'!B:E,2))),ISERROR(FIND("'",VLOOKUP(I340,'Names with Seat Code'!B:E,2)))),VLOOKUP(I340,'Names with Seat Code'!B:E,2),IF(ISERROR(FIND("-",VLOOKUP(I340,'Names with Seat Code'!B:E,2))),REPLACE(VLOOKUP(I340,'Names with Seat Code'!B:E,2),FIND("'",VLOOKUP(I340,'Names with Seat Code'!B:E,2)),1,""),REPLACE(VLOOKUP(I340,'Names with Seat Code'!B:E,2),FIND("-",VLOOKUP(I340,'Names with Seat Code'!B:E,2)),1,"")))</f>
        <v>Brandon</v>
      </c>
      <c r="H340" s="31" t="str">
        <f>IF(AND(ISERROR(FIND("-",VLOOKUP(I340,'Names with Seat Code'!B:E,4))),ISERROR(FIND("'",VLOOKUP(I340,'Names with Seat Code'!B:E,4)))),VLOOKUP(I340,'Names with Seat Code'!B:E,4),IF(ISERROR(FIND("-",VLOOKUP(I340,'Names with Seat Code'!B:E,4))),REPLACE(VLOOKUP(I340,'Names with Seat Code'!B:E,4),FIND("'",VLOOKUP(I340,'Names with Seat Code'!B:E,4)),1,""),REPLACE(VLOOKUP(I340,'Names with Seat Code'!B:E,4),FIND("-",VLOOKUP(I340,'Names with Seat Code'!B:E,4)),1,"")))</f>
        <v>Zelch</v>
      </c>
      <c r="I340" s="25">
        <f>DIRECTIONS!$E$23+B340</f>
        <v>254</v>
      </c>
    </row>
    <row r="341" spans="1:9" ht="19.5" thickTop="1" thickBot="1" x14ac:dyDescent="0.3">
      <c r="A341" s="28" t="s">
        <v>111</v>
      </c>
      <c r="B341" s="27">
        <v>124</v>
      </c>
      <c r="C341" s="28" t="s">
        <v>108</v>
      </c>
      <c r="D341" s="28" t="s">
        <v>110</v>
      </c>
      <c r="E341" s="27" t="s">
        <v>88</v>
      </c>
      <c r="F341" s="27">
        <v>117</v>
      </c>
      <c r="G341" s="31" t="str">
        <f>IF(AND(ISERROR(FIND("-",VLOOKUP(I341,'Names with Seat Code'!B:E,2))),ISERROR(FIND("'",VLOOKUP(I341,'Names with Seat Code'!B:E,2)))),VLOOKUP(I341,'Names with Seat Code'!B:E,2),IF(ISERROR(FIND("-",VLOOKUP(I341,'Names with Seat Code'!B:E,2))),REPLACE(VLOOKUP(I341,'Names with Seat Code'!B:E,2),FIND("'",VLOOKUP(I341,'Names with Seat Code'!B:E,2)),1,""),REPLACE(VLOOKUP(I341,'Names with Seat Code'!B:E,2),FIND("-",VLOOKUP(I341,'Names with Seat Code'!B:E,2)),1,"")))</f>
        <v>Brandon</v>
      </c>
      <c r="H341" s="31" t="str">
        <f>IF(AND(ISERROR(FIND("-",VLOOKUP(I341,'Names with Seat Code'!B:E,4))),ISERROR(FIND("'",VLOOKUP(I341,'Names with Seat Code'!B:E,4)))),VLOOKUP(I341,'Names with Seat Code'!B:E,4),IF(ISERROR(FIND("-",VLOOKUP(I341,'Names with Seat Code'!B:E,4))),REPLACE(VLOOKUP(I341,'Names with Seat Code'!B:E,4),FIND("'",VLOOKUP(I341,'Names with Seat Code'!B:E,4)),1,""),REPLACE(VLOOKUP(I341,'Names with Seat Code'!B:E,4),FIND("-",VLOOKUP(I341,'Names with Seat Code'!B:E,4)),1,"")))</f>
        <v>Zelch</v>
      </c>
      <c r="I341" s="25">
        <f>DIRECTIONS!$E$23+B341</f>
        <v>255</v>
      </c>
    </row>
    <row r="342" spans="1:9" ht="19.5" thickTop="1" thickBot="1" x14ac:dyDescent="0.3">
      <c r="A342" s="28" t="s">
        <v>111</v>
      </c>
      <c r="B342" s="27">
        <v>125</v>
      </c>
      <c r="C342" s="28" t="s">
        <v>108</v>
      </c>
      <c r="D342" s="28" t="s">
        <v>110</v>
      </c>
      <c r="E342" s="27" t="s">
        <v>88</v>
      </c>
      <c r="F342" s="27">
        <v>118</v>
      </c>
      <c r="G342" s="31" t="str">
        <f>IF(AND(ISERROR(FIND("-",VLOOKUP(I342,'Names with Seat Code'!B:E,2))),ISERROR(FIND("'",VLOOKUP(I342,'Names with Seat Code'!B:E,2)))),VLOOKUP(I342,'Names with Seat Code'!B:E,2),IF(ISERROR(FIND("-",VLOOKUP(I342,'Names with Seat Code'!B:E,2))),REPLACE(VLOOKUP(I342,'Names with Seat Code'!B:E,2),FIND("'",VLOOKUP(I342,'Names with Seat Code'!B:E,2)),1,""),REPLACE(VLOOKUP(I342,'Names with Seat Code'!B:E,2),FIND("-",VLOOKUP(I342,'Names with Seat Code'!B:E,2)),1,"")))</f>
        <v>Brandon</v>
      </c>
      <c r="H342" s="31" t="str">
        <f>IF(AND(ISERROR(FIND("-",VLOOKUP(I342,'Names with Seat Code'!B:E,4))),ISERROR(FIND("'",VLOOKUP(I342,'Names with Seat Code'!B:E,4)))),VLOOKUP(I342,'Names with Seat Code'!B:E,4),IF(ISERROR(FIND("-",VLOOKUP(I342,'Names with Seat Code'!B:E,4))),REPLACE(VLOOKUP(I342,'Names with Seat Code'!B:E,4),FIND("'",VLOOKUP(I342,'Names with Seat Code'!B:E,4)),1,""),REPLACE(VLOOKUP(I342,'Names with Seat Code'!B:E,4),FIND("-",VLOOKUP(I342,'Names with Seat Code'!B:E,4)),1,"")))</f>
        <v>Zelch</v>
      </c>
      <c r="I342" s="25">
        <f>DIRECTIONS!$E$23+B342</f>
        <v>256</v>
      </c>
    </row>
    <row r="343" spans="1:9" ht="19.5" thickTop="1" thickBot="1" x14ac:dyDescent="0.3">
      <c r="A343" s="28" t="s">
        <v>111</v>
      </c>
      <c r="B343" s="27">
        <v>126</v>
      </c>
      <c r="C343" s="28" t="s">
        <v>109</v>
      </c>
      <c r="D343" s="28" t="s">
        <v>77</v>
      </c>
      <c r="E343" s="27" t="s">
        <v>88</v>
      </c>
      <c r="F343" s="27">
        <v>15</v>
      </c>
      <c r="G343" s="31" t="str">
        <f>IF(AND(ISERROR(FIND("-",VLOOKUP(I343,'Names with Seat Code'!B:E,2))),ISERROR(FIND("'",VLOOKUP(I343,'Names with Seat Code'!B:E,2)))),VLOOKUP(I343,'Names with Seat Code'!B:E,2),IF(ISERROR(FIND("-",VLOOKUP(I343,'Names with Seat Code'!B:E,2))),REPLACE(VLOOKUP(I343,'Names with Seat Code'!B:E,2),FIND("'",VLOOKUP(I343,'Names with Seat Code'!B:E,2)),1,""),REPLACE(VLOOKUP(I343,'Names with Seat Code'!B:E,2),FIND("-",VLOOKUP(I343,'Names with Seat Code'!B:E,2)),1,"")))</f>
        <v>Brandon</v>
      </c>
      <c r="H343" s="31" t="str">
        <f>IF(AND(ISERROR(FIND("-",VLOOKUP(I343,'Names with Seat Code'!B:E,4))),ISERROR(FIND("'",VLOOKUP(I343,'Names with Seat Code'!B:E,4)))),VLOOKUP(I343,'Names with Seat Code'!B:E,4),IF(ISERROR(FIND("-",VLOOKUP(I343,'Names with Seat Code'!B:E,4))),REPLACE(VLOOKUP(I343,'Names with Seat Code'!B:E,4),FIND("'",VLOOKUP(I343,'Names with Seat Code'!B:E,4)),1,""),REPLACE(VLOOKUP(I343,'Names with Seat Code'!B:E,4),FIND("-",VLOOKUP(I343,'Names with Seat Code'!B:E,4)),1,"")))</f>
        <v>Zelch</v>
      </c>
      <c r="I343" s="25">
        <f>DIRECTIONS!$E$23+B343</f>
        <v>257</v>
      </c>
    </row>
    <row r="344" spans="1:9" ht="19.5" thickTop="1" thickBot="1" x14ac:dyDescent="0.3">
      <c r="A344" s="28" t="s">
        <v>111</v>
      </c>
      <c r="B344" s="27">
        <v>127</v>
      </c>
      <c r="C344" s="28" t="s">
        <v>109</v>
      </c>
      <c r="D344" s="28" t="s">
        <v>77</v>
      </c>
      <c r="E344" s="27" t="s">
        <v>88</v>
      </c>
      <c r="F344" s="27">
        <v>13</v>
      </c>
      <c r="G344" s="31" t="str">
        <f>IF(AND(ISERROR(FIND("-",VLOOKUP(I344,'Names with Seat Code'!B:E,2))),ISERROR(FIND("'",VLOOKUP(I344,'Names with Seat Code'!B:E,2)))),VLOOKUP(I344,'Names with Seat Code'!B:E,2),IF(ISERROR(FIND("-",VLOOKUP(I344,'Names with Seat Code'!B:E,2))),REPLACE(VLOOKUP(I344,'Names with Seat Code'!B:E,2),FIND("'",VLOOKUP(I344,'Names with Seat Code'!B:E,2)),1,""),REPLACE(VLOOKUP(I344,'Names with Seat Code'!B:E,2),FIND("-",VLOOKUP(I344,'Names with Seat Code'!B:E,2)),1,"")))</f>
        <v>Brandon</v>
      </c>
      <c r="H344" s="31" t="str">
        <f>IF(AND(ISERROR(FIND("-",VLOOKUP(I344,'Names with Seat Code'!B:E,4))),ISERROR(FIND("'",VLOOKUP(I344,'Names with Seat Code'!B:E,4)))),VLOOKUP(I344,'Names with Seat Code'!B:E,4),IF(ISERROR(FIND("-",VLOOKUP(I344,'Names with Seat Code'!B:E,4))),REPLACE(VLOOKUP(I344,'Names with Seat Code'!B:E,4),FIND("'",VLOOKUP(I344,'Names with Seat Code'!B:E,4)),1,""),REPLACE(VLOOKUP(I344,'Names with Seat Code'!B:E,4),FIND("-",VLOOKUP(I344,'Names with Seat Code'!B:E,4)),1,"")))</f>
        <v>Zelch</v>
      </c>
      <c r="I344" s="25">
        <f>DIRECTIONS!$E$23+B344</f>
        <v>258</v>
      </c>
    </row>
    <row r="345" spans="1:9" ht="19.5" thickTop="1" thickBot="1" x14ac:dyDescent="0.3">
      <c r="A345" s="28" t="s">
        <v>111</v>
      </c>
      <c r="B345" s="27">
        <v>128</v>
      </c>
      <c r="C345" s="28" t="s">
        <v>109</v>
      </c>
      <c r="D345" s="28" t="s">
        <v>77</v>
      </c>
      <c r="E345" s="27" t="s">
        <v>88</v>
      </c>
      <c r="F345" s="27">
        <v>11</v>
      </c>
      <c r="G345" s="31" t="str">
        <f>IF(AND(ISERROR(FIND("-",VLOOKUP(I345,'Names with Seat Code'!B:E,2))),ISERROR(FIND("'",VLOOKUP(I345,'Names with Seat Code'!B:E,2)))),VLOOKUP(I345,'Names with Seat Code'!B:E,2),IF(ISERROR(FIND("-",VLOOKUP(I345,'Names with Seat Code'!B:E,2))),REPLACE(VLOOKUP(I345,'Names with Seat Code'!B:E,2),FIND("'",VLOOKUP(I345,'Names with Seat Code'!B:E,2)),1,""),REPLACE(VLOOKUP(I345,'Names with Seat Code'!B:E,2),FIND("-",VLOOKUP(I345,'Names with Seat Code'!B:E,2)),1,"")))</f>
        <v>Brandon</v>
      </c>
      <c r="H345" s="31" t="str">
        <f>IF(AND(ISERROR(FIND("-",VLOOKUP(I345,'Names with Seat Code'!B:E,4))),ISERROR(FIND("'",VLOOKUP(I345,'Names with Seat Code'!B:E,4)))),VLOOKUP(I345,'Names with Seat Code'!B:E,4),IF(ISERROR(FIND("-",VLOOKUP(I345,'Names with Seat Code'!B:E,4))),REPLACE(VLOOKUP(I345,'Names with Seat Code'!B:E,4),FIND("'",VLOOKUP(I345,'Names with Seat Code'!B:E,4)),1,""),REPLACE(VLOOKUP(I345,'Names with Seat Code'!B:E,4),FIND("-",VLOOKUP(I345,'Names with Seat Code'!B:E,4)),1,"")))</f>
        <v>Zelch</v>
      </c>
      <c r="I345" s="25">
        <f>DIRECTIONS!$E$23+B345</f>
        <v>259</v>
      </c>
    </row>
    <row r="346" spans="1:9" ht="19.5" thickTop="1" thickBot="1" x14ac:dyDescent="0.3">
      <c r="A346" s="28" t="s">
        <v>111</v>
      </c>
      <c r="B346" s="27">
        <v>129</v>
      </c>
      <c r="C346" s="28" t="s">
        <v>109</v>
      </c>
      <c r="D346" s="28" t="s">
        <v>77</v>
      </c>
      <c r="E346" s="27" t="s">
        <v>88</v>
      </c>
      <c r="F346" s="27">
        <v>9</v>
      </c>
      <c r="G346" s="31" t="str">
        <f>IF(AND(ISERROR(FIND("-",VLOOKUP(I346,'Names with Seat Code'!B:E,2))),ISERROR(FIND("'",VLOOKUP(I346,'Names with Seat Code'!B:E,2)))),VLOOKUP(I346,'Names with Seat Code'!B:E,2),IF(ISERROR(FIND("-",VLOOKUP(I346,'Names with Seat Code'!B:E,2))),REPLACE(VLOOKUP(I346,'Names with Seat Code'!B:E,2),FIND("'",VLOOKUP(I346,'Names with Seat Code'!B:E,2)),1,""),REPLACE(VLOOKUP(I346,'Names with Seat Code'!B:E,2),FIND("-",VLOOKUP(I346,'Names with Seat Code'!B:E,2)),1,"")))</f>
        <v>Brandon</v>
      </c>
      <c r="H346" s="31" t="str">
        <f>IF(AND(ISERROR(FIND("-",VLOOKUP(I346,'Names with Seat Code'!B:E,4))),ISERROR(FIND("'",VLOOKUP(I346,'Names with Seat Code'!B:E,4)))),VLOOKUP(I346,'Names with Seat Code'!B:E,4),IF(ISERROR(FIND("-",VLOOKUP(I346,'Names with Seat Code'!B:E,4))),REPLACE(VLOOKUP(I346,'Names with Seat Code'!B:E,4),FIND("'",VLOOKUP(I346,'Names with Seat Code'!B:E,4)),1,""),REPLACE(VLOOKUP(I346,'Names with Seat Code'!B:E,4),FIND("-",VLOOKUP(I346,'Names with Seat Code'!B:E,4)),1,"")))</f>
        <v>Zelch</v>
      </c>
      <c r="I346" s="25">
        <f>DIRECTIONS!$E$23+B346</f>
        <v>260</v>
      </c>
    </row>
    <row r="347" spans="1:9" ht="19.5" thickTop="1" thickBot="1" x14ac:dyDescent="0.3">
      <c r="A347" s="28" t="s">
        <v>111</v>
      </c>
      <c r="B347" s="27">
        <v>130</v>
      </c>
      <c r="C347" s="28" t="s">
        <v>109</v>
      </c>
      <c r="D347" s="28" t="s">
        <v>77</v>
      </c>
      <c r="E347" s="27" t="s">
        <v>88</v>
      </c>
      <c r="F347" s="27">
        <v>7</v>
      </c>
      <c r="G347" s="31" t="str">
        <f>IF(AND(ISERROR(FIND("-",VLOOKUP(I347,'Names with Seat Code'!B:E,2))),ISERROR(FIND("'",VLOOKUP(I347,'Names with Seat Code'!B:E,2)))),VLOOKUP(I347,'Names with Seat Code'!B:E,2),IF(ISERROR(FIND("-",VLOOKUP(I347,'Names with Seat Code'!B:E,2))),REPLACE(VLOOKUP(I347,'Names with Seat Code'!B:E,2),FIND("'",VLOOKUP(I347,'Names with Seat Code'!B:E,2)),1,""),REPLACE(VLOOKUP(I347,'Names with Seat Code'!B:E,2),FIND("-",VLOOKUP(I347,'Names with Seat Code'!B:E,2)),1,"")))</f>
        <v>Brandon</v>
      </c>
      <c r="H347" s="31" t="str">
        <f>IF(AND(ISERROR(FIND("-",VLOOKUP(I347,'Names with Seat Code'!B:E,4))),ISERROR(FIND("'",VLOOKUP(I347,'Names with Seat Code'!B:E,4)))),VLOOKUP(I347,'Names with Seat Code'!B:E,4),IF(ISERROR(FIND("-",VLOOKUP(I347,'Names with Seat Code'!B:E,4))),REPLACE(VLOOKUP(I347,'Names with Seat Code'!B:E,4),FIND("'",VLOOKUP(I347,'Names with Seat Code'!B:E,4)),1,""),REPLACE(VLOOKUP(I347,'Names with Seat Code'!B:E,4),FIND("-",VLOOKUP(I347,'Names with Seat Code'!B:E,4)),1,"")))</f>
        <v>Zelch</v>
      </c>
      <c r="I347" s="25">
        <f>DIRECTIONS!$E$23+B347</f>
        <v>261</v>
      </c>
    </row>
    <row r="348" spans="1:9" ht="19.5" thickTop="1" thickBot="1" x14ac:dyDescent="0.3">
      <c r="A348" s="28" t="s">
        <v>111</v>
      </c>
      <c r="B348" s="27">
        <v>131</v>
      </c>
      <c r="C348" s="28" t="s">
        <v>109</v>
      </c>
      <c r="D348" s="28" t="s">
        <v>77</v>
      </c>
      <c r="E348" s="27" t="s">
        <v>88</v>
      </c>
      <c r="F348" s="27">
        <v>5</v>
      </c>
      <c r="G348" s="31" t="str">
        <f>IF(AND(ISERROR(FIND("-",VLOOKUP(I348,'Names with Seat Code'!B:E,2))),ISERROR(FIND("'",VLOOKUP(I348,'Names with Seat Code'!B:E,2)))),VLOOKUP(I348,'Names with Seat Code'!B:E,2),IF(ISERROR(FIND("-",VLOOKUP(I348,'Names with Seat Code'!B:E,2))),REPLACE(VLOOKUP(I348,'Names with Seat Code'!B:E,2),FIND("'",VLOOKUP(I348,'Names with Seat Code'!B:E,2)),1,""),REPLACE(VLOOKUP(I348,'Names with Seat Code'!B:E,2),FIND("-",VLOOKUP(I348,'Names with Seat Code'!B:E,2)),1,"")))</f>
        <v>Brandon</v>
      </c>
      <c r="H348" s="31" t="str">
        <f>IF(AND(ISERROR(FIND("-",VLOOKUP(I348,'Names with Seat Code'!B:E,4))),ISERROR(FIND("'",VLOOKUP(I348,'Names with Seat Code'!B:E,4)))),VLOOKUP(I348,'Names with Seat Code'!B:E,4),IF(ISERROR(FIND("-",VLOOKUP(I348,'Names with Seat Code'!B:E,4))),REPLACE(VLOOKUP(I348,'Names with Seat Code'!B:E,4),FIND("'",VLOOKUP(I348,'Names with Seat Code'!B:E,4)),1,""),REPLACE(VLOOKUP(I348,'Names with Seat Code'!B:E,4),FIND("-",VLOOKUP(I348,'Names with Seat Code'!B:E,4)),1,"")))</f>
        <v>Zelch</v>
      </c>
      <c r="I348" s="25">
        <f>DIRECTIONS!$E$23+B348</f>
        <v>262</v>
      </c>
    </row>
    <row r="349" spans="1:9" ht="19.5" thickTop="1" thickBot="1" x14ac:dyDescent="0.3">
      <c r="A349" s="28" t="s">
        <v>111</v>
      </c>
      <c r="B349" s="27">
        <v>132</v>
      </c>
      <c r="C349" s="28" t="s">
        <v>109</v>
      </c>
      <c r="D349" s="28" t="s">
        <v>77</v>
      </c>
      <c r="E349" s="27" t="s">
        <v>88</v>
      </c>
      <c r="F349" s="27">
        <v>3</v>
      </c>
      <c r="G349" s="31" t="str">
        <f>IF(AND(ISERROR(FIND("-",VLOOKUP(I349,'Names with Seat Code'!B:E,2))),ISERROR(FIND("'",VLOOKUP(I349,'Names with Seat Code'!B:E,2)))),VLOOKUP(I349,'Names with Seat Code'!B:E,2),IF(ISERROR(FIND("-",VLOOKUP(I349,'Names with Seat Code'!B:E,2))),REPLACE(VLOOKUP(I349,'Names with Seat Code'!B:E,2),FIND("'",VLOOKUP(I349,'Names with Seat Code'!B:E,2)),1,""),REPLACE(VLOOKUP(I349,'Names with Seat Code'!B:E,2),FIND("-",VLOOKUP(I349,'Names with Seat Code'!B:E,2)),1,"")))</f>
        <v>Brandon</v>
      </c>
      <c r="H349" s="31" t="str">
        <f>IF(AND(ISERROR(FIND("-",VLOOKUP(I349,'Names with Seat Code'!B:E,4))),ISERROR(FIND("'",VLOOKUP(I349,'Names with Seat Code'!B:E,4)))),VLOOKUP(I349,'Names with Seat Code'!B:E,4),IF(ISERROR(FIND("-",VLOOKUP(I349,'Names with Seat Code'!B:E,4))),REPLACE(VLOOKUP(I349,'Names with Seat Code'!B:E,4),FIND("'",VLOOKUP(I349,'Names with Seat Code'!B:E,4)),1,""),REPLACE(VLOOKUP(I349,'Names with Seat Code'!B:E,4),FIND("-",VLOOKUP(I349,'Names with Seat Code'!B:E,4)),1,"")))</f>
        <v>Zelch</v>
      </c>
      <c r="I349" s="25">
        <f>DIRECTIONS!$E$23+B349</f>
        <v>263</v>
      </c>
    </row>
    <row r="350" spans="1:9" ht="19.5" thickTop="1" thickBot="1" x14ac:dyDescent="0.3">
      <c r="A350" s="28" t="s">
        <v>111</v>
      </c>
      <c r="B350" s="27">
        <v>133</v>
      </c>
      <c r="C350" s="28" t="s">
        <v>109</v>
      </c>
      <c r="D350" s="28" t="s">
        <v>77</v>
      </c>
      <c r="E350" s="27" t="s">
        <v>88</v>
      </c>
      <c r="F350" s="27">
        <v>1</v>
      </c>
      <c r="G350" s="31" t="str">
        <f>IF(AND(ISERROR(FIND("-",VLOOKUP(I350,'Names with Seat Code'!B:E,2))),ISERROR(FIND("'",VLOOKUP(I350,'Names with Seat Code'!B:E,2)))),VLOOKUP(I350,'Names with Seat Code'!B:E,2),IF(ISERROR(FIND("-",VLOOKUP(I350,'Names with Seat Code'!B:E,2))),REPLACE(VLOOKUP(I350,'Names with Seat Code'!B:E,2),FIND("'",VLOOKUP(I350,'Names with Seat Code'!B:E,2)),1,""),REPLACE(VLOOKUP(I350,'Names with Seat Code'!B:E,2),FIND("-",VLOOKUP(I350,'Names with Seat Code'!B:E,2)),1,"")))</f>
        <v>Brandon</v>
      </c>
      <c r="H350" s="31" t="str">
        <f>IF(AND(ISERROR(FIND("-",VLOOKUP(I350,'Names with Seat Code'!B:E,4))),ISERROR(FIND("'",VLOOKUP(I350,'Names with Seat Code'!B:E,4)))),VLOOKUP(I350,'Names with Seat Code'!B:E,4),IF(ISERROR(FIND("-",VLOOKUP(I350,'Names with Seat Code'!B:E,4))),REPLACE(VLOOKUP(I350,'Names with Seat Code'!B:E,4),FIND("'",VLOOKUP(I350,'Names with Seat Code'!B:E,4)),1,""),REPLACE(VLOOKUP(I350,'Names with Seat Code'!B:E,4),FIND("-",VLOOKUP(I350,'Names with Seat Code'!B:E,4)),1,"")))</f>
        <v>Zelch</v>
      </c>
      <c r="I350" s="25">
        <f>DIRECTIONS!$E$23+B350</f>
        <v>264</v>
      </c>
    </row>
    <row r="351" spans="1:9" ht="19.5" thickTop="1" thickBot="1" x14ac:dyDescent="0.3">
      <c r="A351" s="28" t="s">
        <v>111</v>
      </c>
      <c r="B351" s="27">
        <v>134</v>
      </c>
      <c r="C351" s="28" t="s">
        <v>108</v>
      </c>
      <c r="D351" s="28" t="s">
        <v>110</v>
      </c>
      <c r="E351" s="27" t="s">
        <v>90</v>
      </c>
      <c r="F351" s="27">
        <v>109</v>
      </c>
      <c r="G351" s="31" t="str">
        <f>IF(AND(ISERROR(FIND("-",VLOOKUP(I351,'Names with Seat Code'!B:E,2))),ISERROR(FIND("'",VLOOKUP(I351,'Names with Seat Code'!B:E,2)))),VLOOKUP(I351,'Names with Seat Code'!B:E,2),IF(ISERROR(FIND("-",VLOOKUP(I351,'Names with Seat Code'!B:E,2))),REPLACE(VLOOKUP(I351,'Names with Seat Code'!B:E,2),FIND("'",VLOOKUP(I351,'Names with Seat Code'!B:E,2)),1,""),REPLACE(VLOOKUP(I351,'Names with Seat Code'!B:E,2),FIND("-",VLOOKUP(I351,'Names with Seat Code'!B:E,2)),1,"")))</f>
        <v>Brandon</v>
      </c>
      <c r="H351" s="31" t="str">
        <f>IF(AND(ISERROR(FIND("-",VLOOKUP(I351,'Names with Seat Code'!B:E,4))),ISERROR(FIND("'",VLOOKUP(I351,'Names with Seat Code'!B:E,4)))),VLOOKUP(I351,'Names with Seat Code'!B:E,4),IF(ISERROR(FIND("-",VLOOKUP(I351,'Names with Seat Code'!B:E,4))),REPLACE(VLOOKUP(I351,'Names with Seat Code'!B:E,4),FIND("'",VLOOKUP(I351,'Names with Seat Code'!B:E,4)),1,""),REPLACE(VLOOKUP(I351,'Names with Seat Code'!B:E,4),FIND("-",VLOOKUP(I351,'Names with Seat Code'!B:E,4)),1,"")))</f>
        <v>Zelch</v>
      </c>
      <c r="I351" s="25">
        <f>DIRECTIONS!$E$23+B351</f>
        <v>265</v>
      </c>
    </row>
    <row r="352" spans="1:9" ht="19.5" thickTop="1" thickBot="1" x14ac:dyDescent="0.3">
      <c r="A352" s="28" t="s">
        <v>111</v>
      </c>
      <c r="B352" s="27">
        <v>135</v>
      </c>
      <c r="C352" s="28" t="s">
        <v>108</v>
      </c>
      <c r="D352" s="28" t="s">
        <v>110</v>
      </c>
      <c r="E352" s="27" t="s">
        <v>90</v>
      </c>
      <c r="F352" s="27">
        <v>110</v>
      </c>
      <c r="G352" s="31" t="str">
        <f>IF(AND(ISERROR(FIND("-",VLOOKUP(I352,'Names with Seat Code'!B:E,2))),ISERROR(FIND("'",VLOOKUP(I352,'Names with Seat Code'!B:E,2)))),VLOOKUP(I352,'Names with Seat Code'!B:E,2),IF(ISERROR(FIND("-",VLOOKUP(I352,'Names with Seat Code'!B:E,2))),REPLACE(VLOOKUP(I352,'Names with Seat Code'!B:E,2),FIND("'",VLOOKUP(I352,'Names with Seat Code'!B:E,2)),1,""),REPLACE(VLOOKUP(I352,'Names with Seat Code'!B:E,2),FIND("-",VLOOKUP(I352,'Names with Seat Code'!B:E,2)),1,"")))</f>
        <v>Brandon</v>
      </c>
      <c r="H352" s="31" t="str">
        <f>IF(AND(ISERROR(FIND("-",VLOOKUP(I352,'Names with Seat Code'!B:E,4))),ISERROR(FIND("'",VLOOKUP(I352,'Names with Seat Code'!B:E,4)))),VLOOKUP(I352,'Names with Seat Code'!B:E,4),IF(ISERROR(FIND("-",VLOOKUP(I352,'Names with Seat Code'!B:E,4))),REPLACE(VLOOKUP(I352,'Names with Seat Code'!B:E,4),FIND("'",VLOOKUP(I352,'Names with Seat Code'!B:E,4)),1,""),REPLACE(VLOOKUP(I352,'Names with Seat Code'!B:E,4),FIND("-",VLOOKUP(I352,'Names with Seat Code'!B:E,4)),1,"")))</f>
        <v>Zelch</v>
      </c>
      <c r="I352" s="25">
        <f>DIRECTIONS!$E$23+B352</f>
        <v>266</v>
      </c>
    </row>
    <row r="353" spans="1:9" ht="19.5" thickTop="1" thickBot="1" x14ac:dyDescent="0.3">
      <c r="A353" s="28" t="s">
        <v>111</v>
      </c>
      <c r="B353" s="27">
        <v>136</v>
      </c>
      <c r="C353" s="28" t="s">
        <v>108</v>
      </c>
      <c r="D353" s="28" t="s">
        <v>110</v>
      </c>
      <c r="E353" s="27" t="s">
        <v>90</v>
      </c>
      <c r="F353" s="27">
        <v>111</v>
      </c>
      <c r="G353" s="31" t="str">
        <f>IF(AND(ISERROR(FIND("-",VLOOKUP(I353,'Names with Seat Code'!B:E,2))),ISERROR(FIND("'",VLOOKUP(I353,'Names with Seat Code'!B:E,2)))),VLOOKUP(I353,'Names with Seat Code'!B:E,2),IF(ISERROR(FIND("-",VLOOKUP(I353,'Names with Seat Code'!B:E,2))),REPLACE(VLOOKUP(I353,'Names with Seat Code'!B:E,2),FIND("'",VLOOKUP(I353,'Names with Seat Code'!B:E,2)),1,""),REPLACE(VLOOKUP(I353,'Names with Seat Code'!B:E,2),FIND("-",VLOOKUP(I353,'Names with Seat Code'!B:E,2)),1,"")))</f>
        <v>Brandon</v>
      </c>
      <c r="H353" s="31" t="str">
        <f>IF(AND(ISERROR(FIND("-",VLOOKUP(I353,'Names with Seat Code'!B:E,4))),ISERROR(FIND("'",VLOOKUP(I353,'Names with Seat Code'!B:E,4)))),VLOOKUP(I353,'Names with Seat Code'!B:E,4),IF(ISERROR(FIND("-",VLOOKUP(I353,'Names with Seat Code'!B:E,4))),REPLACE(VLOOKUP(I353,'Names with Seat Code'!B:E,4),FIND("'",VLOOKUP(I353,'Names with Seat Code'!B:E,4)),1,""),REPLACE(VLOOKUP(I353,'Names with Seat Code'!B:E,4),FIND("-",VLOOKUP(I353,'Names with Seat Code'!B:E,4)),1,"")))</f>
        <v>Zelch</v>
      </c>
      <c r="I353" s="25">
        <f>DIRECTIONS!$E$23+B353</f>
        <v>267</v>
      </c>
    </row>
    <row r="354" spans="1:9" ht="19.5" thickTop="1" thickBot="1" x14ac:dyDescent="0.3">
      <c r="A354" s="28" t="s">
        <v>111</v>
      </c>
      <c r="B354" s="27">
        <v>137</v>
      </c>
      <c r="C354" s="28" t="s">
        <v>108</v>
      </c>
      <c r="D354" s="28" t="s">
        <v>110</v>
      </c>
      <c r="E354" s="27" t="s">
        <v>90</v>
      </c>
      <c r="F354" s="27">
        <v>112</v>
      </c>
      <c r="G354" s="31" t="str">
        <f>IF(AND(ISERROR(FIND("-",VLOOKUP(I354,'Names with Seat Code'!B:E,2))),ISERROR(FIND("'",VLOOKUP(I354,'Names with Seat Code'!B:E,2)))),VLOOKUP(I354,'Names with Seat Code'!B:E,2),IF(ISERROR(FIND("-",VLOOKUP(I354,'Names with Seat Code'!B:E,2))),REPLACE(VLOOKUP(I354,'Names with Seat Code'!B:E,2),FIND("'",VLOOKUP(I354,'Names with Seat Code'!B:E,2)),1,""),REPLACE(VLOOKUP(I354,'Names with Seat Code'!B:E,2),FIND("-",VLOOKUP(I354,'Names with Seat Code'!B:E,2)),1,"")))</f>
        <v>Brandon</v>
      </c>
      <c r="H354" s="31" t="str">
        <f>IF(AND(ISERROR(FIND("-",VLOOKUP(I354,'Names with Seat Code'!B:E,4))),ISERROR(FIND("'",VLOOKUP(I354,'Names with Seat Code'!B:E,4)))),VLOOKUP(I354,'Names with Seat Code'!B:E,4),IF(ISERROR(FIND("-",VLOOKUP(I354,'Names with Seat Code'!B:E,4))),REPLACE(VLOOKUP(I354,'Names with Seat Code'!B:E,4),FIND("'",VLOOKUP(I354,'Names with Seat Code'!B:E,4)),1,""),REPLACE(VLOOKUP(I354,'Names with Seat Code'!B:E,4),FIND("-",VLOOKUP(I354,'Names with Seat Code'!B:E,4)),1,"")))</f>
        <v>Zelch</v>
      </c>
      <c r="I354" s="25">
        <f>DIRECTIONS!$E$23+B354</f>
        <v>268</v>
      </c>
    </row>
    <row r="355" spans="1:9" ht="19.5" thickTop="1" thickBot="1" x14ac:dyDescent="0.3">
      <c r="A355" s="28" t="s">
        <v>111</v>
      </c>
      <c r="B355" s="27">
        <v>138</v>
      </c>
      <c r="C355" s="28" t="s">
        <v>108</v>
      </c>
      <c r="D355" s="28" t="s">
        <v>110</v>
      </c>
      <c r="E355" s="27" t="s">
        <v>90</v>
      </c>
      <c r="F355" s="27">
        <v>113</v>
      </c>
      <c r="G355" s="31" t="str">
        <f>IF(AND(ISERROR(FIND("-",VLOOKUP(I355,'Names with Seat Code'!B:E,2))),ISERROR(FIND("'",VLOOKUP(I355,'Names with Seat Code'!B:E,2)))),VLOOKUP(I355,'Names with Seat Code'!B:E,2),IF(ISERROR(FIND("-",VLOOKUP(I355,'Names with Seat Code'!B:E,2))),REPLACE(VLOOKUP(I355,'Names with Seat Code'!B:E,2),FIND("'",VLOOKUP(I355,'Names with Seat Code'!B:E,2)),1,""),REPLACE(VLOOKUP(I355,'Names with Seat Code'!B:E,2),FIND("-",VLOOKUP(I355,'Names with Seat Code'!B:E,2)),1,"")))</f>
        <v>Brandon</v>
      </c>
      <c r="H355" s="31" t="str">
        <f>IF(AND(ISERROR(FIND("-",VLOOKUP(I355,'Names with Seat Code'!B:E,4))),ISERROR(FIND("'",VLOOKUP(I355,'Names with Seat Code'!B:E,4)))),VLOOKUP(I355,'Names with Seat Code'!B:E,4),IF(ISERROR(FIND("-",VLOOKUP(I355,'Names with Seat Code'!B:E,4))),REPLACE(VLOOKUP(I355,'Names with Seat Code'!B:E,4),FIND("'",VLOOKUP(I355,'Names with Seat Code'!B:E,4)),1,""),REPLACE(VLOOKUP(I355,'Names with Seat Code'!B:E,4),FIND("-",VLOOKUP(I355,'Names with Seat Code'!B:E,4)),1,"")))</f>
        <v>Zelch</v>
      </c>
      <c r="I355" s="25">
        <f>DIRECTIONS!$E$23+B355</f>
        <v>269</v>
      </c>
    </row>
    <row r="356" spans="1:9" ht="19.5" thickTop="1" thickBot="1" x14ac:dyDescent="0.3">
      <c r="A356" s="28" t="s">
        <v>111</v>
      </c>
      <c r="B356" s="27">
        <v>139</v>
      </c>
      <c r="C356" s="28" t="s">
        <v>108</v>
      </c>
      <c r="D356" s="28" t="s">
        <v>110</v>
      </c>
      <c r="E356" s="27" t="s">
        <v>90</v>
      </c>
      <c r="F356" s="27">
        <v>114</v>
      </c>
      <c r="G356" s="31" t="str">
        <f>IF(AND(ISERROR(FIND("-",VLOOKUP(I356,'Names with Seat Code'!B:E,2))),ISERROR(FIND("'",VLOOKUP(I356,'Names with Seat Code'!B:E,2)))),VLOOKUP(I356,'Names with Seat Code'!B:E,2),IF(ISERROR(FIND("-",VLOOKUP(I356,'Names with Seat Code'!B:E,2))),REPLACE(VLOOKUP(I356,'Names with Seat Code'!B:E,2),FIND("'",VLOOKUP(I356,'Names with Seat Code'!B:E,2)),1,""),REPLACE(VLOOKUP(I356,'Names with Seat Code'!B:E,2),FIND("-",VLOOKUP(I356,'Names with Seat Code'!B:E,2)),1,"")))</f>
        <v>Brandon</v>
      </c>
      <c r="H356" s="31" t="str">
        <f>IF(AND(ISERROR(FIND("-",VLOOKUP(I356,'Names with Seat Code'!B:E,4))),ISERROR(FIND("'",VLOOKUP(I356,'Names with Seat Code'!B:E,4)))),VLOOKUP(I356,'Names with Seat Code'!B:E,4),IF(ISERROR(FIND("-",VLOOKUP(I356,'Names with Seat Code'!B:E,4))),REPLACE(VLOOKUP(I356,'Names with Seat Code'!B:E,4),FIND("'",VLOOKUP(I356,'Names with Seat Code'!B:E,4)),1,""),REPLACE(VLOOKUP(I356,'Names with Seat Code'!B:E,4),FIND("-",VLOOKUP(I356,'Names with Seat Code'!B:E,4)),1,"")))</f>
        <v>Zelch</v>
      </c>
      <c r="I356" s="25">
        <f>DIRECTIONS!$E$23+B356</f>
        <v>270</v>
      </c>
    </row>
    <row r="357" spans="1:9" ht="19.5" thickTop="1" thickBot="1" x14ac:dyDescent="0.3">
      <c r="A357" s="28" t="s">
        <v>111</v>
      </c>
      <c r="B357" s="27">
        <v>140</v>
      </c>
      <c r="C357" s="28" t="s">
        <v>108</v>
      </c>
      <c r="D357" s="28" t="s">
        <v>110</v>
      </c>
      <c r="E357" s="27" t="s">
        <v>90</v>
      </c>
      <c r="F357" s="27">
        <v>115</v>
      </c>
      <c r="G357" s="31" t="str">
        <f>IF(AND(ISERROR(FIND("-",VLOOKUP(I357,'Names with Seat Code'!B:E,2))),ISERROR(FIND("'",VLOOKUP(I357,'Names with Seat Code'!B:E,2)))),VLOOKUP(I357,'Names with Seat Code'!B:E,2),IF(ISERROR(FIND("-",VLOOKUP(I357,'Names with Seat Code'!B:E,2))),REPLACE(VLOOKUP(I357,'Names with Seat Code'!B:E,2),FIND("'",VLOOKUP(I357,'Names with Seat Code'!B:E,2)),1,""),REPLACE(VLOOKUP(I357,'Names with Seat Code'!B:E,2),FIND("-",VLOOKUP(I357,'Names with Seat Code'!B:E,2)),1,"")))</f>
        <v>Brandon</v>
      </c>
      <c r="H357" s="31" t="str">
        <f>IF(AND(ISERROR(FIND("-",VLOOKUP(I357,'Names with Seat Code'!B:E,4))),ISERROR(FIND("'",VLOOKUP(I357,'Names with Seat Code'!B:E,4)))),VLOOKUP(I357,'Names with Seat Code'!B:E,4),IF(ISERROR(FIND("-",VLOOKUP(I357,'Names with Seat Code'!B:E,4))),REPLACE(VLOOKUP(I357,'Names with Seat Code'!B:E,4),FIND("'",VLOOKUP(I357,'Names with Seat Code'!B:E,4)),1,""),REPLACE(VLOOKUP(I357,'Names with Seat Code'!B:E,4),FIND("-",VLOOKUP(I357,'Names with Seat Code'!B:E,4)),1,"")))</f>
        <v>Zelch</v>
      </c>
      <c r="I357" s="25">
        <f>DIRECTIONS!$E$23+B357</f>
        <v>271</v>
      </c>
    </row>
    <row r="358" spans="1:9" ht="19.5" thickTop="1" thickBot="1" x14ac:dyDescent="0.3">
      <c r="A358" s="28" t="s">
        <v>111</v>
      </c>
      <c r="B358" s="27">
        <v>141</v>
      </c>
      <c r="C358" s="28" t="s">
        <v>108</v>
      </c>
      <c r="D358" s="28" t="s">
        <v>110</v>
      </c>
      <c r="E358" s="27" t="s">
        <v>90</v>
      </c>
      <c r="F358" s="27">
        <v>116</v>
      </c>
      <c r="G358" s="31" t="str">
        <f>IF(AND(ISERROR(FIND("-",VLOOKUP(I358,'Names with Seat Code'!B:E,2))),ISERROR(FIND("'",VLOOKUP(I358,'Names with Seat Code'!B:E,2)))),VLOOKUP(I358,'Names with Seat Code'!B:E,2),IF(ISERROR(FIND("-",VLOOKUP(I358,'Names with Seat Code'!B:E,2))),REPLACE(VLOOKUP(I358,'Names with Seat Code'!B:E,2),FIND("'",VLOOKUP(I358,'Names with Seat Code'!B:E,2)),1,""),REPLACE(VLOOKUP(I358,'Names with Seat Code'!B:E,2),FIND("-",VLOOKUP(I358,'Names with Seat Code'!B:E,2)),1,"")))</f>
        <v>Brandon</v>
      </c>
      <c r="H358" s="31" t="str">
        <f>IF(AND(ISERROR(FIND("-",VLOOKUP(I358,'Names with Seat Code'!B:E,4))),ISERROR(FIND("'",VLOOKUP(I358,'Names with Seat Code'!B:E,4)))),VLOOKUP(I358,'Names with Seat Code'!B:E,4),IF(ISERROR(FIND("-",VLOOKUP(I358,'Names with Seat Code'!B:E,4))),REPLACE(VLOOKUP(I358,'Names with Seat Code'!B:E,4),FIND("'",VLOOKUP(I358,'Names with Seat Code'!B:E,4)),1,""),REPLACE(VLOOKUP(I358,'Names with Seat Code'!B:E,4),FIND("-",VLOOKUP(I358,'Names with Seat Code'!B:E,4)),1,"")))</f>
        <v>Zelch</v>
      </c>
      <c r="I358" s="25">
        <f>DIRECTIONS!$E$23+B358</f>
        <v>272</v>
      </c>
    </row>
    <row r="359" spans="1:9" ht="19.5" thickTop="1" thickBot="1" x14ac:dyDescent="0.3">
      <c r="A359" s="28" t="s">
        <v>111</v>
      </c>
      <c r="B359" s="27">
        <v>142</v>
      </c>
      <c r="C359" s="28" t="s">
        <v>108</v>
      </c>
      <c r="D359" s="28" t="s">
        <v>110</v>
      </c>
      <c r="E359" s="27" t="s">
        <v>90</v>
      </c>
      <c r="F359" s="27">
        <v>117</v>
      </c>
      <c r="G359" s="31" t="str">
        <f>IF(AND(ISERROR(FIND("-",VLOOKUP(I359,'Names with Seat Code'!B:E,2))),ISERROR(FIND("'",VLOOKUP(I359,'Names with Seat Code'!B:E,2)))),VLOOKUP(I359,'Names with Seat Code'!B:E,2),IF(ISERROR(FIND("-",VLOOKUP(I359,'Names with Seat Code'!B:E,2))),REPLACE(VLOOKUP(I359,'Names with Seat Code'!B:E,2),FIND("'",VLOOKUP(I359,'Names with Seat Code'!B:E,2)),1,""),REPLACE(VLOOKUP(I359,'Names with Seat Code'!B:E,2),FIND("-",VLOOKUP(I359,'Names with Seat Code'!B:E,2)),1,"")))</f>
        <v>Brandon</v>
      </c>
      <c r="H359" s="31" t="str">
        <f>IF(AND(ISERROR(FIND("-",VLOOKUP(I359,'Names with Seat Code'!B:E,4))),ISERROR(FIND("'",VLOOKUP(I359,'Names with Seat Code'!B:E,4)))),VLOOKUP(I359,'Names with Seat Code'!B:E,4),IF(ISERROR(FIND("-",VLOOKUP(I359,'Names with Seat Code'!B:E,4))),REPLACE(VLOOKUP(I359,'Names with Seat Code'!B:E,4),FIND("'",VLOOKUP(I359,'Names with Seat Code'!B:E,4)),1,""),REPLACE(VLOOKUP(I359,'Names with Seat Code'!B:E,4),FIND("-",VLOOKUP(I359,'Names with Seat Code'!B:E,4)),1,"")))</f>
        <v>Zelch</v>
      </c>
      <c r="I359" s="25">
        <f>DIRECTIONS!$E$23+B359</f>
        <v>273</v>
      </c>
    </row>
    <row r="360" spans="1:9" ht="19.5" thickTop="1" thickBot="1" x14ac:dyDescent="0.3">
      <c r="A360" s="28" t="s">
        <v>111</v>
      </c>
      <c r="B360" s="27">
        <v>143</v>
      </c>
      <c r="C360" s="28" t="s">
        <v>108</v>
      </c>
      <c r="D360" s="28" t="s">
        <v>110</v>
      </c>
      <c r="E360" s="27" t="s">
        <v>90</v>
      </c>
      <c r="F360" s="27">
        <v>118</v>
      </c>
      <c r="G360" s="31" t="str">
        <f>IF(AND(ISERROR(FIND("-",VLOOKUP(I360,'Names with Seat Code'!B:E,2))),ISERROR(FIND("'",VLOOKUP(I360,'Names with Seat Code'!B:E,2)))),VLOOKUP(I360,'Names with Seat Code'!B:E,2),IF(ISERROR(FIND("-",VLOOKUP(I360,'Names with Seat Code'!B:E,2))),REPLACE(VLOOKUP(I360,'Names with Seat Code'!B:E,2),FIND("'",VLOOKUP(I360,'Names with Seat Code'!B:E,2)),1,""),REPLACE(VLOOKUP(I360,'Names with Seat Code'!B:E,2),FIND("-",VLOOKUP(I360,'Names with Seat Code'!B:E,2)),1,"")))</f>
        <v>Brandon</v>
      </c>
      <c r="H360" s="31" t="str">
        <f>IF(AND(ISERROR(FIND("-",VLOOKUP(I360,'Names with Seat Code'!B:E,4))),ISERROR(FIND("'",VLOOKUP(I360,'Names with Seat Code'!B:E,4)))),VLOOKUP(I360,'Names with Seat Code'!B:E,4),IF(ISERROR(FIND("-",VLOOKUP(I360,'Names with Seat Code'!B:E,4))),REPLACE(VLOOKUP(I360,'Names with Seat Code'!B:E,4),FIND("'",VLOOKUP(I360,'Names with Seat Code'!B:E,4)),1,""),REPLACE(VLOOKUP(I360,'Names with Seat Code'!B:E,4),FIND("-",VLOOKUP(I360,'Names with Seat Code'!B:E,4)),1,"")))</f>
        <v>Zelch</v>
      </c>
      <c r="I360" s="25">
        <f>DIRECTIONS!$E$23+B360</f>
        <v>274</v>
      </c>
    </row>
    <row r="361" spans="1:9" ht="19.5" thickTop="1" thickBot="1" x14ac:dyDescent="0.3">
      <c r="A361" s="28" t="s">
        <v>111</v>
      </c>
      <c r="B361" s="27">
        <v>144</v>
      </c>
      <c r="C361" s="28" t="s">
        <v>109</v>
      </c>
      <c r="D361" s="28" t="s">
        <v>77</v>
      </c>
      <c r="E361" s="27" t="s">
        <v>90</v>
      </c>
      <c r="F361" s="27">
        <v>15</v>
      </c>
      <c r="G361" s="31" t="str">
        <f>IF(AND(ISERROR(FIND("-",VLOOKUP(I361,'Names with Seat Code'!B:E,2))),ISERROR(FIND("'",VLOOKUP(I361,'Names with Seat Code'!B:E,2)))),VLOOKUP(I361,'Names with Seat Code'!B:E,2),IF(ISERROR(FIND("-",VLOOKUP(I361,'Names with Seat Code'!B:E,2))),REPLACE(VLOOKUP(I361,'Names with Seat Code'!B:E,2),FIND("'",VLOOKUP(I361,'Names with Seat Code'!B:E,2)),1,""),REPLACE(VLOOKUP(I361,'Names with Seat Code'!B:E,2),FIND("-",VLOOKUP(I361,'Names with Seat Code'!B:E,2)),1,"")))</f>
        <v>Brandon</v>
      </c>
      <c r="H361" s="31" t="str">
        <f>IF(AND(ISERROR(FIND("-",VLOOKUP(I361,'Names with Seat Code'!B:E,4))),ISERROR(FIND("'",VLOOKUP(I361,'Names with Seat Code'!B:E,4)))),VLOOKUP(I361,'Names with Seat Code'!B:E,4),IF(ISERROR(FIND("-",VLOOKUP(I361,'Names with Seat Code'!B:E,4))),REPLACE(VLOOKUP(I361,'Names with Seat Code'!B:E,4),FIND("'",VLOOKUP(I361,'Names with Seat Code'!B:E,4)),1,""),REPLACE(VLOOKUP(I361,'Names with Seat Code'!B:E,4),FIND("-",VLOOKUP(I361,'Names with Seat Code'!B:E,4)),1,"")))</f>
        <v>Zelch</v>
      </c>
      <c r="I361" s="25">
        <f>DIRECTIONS!$E$23+B361</f>
        <v>275</v>
      </c>
    </row>
    <row r="362" spans="1:9" ht="19.5" thickTop="1" thickBot="1" x14ac:dyDescent="0.3">
      <c r="A362" s="28" t="s">
        <v>111</v>
      </c>
      <c r="B362" s="27">
        <v>145</v>
      </c>
      <c r="C362" s="28" t="s">
        <v>109</v>
      </c>
      <c r="D362" s="28" t="s">
        <v>77</v>
      </c>
      <c r="E362" s="27" t="s">
        <v>90</v>
      </c>
      <c r="F362" s="27">
        <v>13</v>
      </c>
      <c r="G362" s="31" t="str">
        <f>IF(AND(ISERROR(FIND("-",VLOOKUP(I362,'Names with Seat Code'!B:E,2))),ISERROR(FIND("'",VLOOKUP(I362,'Names with Seat Code'!B:E,2)))),VLOOKUP(I362,'Names with Seat Code'!B:E,2),IF(ISERROR(FIND("-",VLOOKUP(I362,'Names with Seat Code'!B:E,2))),REPLACE(VLOOKUP(I362,'Names with Seat Code'!B:E,2),FIND("'",VLOOKUP(I362,'Names with Seat Code'!B:E,2)),1,""),REPLACE(VLOOKUP(I362,'Names with Seat Code'!B:E,2),FIND("-",VLOOKUP(I362,'Names with Seat Code'!B:E,2)),1,"")))</f>
        <v>Brandon</v>
      </c>
      <c r="H362" s="31" t="str">
        <f>IF(AND(ISERROR(FIND("-",VLOOKUP(I362,'Names with Seat Code'!B:E,4))),ISERROR(FIND("'",VLOOKUP(I362,'Names with Seat Code'!B:E,4)))),VLOOKUP(I362,'Names with Seat Code'!B:E,4),IF(ISERROR(FIND("-",VLOOKUP(I362,'Names with Seat Code'!B:E,4))),REPLACE(VLOOKUP(I362,'Names with Seat Code'!B:E,4),FIND("'",VLOOKUP(I362,'Names with Seat Code'!B:E,4)),1,""),REPLACE(VLOOKUP(I362,'Names with Seat Code'!B:E,4),FIND("-",VLOOKUP(I362,'Names with Seat Code'!B:E,4)),1,"")))</f>
        <v>Zelch</v>
      </c>
      <c r="I362" s="25">
        <f>DIRECTIONS!$E$23+B362</f>
        <v>276</v>
      </c>
    </row>
    <row r="363" spans="1:9" ht="19.5" thickTop="1" thickBot="1" x14ac:dyDescent="0.3">
      <c r="A363" s="28" t="s">
        <v>111</v>
      </c>
      <c r="B363" s="27">
        <v>146</v>
      </c>
      <c r="C363" s="28" t="s">
        <v>109</v>
      </c>
      <c r="D363" s="28" t="s">
        <v>77</v>
      </c>
      <c r="E363" s="27" t="s">
        <v>90</v>
      </c>
      <c r="F363" s="27">
        <v>11</v>
      </c>
      <c r="G363" s="31" t="str">
        <f>IF(AND(ISERROR(FIND("-",VLOOKUP(I363,'Names with Seat Code'!B:E,2))),ISERROR(FIND("'",VLOOKUP(I363,'Names with Seat Code'!B:E,2)))),VLOOKUP(I363,'Names with Seat Code'!B:E,2),IF(ISERROR(FIND("-",VLOOKUP(I363,'Names with Seat Code'!B:E,2))),REPLACE(VLOOKUP(I363,'Names with Seat Code'!B:E,2),FIND("'",VLOOKUP(I363,'Names with Seat Code'!B:E,2)),1,""),REPLACE(VLOOKUP(I363,'Names with Seat Code'!B:E,2),FIND("-",VLOOKUP(I363,'Names with Seat Code'!B:E,2)),1,"")))</f>
        <v>Brandon</v>
      </c>
      <c r="H363" s="31" t="str">
        <f>IF(AND(ISERROR(FIND("-",VLOOKUP(I363,'Names with Seat Code'!B:E,4))),ISERROR(FIND("'",VLOOKUP(I363,'Names with Seat Code'!B:E,4)))),VLOOKUP(I363,'Names with Seat Code'!B:E,4),IF(ISERROR(FIND("-",VLOOKUP(I363,'Names with Seat Code'!B:E,4))),REPLACE(VLOOKUP(I363,'Names with Seat Code'!B:E,4),FIND("'",VLOOKUP(I363,'Names with Seat Code'!B:E,4)),1,""),REPLACE(VLOOKUP(I363,'Names with Seat Code'!B:E,4),FIND("-",VLOOKUP(I363,'Names with Seat Code'!B:E,4)),1,"")))</f>
        <v>Zelch</v>
      </c>
      <c r="I363" s="25">
        <f>DIRECTIONS!$E$23+B363</f>
        <v>277</v>
      </c>
    </row>
    <row r="364" spans="1:9" ht="19.5" thickTop="1" thickBot="1" x14ac:dyDescent="0.3">
      <c r="A364" s="28" t="s">
        <v>111</v>
      </c>
      <c r="B364" s="27">
        <v>147</v>
      </c>
      <c r="C364" s="28" t="s">
        <v>109</v>
      </c>
      <c r="D364" s="28" t="s">
        <v>77</v>
      </c>
      <c r="E364" s="27" t="s">
        <v>90</v>
      </c>
      <c r="F364" s="27">
        <v>9</v>
      </c>
      <c r="G364" s="31" t="str">
        <f>IF(AND(ISERROR(FIND("-",VLOOKUP(I364,'Names with Seat Code'!B:E,2))),ISERROR(FIND("'",VLOOKUP(I364,'Names with Seat Code'!B:E,2)))),VLOOKUP(I364,'Names with Seat Code'!B:E,2),IF(ISERROR(FIND("-",VLOOKUP(I364,'Names with Seat Code'!B:E,2))),REPLACE(VLOOKUP(I364,'Names with Seat Code'!B:E,2),FIND("'",VLOOKUP(I364,'Names with Seat Code'!B:E,2)),1,""),REPLACE(VLOOKUP(I364,'Names with Seat Code'!B:E,2),FIND("-",VLOOKUP(I364,'Names with Seat Code'!B:E,2)),1,"")))</f>
        <v>Brandon</v>
      </c>
      <c r="H364" s="31" t="str">
        <f>IF(AND(ISERROR(FIND("-",VLOOKUP(I364,'Names with Seat Code'!B:E,4))),ISERROR(FIND("'",VLOOKUP(I364,'Names with Seat Code'!B:E,4)))),VLOOKUP(I364,'Names with Seat Code'!B:E,4),IF(ISERROR(FIND("-",VLOOKUP(I364,'Names with Seat Code'!B:E,4))),REPLACE(VLOOKUP(I364,'Names with Seat Code'!B:E,4),FIND("'",VLOOKUP(I364,'Names with Seat Code'!B:E,4)),1,""),REPLACE(VLOOKUP(I364,'Names with Seat Code'!B:E,4),FIND("-",VLOOKUP(I364,'Names with Seat Code'!B:E,4)),1,"")))</f>
        <v>Zelch</v>
      </c>
      <c r="I364" s="25">
        <f>DIRECTIONS!$E$23+B364</f>
        <v>278</v>
      </c>
    </row>
    <row r="365" spans="1:9" ht="19.5" thickTop="1" thickBot="1" x14ac:dyDescent="0.3">
      <c r="A365" s="28" t="s">
        <v>111</v>
      </c>
      <c r="B365" s="27">
        <v>148</v>
      </c>
      <c r="C365" s="28" t="s">
        <v>109</v>
      </c>
      <c r="D365" s="28" t="s">
        <v>77</v>
      </c>
      <c r="E365" s="27" t="s">
        <v>90</v>
      </c>
      <c r="F365" s="27">
        <v>7</v>
      </c>
      <c r="G365" s="31" t="str">
        <f>IF(AND(ISERROR(FIND("-",VLOOKUP(I365,'Names with Seat Code'!B:E,2))),ISERROR(FIND("'",VLOOKUP(I365,'Names with Seat Code'!B:E,2)))),VLOOKUP(I365,'Names with Seat Code'!B:E,2),IF(ISERROR(FIND("-",VLOOKUP(I365,'Names with Seat Code'!B:E,2))),REPLACE(VLOOKUP(I365,'Names with Seat Code'!B:E,2),FIND("'",VLOOKUP(I365,'Names with Seat Code'!B:E,2)),1,""),REPLACE(VLOOKUP(I365,'Names with Seat Code'!B:E,2),FIND("-",VLOOKUP(I365,'Names with Seat Code'!B:E,2)),1,"")))</f>
        <v>Brandon</v>
      </c>
      <c r="H365" s="31" t="str">
        <f>IF(AND(ISERROR(FIND("-",VLOOKUP(I365,'Names with Seat Code'!B:E,4))),ISERROR(FIND("'",VLOOKUP(I365,'Names with Seat Code'!B:E,4)))),VLOOKUP(I365,'Names with Seat Code'!B:E,4),IF(ISERROR(FIND("-",VLOOKUP(I365,'Names with Seat Code'!B:E,4))),REPLACE(VLOOKUP(I365,'Names with Seat Code'!B:E,4),FIND("'",VLOOKUP(I365,'Names with Seat Code'!B:E,4)),1,""),REPLACE(VLOOKUP(I365,'Names with Seat Code'!B:E,4),FIND("-",VLOOKUP(I365,'Names with Seat Code'!B:E,4)),1,"")))</f>
        <v>Zelch</v>
      </c>
      <c r="I365" s="25">
        <f>DIRECTIONS!$E$23+B365</f>
        <v>279</v>
      </c>
    </row>
    <row r="366" spans="1:9" ht="19.5" thickTop="1" thickBot="1" x14ac:dyDescent="0.3">
      <c r="A366" s="28" t="s">
        <v>111</v>
      </c>
      <c r="B366" s="27">
        <v>149</v>
      </c>
      <c r="C366" s="28" t="s">
        <v>109</v>
      </c>
      <c r="D366" s="28" t="s">
        <v>77</v>
      </c>
      <c r="E366" s="27" t="s">
        <v>90</v>
      </c>
      <c r="F366" s="27">
        <v>5</v>
      </c>
      <c r="G366" s="31" t="str">
        <f>IF(AND(ISERROR(FIND("-",VLOOKUP(I366,'Names with Seat Code'!B:E,2))),ISERROR(FIND("'",VLOOKUP(I366,'Names with Seat Code'!B:E,2)))),VLOOKUP(I366,'Names with Seat Code'!B:E,2),IF(ISERROR(FIND("-",VLOOKUP(I366,'Names with Seat Code'!B:E,2))),REPLACE(VLOOKUP(I366,'Names with Seat Code'!B:E,2),FIND("'",VLOOKUP(I366,'Names with Seat Code'!B:E,2)),1,""),REPLACE(VLOOKUP(I366,'Names with Seat Code'!B:E,2),FIND("-",VLOOKUP(I366,'Names with Seat Code'!B:E,2)),1,"")))</f>
        <v>Brandon</v>
      </c>
      <c r="H366" s="31" t="str">
        <f>IF(AND(ISERROR(FIND("-",VLOOKUP(I366,'Names with Seat Code'!B:E,4))),ISERROR(FIND("'",VLOOKUP(I366,'Names with Seat Code'!B:E,4)))),VLOOKUP(I366,'Names with Seat Code'!B:E,4),IF(ISERROR(FIND("-",VLOOKUP(I366,'Names with Seat Code'!B:E,4))),REPLACE(VLOOKUP(I366,'Names with Seat Code'!B:E,4),FIND("'",VLOOKUP(I366,'Names with Seat Code'!B:E,4)),1,""),REPLACE(VLOOKUP(I366,'Names with Seat Code'!B:E,4),FIND("-",VLOOKUP(I366,'Names with Seat Code'!B:E,4)),1,"")))</f>
        <v>Zelch</v>
      </c>
      <c r="I366" s="25">
        <f>DIRECTIONS!$E$23+B366</f>
        <v>280</v>
      </c>
    </row>
    <row r="367" spans="1:9" ht="19.5" thickTop="1" thickBot="1" x14ac:dyDescent="0.3">
      <c r="A367" s="28" t="s">
        <v>111</v>
      </c>
      <c r="B367" s="27">
        <v>150</v>
      </c>
      <c r="C367" s="28" t="s">
        <v>109</v>
      </c>
      <c r="D367" s="28" t="s">
        <v>77</v>
      </c>
      <c r="E367" s="27" t="s">
        <v>90</v>
      </c>
      <c r="F367" s="27">
        <v>3</v>
      </c>
      <c r="G367" s="31" t="str">
        <f>IF(AND(ISERROR(FIND("-",VLOOKUP(I367,'Names with Seat Code'!B:E,2))),ISERROR(FIND("'",VLOOKUP(I367,'Names with Seat Code'!B:E,2)))),VLOOKUP(I367,'Names with Seat Code'!B:E,2),IF(ISERROR(FIND("-",VLOOKUP(I367,'Names with Seat Code'!B:E,2))),REPLACE(VLOOKUP(I367,'Names with Seat Code'!B:E,2),FIND("'",VLOOKUP(I367,'Names with Seat Code'!B:E,2)),1,""),REPLACE(VLOOKUP(I367,'Names with Seat Code'!B:E,2),FIND("-",VLOOKUP(I367,'Names with Seat Code'!B:E,2)),1,"")))</f>
        <v>Brandon</v>
      </c>
      <c r="H367" s="31" t="str">
        <f>IF(AND(ISERROR(FIND("-",VLOOKUP(I367,'Names with Seat Code'!B:E,4))),ISERROR(FIND("'",VLOOKUP(I367,'Names with Seat Code'!B:E,4)))),VLOOKUP(I367,'Names with Seat Code'!B:E,4),IF(ISERROR(FIND("-",VLOOKUP(I367,'Names with Seat Code'!B:E,4))),REPLACE(VLOOKUP(I367,'Names with Seat Code'!B:E,4),FIND("'",VLOOKUP(I367,'Names with Seat Code'!B:E,4)),1,""),REPLACE(VLOOKUP(I367,'Names with Seat Code'!B:E,4),FIND("-",VLOOKUP(I367,'Names with Seat Code'!B:E,4)),1,"")))</f>
        <v>Zelch</v>
      </c>
      <c r="I367" s="25">
        <f>DIRECTIONS!$E$23+B367</f>
        <v>281</v>
      </c>
    </row>
    <row r="368" spans="1:9" ht="19.5" thickTop="1" thickBot="1" x14ac:dyDescent="0.3">
      <c r="A368" s="28" t="s">
        <v>111</v>
      </c>
      <c r="B368" s="27">
        <v>151</v>
      </c>
      <c r="C368" s="28" t="s">
        <v>109</v>
      </c>
      <c r="D368" s="28" t="s">
        <v>77</v>
      </c>
      <c r="E368" s="27" t="s">
        <v>90</v>
      </c>
      <c r="F368" s="27">
        <v>1</v>
      </c>
      <c r="G368" s="31" t="str">
        <f>IF(AND(ISERROR(FIND("-",VLOOKUP(I368,'Names with Seat Code'!B:E,2))),ISERROR(FIND("'",VLOOKUP(I368,'Names with Seat Code'!B:E,2)))),VLOOKUP(I368,'Names with Seat Code'!B:E,2),IF(ISERROR(FIND("-",VLOOKUP(I368,'Names with Seat Code'!B:E,2))),REPLACE(VLOOKUP(I368,'Names with Seat Code'!B:E,2),FIND("'",VLOOKUP(I368,'Names with Seat Code'!B:E,2)),1,""),REPLACE(VLOOKUP(I368,'Names with Seat Code'!B:E,2),FIND("-",VLOOKUP(I368,'Names with Seat Code'!B:E,2)),1,"")))</f>
        <v>Brandon</v>
      </c>
      <c r="H368" s="31" t="str">
        <f>IF(AND(ISERROR(FIND("-",VLOOKUP(I368,'Names with Seat Code'!B:E,4))),ISERROR(FIND("'",VLOOKUP(I368,'Names with Seat Code'!B:E,4)))),VLOOKUP(I368,'Names with Seat Code'!B:E,4),IF(ISERROR(FIND("-",VLOOKUP(I368,'Names with Seat Code'!B:E,4))),REPLACE(VLOOKUP(I368,'Names with Seat Code'!B:E,4),FIND("'",VLOOKUP(I368,'Names with Seat Code'!B:E,4)),1,""),REPLACE(VLOOKUP(I368,'Names with Seat Code'!B:E,4),FIND("-",VLOOKUP(I368,'Names with Seat Code'!B:E,4)),1,"")))</f>
        <v>Zelch</v>
      </c>
      <c r="I368" s="25">
        <f>DIRECTIONS!$E$23+B368</f>
        <v>282</v>
      </c>
    </row>
    <row r="369" spans="1:9" ht="19.5" thickTop="1" thickBot="1" x14ac:dyDescent="0.3">
      <c r="A369" s="28" t="s">
        <v>111</v>
      </c>
      <c r="B369" s="27">
        <v>152</v>
      </c>
      <c r="C369" s="28" t="s">
        <v>108</v>
      </c>
      <c r="D369" s="28" t="s">
        <v>110</v>
      </c>
      <c r="E369" s="27" t="s">
        <v>91</v>
      </c>
      <c r="F369" s="27">
        <v>109</v>
      </c>
      <c r="G369" s="31" t="str">
        <f>IF(AND(ISERROR(FIND("-",VLOOKUP(I369,'Names with Seat Code'!B:E,2))),ISERROR(FIND("'",VLOOKUP(I369,'Names with Seat Code'!B:E,2)))),VLOOKUP(I369,'Names with Seat Code'!B:E,2),IF(ISERROR(FIND("-",VLOOKUP(I369,'Names with Seat Code'!B:E,2))),REPLACE(VLOOKUP(I369,'Names with Seat Code'!B:E,2),FIND("'",VLOOKUP(I369,'Names with Seat Code'!B:E,2)),1,""),REPLACE(VLOOKUP(I369,'Names with Seat Code'!B:E,2),FIND("-",VLOOKUP(I369,'Names with Seat Code'!B:E,2)),1,"")))</f>
        <v>Brandon</v>
      </c>
      <c r="H369" s="31" t="str">
        <f>IF(AND(ISERROR(FIND("-",VLOOKUP(I369,'Names with Seat Code'!B:E,4))),ISERROR(FIND("'",VLOOKUP(I369,'Names with Seat Code'!B:E,4)))),VLOOKUP(I369,'Names with Seat Code'!B:E,4),IF(ISERROR(FIND("-",VLOOKUP(I369,'Names with Seat Code'!B:E,4))),REPLACE(VLOOKUP(I369,'Names with Seat Code'!B:E,4),FIND("'",VLOOKUP(I369,'Names with Seat Code'!B:E,4)),1,""),REPLACE(VLOOKUP(I369,'Names with Seat Code'!B:E,4),FIND("-",VLOOKUP(I369,'Names with Seat Code'!B:E,4)),1,"")))</f>
        <v>Zelch</v>
      </c>
      <c r="I369" s="25">
        <f>DIRECTIONS!$E$23+B369</f>
        <v>283</v>
      </c>
    </row>
    <row r="370" spans="1:9" ht="19.5" thickTop="1" thickBot="1" x14ac:dyDescent="0.3">
      <c r="A370" s="28" t="s">
        <v>111</v>
      </c>
      <c r="B370" s="27">
        <v>153</v>
      </c>
      <c r="C370" s="28" t="s">
        <v>108</v>
      </c>
      <c r="D370" s="28" t="s">
        <v>110</v>
      </c>
      <c r="E370" s="27" t="s">
        <v>91</v>
      </c>
      <c r="F370" s="27">
        <v>110</v>
      </c>
      <c r="G370" s="31" t="str">
        <f>IF(AND(ISERROR(FIND("-",VLOOKUP(I370,'Names with Seat Code'!B:E,2))),ISERROR(FIND("'",VLOOKUP(I370,'Names with Seat Code'!B:E,2)))),VLOOKUP(I370,'Names with Seat Code'!B:E,2),IF(ISERROR(FIND("-",VLOOKUP(I370,'Names with Seat Code'!B:E,2))),REPLACE(VLOOKUP(I370,'Names with Seat Code'!B:E,2),FIND("'",VLOOKUP(I370,'Names with Seat Code'!B:E,2)),1,""),REPLACE(VLOOKUP(I370,'Names with Seat Code'!B:E,2),FIND("-",VLOOKUP(I370,'Names with Seat Code'!B:E,2)),1,"")))</f>
        <v>Brandon</v>
      </c>
      <c r="H370" s="31" t="str">
        <f>IF(AND(ISERROR(FIND("-",VLOOKUP(I370,'Names with Seat Code'!B:E,4))),ISERROR(FIND("'",VLOOKUP(I370,'Names with Seat Code'!B:E,4)))),VLOOKUP(I370,'Names with Seat Code'!B:E,4),IF(ISERROR(FIND("-",VLOOKUP(I370,'Names with Seat Code'!B:E,4))),REPLACE(VLOOKUP(I370,'Names with Seat Code'!B:E,4),FIND("'",VLOOKUP(I370,'Names with Seat Code'!B:E,4)),1,""),REPLACE(VLOOKUP(I370,'Names with Seat Code'!B:E,4),FIND("-",VLOOKUP(I370,'Names with Seat Code'!B:E,4)),1,"")))</f>
        <v>Zelch</v>
      </c>
      <c r="I370" s="25">
        <f>DIRECTIONS!$E$23+B370</f>
        <v>284</v>
      </c>
    </row>
    <row r="371" spans="1:9" ht="19.5" thickTop="1" thickBot="1" x14ac:dyDescent="0.3">
      <c r="A371" s="28" t="s">
        <v>111</v>
      </c>
      <c r="B371" s="27">
        <v>154</v>
      </c>
      <c r="C371" s="28" t="s">
        <v>108</v>
      </c>
      <c r="D371" s="28" t="s">
        <v>110</v>
      </c>
      <c r="E371" s="27" t="s">
        <v>91</v>
      </c>
      <c r="F371" s="27">
        <v>111</v>
      </c>
      <c r="G371" s="31" t="str">
        <f>IF(AND(ISERROR(FIND("-",VLOOKUP(I371,'Names with Seat Code'!B:E,2))),ISERROR(FIND("'",VLOOKUP(I371,'Names with Seat Code'!B:E,2)))),VLOOKUP(I371,'Names with Seat Code'!B:E,2),IF(ISERROR(FIND("-",VLOOKUP(I371,'Names with Seat Code'!B:E,2))),REPLACE(VLOOKUP(I371,'Names with Seat Code'!B:E,2),FIND("'",VLOOKUP(I371,'Names with Seat Code'!B:E,2)),1,""),REPLACE(VLOOKUP(I371,'Names with Seat Code'!B:E,2),FIND("-",VLOOKUP(I371,'Names with Seat Code'!B:E,2)),1,"")))</f>
        <v>Brandon</v>
      </c>
      <c r="H371" s="31" t="str">
        <f>IF(AND(ISERROR(FIND("-",VLOOKUP(I371,'Names with Seat Code'!B:E,4))),ISERROR(FIND("'",VLOOKUP(I371,'Names with Seat Code'!B:E,4)))),VLOOKUP(I371,'Names with Seat Code'!B:E,4),IF(ISERROR(FIND("-",VLOOKUP(I371,'Names with Seat Code'!B:E,4))),REPLACE(VLOOKUP(I371,'Names with Seat Code'!B:E,4),FIND("'",VLOOKUP(I371,'Names with Seat Code'!B:E,4)),1,""),REPLACE(VLOOKUP(I371,'Names with Seat Code'!B:E,4),FIND("-",VLOOKUP(I371,'Names with Seat Code'!B:E,4)),1,"")))</f>
        <v>Zelch</v>
      </c>
      <c r="I371" s="25">
        <f>DIRECTIONS!$E$23+B371</f>
        <v>285</v>
      </c>
    </row>
    <row r="372" spans="1:9" ht="19.5" thickTop="1" thickBot="1" x14ac:dyDescent="0.3">
      <c r="A372" s="28" t="s">
        <v>111</v>
      </c>
      <c r="B372" s="27">
        <v>155</v>
      </c>
      <c r="C372" s="28" t="s">
        <v>108</v>
      </c>
      <c r="D372" s="28" t="s">
        <v>110</v>
      </c>
      <c r="E372" s="27" t="s">
        <v>91</v>
      </c>
      <c r="F372" s="27">
        <v>112</v>
      </c>
      <c r="G372" s="31" t="str">
        <f>IF(AND(ISERROR(FIND("-",VLOOKUP(I372,'Names with Seat Code'!B:E,2))),ISERROR(FIND("'",VLOOKUP(I372,'Names with Seat Code'!B:E,2)))),VLOOKUP(I372,'Names with Seat Code'!B:E,2),IF(ISERROR(FIND("-",VLOOKUP(I372,'Names with Seat Code'!B:E,2))),REPLACE(VLOOKUP(I372,'Names with Seat Code'!B:E,2),FIND("'",VLOOKUP(I372,'Names with Seat Code'!B:E,2)),1,""),REPLACE(VLOOKUP(I372,'Names with Seat Code'!B:E,2),FIND("-",VLOOKUP(I372,'Names with Seat Code'!B:E,2)),1,"")))</f>
        <v>Brandon</v>
      </c>
      <c r="H372" s="31" t="str">
        <f>IF(AND(ISERROR(FIND("-",VLOOKUP(I372,'Names with Seat Code'!B:E,4))),ISERROR(FIND("'",VLOOKUP(I372,'Names with Seat Code'!B:E,4)))),VLOOKUP(I372,'Names with Seat Code'!B:E,4),IF(ISERROR(FIND("-",VLOOKUP(I372,'Names with Seat Code'!B:E,4))),REPLACE(VLOOKUP(I372,'Names with Seat Code'!B:E,4),FIND("'",VLOOKUP(I372,'Names with Seat Code'!B:E,4)),1,""),REPLACE(VLOOKUP(I372,'Names with Seat Code'!B:E,4),FIND("-",VLOOKUP(I372,'Names with Seat Code'!B:E,4)),1,"")))</f>
        <v>Zelch</v>
      </c>
      <c r="I372" s="25">
        <f>DIRECTIONS!$E$23+B372</f>
        <v>286</v>
      </c>
    </row>
    <row r="373" spans="1:9" ht="19.5" thickTop="1" thickBot="1" x14ac:dyDescent="0.3">
      <c r="A373" s="28" t="s">
        <v>111</v>
      </c>
      <c r="B373" s="27">
        <v>156</v>
      </c>
      <c r="C373" s="28" t="s">
        <v>108</v>
      </c>
      <c r="D373" s="28" t="s">
        <v>110</v>
      </c>
      <c r="E373" s="27" t="s">
        <v>91</v>
      </c>
      <c r="F373" s="27">
        <v>113</v>
      </c>
      <c r="G373" s="31" t="str">
        <f>IF(AND(ISERROR(FIND("-",VLOOKUP(I373,'Names with Seat Code'!B:E,2))),ISERROR(FIND("'",VLOOKUP(I373,'Names with Seat Code'!B:E,2)))),VLOOKUP(I373,'Names with Seat Code'!B:E,2),IF(ISERROR(FIND("-",VLOOKUP(I373,'Names with Seat Code'!B:E,2))),REPLACE(VLOOKUP(I373,'Names with Seat Code'!B:E,2),FIND("'",VLOOKUP(I373,'Names with Seat Code'!B:E,2)),1,""),REPLACE(VLOOKUP(I373,'Names with Seat Code'!B:E,2),FIND("-",VLOOKUP(I373,'Names with Seat Code'!B:E,2)),1,"")))</f>
        <v>Brandon</v>
      </c>
      <c r="H373" s="31" t="str">
        <f>IF(AND(ISERROR(FIND("-",VLOOKUP(I373,'Names with Seat Code'!B:E,4))),ISERROR(FIND("'",VLOOKUP(I373,'Names with Seat Code'!B:E,4)))),VLOOKUP(I373,'Names with Seat Code'!B:E,4),IF(ISERROR(FIND("-",VLOOKUP(I373,'Names with Seat Code'!B:E,4))),REPLACE(VLOOKUP(I373,'Names with Seat Code'!B:E,4),FIND("'",VLOOKUP(I373,'Names with Seat Code'!B:E,4)),1,""),REPLACE(VLOOKUP(I373,'Names with Seat Code'!B:E,4),FIND("-",VLOOKUP(I373,'Names with Seat Code'!B:E,4)),1,"")))</f>
        <v>Zelch</v>
      </c>
      <c r="I373" s="25">
        <f>DIRECTIONS!$E$23+B373</f>
        <v>287</v>
      </c>
    </row>
    <row r="374" spans="1:9" ht="19.5" thickTop="1" thickBot="1" x14ac:dyDescent="0.3">
      <c r="A374" s="28" t="s">
        <v>111</v>
      </c>
      <c r="B374" s="27">
        <v>157</v>
      </c>
      <c r="C374" s="28" t="s">
        <v>108</v>
      </c>
      <c r="D374" s="28" t="s">
        <v>110</v>
      </c>
      <c r="E374" s="27" t="s">
        <v>91</v>
      </c>
      <c r="F374" s="27">
        <v>114</v>
      </c>
      <c r="G374" s="31" t="str">
        <f>IF(AND(ISERROR(FIND("-",VLOOKUP(I374,'Names with Seat Code'!B:E,2))),ISERROR(FIND("'",VLOOKUP(I374,'Names with Seat Code'!B:E,2)))),VLOOKUP(I374,'Names with Seat Code'!B:E,2),IF(ISERROR(FIND("-",VLOOKUP(I374,'Names with Seat Code'!B:E,2))),REPLACE(VLOOKUP(I374,'Names with Seat Code'!B:E,2),FIND("'",VLOOKUP(I374,'Names with Seat Code'!B:E,2)),1,""),REPLACE(VLOOKUP(I374,'Names with Seat Code'!B:E,2),FIND("-",VLOOKUP(I374,'Names with Seat Code'!B:E,2)),1,"")))</f>
        <v>Brandon</v>
      </c>
      <c r="H374" s="31" t="str">
        <f>IF(AND(ISERROR(FIND("-",VLOOKUP(I374,'Names with Seat Code'!B:E,4))),ISERROR(FIND("'",VLOOKUP(I374,'Names with Seat Code'!B:E,4)))),VLOOKUP(I374,'Names with Seat Code'!B:E,4),IF(ISERROR(FIND("-",VLOOKUP(I374,'Names with Seat Code'!B:E,4))),REPLACE(VLOOKUP(I374,'Names with Seat Code'!B:E,4),FIND("'",VLOOKUP(I374,'Names with Seat Code'!B:E,4)),1,""),REPLACE(VLOOKUP(I374,'Names with Seat Code'!B:E,4),FIND("-",VLOOKUP(I374,'Names with Seat Code'!B:E,4)),1,"")))</f>
        <v>Zelch</v>
      </c>
      <c r="I374" s="25">
        <f>DIRECTIONS!$E$23+B374</f>
        <v>288</v>
      </c>
    </row>
    <row r="375" spans="1:9" ht="19.5" thickTop="1" thickBot="1" x14ac:dyDescent="0.3">
      <c r="A375" s="28" t="s">
        <v>111</v>
      </c>
      <c r="B375" s="27">
        <v>158</v>
      </c>
      <c r="C375" s="28" t="s">
        <v>108</v>
      </c>
      <c r="D375" s="28" t="s">
        <v>110</v>
      </c>
      <c r="E375" s="27" t="s">
        <v>91</v>
      </c>
      <c r="F375" s="27">
        <v>115</v>
      </c>
      <c r="G375" s="31" t="str">
        <f>IF(AND(ISERROR(FIND("-",VLOOKUP(I375,'Names with Seat Code'!B:E,2))),ISERROR(FIND("'",VLOOKUP(I375,'Names with Seat Code'!B:E,2)))),VLOOKUP(I375,'Names with Seat Code'!B:E,2),IF(ISERROR(FIND("-",VLOOKUP(I375,'Names with Seat Code'!B:E,2))),REPLACE(VLOOKUP(I375,'Names with Seat Code'!B:E,2),FIND("'",VLOOKUP(I375,'Names with Seat Code'!B:E,2)),1,""),REPLACE(VLOOKUP(I375,'Names with Seat Code'!B:E,2),FIND("-",VLOOKUP(I375,'Names with Seat Code'!B:E,2)),1,"")))</f>
        <v>Brandon</v>
      </c>
      <c r="H375" s="31" t="str">
        <f>IF(AND(ISERROR(FIND("-",VLOOKUP(I375,'Names with Seat Code'!B:E,4))),ISERROR(FIND("'",VLOOKUP(I375,'Names with Seat Code'!B:E,4)))),VLOOKUP(I375,'Names with Seat Code'!B:E,4),IF(ISERROR(FIND("-",VLOOKUP(I375,'Names with Seat Code'!B:E,4))),REPLACE(VLOOKUP(I375,'Names with Seat Code'!B:E,4),FIND("'",VLOOKUP(I375,'Names with Seat Code'!B:E,4)),1,""),REPLACE(VLOOKUP(I375,'Names with Seat Code'!B:E,4),FIND("-",VLOOKUP(I375,'Names with Seat Code'!B:E,4)),1,"")))</f>
        <v>Zelch</v>
      </c>
      <c r="I375" s="25">
        <f>DIRECTIONS!$E$23+B375</f>
        <v>289</v>
      </c>
    </row>
    <row r="376" spans="1:9" ht="19.5" thickTop="1" thickBot="1" x14ac:dyDescent="0.3">
      <c r="A376" s="28" t="s">
        <v>111</v>
      </c>
      <c r="B376" s="27">
        <v>159</v>
      </c>
      <c r="C376" s="28" t="s">
        <v>108</v>
      </c>
      <c r="D376" s="28" t="s">
        <v>110</v>
      </c>
      <c r="E376" s="27" t="s">
        <v>91</v>
      </c>
      <c r="F376" s="27">
        <v>116</v>
      </c>
      <c r="G376" s="31" t="str">
        <f>IF(AND(ISERROR(FIND("-",VLOOKUP(I376,'Names with Seat Code'!B:E,2))),ISERROR(FIND("'",VLOOKUP(I376,'Names with Seat Code'!B:E,2)))),VLOOKUP(I376,'Names with Seat Code'!B:E,2),IF(ISERROR(FIND("-",VLOOKUP(I376,'Names with Seat Code'!B:E,2))),REPLACE(VLOOKUP(I376,'Names with Seat Code'!B:E,2),FIND("'",VLOOKUP(I376,'Names with Seat Code'!B:E,2)),1,""),REPLACE(VLOOKUP(I376,'Names with Seat Code'!B:E,2),FIND("-",VLOOKUP(I376,'Names with Seat Code'!B:E,2)),1,"")))</f>
        <v>Brandon</v>
      </c>
      <c r="H376" s="31" t="str">
        <f>IF(AND(ISERROR(FIND("-",VLOOKUP(I376,'Names with Seat Code'!B:E,4))),ISERROR(FIND("'",VLOOKUP(I376,'Names with Seat Code'!B:E,4)))),VLOOKUP(I376,'Names with Seat Code'!B:E,4),IF(ISERROR(FIND("-",VLOOKUP(I376,'Names with Seat Code'!B:E,4))),REPLACE(VLOOKUP(I376,'Names with Seat Code'!B:E,4),FIND("'",VLOOKUP(I376,'Names with Seat Code'!B:E,4)),1,""),REPLACE(VLOOKUP(I376,'Names with Seat Code'!B:E,4),FIND("-",VLOOKUP(I376,'Names with Seat Code'!B:E,4)),1,"")))</f>
        <v>Zelch</v>
      </c>
      <c r="I376" s="25">
        <f>DIRECTIONS!$E$23+B376</f>
        <v>290</v>
      </c>
    </row>
    <row r="377" spans="1:9" ht="19.5" thickTop="1" thickBot="1" x14ac:dyDescent="0.3">
      <c r="A377" s="28" t="s">
        <v>111</v>
      </c>
      <c r="B377" s="27">
        <v>160</v>
      </c>
      <c r="C377" s="28" t="s">
        <v>108</v>
      </c>
      <c r="D377" s="28" t="s">
        <v>110</v>
      </c>
      <c r="E377" s="27" t="s">
        <v>91</v>
      </c>
      <c r="F377" s="27">
        <v>117</v>
      </c>
      <c r="G377" s="31" t="str">
        <f>IF(AND(ISERROR(FIND("-",VLOOKUP(I377,'Names with Seat Code'!B:E,2))),ISERROR(FIND("'",VLOOKUP(I377,'Names with Seat Code'!B:E,2)))),VLOOKUP(I377,'Names with Seat Code'!B:E,2),IF(ISERROR(FIND("-",VLOOKUP(I377,'Names with Seat Code'!B:E,2))),REPLACE(VLOOKUP(I377,'Names with Seat Code'!B:E,2),FIND("'",VLOOKUP(I377,'Names with Seat Code'!B:E,2)),1,""),REPLACE(VLOOKUP(I377,'Names with Seat Code'!B:E,2),FIND("-",VLOOKUP(I377,'Names with Seat Code'!B:E,2)),1,"")))</f>
        <v>Brandon</v>
      </c>
      <c r="H377" s="31" t="str">
        <f>IF(AND(ISERROR(FIND("-",VLOOKUP(I377,'Names with Seat Code'!B:E,4))),ISERROR(FIND("'",VLOOKUP(I377,'Names with Seat Code'!B:E,4)))),VLOOKUP(I377,'Names with Seat Code'!B:E,4),IF(ISERROR(FIND("-",VLOOKUP(I377,'Names with Seat Code'!B:E,4))),REPLACE(VLOOKUP(I377,'Names with Seat Code'!B:E,4),FIND("'",VLOOKUP(I377,'Names with Seat Code'!B:E,4)),1,""),REPLACE(VLOOKUP(I377,'Names with Seat Code'!B:E,4),FIND("-",VLOOKUP(I377,'Names with Seat Code'!B:E,4)),1,"")))</f>
        <v>Zelch</v>
      </c>
      <c r="I377" s="25">
        <f>DIRECTIONS!$E$23+B377</f>
        <v>291</v>
      </c>
    </row>
    <row r="378" spans="1:9" ht="19.5" thickTop="1" thickBot="1" x14ac:dyDescent="0.3">
      <c r="A378" s="28" t="s">
        <v>111</v>
      </c>
      <c r="B378" s="27">
        <v>161</v>
      </c>
      <c r="C378" s="28" t="s">
        <v>108</v>
      </c>
      <c r="D378" s="28" t="s">
        <v>110</v>
      </c>
      <c r="E378" s="27" t="s">
        <v>91</v>
      </c>
      <c r="F378" s="27">
        <v>118</v>
      </c>
      <c r="G378" s="31" t="str">
        <f>IF(AND(ISERROR(FIND("-",VLOOKUP(I378,'Names with Seat Code'!B:E,2))),ISERROR(FIND("'",VLOOKUP(I378,'Names with Seat Code'!B:E,2)))),VLOOKUP(I378,'Names with Seat Code'!B:E,2),IF(ISERROR(FIND("-",VLOOKUP(I378,'Names with Seat Code'!B:E,2))),REPLACE(VLOOKUP(I378,'Names with Seat Code'!B:E,2),FIND("'",VLOOKUP(I378,'Names with Seat Code'!B:E,2)),1,""),REPLACE(VLOOKUP(I378,'Names with Seat Code'!B:E,2),FIND("-",VLOOKUP(I378,'Names with Seat Code'!B:E,2)),1,"")))</f>
        <v>Brandon</v>
      </c>
      <c r="H378" s="31" t="str">
        <f>IF(AND(ISERROR(FIND("-",VLOOKUP(I378,'Names with Seat Code'!B:E,4))),ISERROR(FIND("'",VLOOKUP(I378,'Names with Seat Code'!B:E,4)))),VLOOKUP(I378,'Names with Seat Code'!B:E,4),IF(ISERROR(FIND("-",VLOOKUP(I378,'Names with Seat Code'!B:E,4))),REPLACE(VLOOKUP(I378,'Names with Seat Code'!B:E,4),FIND("'",VLOOKUP(I378,'Names with Seat Code'!B:E,4)),1,""),REPLACE(VLOOKUP(I378,'Names with Seat Code'!B:E,4),FIND("-",VLOOKUP(I378,'Names with Seat Code'!B:E,4)),1,"")))</f>
        <v>Zelch</v>
      </c>
      <c r="I378" s="25">
        <f>DIRECTIONS!$E$23+B378</f>
        <v>292</v>
      </c>
    </row>
    <row r="379" spans="1:9" ht="19.5" thickTop="1" thickBot="1" x14ac:dyDescent="0.3">
      <c r="A379" s="28" t="s">
        <v>111</v>
      </c>
      <c r="B379" s="27">
        <v>162</v>
      </c>
      <c r="C379" s="28" t="s">
        <v>108</v>
      </c>
      <c r="D379" s="28" t="s">
        <v>110</v>
      </c>
      <c r="E379" s="27" t="s">
        <v>91</v>
      </c>
      <c r="F379" s="27">
        <v>119</v>
      </c>
      <c r="G379" s="31" t="str">
        <f>IF(AND(ISERROR(FIND("-",VLOOKUP(I379,'Names with Seat Code'!B:E,2))),ISERROR(FIND("'",VLOOKUP(I379,'Names with Seat Code'!B:E,2)))),VLOOKUP(I379,'Names with Seat Code'!B:E,2),IF(ISERROR(FIND("-",VLOOKUP(I379,'Names with Seat Code'!B:E,2))),REPLACE(VLOOKUP(I379,'Names with Seat Code'!B:E,2),FIND("'",VLOOKUP(I379,'Names with Seat Code'!B:E,2)),1,""),REPLACE(VLOOKUP(I379,'Names with Seat Code'!B:E,2),FIND("-",VLOOKUP(I379,'Names with Seat Code'!B:E,2)),1,"")))</f>
        <v>Brandon</v>
      </c>
      <c r="H379" s="31" t="str">
        <f>IF(AND(ISERROR(FIND("-",VLOOKUP(I379,'Names with Seat Code'!B:E,4))),ISERROR(FIND("'",VLOOKUP(I379,'Names with Seat Code'!B:E,4)))),VLOOKUP(I379,'Names with Seat Code'!B:E,4),IF(ISERROR(FIND("-",VLOOKUP(I379,'Names with Seat Code'!B:E,4))),REPLACE(VLOOKUP(I379,'Names with Seat Code'!B:E,4),FIND("'",VLOOKUP(I379,'Names with Seat Code'!B:E,4)),1,""),REPLACE(VLOOKUP(I379,'Names with Seat Code'!B:E,4),FIND("-",VLOOKUP(I379,'Names with Seat Code'!B:E,4)),1,"")))</f>
        <v>Zelch</v>
      </c>
      <c r="I379" s="25">
        <f>DIRECTIONS!$E$23+B379</f>
        <v>293</v>
      </c>
    </row>
    <row r="380" spans="1:9" ht="19.5" thickTop="1" thickBot="1" x14ac:dyDescent="0.3">
      <c r="A380" s="28" t="s">
        <v>111</v>
      </c>
      <c r="B380" s="27">
        <v>163</v>
      </c>
      <c r="C380" s="28" t="s">
        <v>109</v>
      </c>
      <c r="D380" s="28" t="s">
        <v>77</v>
      </c>
      <c r="E380" s="27" t="s">
        <v>91</v>
      </c>
      <c r="F380" s="27">
        <v>15</v>
      </c>
      <c r="G380" s="31" t="str">
        <f>IF(AND(ISERROR(FIND("-",VLOOKUP(I380,'Names with Seat Code'!B:E,2))),ISERROR(FIND("'",VLOOKUP(I380,'Names with Seat Code'!B:E,2)))),VLOOKUP(I380,'Names with Seat Code'!B:E,2),IF(ISERROR(FIND("-",VLOOKUP(I380,'Names with Seat Code'!B:E,2))),REPLACE(VLOOKUP(I380,'Names with Seat Code'!B:E,2),FIND("'",VLOOKUP(I380,'Names with Seat Code'!B:E,2)),1,""),REPLACE(VLOOKUP(I380,'Names with Seat Code'!B:E,2),FIND("-",VLOOKUP(I380,'Names with Seat Code'!B:E,2)),1,"")))</f>
        <v>Brandon</v>
      </c>
      <c r="H380" s="31" t="str">
        <f>IF(AND(ISERROR(FIND("-",VLOOKUP(I380,'Names with Seat Code'!B:E,4))),ISERROR(FIND("'",VLOOKUP(I380,'Names with Seat Code'!B:E,4)))),VLOOKUP(I380,'Names with Seat Code'!B:E,4),IF(ISERROR(FIND("-",VLOOKUP(I380,'Names with Seat Code'!B:E,4))),REPLACE(VLOOKUP(I380,'Names with Seat Code'!B:E,4),FIND("'",VLOOKUP(I380,'Names with Seat Code'!B:E,4)),1,""),REPLACE(VLOOKUP(I380,'Names with Seat Code'!B:E,4),FIND("-",VLOOKUP(I380,'Names with Seat Code'!B:E,4)),1,"")))</f>
        <v>Zelch</v>
      </c>
      <c r="I380" s="25">
        <f>DIRECTIONS!$E$23+B380</f>
        <v>294</v>
      </c>
    </row>
    <row r="381" spans="1:9" ht="19.5" thickTop="1" thickBot="1" x14ac:dyDescent="0.3">
      <c r="A381" s="28" t="s">
        <v>111</v>
      </c>
      <c r="B381" s="27">
        <v>164</v>
      </c>
      <c r="C381" s="28" t="s">
        <v>109</v>
      </c>
      <c r="D381" s="28" t="s">
        <v>77</v>
      </c>
      <c r="E381" s="27" t="s">
        <v>91</v>
      </c>
      <c r="F381" s="27">
        <v>13</v>
      </c>
      <c r="G381" s="31" t="str">
        <f>IF(AND(ISERROR(FIND("-",VLOOKUP(I381,'Names with Seat Code'!B:E,2))),ISERROR(FIND("'",VLOOKUP(I381,'Names with Seat Code'!B:E,2)))),VLOOKUP(I381,'Names with Seat Code'!B:E,2),IF(ISERROR(FIND("-",VLOOKUP(I381,'Names with Seat Code'!B:E,2))),REPLACE(VLOOKUP(I381,'Names with Seat Code'!B:E,2),FIND("'",VLOOKUP(I381,'Names with Seat Code'!B:E,2)),1,""),REPLACE(VLOOKUP(I381,'Names with Seat Code'!B:E,2),FIND("-",VLOOKUP(I381,'Names with Seat Code'!B:E,2)),1,"")))</f>
        <v>Brandon</v>
      </c>
      <c r="H381" s="31" t="str">
        <f>IF(AND(ISERROR(FIND("-",VLOOKUP(I381,'Names with Seat Code'!B:E,4))),ISERROR(FIND("'",VLOOKUP(I381,'Names with Seat Code'!B:E,4)))),VLOOKUP(I381,'Names with Seat Code'!B:E,4),IF(ISERROR(FIND("-",VLOOKUP(I381,'Names with Seat Code'!B:E,4))),REPLACE(VLOOKUP(I381,'Names with Seat Code'!B:E,4),FIND("'",VLOOKUP(I381,'Names with Seat Code'!B:E,4)),1,""),REPLACE(VLOOKUP(I381,'Names with Seat Code'!B:E,4),FIND("-",VLOOKUP(I381,'Names with Seat Code'!B:E,4)),1,"")))</f>
        <v>Zelch</v>
      </c>
      <c r="I381" s="25">
        <f>DIRECTIONS!$E$23+B381</f>
        <v>295</v>
      </c>
    </row>
    <row r="382" spans="1:9" ht="19.5" thickTop="1" thickBot="1" x14ac:dyDescent="0.3">
      <c r="A382" s="28" t="s">
        <v>111</v>
      </c>
      <c r="B382" s="27">
        <v>165</v>
      </c>
      <c r="C382" s="28" t="s">
        <v>109</v>
      </c>
      <c r="D382" s="28" t="s">
        <v>77</v>
      </c>
      <c r="E382" s="27" t="s">
        <v>91</v>
      </c>
      <c r="F382" s="27">
        <v>11</v>
      </c>
      <c r="G382" s="31" t="str">
        <f>IF(AND(ISERROR(FIND("-",VLOOKUP(I382,'Names with Seat Code'!B:E,2))),ISERROR(FIND("'",VLOOKUP(I382,'Names with Seat Code'!B:E,2)))),VLOOKUP(I382,'Names with Seat Code'!B:E,2),IF(ISERROR(FIND("-",VLOOKUP(I382,'Names with Seat Code'!B:E,2))),REPLACE(VLOOKUP(I382,'Names with Seat Code'!B:E,2),FIND("'",VLOOKUP(I382,'Names with Seat Code'!B:E,2)),1,""),REPLACE(VLOOKUP(I382,'Names with Seat Code'!B:E,2),FIND("-",VLOOKUP(I382,'Names with Seat Code'!B:E,2)),1,"")))</f>
        <v>Brandon</v>
      </c>
      <c r="H382" s="31" t="str">
        <f>IF(AND(ISERROR(FIND("-",VLOOKUP(I382,'Names with Seat Code'!B:E,4))),ISERROR(FIND("'",VLOOKUP(I382,'Names with Seat Code'!B:E,4)))),VLOOKUP(I382,'Names with Seat Code'!B:E,4),IF(ISERROR(FIND("-",VLOOKUP(I382,'Names with Seat Code'!B:E,4))),REPLACE(VLOOKUP(I382,'Names with Seat Code'!B:E,4),FIND("'",VLOOKUP(I382,'Names with Seat Code'!B:E,4)),1,""),REPLACE(VLOOKUP(I382,'Names with Seat Code'!B:E,4),FIND("-",VLOOKUP(I382,'Names with Seat Code'!B:E,4)),1,"")))</f>
        <v>Zelch</v>
      </c>
      <c r="I382" s="25">
        <f>DIRECTIONS!$E$23+B382</f>
        <v>296</v>
      </c>
    </row>
    <row r="383" spans="1:9" ht="19.5" thickTop="1" thickBot="1" x14ac:dyDescent="0.3">
      <c r="A383" s="28" t="s">
        <v>111</v>
      </c>
      <c r="B383" s="27">
        <v>166</v>
      </c>
      <c r="C383" s="28" t="s">
        <v>109</v>
      </c>
      <c r="D383" s="28" t="s">
        <v>77</v>
      </c>
      <c r="E383" s="27" t="s">
        <v>91</v>
      </c>
      <c r="F383" s="27">
        <v>9</v>
      </c>
      <c r="G383" s="31" t="str">
        <f>IF(AND(ISERROR(FIND("-",VLOOKUP(I383,'Names with Seat Code'!B:E,2))),ISERROR(FIND("'",VLOOKUP(I383,'Names with Seat Code'!B:E,2)))),VLOOKUP(I383,'Names with Seat Code'!B:E,2),IF(ISERROR(FIND("-",VLOOKUP(I383,'Names with Seat Code'!B:E,2))),REPLACE(VLOOKUP(I383,'Names with Seat Code'!B:E,2),FIND("'",VLOOKUP(I383,'Names with Seat Code'!B:E,2)),1,""),REPLACE(VLOOKUP(I383,'Names with Seat Code'!B:E,2),FIND("-",VLOOKUP(I383,'Names with Seat Code'!B:E,2)),1,"")))</f>
        <v>Brandon</v>
      </c>
      <c r="H383" s="31" t="str">
        <f>IF(AND(ISERROR(FIND("-",VLOOKUP(I383,'Names with Seat Code'!B:E,4))),ISERROR(FIND("'",VLOOKUP(I383,'Names with Seat Code'!B:E,4)))),VLOOKUP(I383,'Names with Seat Code'!B:E,4),IF(ISERROR(FIND("-",VLOOKUP(I383,'Names with Seat Code'!B:E,4))),REPLACE(VLOOKUP(I383,'Names with Seat Code'!B:E,4),FIND("'",VLOOKUP(I383,'Names with Seat Code'!B:E,4)),1,""),REPLACE(VLOOKUP(I383,'Names with Seat Code'!B:E,4),FIND("-",VLOOKUP(I383,'Names with Seat Code'!B:E,4)),1,"")))</f>
        <v>Zelch</v>
      </c>
      <c r="I383" s="25">
        <f>DIRECTIONS!$E$23+B383</f>
        <v>297</v>
      </c>
    </row>
    <row r="384" spans="1:9" ht="19.5" thickTop="1" thickBot="1" x14ac:dyDescent="0.3">
      <c r="A384" s="28" t="s">
        <v>111</v>
      </c>
      <c r="B384" s="27">
        <v>167</v>
      </c>
      <c r="C384" s="28" t="s">
        <v>109</v>
      </c>
      <c r="D384" s="28" t="s">
        <v>77</v>
      </c>
      <c r="E384" s="27" t="s">
        <v>91</v>
      </c>
      <c r="F384" s="27">
        <v>7</v>
      </c>
      <c r="G384" s="31" t="str">
        <f>IF(AND(ISERROR(FIND("-",VLOOKUP(I384,'Names with Seat Code'!B:E,2))),ISERROR(FIND("'",VLOOKUP(I384,'Names with Seat Code'!B:E,2)))),VLOOKUP(I384,'Names with Seat Code'!B:E,2),IF(ISERROR(FIND("-",VLOOKUP(I384,'Names with Seat Code'!B:E,2))),REPLACE(VLOOKUP(I384,'Names with Seat Code'!B:E,2),FIND("'",VLOOKUP(I384,'Names with Seat Code'!B:E,2)),1,""),REPLACE(VLOOKUP(I384,'Names with Seat Code'!B:E,2),FIND("-",VLOOKUP(I384,'Names with Seat Code'!B:E,2)),1,"")))</f>
        <v>Brandon</v>
      </c>
      <c r="H384" s="31" t="str">
        <f>IF(AND(ISERROR(FIND("-",VLOOKUP(I384,'Names with Seat Code'!B:E,4))),ISERROR(FIND("'",VLOOKUP(I384,'Names with Seat Code'!B:E,4)))),VLOOKUP(I384,'Names with Seat Code'!B:E,4),IF(ISERROR(FIND("-",VLOOKUP(I384,'Names with Seat Code'!B:E,4))),REPLACE(VLOOKUP(I384,'Names with Seat Code'!B:E,4),FIND("'",VLOOKUP(I384,'Names with Seat Code'!B:E,4)),1,""),REPLACE(VLOOKUP(I384,'Names with Seat Code'!B:E,4),FIND("-",VLOOKUP(I384,'Names with Seat Code'!B:E,4)),1,"")))</f>
        <v>Zelch</v>
      </c>
      <c r="I384" s="25">
        <f>DIRECTIONS!$E$23+B384</f>
        <v>298</v>
      </c>
    </row>
    <row r="385" spans="1:9" ht="19.5" thickTop="1" thickBot="1" x14ac:dyDescent="0.3">
      <c r="A385" s="28" t="s">
        <v>111</v>
      </c>
      <c r="B385" s="27">
        <v>168</v>
      </c>
      <c r="C385" s="28" t="s">
        <v>109</v>
      </c>
      <c r="D385" s="28" t="s">
        <v>77</v>
      </c>
      <c r="E385" s="27" t="s">
        <v>91</v>
      </c>
      <c r="F385" s="27">
        <v>5</v>
      </c>
      <c r="G385" s="31" t="str">
        <f>IF(AND(ISERROR(FIND("-",VLOOKUP(I385,'Names with Seat Code'!B:E,2))),ISERROR(FIND("'",VLOOKUP(I385,'Names with Seat Code'!B:E,2)))),VLOOKUP(I385,'Names with Seat Code'!B:E,2),IF(ISERROR(FIND("-",VLOOKUP(I385,'Names with Seat Code'!B:E,2))),REPLACE(VLOOKUP(I385,'Names with Seat Code'!B:E,2),FIND("'",VLOOKUP(I385,'Names with Seat Code'!B:E,2)),1,""),REPLACE(VLOOKUP(I385,'Names with Seat Code'!B:E,2),FIND("-",VLOOKUP(I385,'Names with Seat Code'!B:E,2)),1,"")))</f>
        <v>Brandon</v>
      </c>
      <c r="H385" s="31" t="str">
        <f>IF(AND(ISERROR(FIND("-",VLOOKUP(I385,'Names with Seat Code'!B:E,4))),ISERROR(FIND("'",VLOOKUP(I385,'Names with Seat Code'!B:E,4)))),VLOOKUP(I385,'Names with Seat Code'!B:E,4),IF(ISERROR(FIND("-",VLOOKUP(I385,'Names with Seat Code'!B:E,4))),REPLACE(VLOOKUP(I385,'Names with Seat Code'!B:E,4),FIND("'",VLOOKUP(I385,'Names with Seat Code'!B:E,4)),1,""),REPLACE(VLOOKUP(I385,'Names with Seat Code'!B:E,4),FIND("-",VLOOKUP(I385,'Names with Seat Code'!B:E,4)),1,"")))</f>
        <v>Zelch</v>
      </c>
      <c r="I385" s="25">
        <f>DIRECTIONS!$E$23+B385</f>
        <v>299</v>
      </c>
    </row>
    <row r="386" spans="1:9" ht="19.5" thickTop="1" thickBot="1" x14ac:dyDescent="0.3">
      <c r="A386" s="28" t="s">
        <v>111</v>
      </c>
      <c r="B386" s="27">
        <v>169</v>
      </c>
      <c r="C386" s="28" t="s">
        <v>109</v>
      </c>
      <c r="D386" s="28" t="s">
        <v>77</v>
      </c>
      <c r="E386" s="27" t="s">
        <v>91</v>
      </c>
      <c r="F386" s="27">
        <v>3</v>
      </c>
      <c r="G386" s="31" t="str">
        <f>IF(AND(ISERROR(FIND("-",VLOOKUP(I386,'Names with Seat Code'!B:E,2))),ISERROR(FIND("'",VLOOKUP(I386,'Names with Seat Code'!B:E,2)))),VLOOKUP(I386,'Names with Seat Code'!B:E,2),IF(ISERROR(FIND("-",VLOOKUP(I386,'Names with Seat Code'!B:E,2))),REPLACE(VLOOKUP(I386,'Names with Seat Code'!B:E,2),FIND("'",VLOOKUP(I386,'Names with Seat Code'!B:E,2)),1,""),REPLACE(VLOOKUP(I386,'Names with Seat Code'!B:E,2),FIND("-",VLOOKUP(I386,'Names with Seat Code'!B:E,2)),1,"")))</f>
        <v>Brandon</v>
      </c>
      <c r="H386" s="31" t="str">
        <f>IF(AND(ISERROR(FIND("-",VLOOKUP(I386,'Names with Seat Code'!B:E,4))),ISERROR(FIND("'",VLOOKUP(I386,'Names with Seat Code'!B:E,4)))),VLOOKUP(I386,'Names with Seat Code'!B:E,4),IF(ISERROR(FIND("-",VLOOKUP(I386,'Names with Seat Code'!B:E,4))),REPLACE(VLOOKUP(I386,'Names with Seat Code'!B:E,4),FIND("'",VLOOKUP(I386,'Names with Seat Code'!B:E,4)),1,""),REPLACE(VLOOKUP(I386,'Names with Seat Code'!B:E,4),FIND("-",VLOOKUP(I386,'Names with Seat Code'!B:E,4)),1,"")))</f>
        <v>Zelch</v>
      </c>
      <c r="I386" s="25">
        <f>DIRECTIONS!$E$23+B386</f>
        <v>300</v>
      </c>
    </row>
    <row r="387" spans="1:9" ht="19.5" thickTop="1" thickBot="1" x14ac:dyDescent="0.3">
      <c r="A387" s="28" t="s">
        <v>111</v>
      </c>
      <c r="B387" s="27">
        <v>170</v>
      </c>
      <c r="C387" s="28" t="s">
        <v>109</v>
      </c>
      <c r="D387" s="28" t="s">
        <v>77</v>
      </c>
      <c r="E387" s="27" t="s">
        <v>91</v>
      </c>
      <c r="F387" s="27">
        <v>1</v>
      </c>
      <c r="G387" s="31" t="str">
        <f>IF(AND(ISERROR(FIND("-",VLOOKUP(I387,'Names with Seat Code'!B:E,2))),ISERROR(FIND("'",VLOOKUP(I387,'Names with Seat Code'!B:E,2)))),VLOOKUP(I387,'Names with Seat Code'!B:E,2),IF(ISERROR(FIND("-",VLOOKUP(I387,'Names with Seat Code'!B:E,2))),REPLACE(VLOOKUP(I387,'Names with Seat Code'!B:E,2),FIND("'",VLOOKUP(I387,'Names with Seat Code'!B:E,2)),1,""),REPLACE(VLOOKUP(I387,'Names with Seat Code'!B:E,2),FIND("-",VLOOKUP(I387,'Names with Seat Code'!B:E,2)),1,"")))</f>
        <v>Brandon</v>
      </c>
      <c r="H387" s="31" t="str">
        <f>IF(AND(ISERROR(FIND("-",VLOOKUP(I387,'Names with Seat Code'!B:E,4))),ISERROR(FIND("'",VLOOKUP(I387,'Names with Seat Code'!B:E,4)))),VLOOKUP(I387,'Names with Seat Code'!B:E,4),IF(ISERROR(FIND("-",VLOOKUP(I387,'Names with Seat Code'!B:E,4))),REPLACE(VLOOKUP(I387,'Names with Seat Code'!B:E,4),FIND("'",VLOOKUP(I387,'Names with Seat Code'!B:E,4)),1,""),REPLACE(VLOOKUP(I387,'Names with Seat Code'!B:E,4),FIND("-",VLOOKUP(I387,'Names with Seat Code'!B:E,4)),1,"")))</f>
        <v>Zelch</v>
      </c>
      <c r="I387" s="25">
        <f>DIRECTIONS!$E$23+B387</f>
        <v>301</v>
      </c>
    </row>
    <row r="388" spans="1:9" ht="19.5" thickTop="1" thickBot="1" x14ac:dyDescent="0.3">
      <c r="A388" s="28" t="s">
        <v>111</v>
      </c>
      <c r="B388" s="27">
        <v>171</v>
      </c>
      <c r="C388" s="28" t="s">
        <v>108</v>
      </c>
      <c r="D388" s="28" t="s">
        <v>110</v>
      </c>
      <c r="E388" s="27" t="s">
        <v>93</v>
      </c>
      <c r="F388" s="27">
        <v>110</v>
      </c>
      <c r="G388" s="31" t="str">
        <f>IF(AND(ISERROR(FIND("-",VLOOKUP(I388,'Names with Seat Code'!B:E,2))),ISERROR(FIND("'",VLOOKUP(I388,'Names with Seat Code'!B:E,2)))),VLOOKUP(I388,'Names with Seat Code'!B:E,2),IF(ISERROR(FIND("-",VLOOKUP(I388,'Names with Seat Code'!B:E,2))),REPLACE(VLOOKUP(I388,'Names with Seat Code'!B:E,2),FIND("'",VLOOKUP(I388,'Names with Seat Code'!B:E,2)),1,""),REPLACE(VLOOKUP(I388,'Names with Seat Code'!B:E,2),FIND("-",VLOOKUP(I388,'Names with Seat Code'!B:E,2)),1,"")))</f>
        <v>Brandon</v>
      </c>
      <c r="H388" s="31" t="str">
        <f>IF(AND(ISERROR(FIND("-",VLOOKUP(I388,'Names with Seat Code'!B:E,4))),ISERROR(FIND("'",VLOOKUP(I388,'Names with Seat Code'!B:E,4)))),VLOOKUP(I388,'Names with Seat Code'!B:E,4),IF(ISERROR(FIND("-",VLOOKUP(I388,'Names with Seat Code'!B:E,4))),REPLACE(VLOOKUP(I388,'Names with Seat Code'!B:E,4),FIND("'",VLOOKUP(I388,'Names with Seat Code'!B:E,4)),1,""),REPLACE(VLOOKUP(I388,'Names with Seat Code'!B:E,4),FIND("-",VLOOKUP(I388,'Names with Seat Code'!B:E,4)),1,"")))</f>
        <v>Zelch</v>
      </c>
      <c r="I388" s="25">
        <f>DIRECTIONS!$E$23+B388</f>
        <v>302</v>
      </c>
    </row>
    <row r="389" spans="1:9" ht="19.5" thickTop="1" thickBot="1" x14ac:dyDescent="0.3">
      <c r="A389" s="28" t="s">
        <v>111</v>
      </c>
      <c r="B389" s="27">
        <v>172</v>
      </c>
      <c r="C389" s="28" t="s">
        <v>108</v>
      </c>
      <c r="D389" s="28" t="s">
        <v>110</v>
      </c>
      <c r="E389" s="27" t="s">
        <v>93</v>
      </c>
      <c r="F389" s="27">
        <v>111</v>
      </c>
      <c r="G389" s="31" t="str">
        <f>IF(AND(ISERROR(FIND("-",VLOOKUP(I389,'Names with Seat Code'!B:E,2))),ISERROR(FIND("'",VLOOKUP(I389,'Names with Seat Code'!B:E,2)))),VLOOKUP(I389,'Names with Seat Code'!B:E,2),IF(ISERROR(FIND("-",VLOOKUP(I389,'Names with Seat Code'!B:E,2))),REPLACE(VLOOKUP(I389,'Names with Seat Code'!B:E,2),FIND("'",VLOOKUP(I389,'Names with Seat Code'!B:E,2)),1,""),REPLACE(VLOOKUP(I389,'Names with Seat Code'!B:E,2),FIND("-",VLOOKUP(I389,'Names with Seat Code'!B:E,2)),1,"")))</f>
        <v>Brandon</v>
      </c>
      <c r="H389" s="31" t="str">
        <f>IF(AND(ISERROR(FIND("-",VLOOKUP(I389,'Names with Seat Code'!B:E,4))),ISERROR(FIND("'",VLOOKUP(I389,'Names with Seat Code'!B:E,4)))),VLOOKUP(I389,'Names with Seat Code'!B:E,4),IF(ISERROR(FIND("-",VLOOKUP(I389,'Names with Seat Code'!B:E,4))),REPLACE(VLOOKUP(I389,'Names with Seat Code'!B:E,4),FIND("'",VLOOKUP(I389,'Names with Seat Code'!B:E,4)),1,""),REPLACE(VLOOKUP(I389,'Names with Seat Code'!B:E,4),FIND("-",VLOOKUP(I389,'Names with Seat Code'!B:E,4)),1,"")))</f>
        <v>Zelch</v>
      </c>
      <c r="I389" s="25">
        <f>DIRECTIONS!$E$23+B389</f>
        <v>303</v>
      </c>
    </row>
    <row r="390" spans="1:9" ht="19.5" thickTop="1" thickBot="1" x14ac:dyDescent="0.3">
      <c r="A390" s="28" t="s">
        <v>111</v>
      </c>
      <c r="B390" s="27">
        <v>173</v>
      </c>
      <c r="C390" s="28" t="s">
        <v>108</v>
      </c>
      <c r="D390" s="28" t="s">
        <v>110</v>
      </c>
      <c r="E390" s="27" t="s">
        <v>93</v>
      </c>
      <c r="F390" s="27">
        <v>112</v>
      </c>
      <c r="G390" s="31" t="str">
        <f>IF(AND(ISERROR(FIND("-",VLOOKUP(I390,'Names with Seat Code'!B:E,2))),ISERROR(FIND("'",VLOOKUP(I390,'Names with Seat Code'!B:E,2)))),VLOOKUP(I390,'Names with Seat Code'!B:E,2),IF(ISERROR(FIND("-",VLOOKUP(I390,'Names with Seat Code'!B:E,2))),REPLACE(VLOOKUP(I390,'Names with Seat Code'!B:E,2),FIND("'",VLOOKUP(I390,'Names with Seat Code'!B:E,2)),1,""),REPLACE(VLOOKUP(I390,'Names with Seat Code'!B:E,2),FIND("-",VLOOKUP(I390,'Names with Seat Code'!B:E,2)),1,"")))</f>
        <v>Brandon</v>
      </c>
      <c r="H390" s="31" t="str">
        <f>IF(AND(ISERROR(FIND("-",VLOOKUP(I390,'Names with Seat Code'!B:E,4))),ISERROR(FIND("'",VLOOKUP(I390,'Names with Seat Code'!B:E,4)))),VLOOKUP(I390,'Names with Seat Code'!B:E,4),IF(ISERROR(FIND("-",VLOOKUP(I390,'Names with Seat Code'!B:E,4))),REPLACE(VLOOKUP(I390,'Names with Seat Code'!B:E,4),FIND("'",VLOOKUP(I390,'Names with Seat Code'!B:E,4)),1,""),REPLACE(VLOOKUP(I390,'Names with Seat Code'!B:E,4),FIND("-",VLOOKUP(I390,'Names with Seat Code'!B:E,4)),1,"")))</f>
        <v>Zelch</v>
      </c>
      <c r="I390" s="25">
        <f>DIRECTIONS!$E$23+B390</f>
        <v>304</v>
      </c>
    </row>
    <row r="391" spans="1:9" ht="19.5" thickTop="1" thickBot="1" x14ac:dyDescent="0.3">
      <c r="A391" s="28" t="s">
        <v>111</v>
      </c>
      <c r="B391" s="27">
        <v>174</v>
      </c>
      <c r="C391" s="28" t="s">
        <v>108</v>
      </c>
      <c r="D391" s="28" t="s">
        <v>110</v>
      </c>
      <c r="E391" s="27" t="s">
        <v>93</v>
      </c>
      <c r="F391" s="27">
        <v>113</v>
      </c>
      <c r="G391" s="31" t="str">
        <f>IF(AND(ISERROR(FIND("-",VLOOKUP(I391,'Names with Seat Code'!B:E,2))),ISERROR(FIND("'",VLOOKUP(I391,'Names with Seat Code'!B:E,2)))),VLOOKUP(I391,'Names with Seat Code'!B:E,2),IF(ISERROR(FIND("-",VLOOKUP(I391,'Names with Seat Code'!B:E,2))),REPLACE(VLOOKUP(I391,'Names with Seat Code'!B:E,2),FIND("'",VLOOKUP(I391,'Names with Seat Code'!B:E,2)),1,""),REPLACE(VLOOKUP(I391,'Names with Seat Code'!B:E,2),FIND("-",VLOOKUP(I391,'Names with Seat Code'!B:E,2)),1,"")))</f>
        <v>Brandon</v>
      </c>
      <c r="H391" s="31" t="str">
        <f>IF(AND(ISERROR(FIND("-",VLOOKUP(I391,'Names with Seat Code'!B:E,4))),ISERROR(FIND("'",VLOOKUP(I391,'Names with Seat Code'!B:E,4)))),VLOOKUP(I391,'Names with Seat Code'!B:E,4),IF(ISERROR(FIND("-",VLOOKUP(I391,'Names with Seat Code'!B:E,4))),REPLACE(VLOOKUP(I391,'Names with Seat Code'!B:E,4),FIND("'",VLOOKUP(I391,'Names with Seat Code'!B:E,4)),1,""),REPLACE(VLOOKUP(I391,'Names with Seat Code'!B:E,4),FIND("-",VLOOKUP(I391,'Names with Seat Code'!B:E,4)),1,"")))</f>
        <v>Zelch</v>
      </c>
      <c r="I391" s="25">
        <f>DIRECTIONS!$E$23+B391</f>
        <v>305</v>
      </c>
    </row>
    <row r="392" spans="1:9" ht="19.5" thickTop="1" thickBot="1" x14ac:dyDescent="0.3">
      <c r="A392" s="28" t="s">
        <v>111</v>
      </c>
      <c r="B392" s="27">
        <v>175</v>
      </c>
      <c r="C392" s="28" t="s">
        <v>108</v>
      </c>
      <c r="D392" s="28" t="s">
        <v>110</v>
      </c>
      <c r="E392" s="27" t="s">
        <v>93</v>
      </c>
      <c r="F392" s="27">
        <v>114</v>
      </c>
      <c r="G392" s="31" t="str">
        <f>IF(AND(ISERROR(FIND("-",VLOOKUP(I392,'Names with Seat Code'!B:E,2))),ISERROR(FIND("'",VLOOKUP(I392,'Names with Seat Code'!B:E,2)))),VLOOKUP(I392,'Names with Seat Code'!B:E,2),IF(ISERROR(FIND("-",VLOOKUP(I392,'Names with Seat Code'!B:E,2))),REPLACE(VLOOKUP(I392,'Names with Seat Code'!B:E,2),FIND("'",VLOOKUP(I392,'Names with Seat Code'!B:E,2)),1,""),REPLACE(VLOOKUP(I392,'Names with Seat Code'!B:E,2),FIND("-",VLOOKUP(I392,'Names with Seat Code'!B:E,2)),1,"")))</f>
        <v>Brandon</v>
      </c>
      <c r="H392" s="31" t="str">
        <f>IF(AND(ISERROR(FIND("-",VLOOKUP(I392,'Names with Seat Code'!B:E,4))),ISERROR(FIND("'",VLOOKUP(I392,'Names with Seat Code'!B:E,4)))),VLOOKUP(I392,'Names with Seat Code'!B:E,4),IF(ISERROR(FIND("-",VLOOKUP(I392,'Names with Seat Code'!B:E,4))),REPLACE(VLOOKUP(I392,'Names with Seat Code'!B:E,4),FIND("'",VLOOKUP(I392,'Names with Seat Code'!B:E,4)),1,""),REPLACE(VLOOKUP(I392,'Names with Seat Code'!B:E,4),FIND("-",VLOOKUP(I392,'Names with Seat Code'!B:E,4)),1,"")))</f>
        <v>Zelch</v>
      </c>
      <c r="I392" s="25">
        <f>DIRECTIONS!$E$23+B392</f>
        <v>306</v>
      </c>
    </row>
    <row r="393" spans="1:9" ht="19.5" thickTop="1" thickBot="1" x14ac:dyDescent="0.3">
      <c r="A393" s="28" t="s">
        <v>111</v>
      </c>
      <c r="B393" s="27">
        <v>176</v>
      </c>
      <c r="C393" s="28" t="s">
        <v>108</v>
      </c>
      <c r="D393" s="28" t="s">
        <v>110</v>
      </c>
      <c r="E393" s="27" t="s">
        <v>93</v>
      </c>
      <c r="F393" s="27">
        <v>115</v>
      </c>
      <c r="G393" s="31" t="str">
        <f>IF(AND(ISERROR(FIND("-",VLOOKUP(I393,'Names with Seat Code'!B:E,2))),ISERROR(FIND("'",VLOOKUP(I393,'Names with Seat Code'!B:E,2)))),VLOOKUP(I393,'Names with Seat Code'!B:E,2),IF(ISERROR(FIND("-",VLOOKUP(I393,'Names with Seat Code'!B:E,2))),REPLACE(VLOOKUP(I393,'Names with Seat Code'!B:E,2),FIND("'",VLOOKUP(I393,'Names with Seat Code'!B:E,2)),1,""),REPLACE(VLOOKUP(I393,'Names with Seat Code'!B:E,2),FIND("-",VLOOKUP(I393,'Names with Seat Code'!B:E,2)),1,"")))</f>
        <v>Brandon</v>
      </c>
      <c r="H393" s="31" t="str">
        <f>IF(AND(ISERROR(FIND("-",VLOOKUP(I393,'Names with Seat Code'!B:E,4))),ISERROR(FIND("'",VLOOKUP(I393,'Names with Seat Code'!B:E,4)))),VLOOKUP(I393,'Names with Seat Code'!B:E,4),IF(ISERROR(FIND("-",VLOOKUP(I393,'Names with Seat Code'!B:E,4))),REPLACE(VLOOKUP(I393,'Names with Seat Code'!B:E,4),FIND("'",VLOOKUP(I393,'Names with Seat Code'!B:E,4)),1,""),REPLACE(VLOOKUP(I393,'Names with Seat Code'!B:E,4),FIND("-",VLOOKUP(I393,'Names with Seat Code'!B:E,4)),1,"")))</f>
        <v>Zelch</v>
      </c>
      <c r="I393" s="25">
        <f>DIRECTIONS!$E$23+B393</f>
        <v>307</v>
      </c>
    </row>
    <row r="394" spans="1:9" ht="19.5" thickTop="1" thickBot="1" x14ac:dyDescent="0.3">
      <c r="A394" s="28" t="s">
        <v>111</v>
      </c>
      <c r="B394" s="27">
        <v>177</v>
      </c>
      <c r="C394" s="28" t="s">
        <v>108</v>
      </c>
      <c r="D394" s="28" t="s">
        <v>110</v>
      </c>
      <c r="E394" s="27" t="s">
        <v>93</v>
      </c>
      <c r="F394" s="27">
        <v>116</v>
      </c>
      <c r="G394" s="31" t="str">
        <f>IF(AND(ISERROR(FIND("-",VLOOKUP(I394,'Names with Seat Code'!B:E,2))),ISERROR(FIND("'",VLOOKUP(I394,'Names with Seat Code'!B:E,2)))),VLOOKUP(I394,'Names with Seat Code'!B:E,2),IF(ISERROR(FIND("-",VLOOKUP(I394,'Names with Seat Code'!B:E,2))),REPLACE(VLOOKUP(I394,'Names with Seat Code'!B:E,2),FIND("'",VLOOKUP(I394,'Names with Seat Code'!B:E,2)),1,""),REPLACE(VLOOKUP(I394,'Names with Seat Code'!B:E,2),FIND("-",VLOOKUP(I394,'Names with Seat Code'!B:E,2)),1,"")))</f>
        <v>Brandon</v>
      </c>
      <c r="H394" s="31" t="str">
        <f>IF(AND(ISERROR(FIND("-",VLOOKUP(I394,'Names with Seat Code'!B:E,4))),ISERROR(FIND("'",VLOOKUP(I394,'Names with Seat Code'!B:E,4)))),VLOOKUP(I394,'Names with Seat Code'!B:E,4),IF(ISERROR(FIND("-",VLOOKUP(I394,'Names with Seat Code'!B:E,4))),REPLACE(VLOOKUP(I394,'Names with Seat Code'!B:E,4),FIND("'",VLOOKUP(I394,'Names with Seat Code'!B:E,4)),1,""),REPLACE(VLOOKUP(I394,'Names with Seat Code'!B:E,4),FIND("-",VLOOKUP(I394,'Names with Seat Code'!B:E,4)),1,"")))</f>
        <v>Zelch</v>
      </c>
      <c r="I394" s="25">
        <f>DIRECTIONS!$E$23+B394</f>
        <v>308</v>
      </c>
    </row>
    <row r="395" spans="1:9" ht="19.5" thickTop="1" thickBot="1" x14ac:dyDescent="0.3">
      <c r="A395" s="28" t="s">
        <v>111</v>
      </c>
      <c r="B395" s="27">
        <v>178</v>
      </c>
      <c r="C395" s="28" t="s">
        <v>108</v>
      </c>
      <c r="D395" s="28" t="s">
        <v>110</v>
      </c>
      <c r="E395" s="27" t="s">
        <v>93</v>
      </c>
      <c r="F395" s="27">
        <v>117</v>
      </c>
      <c r="G395" s="31" t="str">
        <f>IF(AND(ISERROR(FIND("-",VLOOKUP(I395,'Names with Seat Code'!B:E,2))),ISERROR(FIND("'",VLOOKUP(I395,'Names with Seat Code'!B:E,2)))),VLOOKUP(I395,'Names with Seat Code'!B:E,2),IF(ISERROR(FIND("-",VLOOKUP(I395,'Names with Seat Code'!B:E,2))),REPLACE(VLOOKUP(I395,'Names with Seat Code'!B:E,2),FIND("'",VLOOKUP(I395,'Names with Seat Code'!B:E,2)),1,""),REPLACE(VLOOKUP(I395,'Names with Seat Code'!B:E,2),FIND("-",VLOOKUP(I395,'Names with Seat Code'!B:E,2)),1,"")))</f>
        <v>Brandon</v>
      </c>
      <c r="H395" s="31" t="str">
        <f>IF(AND(ISERROR(FIND("-",VLOOKUP(I395,'Names with Seat Code'!B:E,4))),ISERROR(FIND("'",VLOOKUP(I395,'Names with Seat Code'!B:E,4)))),VLOOKUP(I395,'Names with Seat Code'!B:E,4),IF(ISERROR(FIND("-",VLOOKUP(I395,'Names with Seat Code'!B:E,4))),REPLACE(VLOOKUP(I395,'Names with Seat Code'!B:E,4),FIND("'",VLOOKUP(I395,'Names with Seat Code'!B:E,4)),1,""),REPLACE(VLOOKUP(I395,'Names with Seat Code'!B:E,4),FIND("-",VLOOKUP(I395,'Names with Seat Code'!B:E,4)),1,"")))</f>
        <v>Zelch</v>
      </c>
      <c r="I395" s="25">
        <f>DIRECTIONS!$E$23+B395</f>
        <v>309</v>
      </c>
    </row>
    <row r="396" spans="1:9" ht="19.5" thickTop="1" thickBot="1" x14ac:dyDescent="0.3">
      <c r="A396" s="28" t="s">
        <v>111</v>
      </c>
      <c r="B396" s="27">
        <v>179</v>
      </c>
      <c r="C396" s="28" t="s">
        <v>108</v>
      </c>
      <c r="D396" s="28" t="s">
        <v>110</v>
      </c>
      <c r="E396" s="27" t="s">
        <v>93</v>
      </c>
      <c r="F396" s="27">
        <v>118</v>
      </c>
      <c r="G396" s="31" t="str">
        <f>IF(AND(ISERROR(FIND("-",VLOOKUP(I396,'Names with Seat Code'!B:E,2))),ISERROR(FIND("'",VLOOKUP(I396,'Names with Seat Code'!B:E,2)))),VLOOKUP(I396,'Names with Seat Code'!B:E,2),IF(ISERROR(FIND("-",VLOOKUP(I396,'Names with Seat Code'!B:E,2))),REPLACE(VLOOKUP(I396,'Names with Seat Code'!B:E,2),FIND("'",VLOOKUP(I396,'Names with Seat Code'!B:E,2)),1,""),REPLACE(VLOOKUP(I396,'Names with Seat Code'!B:E,2),FIND("-",VLOOKUP(I396,'Names with Seat Code'!B:E,2)),1,"")))</f>
        <v>Brandon</v>
      </c>
      <c r="H396" s="31" t="str">
        <f>IF(AND(ISERROR(FIND("-",VLOOKUP(I396,'Names with Seat Code'!B:E,4))),ISERROR(FIND("'",VLOOKUP(I396,'Names with Seat Code'!B:E,4)))),VLOOKUP(I396,'Names with Seat Code'!B:E,4),IF(ISERROR(FIND("-",VLOOKUP(I396,'Names with Seat Code'!B:E,4))),REPLACE(VLOOKUP(I396,'Names with Seat Code'!B:E,4),FIND("'",VLOOKUP(I396,'Names with Seat Code'!B:E,4)),1,""),REPLACE(VLOOKUP(I396,'Names with Seat Code'!B:E,4),FIND("-",VLOOKUP(I396,'Names with Seat Code'!B:E,4)),1,"")))</f>
        <v>Zelch</v>
      </c>
      <c r="I396" s="25">
        <f>DIRECTIONS!$E$23+B396</f>
        <v>310</v>
      </c>
    </row>
    <row r="397" spans="1:9" ht="19.5" thickTop="1" thickBot="1" x14ac:dyDescent="0.3">
      <c r="A397" s="28" t="s">
        <v>111</v>
      </c>
      <c r="B397" s="27">
        <v>180</v>
      </c>
      <c r="C397" s="28" t="s">
        <v>108</v>
      </c>
      <c r="D397" s="28" t="s">
        <v>110</v>
      </c>
      <c r="E397" s="27" t="s">
        <v>93</v>
      </c>
      <c r="F397" s="27">
        <v>119</v>
      </c>
      <c r="G397" s="31" t="str">
        <f>IF(AND(ISERROR(FIND("-",VLOOKUP(I397,'Names with Seat Code'!B:E,2))),ISERROR(FIND("'",VLOOKUP(I397,'Names with Seat Code'!B:E,2)))),VLOOKUP(I397,'Names with Seat Code'!B:E,2),IF(ISERROR(FIND("-",VLOOKUP(I397,'Names with Seat Code'!B:E,2))),REPLACE(VLOOKUP(I397,'Names with Seat Code'!B:E,2),FIND("'",VLOOKUP(I397,'Names with Seat Code'!B:E,2)),1,""),REPLACE(VLOOKUP(I397,'Names with Seat Code'!B:E,2),FIND("-",VLOOKUP(I397,'Names with Seat Code'!B:E,2)),1,"")))</f>
        <v>Brandon</v>
      </c>
      <c r="H397" s="31" t="str">
        <f>IF(AND(ISERROR(FIND("-",VLOOKUP(I397,'Names with Seat Code'!B:E,4))),ISERROR(FIND("'",VLOOKUP(I397,'Names with Seat Code'!B:E,4)))),VLOOKUP(I397,'Names with Seat Code'!B:E,4),IF(ISERROR(FIND("-",VLOOKUP(I397,'Names with Seat Code'!B:E,4))),REPLACE(VLOOKUP(I397,'Names with Seat Code'!B:E,4),FIND("'",VLOOKUP(I397,'Names with Seat Code'!B:E,4)),1,""),REPLACE(VLOOKUP(I397,'Names with Seat Code'!B:E,4),FIND("-",VLOOKUP(I397,'Names with Seat Code'!B:E,4)),1,"")))</f>
        <v>Zelch</v>
      </c>
      <c r="I397" s="25">
        <f>DIRECTIONS!$E$23+B397</f>
        <v>311</v>
      </c>
    </row>
    <row r="398" spans="1:9" ht="19.5" thickTop="1" thickBot="1" x14ac:dyDescent="0.3">
      <c r="A398" s="28" t="s">
        <v>111</v>
      </c>
      <c r="B398" s="27">
        <v>181</v>
      </c>
      <c r="C398" s="28" t="s">
        <v>108</v>
      </c>
      <c r="D398" s="28" t="s">
        <v>110</v>
      </c>
      <c r="E398" s="27" t="s">
        <v>93</v>
      </c>
      <c r="F398" s="27">
        <v>120</v>
      </c>
      <c r="G398" s="31" t="str">
        <f>IF(AND(ISERROR(FIND("-",VLOOKUP(I398,'Names with Seat Code'!B:E,2))),ISERROR(FIND("'",VLOOKUP(I398,'Names with Seat Code'!B:E,2)))),VLOOKUP(I398,'Names with Seat Code'!B:E,2),IF(ISERROR(FIND("-",VLOOKUP(I398,'Names with Seat Code'!B:E,2))),REPLACE(VLOOKUP(I398,'Names with Seat Code'!B:E,2),FIND("'",VLOOKUP(I398,'Names with Seat Code'!B:E,2)),1,""),REPLACE(VLOOKUP(I398,'Names with Seat Code'!B:E,2),FIND("-",VLOOKUP(I398,'Names with Seat Code'!B:E,2)),1,"")))</f>
        <v>Brandon</v>
      </c>
      <c r="H398" s="31" t="str">
        <f>IF(AND(ISERROR(FIND("-",VLOOKUP(I398,'Names with Seat Code'!B:E,4))),ISERROR(FIND("'",VLOOKUP(I398,'Names with Seat Code'!B:E,4)))),VLOOKUP(I398,'Names with Seat Code'!B:E,4),IF(ISERROR(FIND("-",VLOOKUP(I398,'Names with Seat Code'!B:E,4))),REPLACE(VLOOKUP(I398,'Names with Seat Code'!B:E,4),FIND("'",VLOOKUP(I398,'Names with Seat Code'!B:E,4)),1,""),REPLACE(VLOOKUP(I398,'Names with Seat Code'!B:E,4),FIND("-",VLOOKUP(I398,'Names with Seat Code'!B:E,4)),1,"")))</f>
        <v>Zelch</v>
      </c>
      <c r="I398" s="25">
        <f>DIRECTIONS!$E$23+B398</f>
        <v>312</v>
      </c>
    </row>
    <row r="399" spans="1:9" ht="19.5" thickTop="1" thickBot="1" x14ac:dyDescent="0.3">
      <c r="A399" s="28" t="s">
        <v>111</v>
      </c>
      <c r="B399" s="27">
        <v>182</v>
      </c>
      <c r="C399" s="28" t="s">
        <v>108</v>
      </c>
      <c r="D399" s="28" t="s">
        <v>110</v>
      </c>
      <c r="E399" s="27" t="s">
        <v>93</v>
      </c>
      <c r="F399" s="27">
        <v>121</v>
      </c>
      <c r="G399" s="31" t="str">
        <f>IF(AND(ISERROR(FIND("-",VLOOKUP(I399,'Names with Seat Code'!B:E,2))),ISERROR(FIND("'",VLOOKUP(I399,'Names with Seat Code'!B:E,2)))),VLOOKUP(I399,'Names with Seat Code'!B:E,2),IF(ISERROR(FIND("-",VLOOKUP(I399,'Names with Seat Code'!B:E,2))),REPLACE(VLOOKUP(I399,'Names with Seat Code'!B:E,2),FIND("'",VLOOKUP(I399,'Names with Seat Code'!B:E,2)),1,""),REPLACE(VLOOKUP(I399,'Names with Seat Code'!B:E,2),FIND("-",VLOOKUP(I399,'Names with Seat Code'!B:E,2)),1,"")))</f>
        <v>Brandon</v>
      </c>
      <c r="H399" s="31" t="str">
        <f>IF(AND(ISERROR(FIND("-",VLOOKUP(I399,'Names with Seat Code'!B:E,4))),ISERROR(FIND("'",VLOOKUP(I399,'Names with Seat Code'!B:E,4)))),VLOOKUP(I399,'Names with Seat Code'!B:E,4),IF(ISERROR(FIND("-",VLOOKUP(I399,'Names with Seat Code'!B:E,4))),REPLACE(VLOOKUP(I399,'Names with Seat Code'!B:E,4),FIND("'",VLOOKUP(I399,'Names with Seat Code'!B:E,4)),1,""),REPLACE(VLOOKUP(I399,'Names with Seat Code'!B:E,4),FIND("-",VLOOKUP(I399,'Names with Seat Code'!B:E,4)),1,"")))</f>
        <v>Zelch</v>
      </c>
      <c r="I399" s="25">
        <f>DIRECTIONS!$E$23+B399</f>
        <v>313</v>
      </c>
    </row>
    <row r="400" spans="1:9" ht="19.5" thickTop="1" thickBot="1" x14ac:dyDescent="0.3">
      <c r="A400" s="28" t="s">
        <v>111</v>
      </c>
      <c r="B400" s="27">
        <v>183</v>
      </c>
      <c r="C400" s="28" t="s">
        <v>109</v>
      </c>
      <c r="D400" s="28" t="s">
        <v>77</v>
      </c>
      <c r="E400" s="27" t="s">
        <v>93</v>
      </c>
      <c r="F400" s="27">
        <v>17</v>
      </c>
      <c r="G400" s="31" t="str">
        <f>IF(AND(ISERROR(FIND("-",VLOOKUP(I400,'Names with Seat Code'!B:E,2))),ISERROR(FIND("'",VLOOKUP(I400,'Names with Seat Code'!B:E,2)))),VLOOKUP(I400,'Names with Seat Code'!B:E,2),IF(ISERROR(FIND("-",VLOOKUP(I400,'Names with Seat Code'!B:E,2))),REPLACE(VLOOKUP(I400,'Names with Seat Code'!B:E,2),FIND("'",VLOOKUP(I400,'Names with Seat Code'!B:E,2)),1,""),REPLACE(VLOOKUP(I400,'Names with Seat Code'!B:E,2),FIND("-",VLOOKUP(I400,'Names with Seat Code'!B:E,2)),1,"")))</f>
        <v>Brandon</v>
      </c>
      <c r="H400" s="31" t="str">
        <f>IF(AND(ISERROR(FIND("-",VLOOKUP(I400,'Names with Seat Code'!B:E,4))),ISERROR(FIND("'",VLOOKUP(I400,'Names with Seat Code'!B:E,4)))),VLOOKUP(I400,'Names with Seat Code'!B:E,4),IF(ISERROR(FIND("-",VLOOKUP(I400,'Names with Seat Code'!B:E,4))),REPLACE(VLOOKUP(I400,'Names with Seat Code'!B:E,4),FIND("'",VLOOKUP(I400,'Names with Seat Code'!B:E,4)),1,""),REPLACE(VLOOKUP(I400,'Names with Seat Code'!B:E,4),FIND("-",VLOOKUP(I400,'Names with Seat Code'!B:E,4)),1,"")))</f>
        <v>Zelch</v>
      </c>
      <c r="I400" s="25">
        <f>DIRECTIONS!$E$23+B400</f>
        <v>314</v>
      </c>
    </row>
    <row r="401" spans="1:9" ht="19.5" thickTop="1" thickBot="1" x14ac:dyDescent="0.3">
      <c r="A401" s="28" t="s">
        <v>111</v>
      </c>
      <c r="B401" s="27">
        <v>184</v>
      </c>
      <c r="C401" s="28" t="s">
        <v>109</v>
      </c>
      <c r="D401" s="28" t="s">
        <v>77</v>
      </c>
      <c r="E401" s="27" t="s">
        <v>93</v>
      </c>
      <c r="F401" s="27">
        <v>15</v>
      </c>
      <c r="G401" s="31" t="str">
        <f>IF(AND(ISERROR(FIND("-",VLOOKUP(I401,'Names with Seat Code'!B:E,2))),ISERROR(FIND("'",VLOOKUP(I401,'Names with Seat Code'!B:E,2)))),VLOOKUP(I401,'Names with Seat Code'!B:E,2),IF(ISERROR(FIND("-",VLOOKUP(I401,'Names with Seat Code'!B:E,2))),REPLACE(VLOOKUP(I401,'Names with Seat Code'!B:E,2),FIND("'",VLOOKUP(I401,'Names with Seat Code'!B:E,2)),1,""),REPLACE(VLOOKUP(I401,'Names with Seat Code'!B:E,2),FIND("-",VLOOKUP(I401,'Names with Seat Code'!B:E,2)),1,"")))</f>
        <v>Brandon</v>
      </c>
      <c r="H401" s="31" t="str">
        <f>IF(AND(ISERROR(FIND("-",VLOOKUP(I401,'Names with Seat Code'!B:E,4))),ISERROR(FIND("'",VLOOKUP(I401,'Names with Seat Code'!B:E,4)))),VLOOKUP(I401,'Names with Seat Code'!B:E,4),IF(ISERROR(FIND("-",VLOOKUP(I401,'Names with Seat Code'!B:E,4))),REPLACE(VLOOKUP(I401,'Names with Seat Code'!B:E,4),FIND("'",VLOOKUP(I401,'Names with Seat Code'!B:E,4)),1,""),REPLACE(VLOOKUP(I401,'Names with Seat Code'!B:E,4),FIND("-",VLOOKUP(I401,'Names with Seat Code'!B:E,4)),1,"")))</f>
        <v>Zelch</v>
      </c>
      <c r="I401" s="25">
        <f>DIRECTIONS!$E$23+B401</f>
        <v>315</v>
      </c>
    </row>
    <row r="402" spans="1:9" ht="19.5" thickTop="1" thickBot="1" x14ac:dyDescent="0.3">
      <c r="A402" s="28" t="s">
        <v>111</v>
      </c>
      <c r="B402" s="27">
        <v>185</v>
      </c>
      <c r="C402" s="28" t="s">
        <v>109</v>
      </c>
      <c r="D402" s="28" t="s">
        <v>77</v>
      </c>
      <c r="E402" s="27" t="s">
        <v>93</v>
      </c>
      <c r="F402" s="27">
        <v>13</v>
      </c>
      <c r="G402" s="31" t="str">
        <f>IF(AND(ISERROR(FIND("-",VLOOKUP(I402,'Names with Seat Code'!B:E,2))),ISERROR(FIND("'",VLOOKUP(I402,'Names with Seat Code'!B:E,2)))),VLOOKUP(I402,'Names with Seat Code'!B:E,2),IF(ISERROR(FIND("-",VLOOKUP(I402,'Names with Seat Code'!B:E,2))),REPLACE(VLOOKUP(I402,'Names with Seat Code'!B:E,2),FIND("'",VLOOKUP(I402,'Names with Seat Code'!B:E,2)),1,""),REPLACE(VLOOKUP(I402,'Names with Seat Code'!B:E,2),FIND("-",VLOOKUP(I402,'Names with Seat Code'!B:E,2)),1,"")))</f>
        <v>Brandon</v>
      </c>
      <c r="H402" s="31" t="str">
        <f>IF(AND(ISERROR(FIND("-",VLOOKUP(I402,'Names with Seat Code'!B:E,4))),ISERROR(FIND("'",VLOOKUP(I402,'Names with Seat Code'!B:E,4)))),VLOOKUP(I402,'Names with Seat Code'!B:E,4),IF(ISERROR(FIND("-",VLOOKUP(I402,'Names with Seat Code'!B:E,4))),REPLACE(VLOOKUP(I402,'Names with Seat Code'!B:E,4),FIND("'",VLOOKUP(I402,'Names with Seat Code'!B:E,4)),1,""),REPLACE(VLOOKUP(I402,'Names with Seat Code'!B:E,4),FIND("-",VLOOKUP(I402,'Names with Seat Code'!B:E,4)),1,"")))</f>
        <v>Zelch</v>
      </c>
      <c r="I402" s="25">
        <f>DIRECTIONS!$E$23+B402</f>
        <v>316</v>
      </c>
    </row>
    <row r="403" spans="1:9" ht="19.5" thickTop="1" thickBot="1" x14ac:dyDescent="0.3">
      <c r="A403" s="28" t="s">
        <v>111</v>
      </c>
      <c r="B403" s="27">
        <v>186</v>
      </c>
      <c r="C403" s="28" t="s">
        <v>109</v>
      </c>
      <c r="D403" s="28" t="s">
        <v>77</v>
      </c>
      <c r="E403" s="27" t="s">
        <v>93</v>
      </c>
      <c r="F403" s="27">
        <v>11</v>
      </c>
      <c r="G403" s="31" t="str">
        <f>IF(AND(ISERROR(FIND("-",VLOOKUP(I403,'Names with Seat Code'!B:E,2))),ISERROR(FIND("'",VLOOKUP(I403,'Names with Seat Code'!B:E,2)))),VLOOKUP(I403,'Names with Seat Code'!B:E,2),IF(ISERROR(FIND("-",VLOOKUP(I403,'Names with Seat Code'!B:E,2))),REPLACE(VLOOKUP(I403,'Names with Seat Code'!B:E,2),FIND("'",VLOOKUP(I403,'Names with Seat Code'!B:E,2)),1,""),REPLACE(VLOOKUP(I403,'Names with Seat Code'!B:E,2),FIND("-",VLOOKUP(I403,'Names with Seat Code'!B:E,2)),1,"")))</f>
        <v>Brandon</v>
      </c>
      <c r="H403" s="31" t="str">
        <f>IF(AND(ISERROR(FIND("-",VLOOKUP(I403,'Names with Seat Code'!B:E,4))),ISERROR(FIND("'",VLOOKUP(I403,'Names with Seat Code'!B:E,4)))),VLOOKUP(I403,'Names with Seat Code'!B:E,4),IF(ISERROR(FIND("-",VLOOKUP(I403,'Names with Seat Code'!B:E,4))),REPLACE(VLOOKUP(I403,'Names with Seat Code'!B:E,4),FIND("'",VLOOKUP(I403,'Names with Seat Code'!B:E,4)),1,""),REPLACE(VLOOKUP(I403,'Names with Seat Code'!B:E,4),FIND("-",VLOOKUP(I403,'Names with Seat Code'!B:E,4)),1,"")))</f>
        <v>Zelch</v>
      </c>
      <c r="I403" s="25">
        <f>DIRECTIONS!$E$23+B403</f>
        <v>317</v>
      </c>
    </row>
    <row r="404" spans="1:9" ht="19.5" thickTop="1" thickBot="1" x14ac:dyDescent="0.3">
      <c r="A404" s="28" t="s">
        <v>111</v>
      </c>
      <c r="B404" s="27">
        <v>187</v>
      </c>
      <c r="C404" s="28" t="s">
        <v>109</v>
      </c>
      <c r="D404" s="28" t="s">
        <v>77</v>
      </c>
      <c r="E404" s="27" t="s">
        <v>93</v>
      </c>
      <c r="F404" s="27">
        <v>9</v>
      </c>
      <c r="G404" s="31" t="str">
        <f>IF(AND(ISERROR(FIND("-",VLOOKUP(I404,'Names with Seat Code'!B:E,2))),ISERROR(FIND("'",VLOOKUP(I404,'Names with Seat Code'!B:E,2)))),VLOOKUP(I404,'Names with Seat Code'!B:E,2),IF(ISERROR(FIND("-",VLOOKUP(I404,'Names with Seat Code'!B:E,2))),REPLACE(VLOOKUP(I404,'Names with Seat Code'!B:E,2),FIND("'",VLOOKUP(I404,'Names with Seat Code'!B:E,2)),1,""),REPLACE(VLOOKUP(I404,'Names with Seat Code'!B:E,2),FIND("-",VLOOKUP(I404,'Names with Seat Code'!B:E,2)),1,"")))</f>
        <v>Brandon</v>
      </c>
      <c r="H404" s="31" t="str">
        <f>IF(AND(ISERROR(FIND("-",VLOOKUP(I404,'Names with Seat Code'!B:E,4))),ISERROR(FIND("'",VLOOKUP(I404,'Names with Seat Code'!B:E,4)))),VLOOKUP(I404,'Names with Seat Code'!B:E,4),IF(ISERROR(FIND("-",VLOOKUP(I404,'Names with Seat Code'!B:E,4))),REPLACE(VLOOKUP(I404,'Names with Seat Code'!B:E,4),FIND("'",VLOOKUP(I404,'Names with Seat Code'!B:E,4)),1,""),REPLACE(VLOOKUP(I404,'Names with Seat Code'!B:E,4),FIND("-",VLOOKUP(I404,'Names with Seat Code'!B:E,4)),1,"")))</f>
        <v>Zelch</v>
      </c>
      <c r="I404" s="25">
        <f>DIRECTIONS!$E$23+B404</f>
        <v>318</v>
      </c>
    </row>
    <row r="405" spans="1:9" ht="19.5" thickTop="1" thickBot="1" x14ac:dyDescent="0.3">
      <c r="A405" s="28" t="s">
        <v>111</v>
      </c>
      <c r="B405" s="27">
        <v>188</v>
      </c>
      <c r="C405" s="28" t="s">
        <v>109</v>
      </c>
      <c r="D405" s="28" t="s">
        <v>77</v>
      </c>
      <c r="E405" s="27" t="s">
        <v>93</v>
      </c>
      <c r="F405" s="27">
        <v>7</v>
      </c>
      <c r="G405" s="31" t="str">
        <f>IF(AND(ISERROR(FIND("-",VLOOKUP(I405,'Names with Seat Code'!B:E,2))),ISERROR(FIND("'",VLOOKUP(I405,'Names with Seat Code'!B:E,2)))),VLOOKUP(I405,'Names with Seat Code'!B:E,2),IF(ISERROR(FIND("-",VLOOKUP(I405,'Names with Seat Code'!B:E,2))),REPLACE(VLOOKUP(I405,'Names with Seat Code'!B:E,2),FIND("'",VLOOKUP(I405,'Names with Seat Code'!B:E,2)),1,""),REPLACE(VLOOKUP(I405,'Names with Seat Code'!B:E,2),FIND("-",VLOOKUP(I405,'Names with Seat Code'!B:E,2)),1,"")))</f>
        <v>Brandon</v>
      </c>
      <c r="H405" s="31" t="str">
        <f>IF(AND(ISERROR(FIND("-",VLOOKUP(I405,'Names with Seat Code'!B:E,4))),ISERROR(FIND("'",VLOOKUP(I405,'Names with Seat Code'!B:E,4)))),VLOOKUP(I405,'Names with Seat Code'!B:E,4),IF(ISERROR(FIND("-",VLOOKUP(I405,'Names with Seat Code'!B:E,4))),REPLACE(VLOOKUP(I405,'Names with Seat Code'!B:E,4),FIND("'",VLOOKUP(I405,'Names with Seat Code'!B:E,4)),1,""),REPLACE(VLOOKUP(I405,'Names with Seat Code'!B:E,4),FIND("-",VLOOKUP(I405,'Names with Seat Code'!B:E,4)),1,"")))</f>
        <v>Zelch</v>
      </c>
      <c r="I405" s="25">
        <f>DIRECTIONS!$E$23+B405</f>
        <v>319</v>
      </c>
    </row>
    <row r="406" spans="1:9" ht="19.5" thickTop="1" thickBot="1" x14ac:dyDescent="0.3">
      <c r="A406" s="28" t="s">
        <v>111</v>
      </c>
      <c r="B406" s="27">
        <v>189</v>
      </c>
      <c r="C406" s="28" t="s">
        <v>109</v>
      </c>
      <c r="D406" s="28" t="s">
        <v>77</v>
      </c>
      <c r="E406" s="27" t="s">
        <v>93</v>
      </c>
      <c r="F406" s="27">
        <v>5</v>
      </c>
      <c r="G406" s="31" t="str">
        <f>IF(AND(ISERROR(FIND("-",VLOOKUP(I406,'Names with Seat Code'!B:E,2))),ISERROR(FIND("'",VLOOKUP(I406,'Names with Seat Code'!B:E,2)))),VLOOKUP(I406,'Names with Seat Code'!B:E,2),IF(ISERROR(FIND("-",VLOOKUP(I406,'Names with Seat Code'!B:E,2))),REPLACE(VLOOKUP(I406,'Names with Seat Code'!B:E,2),FIND("'",VLOOKUP(I406,'Names with Seat Code'!B:E,2)),1,""),REPLACE(VLOOKUP(I406,'Names with Seat Code'!B:E,2),FIND("-",VLOOKUP(I406,'Names with Seat Code'!B:E,2)),1,"")))</f>
        <v>Brandon</v>
      </c>
      <c r="H406" s="31" t="str">
        <f>IF(AND(ISERROR(FIND("-",VLOOKUP(I406,'Names with Seat Code'!B:E,4))),ISERROR(FIND("'",VLOOKUP(I406,'Names with Seat Code'!B:E,4)))),VLOOKUP(I406,'Names with Seat Code'!B:E,4),IF(ISERROR(FIND("-",VLOOKUP(I406,'Names with Seat Code'!B:E,4))),REPLACE(VLOOKUP(I406,'Names with Seat Code'!B:E,4),FIND("'",VLOOKUP(I406,'Names with Seat Code'!B:E,4)),1,""),REPLACE(VLOOKUP(I406,'Names with Seat Code'!B:E,4),FIND("-",VLOOKUP(I406,'Names with Seat Code'!B:E,4)),1,"")))</f>
        <v>Zelch</v>
      </c>
      <c r="I406" s="25">
        <f>DIRECTIONS!$E$23+B406</f>
        <v>320</v>
      </c>
    </row>
    <row r="407" spans="1:9" ht="19.5" thickTop="1" thickBot="1" x14ac:dyDescent="0.3">
      <c r="A407" s="28" t="s">
        <v>111</v>
      </c>
      <c r="B407" s="27">
        <v>190</v>
      </c>
      <c r="C407" s="28" t="s">
        <v>109</v>
      </c>
      <c r="D407" s="28" t="s">
        <v>77</v>
      </c>
      <c r="E407" s="27" t="s">
        <v>93</v>
      </c>
      <c r="F407" s="27">
        <v>3</v>
      </c>
      <c r="G407" s="31" t="str">
        <f>IF(AND(ISERROR(FIND("-",VLOOKUP(I407,'Names with Seat Code'!B:E,2))),ISERROR(FIND("'",VLOOKUP(I407,'Names with Seat Code'!B:E,2)))),VLOOKUP(I407,'Names with Seat Code'!B:E,2),IF(ISERROR(FIND("-",VLOOKUP(I407,'Names with Seat Code'!B:E,2))),REPLACE(VLOOKUP(I407,'Names with Seat Code'!B:E,2),FIND("'",VLOOKUP(I407,'Names with Seat Code'!B:E,2)),1,""),REPLACE(VLOOKUP(I407,'Names with Seat Code'!B:E,2),FIND("-",VLOOKUP(I407,'Names with Seat Code'!B:E,2)),1,"")))</f>
        <v>Brandon</v>
      </c>
      <c r="H407" s="31" t="str">
        <f>IF(AND(ISERROR(FIND("-",VLOOKUP(I407,'Names with Seat Code'!B:E,4))),ISERROR(FIND("'",VLOOKUP(I407,'Names with Seat Code'!B:E,4)))),VLOOKUP(I407,'Names with Seat Code'!B:E,4),IF(ISERROR(FIND("-",VLOOKUP(I407,'Names with Seat Code'!B:E,4))),REPLACE(VLOOKUP(I407,'Names with Seat Code'!B:E,4),FIND("'",VLOOKUP(I407,'Names with Seat Code'!B:E,4)),1,""),REPLACE(VLOOKUP(I407,'Names with Seat Code'!B:E,4),FIND("-",VLOOKUP(I407,'Names with Seat Code'!B:E,4)),1,"")))</f>
        <v>Zelch</v>
      </c>
      <c r="I407" s="25">
        <f>DIRECTIONS!$E$23+B407</f>
        <v>321</v>
      </c>
    </row>
    <row r="408" spans="1:9" ht="19.5" thickTop="1" thickBot="1" x14ac:dyDescent="0.3">
      <c r="A408" s="28" t="s">
        <v>111</v>
      </c>
      <c r="B408" s="27">
        <v>191</v>
      </c>
      <c r="C408" s="28" t="s">
        <v>109</v>
      </c>
      <c r="D408" s="28" t="s">
        <v>77</v>
      </c>
      <c r="E408" s="27" t="s">
        <v>93</v>
      </c>
      <c r="F408" s="27">
        <v>1</v>
      </c>
      <c r="G408" s="31" t="str">
        <f>IF(AND(ISERROR(FIND("-",VLOOKUP(I408,'Names with Seat Code'!B:E,2))),ISERROR(FIND("'",VLOOKUP(I408,'Names with Seat Code'!B:E,2)))),VLOOKUP(I408,'Names with Seat Code'!B:E,2),IF(ISERROR(FIND("-",VLOOKUP(I408,'Names with Seat Code'!B:E,2))),REPLACE(VLOOKUP(I408,'Names with Seat Code'!B:E,2),FIND("'",VLOOKUP(I408,'Names with Seat Code'!B:E,2)),1,""),REPLACE(VLOOKUP(I408,'Names with Seat Code'!B:E,2),FIND("-",VLOOKUP(I408,'Names with Seat Code'!B:E,2)),1,"")))</f>
        <v>Brandon</v>
      </c>
      <c r="H408" s="31" t="str">
        <f>IF(AND(ISERROR(FIND("-",VLOOKUP(I408,'Names with Seat Code'!B:E,4))),ISERROR(FIND("'",VLOOKUP(I408,'Names with Seat Code'!B:E,4)))),VLOOKUP(I408,'Names with Seat Code'!B:E,4),IF(ISERROR(FIND("-",VLOOKUP(I408,'Names with Seat Code'!B:E,4))),REPLACE(VLOOKUP(I408,'Names with Seat Code'!B:E,4),FIND("'",VLOOKUP(I408,'Names with Seat Code'!B:E,4)),1,""),REPLACE(VLOOKUP(I408,'Names with Seat Code'!B:E,4),FIND("-",VLOOKUP(I408,'Names with Seat Code'!B:E,4)),1,"")))</f>
        <v>Zelch</v>
      </c>
      <c r="I408" s="25">
        <f>DIRECTIONS!$E$23+B408</f>
        <v>322</v>
      </c>
    </row>
    <row r="409" spans="1:9" ht="19.5" thickTop="1" thickBot="1" x14ac:dyDescent="0.3">
      <c r="A409" s="28" t="s">
        <v>111</v>
      </c>
      <c r="B409" s="27">
        <v>192</v>
      </c>
      <c r="C409" s="28" t="s">
        <v>108</v>
      </c>
      <c r="D409" s="28" t="s">
        <v>110</v>
      </c>
      <c r="E409" s="27" t="s">
        <v>94</v>
      </c>
      <c r="F409" s="27">
        <v>110</v>
      </c>
      <c r="G409" s="31" t="str">
        <f>IF(AND(ISERROR(FIND("-",VLOOKUP(I409,'Names with Seat Code'!B:E,2))),ISERROR(FIND("'",VLOOKUP(I409,'Names with Seat Code'!B:E,2)))),VLOOKUP(I409,'Names with Seat Code'!B:E,2),IF(ISERROR(FIND("-",VLOOKUP(I409,'Names with Seat Code'!B:E,2))),REPLACE(VLOOKUP(I409,'Names with Seat Code'!B:E,2),FIND("'",VLOOKUP(I409,'Names with Seat Code'!B:E,2)),1,""),REPLACE(VLOOKUP(I409,'Names with Seat Code'!B:E,2),FIND("-",VLOOKUP(I409,'Names with Seat Code'!B:E,2)),1,"")))</f>
        <v>Brandon</v>
      </c>
      <c r="H409" s="31" t="str">
        <f>IF(AND(ISERROR(FIND("-",VLOOKUP(I409,'Names with Seat Code'!B:E,4))),ISERROR(FIND("'",VLOOKUP(I409,'Names with Seat Code'!B:E,4)))),VLOOKUP(I409,'Names with Seat Code'!B:E,4),IF(ISERROR(FIND("-",VLOOKUP(I409,'Names with Seat Code'!B:E,4))),REPLACE(VLOOKUP(I409,'Names with Seat Code'!B:E,4),FIND("'",VLOOKUP(I409,'Names with Seat Code'!B:E,4)),1,""),REPLACE(VLOOKUP(I409,'Names with Seat Code'!B:E,4),FIND("-",VLOOKUP(I409,'Names with Seat Code'!B:E,4)),1,"")))</f>
        <v>Zelch</v>
      </c>
      <c r="I409" s="25">
        <f>DIRECTIONS!$E$23+B409</f>
        <v>323</v>
      </c>
    </row>
    <row r="410" spans="1:9" ht="19.5" thickTop="1" thickBot="1" x14ac:dyDescent="0.3">
      <c r="A410" s="28" t="s">
        <v>111</v>
      </c>
      <c r="B410" s="27">
        <v>193</v>
      </c>
      <c r="C410" s="28" t="s">
        <v>108</v>
      </c>
      <c r="D410" s="28" t="s">
        <v>110</v>
      </c>
      <c r="E410" s="27" t="s">
        <v>94</v>
      </c>
      <c r="F410" s="27">
        <v>111</v>
      </c>
      <c r="G410" s="31" t="str">
        <f>IF(AND(ISERROR(FIND("-",VLOOKUP(I410,'Names with Seat Code'!B:E,2))),ISERROR(FIND("'",VLOOKUP(I410,'Names with Seat Code'!B:E,2)))),VLOOKUP(I410,'Names with Seat Code'!B:E,2),IF(ISERROR(FIND("-",VLOOKUP(I410,'Names with Seat Code'!B:E,2))),REPLACE(VLOOKUP(I410,'Names with Seat Code'!B:E,2),FIND("'",VLOOKUP(I410,'Names with Seat Code'!B:E,2)),1,""),REPLACE(VLOOKUP(I410,'Names with Seat Code'!B:E,2),FIND("-",VLOOKUP(I410,'Names with Seat Code'!B:E,2)),1,"")))</f>
        <v>Brandon</v>
      </c>
      <c r="H410" s="31" t="str">
        <f>IF(AND(ISERROR(FIND("-",VLOOKUP(I410,'Names with Seat Code'!B:E,4))),ISERROR(FIND("'",VLOOKUP(I410,'Names with Seat Code'!B:E,4)))),VLOOKUP(I410,'Names with Seat Code'!B:E,4),IF(ISERROR(FIND("-",VLOOKUP(I410,'Names with Seat Code'!B:E,4))),REPLACE(VLOOKUP(I410,'Names with Seat Code'!B:E,4),FIND("'",VLOOKUP(I410,'Names with Seat Code'!B:E,4)),1,""),REPLACE(VLOOKUP(I410,'Names with Seat Code'!B:E,4),FIND("-",VLOOKUP(I410,'Names with Seat Code'!B:E,4)),1,"")))</f>
        <v>Zelch</v>
      </c>
      <c r="I410" s="25">
        <f>DIRECTIONS!$E$23+B410</f>
        <v>324</v>
      </c>
    </row>
    <row r="411" spans="1:9" ht="19.5" thickTop="1" thickBot="1" x14ac:dyDescent="0.3">
      <c r="A411" s="28" t="s">
        <v>111</v>
      </c>
      <c r="B411" s="27">
        <v>194</v>
      </c>
      <c r="C411" s="28" t="s">
        <v>108</v>
      </c>
      <c r="D411" s="28" t="s">
        <v>110</v>
      </c>
      <c r="E411" s="27" t="s">
        <v>94</v>
      </c>
      <c r="F411" s="27">
        <v>112</v>
      </c>
      <c r="G411" s="31" t="str">
        <f>IF(AND(ISERROR(FIND("-",VLOOKUP(I411,'Names with Seat Code'!B:E,2))),ISERROR(FIND("'",VLOOKUP(I411,'Names with Seat Code'!B:E,2)))),VLOOKUP(I411,'Names with Seat Code'!B:E,2),IF(ISERROR(FIND("-",VLOOKUP(I411,'Names with Seat Code'!B:E,2))),REPLACE(VLOOKUP(I411,'Names with Seat Code'!B:E,2),FIND("'",VLOOKUP(I411,'Names with Seat Code'!B:E,2)),1,""),REPLACE(VLOOKUP(I411,'Names with Seat Code'!B:E,2),FIND("-",VLOOKUP(I411,'Names with Seat Code'!B:E,2)),1,"")))</f>
        <v>Brandon</v>
      </c>
      <c r="H411" s="31" t="str">
        <f>IF(AND(ISERROR(FIND("-",VLOOKUP(I411,'Names with Seat Code'!B:E,4))),ISERROR(FIND("'",VLOOKUP(I411,'Names with Seat Code'!B:E,4)))),VLOOKUP(I411,'Names with Seat Code'!B:E,4),IF(ISERROR(FIND("-",VLOOKUP(I411,'Names with Seat Code'!B:E,4))),REPLACE(VLOOKUP(I411,'Names with Seat Code'!B:E,4),FIND("'",VLOOKUP(I411,'Names with Seat Code'!B:E,4)),1,""),REPLACE(VLOOKUP(I411,'Names with Seat Code'!B:E,4),FIND("-",VLOOKUP(I411,'Names with Seat Code'!B:E,4)),1,"")))</f>
        <v>Zelch</v>
      </c>
      <c r="I411" s="25">
        <f>DIRECTIONS!$E$23+B411</f>
        <v>325</v>
      </c>
    </row>
    <row r="412" spans="1:9" ht="19.5" thickTop="1" thickBot="1" x14ac:dyDescent="0.3">
      <c r="A412" s="28" t="s">
        <v>111</v>
      </c>
      <c r="B412" s="27">
        <v>195</v>
      </c>
      <c r="C412" s="28" t="s">
        <v>108</v>
      </c>
      <c r="D412" s="28" t="s">
        <v>110</v>
      </c>
      <c r="E412" s="27" t="s">
        <v>94</v>
      </c>
      <c r="F412" s="27">
        <v>113</v>
      </c>
      <c r="G412" s="31" t="str">
        <f>IF(AND(ISERROR(FIND("-",VLOOKUP(I412,'Names with Seat Code'!B:E,2))),ISERROR(FIND("'",VLOOKUP(I412,'Names with Seat Code'!B:E,2)))),VLOOKUP(I412,'Names with Seat Code'!B:E,2),IF(ISERROR(FIND("-",VLOOKUP(I412,'Names with Seat Code'!B:E,2))),REPLACE(VLOOKUP(I412,'Names with Seat Code'!B:E,2),FIND("'",VLOOKUP(I412,'Names with Seat Code'!B:E,2)),1,""),REPLACE(VLOOKUP(I412,'Names with Seat Code'!B:E,2),FIND("-",VLOOKUP(I412,'Names with Seat Code'!B:E,2)),1,"")))</f>
        <v>Brandon</v>
      </c>
      <c r="H412" s="31" t="str">
        <f>IF(AND(ISERROR(FIND("-",VLOOKUP(I412,'Names with Seat Code'!B:E,4))),ISERROR(FIND("'",VLOOKUP(I412,'Names with Seat Code'!B:E,4)))),VLOOKUP(I412,'Names with Seat Code'!B:E,4),IF(ISERROR(FIND("-",VLOOKUP(I412,'Names with Seat Code'!B:E,4))),REPLACE(VLOOKUP(I412,'Names with Seat Code'!B:E,4),FIND("'",VLOOKUP(I412,'Names with Seat Code'!B:E,4)),1,""),REPLACE(VLOOKUP(I412,'Names with Seat Code'!B:E,4),FIND("-",VLOOKUP(I412,'Names with Seat Code'!B:E,4)),1,"")))</f>
        <v>Zelch</v>
      </c>
      <c r="I412" s="25">
        <f>DIRECTIONS!$E$23+B412</f>
        <v>326</v>
      </c>
    </row>
    <row r="413" spans="1:9" ht="19.5" thickTop="1" thickBot="1" x14ac:dyDescent="0.3">
      <c r="A413" s="28" t="s">
        <v>111</v>
      </c>
      <c r="B413" s="27">
        <v>196</v>
      </c>
      <c r="C413" s="28" t="s">
        <v>108</v>
      </c>
      <c r="D413" s="28" t="s">
        <v>110</v>
      </c>
      <c r="E413" s="27" t="s">
        <v>94</v>
      </c>
      <c r="F413" s="27">
        <v>114</v>
      </c>
      <c r="G413" s="31" t="str">
        <f>IF(AND(ISERROR(FIND("-",VLOOKUP(I413,'Names with Seat Code'!B:E,2))),ISERROR(FIND("'",VLOOKUP(I413,'Names with Seat Code'!B:E,2)))),VLOOKUP(I413,'Names with Seat Code'!B:E,2),IF(ISERROR(FIND("-",VLOOKUP(I413,'Names with Seat Code'!B:E,2))),REPLACE(VLOOKUP(I413,'Names with Seat Code'!B:E,2),FIND("'",VLOOKUP(I413,'Names with Seat Code'!B:E,2)),1,""),REPLACE(VLOOKUP(I413,'Names with Seat Code'!B:E,2),FIND("-",VLOOKUP(I413,'Names with Seat Code'!B:E,2)),1,"")))</f>
        <v>Brandon</v>
      </c>
      <c r="H413" s="31" t="str">
        <f>IF(AND(ISERROR(FIND("-",VLOOKUP(I413,'Names with Seat Code'!B:E,4))),ISERROR(FIND("'",VLOOKUP(I413,'Names with Seat Code'!B:E,4)))),VLOOKUP(I413,'Names with Seat Code'!B:E,4),IF(ISERROR(FIND("-",VLOOKUP(I413,'Names with Seat Code'!B:E,4))),REPLACE(VLOOKUP(I413,'Names with Seat Code'!B:E,4),FIND("'",VLOOKUP(I413,'Names with Seat Code'!B:E,4)),1,""),REPLACE(VLOOKUP(I413,'Names with Seat Code'!B:E,4),FIND("-",VLOOKUP(I413,'Names with Seat Code'!B:E,4)),1,"")))</f>
        <v>Zelch</v>
      </c>
      <c r="I413" s="25">
        <f>DIRECTIONS!$E$23+B413</f>
        <v>327</v>
      </c>
    </row>
    <row r="414" spans="1:9" ht="19.5" thickTop="1" thickBot="1" x14ac:dyDescent="0.3">
      <c r="A414" s="28" t="s">
        <v>111</v>
      </c>
      <c r="B414" s="27">
        <v>197</v>
      </c>
      <c r="C414" s="28" t="s">
        <v>108</v>
      </c>
      <c r="D414" s="28" t="s">
        <v>110</v>
      </c>
      <c r="E414" s="27" t="s">
        <v>94</v>
      </c>
      <c r="F414" s="27">
        <v>115</v>
      </c>
      <c r="G414" s="31" t="str">
        <f>IF(AND(ISERROR(FIND("-",VLOOKUP(I414,'Names with Seat Code'!B:E,2))),ISERROR(FIND("'",VLOOKUP(I414,'Names with Seat Code'!B:E,2)))),VLOOKUP(I414,'Names with Seat Code'!B:E,2),IF(ISERROR(FIND("-",VLOOKUP(I414,'Names with Seat Code'!B:E,2))),REPLACE(VLOOKUP(I414,'Names with Seat Code'!B:E,2),FIND("'",VLOOKUP(I414,'Names with Seat Code'!B:E,2)),1,""),REPLACE(VLOOKUP(I414,'Names with Seat Code'!B:E,2),FIND("-",VLOOKUP(I414,'Names with Seat Code'!B:E,2)),1,"")))</f>
        <v>Brandon</v>
      </c>
      <c r="H414" s="31" t="str">
        <f>IF(AND(ISERROR(FIND("-",VLOOKUP(I414,'Names with Seat Code'!B:E,4))),ISERROR(FIND("'",VLOOKUP(I414,'Names with Seat Code'!B:E,4)))),VLOOKUP(I414,'Names with Seat Code'!B:E,4),IF(ISERROR(FIND("-",VLOOKUP(I414,'Names with Seat Code'!B:E,4))),REPLACE(VLOOKUP(I414,'Names with Seat Code'!B:E,4),FIND("'",VLOOKUP(I414,'Names with Seat Code'!B:E,4)),1,""),REPLACE(VLOOKUP(I414,'Names with Seat Code'!B:E,4),FIND("-",VLOOKUP(I414,'Names with Seat Code'!B:E,4)),1,"")))</f>
        <v>Zelch</v>
      </c>
      <c r="I414" s="25">
        <f>DIRECTIONS!$E$23+B414</f>
        <v>328</v>
      </c>
    </row>
    <row r="415" spans="1:9" ht="19.5" thickTop="1" thickBot="1" x14ac:dyDescent="0.3">
      <c r="A415" s="28" t="s">
        <v>111</v>
      </c>
      <c r="B415" s="27">
        <v>198</v>
      </c>
      <c r="C415" s="28" t="s">
        <v>108</v>
      </c>
      <c r="D415" s="28" t="s">
        <v>110</v>
      </c>
      <c r="E415" s="27" t="s">
        <v>94</v>
      </c>
      <c r="F415" s="27">
        <v>116</v>
      </c>
      <c r="G415" s="31" t="str">
        <f>IF(AND(ISERROR(FIND("-",VLOOKUP(I415,'Names with Seat Code'!B:E,2))),ISERROR(FIND("'",VLOOKUP(I415,'Names with Seat Code'!B:E,2)))),VLOOKUP(I415,'Names with Seat Code'!B:E,2),IF(ISERROR(FIND("-",VLOOKUP(I415,'Names with Seat Code'!B:E,2))),REPLACE(VLOOKUP(I415,'Names with Seat Code'!B:E,2),FIND("'",VLOOKUP(I415,'Names with Seat Code'!B:E,2)),1,""),REPLACE(VLOOKUP(I415,'Names with Seat Code'!B:E,2),FIND("-",VLOOKUP(I415,'Names with Seat Code'!B:E,2)),1,"")))</f>
        <v>Brandon</v>
      </c>
      <c r="H415" s="31" t="str">
        <f>IF(AND(ISERROR(FIND("-",VLOOKUP(I415,'Names with Seat Code'!B:E,4))),ISERROR(FIND("'",VLOOKUP(I415,'Names with Seat Code'!B:E,4)))),VLOOKUP(I415,'Names with Seat Code'!B:E,4),IF(ISERROR(FIND("-",VLOOKUP(I415,'Names with Seat Code'!B:E,4))),REPLACE(VLOOKUP(I415,'Names with Seat Code'!B:E,4),FIND("'",VLOOKUP(I415,'Names with Seat Code'!B:E,4)),1,""),REPLACE(VLOOKUP(I415,'Names with Seat Code'!B:E,4),FIND("-",VLOOKUP(I415,'Names with Seat Code'!B:E,4)),1,"")))</f>
        <v>Zelch</v>
      </c>
      <c r="I415" s="25">
        <f>DIRECTIONS!$E$23+B415</f>
        <v>329</v>
      </c>
    </row>
    <row r="416" spans="1:9" ht="19.5" thickTop="1" thickBot="1" x14ac:dyDescent="0.3">
      <c r="A416" s="28" t="s">
        <v>111</v>
      </c>
      <c r="B416" s="27">
        <v>199</v>
      </c>
      <c r="C416" s="28" t="s">
        <v>108</v>
      </c>
      <c r="D416" s="28" t="s">
        <v>110</v>
      </c>
      <c r="E416" s="27" t="s">
        <v>94</v>
      </c>
      <c r="F416" s="27">
        <v>117</v>
      </c>
      <c r="G416" s="31" t="str">
        <f>IF(AND(ISERROR(FIND("-",VLOOKUP(I416,'Names with Seat Code'!B:E,2))),ISERROR(FIND("'",VLOOKUP(I416,'Names with Seat Code'!B:E,2)))),VLOOKUP(I416,'Names with Seat Code'!B:E,2),IF(ISERROR(FIND("-",VLOOKUP(I416,'Names with Seat Code'!B:E,2))),REPLACE(VLOOKUP(I416,'Names with Seat Code'!B:E,2),FIND("'",VLOOKUP(I416,'Names with Seat Code'!B:E,2)),1,""),REPLACE(VLOOKUP(I416,'Names with Seat Code'!B:E,2),FIND("-",VLOOKUP(I416,'Names with Seat Code'!B:E,2)),1,"")))</f>
        <v>Brandon</v>
      </c>
      <c r="H416" s="31" t="str">
        <f>IF(AND(ISERROR(FIND("-",VLOOKUP(I416,'Names with Seat Code'!B:E,4))),ISERROR(FIND("'",VLOOKUP(I416,'Names with Seat Code'!B:E,4)))),VLOOKUP(I416,'Names with Seat Code'!B:E,4),IF(ISERROR(FIND("-",VLOOKUP(I416,'Names with Seat Code'!B:E,4))),REPLACE(VLOOKUP(I416,'Names with Seat Code'!B:E,4),FIND("'",VLOOKUP(I416,'Names with Seat Code'!B:E,4)),1,""),REPLACE(VLOOKUP(I416,'Names with Seat Code'!B:E,4),FIND("-",VLOOKUP(I416,'Names with Seat Code'!B:E,4)),1,"")))</f>
        <v>Zelch</v>
      </c>
      <c r="I416" s="25">
        <f>DIRECTIONS!$E$23+B416</f>
        <v>330</v>
      </c>
    </row>
    <row r="417" spans="1:9" ht="19.5" thickTop="1" thickBot="1" x14ac:dyDescent="0.3">
      <c r="A417" s="28" t="s">
        <v>111</v>
      </c>
      <c r="B417" s="27">
        <v>200</v>
      </c>
      <c r="C417" s="28" t="s">
        <v>108</v>
      </c>
      <c r="D417" s="28" t="s">
        <v>110</v>
      </c>
      <c r="E417" s="27" t="s">
        <v>94</v>
      </c>
      <c r="F417" s="27">
        <v>118</v>
      </c>
      <c r="G417" s="31" t="str">
        <f>IF(AND(ISERROR(FIND("-",VLOOKUP(I417,'Names with Seat Code'!B:E,2))),ISERROR(FIND("'",VLOOKUP(I417,'Names with Seat Code'!B:E,2)))),VLOOKUP(I417,'Names with Seat Code'!B:E,2),IF(ISERROR(FIND("-",VLOOKUP(I417,'Names with Seat Code'!B:E,2))),REPLACE(VLOOKUP(I417,'Names with Seat Code'!B:E,2),FIND("'",VLOOKUP(I417,'Names with Seat Code'!B:E,2)),1,""),REPLACE(VLOOKUP(I417,'Names with Seat Code'!B:E,2),FIND("-",VLOOKUP(I417,'Names with Seat Code'!B:E,2)),1,"")))</f>
        <v>Brandon</v>
      </c>
      <c r="H417" s="31" t="str">
        <f>IF(AND(ISERROR(FIND("-",VLOOKUP(I417,'Names with Seat Code'!B:E,4))),ISERROR(FIND("'",VLOOKUP(I417,'Names with Seat Code'!B:E,4)))),VLOOKUP(I417,'Names with Seat Code'!B:E,4),IF(ISERROR(FIND("-",VLOOKUP(I417,'Names with Seat Code'!B:E,4))),REPLACE(VLOOKUP(I417,'Names with Seat Code'!B:E,4),FIND("'",VLOOKUP(I417,'Names with Seat Code'!B:E,4)),1,""),REPLACE(VLOOKUP(I417,'Names with Seat Code'!B:E,4),FIND("-",VLOOKUP(I417,'Names with Seat Code'!B:E,4)),1,"")))</f>
        <v>Zelch</v>
      </c>
      <c r="I417" s="25">
        <f>DIRECTIONS!$E$23+B417</f>
        <v>331</v>
      </c>
    </row>
    <row r="418" spans="1:9" ht="19.5" thickTop="1" thickBot="1" x14ac:dyDescent="0.3">
      <c r="A418" s="28" t="s">
        <v>111</v>
      </c>
      <c r="B418" s="27">
        <v>201</v>
      </c>
      <c r="C418" s="28" t="s">
        <v>108</v>
      </c>
      <c r="D418" s="28" t="s">
        <v>110</v>
      </c>
      <c r="E418" s="27" t="s">
        <v>94</v>
      </c>
      <c r="F418" s="27">
        <v>119</v>
      </c>
      <c r="G418" s="31" t="str">
        <f>IF(AND(ISERROR(FIND("-",VLOOKUP(I418,'Names with Seat Code'!B:E,2))),ISERROR(FIND("'",VLOOKUP(I418,'Names with Seat Code'!B:E,2)))),VLOOKUP(I418,'Names with Seat Code'!B:E,2),IF(ISERROR(FIND("-",VLOOKUP(I418,'Names with Seat Code'!B:E,2))),REPLACE(VLOOKUP(I418,'Names with Seat Code'!B:E,2),FIND("'",VLOOKUP(I418,'Names with Seat Code'!B:E,2)),1,""),REPLACE(VLOOKUP(I418,'Names with Seat Code'!B:E,2),FIND("-",VLOOKUP(I418,'Names with Seat Code'!B:E,2)),1,"")))</f>
        <v>Brandon</v>
      </c>
      <c r="H418" s="31" t="str">
        <f>IF(AND(ISERROR(FIND("-",VLOOKUP(I418,'Names with Seat Code'!B:E,4))),ISERROR(FIND("'",VLOOKUP(I418,'Names with Seat Code'!B:E,4)))),VLOOKUP(I418,'Names with Seat Code'!B:E,4),IF(ISERROR(FIND("-",VLOOKUP(I418,'Names with Seat Code'!B:E,4))),REPLACE(VLOOKUP(I418,'Names with Seat Code'!B:E,4),FIND("'",VLOOKUP(I418,'Names with Seat Code'!B:E,4)),1,""),REPLACE(VLOOKUP(I418,'Names with Seat Code'!B:E,4),FIND("-",VLOOKUP(I418,'Names with Seat Code'!B:E,4)),1,"")))</f>
        <v>Zelch</v>
      </c>
      <c r="I418" s="25">
        <f>DIRECTIONS!$E$23+B418</f>
        <v>332</v>
      </c>
    </row>
    <row r="419" spans="1:9" ht="19.5" thickTop="1" thickBot="1" x14ac:dyDescent="0.3">
      <c r="A419" s="28" t="s">
        <v>111</v>
      </c>
      <c r="B419" s="27">
        <v>202</v>
      </c>
      <c r="C419" s="28" t="s">
        <v>108</v>
      </c>
      <c r="D419" s="28" t="s">
        <v>110</v>
      </c>
      <c r="E419" s="27" t="s">
        <v>94</v>
      </c>
      <c r="F419" s="27">
        <v>120</v>
      </c>
      <c r="G419" s="31" t="str">
        <f>IF(AND(ISERROR(FIND("-",VLOOKUP(I419,'Names with Seat Code'!B:E,2))),ISERROR(FIND("'",VLOOKUP(I419,'Names with Seat Code'!B:E,2)))),VLOOKUP(I419,'Names with Seat Code'!B:E,2),IF(ISERROR(FIND("-",VLOOKUP(I419,'Names with Seat Code'!B:E,2))),REPLACE(VLOOKUP(I419,'Names with Seat Code'!B:E,2),FIND("'",VLOOKUP(I419,'Names with Seat Code'!B:E,2)),1,""),REPLACE(VLOOKUP(I419,'Names with Seat Code'!B:E,2),FIND("-",VLOOKUP(I419,'Names with Seat Code'!B:E,2)),1,"")))</f>
        <v>Brandon</v>
      </c>
      <c r="H419" s="31" t="str">
        <f>IF(AND(ISERROR(FIND("-",VLOOKUP(I419,'Names with Seat Code'!B:E,4))),ISERROR(FIND("'",VLOOKUP(I419,'Names with Seat Code'!B:E,4)))),VLOOKUP(I419,'Names with Seat Code'!B:E,4),IF(ISERROR(FIND("-",VLOOKUP(I419,'Names with Seat Code'!B:E,4))),REPLACE(VLOOKUP(I419,'Names with Seat Code'!B:E,4),FIND("'",VLOOKUP(I419,'Names with Seat Code'!B:E,4)),1,""),REPLACE(VLOOKUP(I419,'Names with Seat Code'!B:E,4),FIND("-",VLOOKUP(I419,'Names with Seat Code'!B:E,4)),1,"")))</f>
        <v>Zelch</v>
      </c>
      <c r="I419" s="25">
        <f>DIRECTIONS!$E$23+B419</f>
        <v>333</v>
      </c>
    </row>
    <row r="420" spans="1:9" ht="19.5" thickTop="1" thickBot="1" x14ac:dyDescent="0.3">
      <c r="A420" s="28" t="s">
        <v>111</v>
      </c>
      <c r="B420" s="27">
        <v>203</v>
      </c>
      <c r="C420" s="28" t="s">
        <v>109</v>
      </c>
      <c r="D420" s="28" t="s">
        <v>77</v>
      </c>
      <c r="E420" s="27" t="s">
        <v>94</v>
      </c>
      <c r="F420" s="27">
        <v>15</v>
      </c>
      <c r="G420" s="31" t="str">
        <f>IF(AND(ISERROR(FIND("-",VLOOKUP(I420,'Names with Seat Code'!B:E,2))),ISERROR(FIND("'",VLOOKUP(I420,'Names with Seat Code'!B:E,2)))),VLOOKUP(I420,'Names with Seat Code'!B:E,2),IF(ISERROR(FIND("-",VLOOKUP(I420,'Names with Seat Code'!B:E,2))),REPLACE(VLOOKUP(I420,'Names with Seat Code'!B:E,2),FIND("'",VLOOKUP(I420,'Names with Seat Code'!B:E,2)),1,""),REPLACE(VLOOKUP(I420,'Names with Seat Code'!B:E,2),FIND("-",VLOOKUP(I420,'Names with Seat Code'!B:E,2)),1,"")))</f>
        <v>Brandon</v>
      </c>
      <c r="H420" s="31" t="str">
        <f>IF(AND(ISERROR(FIND("-",VLOOKUP(I420,'Names with Seat Code'!B:E,4))),ISERROR(FIND("'",VLOOKUP(I420,'Names with Seat Code'!B:E,4)))),VLOOKUP(I420,'Names with Seat Code'!B:E,4),IF(ISERROR(FIND("-",VLOOKUP(I420,'Names with Seat Code'!B:E,4))),REPLACE(VLOOKUP(I420,'Names with Seat Code'!B:E,4),FIND("'",VLOOKUP(I420,'Names with Seat Code'!B:E,4)),1,""),REPLACE(VLOOKUP(I420,'Names with Seat Code'!B:E,4),FIND("-",VLOOKUP(I420,'Names with Seat Code'!B:E,4)),1,"")))</f>
        <v>Zelch</v>
      </c>
      <c r="I420" s="25">
        <f>DIRECTIONS!$E$23+B420</f>
        <v>334</v>
      </c>
    </row>
    <row r="421" spans="1:9" ht="19.5" thickTop="1" thickBot="1" x14ac:dyDescent="0.3">
      <c r="A421" s="28" t="s">
        <v>111</v>
      </c>
      <c r="B421" s="27">
        <v>204</v>
      </c>
      <c r="C421" s="28" t="s">
        <v>109</v>
      </c>
      <c r="D421" s="28" t="s">
        <v>77</v>
      </c>
      <c r="E421" s="27" t="s">
        <v>94</v>
      </c>
      <c r="F421" s="27">
        <v>13</v>
      </c>
      <c r="G421" s="31" t="str">
        <f>IF(AND(ISERROR(FIND("-",VLOOKUP(I421,'Names with Seat Code'!B:E,2))),ISERROR(FIND("'",VLOOKUP(I421,'Names with Seat Code'!B:E,2)))),VLOOKUP(I421,'Names with Seat Code'!B:E,2),IF(ISERROR(FIND("-",VLOOKUP(I421,'Names with Seat Code'!B:E,2))),REPLACE(VLOOKUP(I421,'Names with Seat Code'!B:E,2),FIND("'",VLOOKUP(I421,'Names with Seat Code'!B:E,2)),1,""),REPLACE(VLOOKUP(I421,'Names with Seat Code'!B:E,2),FIND("-",VLOOKUP(I421,'Names with Seat Code'!B:E,2)),1,"")))</f>
        <v>Brandon</v>
      </c>
      <c r="H421" s="31" t="str">
        <f>IF(AND(ISERROR(FIND("-",VLOOKUP(I421,'Names with Seat Code'!B:E,4))),ISERROR(FIND("'",VLOOKUP(I421,'Names with Seat Code'!B:E,4)))),VLOOKUP(I421,'Names with Seat Code'!B:E,4),IF(ISERROR(FIND("-",VLOOKUP(I421,'Names with Seat Code'!B:E,4))),REPLACE(VLOOKUP(I421,'Names with Seat Code'!B:E,4),FIND("'",VLOOKUP(I421,'Names with Seat Code'!B:E,4)),1,""),REPLACE(VLOOKUP(I421,'Names with Seat Code'!B:E,4),FIND("-",VLOOKUP(I421,'Names with Seat Code'!B:E,4)),1,"")))</f>
        <v>Zelch</v>
      </c>
      <c r="I421" s="25">
        <f>DIRECTIONS!$E$23+B421</f>
        <v>335</v>
      </c>
    </row>
    <row r="422" spans="1:9" ht="19.5" thickTop="1" thickBot="1" x14ac:dyDescent="0.3">
      <c r="A422" s="28" t="s">
        <v>111</v>
      </c>
      <c r="B422" s="27">
        <v>205</v>
      </c>
      <c r="C422" s="28" t="s">
        <v>109</v>
      </c>
      <c r="D422" s="28" t="s">
        <v>77</v>
      </c>
      <c r="E422" s="27" t="s">
        <v>94</v>
      </c>
      <c r="F422" s="27">
        <v>11</v>
      </c>
      <c r="G422" s="31" t="str">
        <f>IF(AND(ISERROR(FIND("-",VLOOKUP(I422,'Names with Seat Code'!B:E,2))),ISERROR(FIND("'",VLOOKUP(I422,'Names with Seat Code'!B:E,2)))),VLOOKUP(I422,'Names with Seat Code'!B:E,2),IF(ISERROR(FIND("-",VLOOKUP(I422,'Names with Seat Code'!B:E,2))),REPLACE(VLOOKUP(I422,'Names with Seat Code'!B:E,2),FIND("'",VLOOKUP(I422,'Names with Seat Code'!B:E,2)),1,""),REPLACE(VLOOKUP(I422,'Names with Seat Code'!B:E,2),FIND("-",VLOOKUP(I422,'Names with Seat Code'!B:E,2)),1,"")))</f>
        <v>Brandon</v>
      </c>
      <c r="H422" s="31" t="str">
        <f>IF(AND(ISERROR(FIND("-",VLOOKUP(I422,'Names with Seat Code'!B:E,4))),ISERROR(FIND("'",VLOOKUP(I422,'Names with Seat Code'!B:E,4)))),VLOOKUP(I422,'Names with Seat Code'!B:E,4),IF(ISERROR(FIND("-",VLOOKUP(I422,'Names with Seat Code'!B:E,4))),REPLACE(VLOOKUP(I422,'Names with Seat Code'!B:E,4),FIND("'",VLOOKUP(I422,'Names with Seat Code'!B:E,4)),1,""),REPLACE(VLOOKUP(I422,'Names with Seat Code'!B:E,4),FIND("-",VLOOKUP(I422,'Names with Seat Code'!B:E,4)),1,"")))</f>
        <v>Zelch</v>
      </c>
      <c r="I422" s="25">
        <f>DIRECTIONS!$E$23+B422</f>
        <v>336</v>
      </c>
    </row>
    <row r="423" spans="1:9" ht="19.5" thickTop="1" thickBot="1" x14ac:dyDescent="0.3">
      <c r="A423" s="28" t="s">
        <v>111</v>
      </c>
      <c r="B423" s="26">
        <v>206</v>
      </c>
      <c r="C423" s="28" t="s">
        <v>109</v>
      </c>
      <c r="D423" s="28" t="s">
        <v>77</v>
      </c>
      <c r="E423" s="27" t="s">
        <v>94</v>
      </c>
      <c r="F423" s="27">
        <v>9</v>
      </c>
      <c r="G423" s="31" t="str">
        <f>IF(AND(ISERROR(FIND("-",VLOOKUP(I423,'Names with Seat Code'!B:E,2))),ISERROR(FIND("'",VLOOKUP(I423,'Names with Seat Code'!B:E,2)))),VLOOKUP(I423,'Names with Seat Code'!B:E,2),IF(ISERROR(FIND("-",VLOOKUP(I423,'Names with Seat Code'!B:E,2))),REPLACE(VLOOKUP(I423,'Names with Seat Code'!B:E,2),FIND("'",VLOOKUP(I423,'Names with Seat Code'!B:E,2)),1,""),REPLACE(VLOOKUP(I423,'Names with Seat Code'!B:E,2),FIND("-",VLOOKUP(I423,'Names with Seat Code'!B:E,2)),1,"")))</f>
        <v>Brandon</v>
      </c>
      <c r="H423" s="31" t="str">
        <f>IF(AND(ISERROR(FIND("-",VLOOKUP(I423,'Names with Seat Code'!B:E,4))),ISERROR(FIND("'",VLOOKUP(I423,'Names with Seat Code'!B:E,4)))),VLOOKUP(I423,'Names with Seat Code'!B:E,4),IF(ISERROR(FIND("-",VLOOKUP(I423,'Names with Seat Code'!B:E,4))),REPLACE(VLOOKUP(I423,'Names with Seat Code'!B:E,4),FIND("'",VLOOKUP(I423,'Names with Seat Code'!B:E,4)),1,""),REPLACE(VLOOKUP(I423,'Names with Seat Code'!B:E,4),FIND("-",VLOOKUP(I423,'Names with Seat Code'!B:E,4)),1,"")))</f>
        <v>Zelch</v>
      </c>
      <c r="I423" s="25">
        <f>DIRECTIONS!$E$23+B423</f>
        <v>337</v>
      </c>
    </row>
    <row r="424" spans="1:9" ht="19.5" thickTop="1" thickBot="1" x14ac:dyDescent="0.3">
      <c r="A424" s="28" t="s">
        <v>111</v>
      </c>
      <c r="B424" s="26">
        <v>207</v>
      </c>
      <c r="C424" s="28" t="s">
        <v>109</v>
      </c>
      <c r="D424" s="28" t="s">
        <v>77</v>
      </c>
      <c r="E424" s="27" t="s">
        <v>94</v>
      </c>
      <c r="F424" s="27">
        <v>7</v>
      </c>
      <c r="G424" s="31" t="str">
        <f>IF(AND(ISERROR(FIND("-",VLOOKUP(I424,'Names with Seat Code'!B:E,2))),ISERROR(FIND("'",VLOOKUP(I424,'Names with Seat Code'!B:E,2)))),VLOOKUP(I424,'Names with Seat Code'!B:E,2),IF(ISERROR(FIND("-",VLOOKUP(I424,'Names with Seat Code'!B:E,2))),REPLACE(VLOOKUP(I424,'Names with Seat Code'!B:E,2),FIND("'",VLOOKUP(I424,'Names with Seat Code'!B:E,2)),1,""),REPLACE(VLOOKUP(I424,'Names with Seat Code'!B:E,2),FIND("-",VLOOKUP(I424,'Names with Seat Code'!B:E,2)),1,"")))</f>
        <v>Brandon</v>
      </c>
      <c r="H424" s="31" t="str">
        <f>IF(AND(ISERROR(FIND("-",VLOOKUP(I424,'Names with Seat Code'!B:E,4))),ISERROR(FIND("'",VLOOKUP(I424,'Names with Seat Code'!B:E,4)))),VLOOKUP(I424,'Names with Seat Code'!B:E,4),IF(ISERROR(FIND("-",VLOOKUP(I424,'Names with Seat Code'!B:E,4))),REPLACE(VLOOKUP(I424,'Names with Seat Code'!B:E,4),FIND("'",VLOOKUP(I424,'Names with Seat Code'!B:E,4)),1,""),REPLACE(VLOOKUP(I424,'Names with Seat Code'!B:E,4),FIND("-",VLOOKUP(I424,'Names with Seat Code'!B:E,4)),1,"")))</f>
        <v>Zelch</v>
      </c>
      <c r="I424" s="25">
        <f>DIRECTIONS!$E$23+B424</f>
        <v>338</v>
      </c>
    </row>
    <row r="425" spans="1:9" ht="19.5" thickTop="1" thickBot="1" x14ac:dyDescent="0.3">
      <c r="A425" s="28" t="s">
        <v>111</v>
      </c>
      <c r="B425" s="26">
        <v>208</v>
      </c>
      <c r="C425" s="28" t="s">
        <v>109</v>
      </c>
      <c r="D425" s="28" t="s">
        <v>77</v>
      </c>
      <c r="E425" s="27" t="s">
        <v>94</v>
      </c>
      <c r="F425" s="27">
        <v>5</v>
      </c>
      <c r="G425" s="31" t="str">
        <f>IF(AND(ISERROR(FIND("-",VLOOKUP(I425,'Names with Seat Code'!B:E,2))),ISERROR(FIND("'",VLOOKUP(I425,'Names with Seat Code'!B:E,2)))),VLOOKUP(I425,'Names with Seat Code'!B:E,2),IF(ISERROR(FIND("-",VLOOKUP(I425,'Names with Seat Code'!B:E,2))),REPLACE(VLOOKUP(I425,'Names with Seat Code'!B:E,2),FIND("'",VLOOKUP(I425,'Names with Seat Code'!B:E,2)),1,""),REPLACE(VLOOKUP(I425,'Names with Seat Code'!B:E,2),FIND("-",VLOOKUP(I425,'Names with Seat Code'!B:E,2)),1,"")))</f>
        <v>Brandon</v>
      </c>
      <c r="H425" s="31" t="str">
        <f>IF(AND(ISERROR(FIND("-",VLOOKUP(I425,'Names with Seat Code'!B:E,4))),ISERROR(FIND("'",VLOOKUP(I425,'Names with Seat Code'!B:E,4)))),VLOOKUP(I425,'Names with Seat Code'!B:E,4),IF(ISERROR(FIND("-",VLOOKUP(I425,'Names with Seat Code'!B:E,4))),REPLACE(VLOOKUP(I425,'Names with Seat Code'!B:E,4),FIND("'",VLOOKUP(I425,'Names with Seat Code'!B:E,4)),1,""),REPLACE(VLOOKUP(I425,'Names with Seat Code'!B:E,4),FIND("-",VLOOKUP(I425,'Names with Seat Code'!B:E,4)),1,"")))</f>
        <v>Zelch</v>
      </c>
      <c r="I425" s="25">
        <f>DIRECTIONS!$E$23+B425</f>
        <v>339</v>
      </c>
    </row>
    <row r="426" spans="1:9" ht="19.5" thickTop="1" thickBot="1" x14ac:dyDescent="0.3">
      <c r="A426" s="28" t="s">
        <v>111</v>
      </c>
      <c r="B426" s="26">
        <v>209</v>
      </c>
      <c r="C426" s="28" t="s">
        <v>109</v>
      </c>
      <c r="D426" s="28" t="s">
        <v>77</v>
      </c>
      <c r="E426" s="27" t="s">
        <v>94</v>
      </c>
      <c r="F426" s="27">
        <v>3</v>
      </c>
      <c r="G426" s="31" t="str">
        <f>IF(AND(ISERROR(FIND("-",VLOOKUP(I426,'Names with Seat Code'!B:E,2))),ISERROR(FIND("'",VLOOKUP(I426,'Names with Seat Code'!B:E,2)))),VLOOKUP(I426,'Names with Seat Code'!B:E,2),IF(ISERROR(FIND("-",VLOOKUP(I426,'Names with Seat Code'!B:E,2))),REPLACE(VLOOKUP(I426,'Names with Seat Code'!B:E,2),FIND("'",VLOOKUP(I426,'Names with Seat Code'!B:E,2)),1,""),REPLACE(VLOOKUP(I426,'Names with Seat Code'!B:E,2),FIND("-",VLOOKUP(I426,'Names with Seat Code'!B:E,2)),1,"")))</f>
        <v>Brandon</v>
      </c>
      <c r="H426" s="31" t="str">
        <f>IF(AND(ISERROR(FIND("-",VLOOKUP(I426,'Names with Seat Code'!B:E,4))),ISERROR(FIND("'",VLOOKUP(I426,'Names with Seat Code'!B:E,4)))),VLOOKUP(I426,'Names with Seat Code'!B:E,4),IF(ISERROR(FIND("-",VLOOKUP(I426,'Names with Seat Code'!B:E,4))),REPLACE(VLOOKUP(I426,'Names with Seat Code'!B:E,4),FIND("'",VLOOKUP(I426,'Names with Seat Code'!B:E,4)),1,""),REPLACE(VLOOKUP(I426,'Names with Seat Code'!B:E,4),FIND("-",VLOOKUP(I426,'Names with Seat Code'!B:E,4)),1,"")))</f>
        <v>Zelch</v>
      </c>
      <c r="I426" s="25">
        <f>DIRECTIONS!$E$23+B426</f>
        <v>340</v>
      </c>
    </row>
    <row r="427" spans="1:9" ht="18.75" thickTop="1" x14ac:dyDescent="0.25">
      <c r="A427" s="28" t="s">
        <v>111</v>
      </c>
      <c r="B427" s="26">
        <v>210</v>
      </c>
      <c r="C427" s="28" t="s">
        <v>109</v>
      </c>
      <c r="D427" s="28" t="s">
        <v>77</v>
      </c>
      <c r="E427" s="27" t="s">
        <v>94</v>
      </c>
      <c r="F427" s="27">
        <v>1</v>
      </c>
      <c r="G427" s="31" t="str">
        <f>IF(AND(ISERROR(FIND("-",VLOOKUP(I427,'Names with Seat Code'!B:E,2))),ISERROR(FIND("'",VLOOKUP(I427,'Names with Seat Code'!B:E,2)))),VLOOKUP(I427,'Names with Seat Code'!B:E,2),IF(ISERROR(FIND("-",VLOOKUP(I427,'Names with Seat Code'!B:E,2))),REPLACE(VLOOKUP(I427,'Names with Seat Code'!B:E,2),FIND("'",VLOOKUP(I427,'Names with Seat Code'!B:E,2)),1,""),REPLACE(VLOOKUP(I427,'Names with Seat Code'!B:E,2),FIND("-",VLOOKUP(I427,'Names with Seat Code'!B:E,2)),1,"")))</f>
        <v>Brandon</v>
      </c>
      <c r="H427" s="31" t="str">
        <f>IF(AND(ISERROR(FIND("-",VLOOKUP(I427,'Names with Seat Code'!B:E,4))),ISERROR(FIND("'",VLOOKUP(I427,'Names with Seat Code'!B:E,4)))),VLOOKUP(I427,'Names with Seat Code'!B:E,4),IF(ISERROR(FIND("-",VLOOKUP(I427,'Names with Seat Code'!B:E,4))),REPLACE(VLOOKUP(I427,'Names with Seat Code'!B:E,4),FIND("'",VLOOKUP(I427,'Names with Seat Code'!B:E,4)),1,""),REPLACE(VLOOKUP(I427,'Names with Seat Code'!B:E,4),FIND("-",VLOOKUP(I427,'Names with Seat Code'!B:E,4)),1,"")))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workbookViewId="0">
      <selection activeCell="G11" sqref="G11"/>
    </sheetView>
  </sheetViews>
  <sheetFormatPr defaultRowHeight="18" x14ac:dyDescent="0.25"/>
  <cols>
    <col min="1" max="7" width="9.140625" style="37"/>
    <col min="8" max="16384" width="9.140625" style="24"/>
  </cols>
  <sheetData>
    <row r="1" spans="1:7" x14ac:dyDescent="0.25">
      <c r="A1" s="37" t="s">
        <v>112</v>
      </c>
      <c r="G1" s="37" t="s">
        <v>113</v>
      </c>
    </row>
    <row r="2" spans="1:7" x14ac:dyDescent="0.25">
      <c r="C2" s="37" t="s">
        <v>114</v>
      </c>
      <c r="E2" s="37" t="s">
        <v>112</v>
      </c>
    </row>
    <row r="3" spans="1:7" x14ac:dyDescent="0.25">
      <c r="A3" s="37" t="s">
        <v>115</v>
      </c>
      <c r="G3" s="37" t="s">
        <v>116</v>
      </c>
    </row>
    <row r="4" spans="1:7" x14ac:dyDescent="0.25">
      <c r="C4" s="37" t="s">
        <v>116</v>
      </c>
      <c r="E4" s="37" t="s">
        <v>117</v>
      </c>
    </row>
    <row r="5" spans="1:7" x14ac:dyDescent="0.25">
      <c r="A5" s="37" t="s">
        <v>118</v>
      </c>
      <c r="G5" s="37" t="s">
        <v>119</v>
      </c>
    </row>
    <row r="6" spans="1:7" x14ac:dyDescent="0.25">
      <c r="C6" s="37" t="s">
        <v>119</v>
      </c>
      <c r="E6" s="37" t="s">
        <v>118</v>
      </c>
    </row>
    <row r="7" spans="1:7" x14ac:dyDescent="0.25">
      <c r="A7" s="37" t="s">
        <v>120</v>
      </c>
      <c r="G7" s="37" t="s">
        <v>121</v>
      </c>
    </row>
    <row r="8" spans="1:7" x14ac:dyDescent="0.25">
      <c r="C8" s="37" t="s">
        <v>121</v>
      </c>
      <c r="E8" s="37" t="s">
        <v>122</v>
      </c>
    </row>
    <row r="9" spans="1:7" x14ac:dyDescent="0.25">
      <c r="A9" s="37" t="s">
        <v>123</v>
      </c>
      <c r="G9" s="37" t="s">
        <v>124</v>
      </c>
    </row>
    <row r="10" spans="1:7" x14ac:dyDescent="0.25">
      <c r="C10" s="37" t="s">
        <v>124</v>
      </c>
      <c r="E10" s="37" t="s">
        <v>125</v>
      </c>
    </row>
    <row r="11" spans="1:7" x14ac:dyDescent="0.25">
      <c r="A11" s="37" t="s">
        <v>126</v>
      </c>
      <c r="G11" s="37" t="s">
        <v>127</v>
      </c>
    </row>
    <row r="12" spans="1:7" x14ac:dyDescent="0.25">
      <c r="C12" s="37" t="s">
        <v>128</v>
      </c>
      <c r="E12" s="37" t="s">
        <v>126</v>
      </c>
    </row>
    <row r="13" spans="1:7" x14ac:dyDescent="0.25">
      <c r="A13" s="37" t="s">
        <v>129</v>
      </c>
      <c r="G13" s="37" t="s">
        <v>130</v>
      </c>
    </row>
    <row r="14" spans="1:7" x14ac:dyDescent="0.25">
      <c r="C14" s="37" t="s">
        <v>131</v>
      </c>
      <c r="E14" s="37" t="s">
        <v>129</v>
      </c>
    </row>
    <row r="15" spans="1:7" x14ac:dyDescent="0.25">
      <c r="A15" s="37" t="s">
        <v>132</v>
      </c>
      <c r="G15" s="37" t="s">
        <v>133</v>
      </c>
    </row>
    <row r="16" spans="1:7" x14ac:dyDescent="0.25">
      <c r="C16" s="37" t="s">
        <v>133</v>
      </c>
      <c r="E16" s="37" t="s">
        <v>134</v>
      </c>
    </row>
    <row r="17" spans="1:7" x14ac:dyDescent="0.25">
      <c r="A17" s="37" t="s">
        <v>135</v>
      </c>
      <c r="G17" s="37" t="s">
        <v>136</v>
      </c>
    </row>
    <row r="18" spans="1:7" x14ac:dyDescent="0.25">
      <c r="C18" s="37" t="s">
        <v>137</v>
      </c>
      <c r="E18" s="37" t="s">
        <v>138</v>
      </c>
    </row>
    <row r="19" spans="1:7" x14ac:dyDescent="0.25">
      <c r="A19" s="37" t="s">
        <v>139</v>
      </c>
      <c r="G19" s="37" t="s">
        <v>140</v>
      </c>
    </row>
    <row r="20" spans="1:7" x14ac:dyDescent="0.25">
      <c r="C20" s="37" t="s">
        <v>141</v>
      </c>
      <c r="E20" s="37" t="s">
        <v>142</v>
      </c>
    </row>
    <row r="21" spans="1:7" x14ac:dyDescent="0.25">
      <c r="A21" s="37" t="s">
        <v>143</v>
      </c>
      <c r="G21" s="37" t="s">
        <v>144</v>
      </c>
    </row>
    <row r="22" spans="1:7" x14ac:dyDescent="0.25">
      <c r="C22" s="37" t="s">
        <v>145</v>
      </c>
      <c r="E22" s="37" t="s">
        <v>143</v>
      </c>
    </row>
    <row r="23" spans="1:7" x14ac:dyDescent="0.25">
      <c r="A23" s="37" t="s">
        <v>146</v>
      </c>
      <c r="G23" s="37" t="s">
        <v>147</v>
      </c>
    </row>
    <row r="24" spans="1:7" x14ac:dyDescent="0.25">
      <c r="C24" s="37" t="s">
        <v>148</v>
      </c>
      <c r="E24" s="37" t="s">
        <v>148</v>
      </c>
    </row>
    <row r="25" spans="1:7" x14ac:dyDescent="0.25">
      <c r="A25" s="37" t="s">
        <v>149</v>
      </c>
      <c r="C25" s="37" t="s">
        <v>150</v>
      </c>
      <c r="E25" s="37" t="s">
        <v>150</v>
      </c>
      <c r="G25" s="37" t="s">
        <v>151</v>
      </c>
    </row>
    <row r="26" spans="1:7" x14ac:dyDescent="0.25">
      <c r="C26" s="37" t="s">
        <v>152</v>
      </c>
      <c r="E26" s="37" t="s">
        <v>152</v>
      </c>
    </row>
    <row r="27" spans="1:7" x14ac:dyDescent="0.25">
      <c r="C27" s="37" t="s">
        <v>153</v>
      </c>
      <c r="E27" s="37" t="s">
        <v>153</v>
      </c>
    </row>
  </sheetData>
  <pageMargins left="0.25" right="0.5" top="0.25" bottom="0.25" header="0.25" footer="0.2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0"/>
  <sheetViews>
    <sheetView workbookViewId="0">
      <selection activeCell="T21" sqref="T21"/>
    </sheetView>
  </sheetViews>
  <sheetFormatPr defaultRowHeight="12.75" x14ac:dyDescent="0.2"/>
  <cols>
    <col min="1" max="1" width="26.140625" customWidth="1"/>
    <col min="3" max="4" width="5.42578125" customWidth="1"/>
    <col min="5" max="5" width="7.140625" customWidth="1"/>
    <col min="6" max="6" width="2.140625" customWidth="1"/>
    <col min="7" max="7" width="2" customWidth="1"/>
    <col min="8" max="8" width="2.140625" customWidth="1"/>
    <col min="9" max="9" width="1.85546875" customWidth="1"/>
  </cols>
  <sheetData>
    <row r="1" spans="1:14" x14ac:dyDescent="0.2">
      <c r="A1" s="22" t="s">
        <v>154</v>
      </c>
      <c r="B1" s="22" t="s">
        <v>155</v>
      </c>
      <c r="C1" s="22" t="s">
        <v>156</v>
      </c>
      <c r="D1" s="22" t="s">
        <v>157</v>
      </c>
      <c r="E1" s="22" t="s">
        <v>158</v>
      </c>
      <c r="F1" s="46" t="s">
        <v>159</v>
      </c>
      <c r="G1" s="22" t="s">
        <v>160</v>
      </c>
      <c r="H1" s="22" t="s">
        <v>161</v>
      </c>
      <c r="I1" t="s">
        <v>162</v>
      </c>
    </row>
    <row r="2" spans="1:14" x14ac:dyDescent="0.2">
      <c r="A2" s="22" t="str">
        <f>'Raw Name Splitter'!A2</f>
        <v>Jayden Abrams</v>
      </c>
      <c r="C2" s="22"/>
      <c r="D2" s="22"/>
      <c r="E2" s="22"/>
      <c r="F2" t="str">
        <f>IF(B2="x",F$1,"")</f>
        <v/>
      </c>
      <c r="G2" t="str">
        <f>IF(C2="x",G$1,"")</f>
        <v/>
      </c>
      <c r="H2" t="str">
        <f>IF(D2="x",H$1,"")</f>
        <v/>
      </c>
      <c r="I2" t="str">
        <f>IF(E2="x",I$1,"")</f>
        <v/>
      </c>
      <c r="K2" t="str">
        <f>CONCATENATE(A2,F2,G2,H2,I2)</f>
        <v>Jayden Abrams</v>
      </c>
      <c r="M2">
        <f>COUNTIF(B2:B450,"x")</f>
        <v>0</v>
      </c>
      <c r="N2" t="s">
        <v>163</v>
      </c>
    </row>
    <row r="3" spans="1:14" x14ac:dyDescent="0.2">
      <c r="A3" s="22" t="str">
        <f>'Raw Name Splitter'!A3</f>
        <v xml:space="preserve">Larissa Aguilar </v>
      </c>
      <c r="B3" s="22"/>
      <c r="F3" t="str">
        <f t="shared" ref="F3:F66" si="0">IF(B3="x",F$1,"")</f>
        <v/>
      </c>
      <c r="G3" t="str">
        <f t="shared" ref="G3:G66" si="1">IF(C3="x",G$1,"")</f>
        <v/>
      </c>
      <c r="H3" t="str">
        <f t="shared" ref="H3:H66" si="2">IF(D3="x",H$1,"")</f>
        <v/>
      </c>
      <c r="I3" t="str">
        <f t="shared" ref="I3:I66" si="3">IF(E3="x",I$1,"")</f>
        <v/>
      </c>
      <c r="K3" t="str">
        <f t="shared" ref="K3:K66" si="4">CONCATENATE(A3,F3,G3,H3,I3)</f>
        <v xml:space="preserve">Larissa Aguilar </v>
      </c>
      <c r="M3">
        <f>COUNTIF(C2:C450,"x")</f>
        <v>0</v>
      </c>
      <c r="N3" t="s">
        <v>164</v>
      </c>
    </row>
    <row r="4" spans="1:14" x14ac:dyDescent="0.2">
      <c r="A4" s="22" t="str">
        <f>'Raw Name Splitter'!A4</f>
        <v>Michael Alterio</v>
      </c>
      <c r="B4" s="22"/>
      <c r="F4" t="str">
        <f t="shared" si="0"/>
        <v/>
      </c>
      <c r="G4" t="str">
        <f t="shared" si="1"/>
        <v/>
      </c>
      <c r="H4" t="str">
        <f t="shared" si="2"/>
        <v/>
      </c>
      <c r="I4" t="str">
        <f t="shared" si="3"/>
        <v/>
      </c>
      <c r="K4" t="str">
        <f t="shared" si="4"/>
        <v>Michael Alterio</v>
      </c>
      <c r="M4">
        <f>COUNTIF(D2:D450,"x")</f>
        <v>0</v>
      </c>
      <c r="N4" t="s">
        <v>165</v>
      </c>
    </row>
    <row r="5" spans="1:14" x14ac:dyDescent="0.2">
      <c r="A5" s="22" t="str">
        <f>'Raw Name Splitter'!A5</f>
        <v>Adam Baldi</v>
      </c>
      <c r="B5" s="22"/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K5" t="str">
        <f t="shared" si="4"/>
        <v>Adam Baldi</v>
      </c>
      <c r="M5">
        <f>COUNTIF(E2:E450,"x")</f>
        <v>0</v>
      </c>
      <c r="N5" t="s">
        <v>166</v>
      </c>
    </row>
    <row r="6" spans="1:14" x14ac:dyDescent="0.2">
      <c r="A6" s="22" t="str">
        <f>'Raw Name Splitter'!A6</f>
        <v>Jessie Ballestas</v>
      </c>
      <c r="B6" s="22"/>
      <c r="F6" t="str">
        <f t="shared" si="0"/>
        <v/>
      </c>
      <c r="G6" t="str">
        <f t="shared" si="1"/>
        <v/>
      </c>
      <c r="H6" t="str">
        <f t="shared" si="2"/>
        <v/>
      </c>
      <c r="I6" t="str">
        <f t="shared" si="3"/>
        <v/>
      </c>
      <c r="K6" t="str">
        <f t="shared" si="4"/>
        <v>Jessie Ballestas</v>
      </c>
    </row>
    <row r="7" spans="1:14" x14ac:dyDescent="0.2">
      <c r="A7" s="22" t="str">
        <f>'Raw Name Splitter'!A7</f>
        <v>Christopher Barbato</v>
      </c>
      <c r="B7" s="22"/>
      <c r="F7" t="str">
        <f t="shared" si="0"/>
        <v/>
      </c>
      <c r="G7" t="str">
        <f t="shared" si="1"/>
        <v/>
      </c>
      <c r="H7" t="str">
        <f t="shared" si="2"/>
        <v/>
      </c>
      <c r="I7" t="str">
        <f t="shared" si="3"/>
        <v/>
      </c>
      <c r="K7" t="str">
        <f t="shared" si="4"/>
        <v>Christopher Barbato</v>
      </c>
    </row>
    <row r="8" spans="1:14" x14ac:dyDescent="0.2">
      <c r="A8" s="22" t="str">
        <f>'Raw Name Splitter'!A8</f>
        <v>Jay Barsotti</v>
      </c>
      <c r="B8" s="22"/>
      <c r="F8" t="str">
        <f t="shared" si="0"/>
        <v/>
      </c>
      <c r="G8" t="str">
        <f t="shared" si="1"/>
        <v/>
      </c>
      <c r="H8" t="str">
        <f t="shared" si="2"/>
        <v/>
      </c>
      <c r="I8" t="str">
        <f t="shared" si="3"/>
        <v/>
      </c>
      <c r="K8" t="str">
        <f t="shared" si="4"/>
        <v>Jay Barsotti</v>
      </c>
    </row>
    <row r="9" spans="1:14" x14ac:dyDescent="0.2">
      <c r="A9" s="22" t="str">
        <f>'Raw Name Splitter'!A9</f>
        <v xml:space="preserve">Olivia Louise Bass </v>
      </c>
      <c r="B9" s="22"/>
      <c r="F9" t="str">
        <f t="shared" si="0"/>
        <v/>
      </c>
      <c r="G9" t="str">
        <f t="shared" si="1"/>
        <v/>
      </c>
      <c r="H9" t="str">
        <f t="shared" si="2"/>
        <v/>
      </c>
      <c r="I9" t="str">
        <f t="shared" si="3"/>
        <v/>
      </c>
      <c r="K9" t="str">
        <f t="shared" si="4"/>
        <v xml:space="preserve">Olivia Louise Bass </v>
      </c>
    </row>
    <row r="10" spans="1:14" x14ac:dyDescent="0.2">
      <c r="A10" s="22" t="str">
        <f>'Raw Name Splitter'!A10</f>
        <v>Vivian Bateman</v>
      </c>
      <c r="F10" t="str">
        <f t="shared" si="0"/>
        <v/>
      </c>
      <c r="G10" t="str">
        <f t="shared" si="1"/>
        <v/>
      </c>
      <c r="H10" t="str">
        <f t="shared" si="2"/>
        <v/>
      </c>
      <c r="I10" t="str">
        <f t="shared" si="3"/>
        <v/>
      </c>
      <c r="K10" t="str">
        <f t="shared" si="4"/>
        <v>Vivian Bateman</v>
      </c>
    </row>
    <row r="11" spans="1:14" x14ac:dyDescent="0.2">
      <c r="A11" s="22" t="str">
        <f>'Raw Name Splitter'!A11</f>
        <v>Matthew Beaupre</v>
      </c>
      <c r="F11" t="str">
        <f t="shared" si="0"/>
        <v/>
      </c>
      <c r="G11" t="str">
        <f t="shared" si="1"/>
        <v/>
      </c>
      <c r="H11" t="str">
        <f t="shared" si="2"/>
        <v/>
      </c>
      <c r="I11" t="str">
        <f t="shared" si="3"/>
        <v/>
      </c>
      <c r="K11" t="str">
        <f t="shared" si="4"/>
        <v>Matthew Beaupre</v>
      </c>
    </row>
    <row r="12" spans="1:14" x14ac:dyDescent="0.2">
      <c r="A12" s="22" t="str">
        <f>'Raw Name Splitter'!A12</f>
        <v>Liam Benson</v>
      </c>
      <c r="F12" t="str">
        <f t="shared" si="0"/>
        <v/>
      </c>
      <c r="G12" t="str">
        <f t="shared" si="1"/>
        <v/>
      </c>
      <c r="H12" t="str">
        <f t="shared" si="2"/>
        <v/>
      </c>
      <c r="I12" t="str">
        <f t="shared" si="3"/>
        <v/>
      </c>
      <c r="K12" t="str">
        <f t="shared" si="4"/>
        <v>Liam Benson</v>
      </c>
    </row>
    <row r="13" spans="1:14" x14ac:dyDescent="0.2">
      <c r="A13" s="22" t="str">
        <f>'Raw Name Splitter'!A13</f>
        <v>Isaac Birch</v>
      </c>
      <c r="F13" t="str">
        <f t="shared" si="0"/>
        <v/>
      </c>
      <c r="G13" t="str">
        <f t="shared" si="1"/>
        <v/>
      </c>
      <c r="H13" t="str">
        <f t="shared" si="2"/>
        <v/>
      </c>
      <c r="I13" t="str">
        <f t="shared" si="3"/>
        <v/>
      </c>
      <c r="K13" t="str">
        <f t="shared" si="4"/>
        <v>Isaac Birch</v>
      </c>
    </row>
    <row r="14" spans="1:14" x14ac:dyDescent="0.2">
      <c r="A14" s="22" t="str">
        <f>'Raw Name Splitter'!A14</f>
        <v>Alex Bonasera</v>
      </c>
      <c r="F14" t="str">
        <f t="shared" si="0"/>
        <v/>
      </c>
      <c r="G14" t="str">
        <f t="shared" si="1"/>
        <v/>
      </c>
      <c r="H14" t="str">
        <f t="shared" si="2"/>
        <v/>
      </c>
      <c r="I14" t="str">
        <f t="shared" si="3"/>
        <v/>
      </c>
      <c r="K14" t="str">
        <f t="shared" si="4"/>
        <v>Alex Bonasera</v>
      </c>
    </row>
    <row r="15" spans="1:14" x14ac:dyDescent="0.2">
      <c r="A15" s="22" t="str">
        <f>'Raw Name Splitter'!A15</f>
        <v>Gianna Bonfilio</v>
      </c>
      <c r="F15" t="str">
        <f t="shared" si="0"/>
        <v/>
      </c>
      <c r="G15" t="str">
        <f t="shared" si="1"/>
        <v/>
      </c>
      <c r="H15" t="str">
        <f t="shared" si="2"/>
        <v/>
      </c>
      <c r="I15" t="str">
        <f t="shared" si="3"/>
        <v/>
      </c>
      <c r="K15" t="str">
        <f t="shared" si="4"/>
        <v>Gianna Bonfilio</v>
      </c>
    </row>
    <row r="16" spans="1:14" x14ac:dyDescent="0.2">
      <c r="A16" s="22" t="str">
        <f>'Raw Name Splitter'!A16</f>
        <v>Joshua Boran</v>
      </c>
      <c r="F16" t="str">
        <f t="shared" si="0"/>
        <v/>
      </c>
      <c r="G16" t="str">
        <f t="shared" si="1"/>
        <v/>
      </c>
      <c r="H16" t="str">
        <f t="shared" si="2"/>
        <v/>
      </c>
      <c r="I16" t="str">
        <f t="shared" si="3"/>
        <v/>
      </c>
      <c r="K16" t="str">
        <f t="shared" si="4"/>
        <v>Joshua Boran</v>
      </c>
    </row>
    <row r="17" spans="1:11" x14ac:dyDescent="0.2">
      <c r="A17" s="22" t="str">
        <f>'Raw Name Splitter'!A17</f>
        <v>Michael Boutiette</v>
      </c>
      <c r="F17" t="str">
        <f t="shared" si="0"/>
        <v/>
      </c>
      <c r="G17" t="str">
        <f t="shared" si="1"/>
        <v/>
      </c>
      <c r="H17" t="str">
        <f t="shared" si="2"/>
        <v/>
      </c>
      <c r="I17" t="str">
        <f t="shared" si="3"/>
        <v/>
      </c>
      <c r="K17" t="str">
        <f t="shared" si="4"/>
        <v>Michael Boutiette</v>
      </c>
    </row>
    <row r="18" spans="1:11" x14ac:dyDescent="0.2">
      <c r="A18" s="22" t="str">
        <f>'Raw Name Splitter'!A18</f>
        <v>Brandon Boutin</v>
      </c>
      <c r="F18" t="str">
        <f t="shared" si="0"/>
        <v/>
      </c>
      <c r="G18" t="str">
        <f t="shared" si="1"/>
        <v/>
      </c>
      <c r="H18" t="str">
        <f t="shared" si="2"/>
        <v/>
      </c>
      <c r="I18" t="str">
        <f t="shared" si="3"/>
        <v/>
      </c>
      <c r="K18" t="str">
        <f t="shared" si="4"/>
        <v>Brandon Boutin</v>
      </c>
    </row>
    <row r="19" spans="1:11" x14ac:dyDescent="0.2">
      <c r="A19" s="22" t="str">
        <f>'Raw Name Splitter'!A19</f>
        <v>Isabella Boyden</v>
      </c>
      <c r="F19" t="str">
        <f t="shared" si="0"/>
        <v/>
      </c>
      <c r="G19" t="str">
        <f t="shared" si="1"/>
        <v/>
      </c>
      <c r="H19" t="str">
        <f t="shared" si="2"/>
        <v/>
      </c>
      <c r="I19" t="str">
        <f t="shared" si="3"/>
        <v/>
      </c>
      <c r="K19" t="str">
        <f t="shared" si="4"/>
        <v>Isabella Boyden</v>
      </c>
    </row>
    <row r="20" spans="1:11" x14ac:dyDescent="0.2">
      <c r="A20" s="22" t="str">
        <f>'Raw Name Splitter'!A20</f>
        <v>Kate Brokowski</v>
      </c>
      <c r="F20" t="str">
        <f t="shared" si="0"/>
        <v/>
      </c>
      <c r="G20" t="str">
        <f t="shared" si="1"/>
        <v/>
      </c>
      <c r="H20" t="str">
        <f t="shared" si="2"/>
        <v/>
      </c>
      <c r="I20" t="str">
        <f t="shared" si="3"/>
        <v/>
      </c>
      <c r="K20" t="str">
        <f t="shared" si="4"/>
        <v>Kate Brokowski</v>
      </c>
    </row>
    <row r="21" spans="1:11" x14ac:dyDescent="0.2">
      <c r="A21" s="22" t="str">
        <f>'Raw Name Splitter'!A21</f>
        <v>Morgan Brown</v>
      </c>
      <c r="F21" t="str">
        <f t="shared" si="0"/>
        <v/>
      </c>
      <c r="G21" t="str">
        <f t="shared" si="1"/>
        <v/>
      </c>
      <c r="H21" t="str">
        <f t="shared" si="2"/>
        <v/>
      </c>
      <c r="I21" t="str">
        <f t="shared" si="3"/>
        <v/>
      </c>
      <c r="K21" t="str">
        <f t="shared" si="4"/>
        <v>Morgan Brown</v>
      </c>
    </row>
    <row r="22" spans="1:11" x14ac:dyDescent="0.2">
      <c r="A22" s="22" t="str">
        <f>'Raw Name Splitter'!A22</f>
        <v>Emily Bruntil</v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 t="shared" si="3"/>
        <v/>
      </c>
      <c r="K22" t="str">
        <f t="shared" si="4"/>
        <v>Emily Bruntil</v>
      </c>
    </row>
    <row r="23" spans="1:11" x14ac:dyDescent="0.2">
      <c r="A23" s="22" t="str">
        <f>'Raw Name Splitter'!A23</f>
        <v>Emily Bryant</v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 t="shared" si="3"/>
        <v/>
      </c>
      <c r="K23" t="str">
        <f t="shared" si="4"/>
        <v>Emily Bryant</v>
      </c>
    </row>
    <row r="24" spans="1:11" x14ac:dyDescent="0.2">
      <c r="A24" s="22" t="str">
        <f>'Raw Name Splitter'!A24</f>
        <v>Vito Buccellato</v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 t="shared" si="3"/>
        <v/>
      </c>
      <c r="K24" t="str">
        <f t="shared" si="4"/>
        <v>Vito Buccellato</v>
      </c>
    </row>
    <row r="25" spans="1:11" x14ac:dyDescent="0.2">
      <c r="A25" s="22" t="str">
        <f>'Raw Name Splitter'!A25</f>
        <v>Bella Bunker</v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 t="shared" si="3"/>
        <v/>
      </c>
      <c r="K25" t="str">
        <f t="shared" si="4"/>
        <v>Bella Bunker</v>
      </c>
    </row>
    <row r="26" spans="1:11" x14ac:dyDescent="0.2">
      <c r="A26" s="22" t="str">
        <f>'Raw Name Splitter'!A26</f>
        <v>D'von Burcy</v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 t="shared" si="3"/>
        <v/>
      </c>
      <c r="K26" t="str">
        <f t="shared" si="4"/>
        <v>D'von Burcy</v>
      </c>
    </row>
    <row r="27" spans="1:11" x14ac:dyDescent="0.2">
      <c r="A27" s="22" t="str">
        <f>'Raw Name Splitter'!A27</f>
        <v xml:space="preserve">Veronica Burke </v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 t="shared" si="3"/>
        <v/>
      </c>
      <c r="K27" t="str">
        <f t="shared" si="4"/>
        <v xml:space="preserve">Veronica Burke </v>
      </c>
    </row>
    <row r="28" spans="1:11" x14ac:dyDescent="0.2">
      <c r="A28" s="22" t="str">
        <f>'Raw Name Splitter'!A28</f>
        <v xml:space="preserve">Megan Calhoun </v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 t="shared" si="3"/>
        <v/>
      </c>
      <c r="K28" t="str">
        <f t="shared" si="4"/>
        <v xml:space="preserve">Megan Calhoun </v>
      </c>
    </row>
    <row r="29" spans="1:11" x14ac:dyDescent="0.2">
      <c r="A29" s="22" t="str">
        <f>'Raw Name Splitter'!A29</f>
        <v>Liam Campbell</v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 t="shared" si="3"/>
        <v/>
      </c>
      <c r="K29" t="str">
        <f t="shared" si="4"/>
        <v>Liam Campbell</v>
      </c>
    </row>
    <row r="30" spans="1:11" x14ac:dyDescent="0.2">
      <c r="A30" s="22" t="str">
        <f>'Raw Name Splitter'!A30</f>
        <v>Justin Canada</v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 t="shared" si="3"/>
        <v/>
      </c>
      <c r="K30" t="str">
        <f t="shared" si="4"/>
        <v>Justin Canada</v>
      </c>
    </row>
    <row r="31" spans="1:11" x14ac:dyDescent="0.2">
      <c r="A31" s="22" t="str">
        <f>'Raw Name Splitter'!A31</f>
        <v>Marlie Carey</v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 t="shared" si="3"/>
        <v/>
      </c>
      <c r="K31" t="str">
        <f t="shared" si="4"/>
        <v>Marlie Carey</v>
      </c>
    </row>
    <row r="32" spans="1:11" x14ac:dyDescent="0.2">
      <c r="A32" s="22" t="str">
        <f>'Raw Name Splitter'!A32</f>
        <v>Michael Carroll</v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 t="shared" si="3"/>
        <v/>
      </c>
      <c r="K32" t="str">
        <f t="shared" si="4"/>
        <v>Michael Carroll</v>
      </c>
    </row>
    <row r="33" spans="1:11" x14ac:dyDescent="0.2">
      <c r="A33" s="22" t="str">
        <f>'Raw Name Splitter'!A33</f>
        <v>Sean Carter</v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 t="shared" si="3"/>
        <v/>
      </c>
      <c r="K33" t="str">
        <f t="shared" si="4"/>
        <v>Sean Carter</v>
      </c>
    </row>
    <row r="34" spans="1:11" x14ac:dyDescent="0.2">
      <c r="A34" s="22" t="str">
        <f>'Raw Name Splitter'!A34</f>
        <v>Jaiden Caskey</v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 t="shared" si="3"/>
        <v/>
      </c>
      <c r="K34" t="str">
        <f t="shared" si="4"/>
        <v>Jaiden Caskey</v>
      </c>
    </row>
    <row r="35" spans="1:11" x14ac:dyDescent="0.2">
      <c r="A35" s="22" t="str">
        <f>'Raw Name Splitter'!A35</f>
        <v>Joseph Castelli</v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 t="shared" si="3"/>
        <v/>
      </c>
      <c r="K35" t="str">
        <f t="shared" si="4"/>
        <v>Joseph Castelli</v>
      </c>
    </row>
    <row r="36" spans="1:11" x14ac:dyDescent="0.2">
      <c r="A36" s="22" t="str">
        <f>'Raw Name Splitter'!A36</f>
        <v>Abigail Cayton</v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 t="shared" si="3"/>
        <v/>
      </c>
      <c r="K36" t="str">
        <f t="shared" si="4"/>
        <v>Abigail Cayton</v>
      </c>
    </row>
    <row r="37" spans="1:11" x14ac:dyDescent="0.2">
      <c r="A37" s="22" t="str">
        <f>'Raw Name Splitter'!A37</f>
        <v>Christian Cha</v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 t="shared" si="3"/>
        <v/>
      </c>
      <c r="K37" t="str">
        <f t="shared" si="4"/>
        <v>Christian Cha</v>
      </c>
    </row>
    <row r="38" spans="1:11" x14ac:dyDescent="0.2">
      <c r="A38" s="22" t="str">
        <f>'Raw Name Splitter'!A38</f>
        <v>Jack Thomas Chapin</v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 t="shared" si="3"/>
        <v/>
      </c>
      <c r="K38" t="str">
        <f t="shared" si="4"/>
        <v>Jack Thomas Chapin</v>
      </c>
    </row>
    <row r="39" spans="1:11" x14ac:dyDescent="0.2">
      <c r="A39" s="22" t="str">
        <f>'Raw Name Splitter'!A39</f>
        <v>Clay Chase</v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 t="shared" si="3"/>
        <v/>
      </c>
      <c r="K39" t="str">
        <f t="shared" si="4"/>
        <v>Clay Chase</v>
      </c>
    </row>
    <row r="40" spans="1:11" x14ac:dyDescent="0.2">
      <c r="A40" s="22" t="str">
        <f>'Raw Name Splitter'!A40</f>
        <v>Gisella Ciano</v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 t="shared" si="3"/>
        <v/>
      </c>
      <c r="K40" t="str">
        <f t="shared" si="4"/>
        <v>Gisella Ciano</v>
      </c>
    </row>
    <row r="41" spans="1:11" x14ac:dyDescent="0.2">
      <c r="A41" s="22" t="str">
        <f>'Raw Name Splitter'!A41</f>
        <v>Kelsey Conant</v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 t="shared" si="3"/>
        <v/>
      </c>
      <c r="K41" t="str">
        <f t="shared" si="4"/>
        <v>Kelsey Conant</v>
      </c>
    </row>
    <row r="42" spans="1:11" x14ac:dyDescent="0.2">
      <c r="A42" s="22" t="str">
        <f>'Raw Name Splitter'!A42</f>
        <v>Jack Connelly</v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 t="shared" si="3"/>
        <v/>
      </c>
      <c r="K42" t="str">
        <f t="shared" si="4"/>
        <v>Jack Connelly</v>
      </c>
    </row>
    <row r="43" spans="1:11" x14ac:dyDescent="0.2">
      <c r="A43" s="22" t="str">
        <f>'Raw Name Splitter'!A43</f>
        <v xml:space="preserve">Ryan Connor </v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 t="shared" si="3"/>
        <v/>
      </c>
      <c r="K43" t="str">
        <f t="shared" si="4"/>
        <v xml:space="preserve">Ryan Connor </v>
      </c>
    </row>
    <row r="44" spans="1:11" x14ac:dyDescent="0.2">
      <c r="A44" s="22" t="str">
        <f>'Raw Name Splitter'!A44</f>
        <v>Avery Conway</v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 t="shared" si="3"/>
        <v/>
      </c>
      <c r="K44" t="str">
        <f t="shared" si="4"/>
        <v>Avery Conway</v>
      </c>
    </row>
    <row r="45" spans="1:11" x14ac:dyDescent="0.2">
      <c r="A45" s="22" t="str">
        <f>'Raw Name Splitter'!A45</f>
        <v>Isabelle Cooper</v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 t="shared" si="3"/>
        <v/>
      </c>
      <c r="K45" t="str">
        <f t="shared" si="4"/>
        <v>Isabelle Cooper</v>
      </c>
    </row>
    <row r="46" spans="1:11" x14ac:dyDescent="0.2">
      <c r="A46" s="22" t="str">
        <f>'Raw Name Splitter'!A46</f>
        <v>Elizabeth Costa</v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 t="shared" si="3"/>
        <v/>
      </c>
      <c r="K46" t="str">
        <f t="shared" si="4"/>
        <v>Elizabeth Costa</v>
      </c>
    </row>
    <row r="47" spans="1:11" x14ac:dyDescent="0.2">
      <c r="A47" s="22" t="str">
        <f>'Raw Name Splitter'!A47</f>
        <v xml:space="preserve">Connor Cox </v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 t="shared" si="3"/>
        <v/>
      </c>
      <c r="K47" t="str">
        <f t="shared" si="4"/>
        <v xml:space="preserve">Connor Cox </v>
      </c>
    </row>
    <row r="48" spans="1:11" x14ac:dyDescent="0.2">
      <c r="A48" s="22" t="str">
        <f>'Raw Name Splitter'!A48</f>
        <v>Benjamin Cramer</v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 t="shared" si="3"/>
        <v/>
      </c>
      <c r="K48" t="str">
        <f t="shared" si="4"/>
        <v>Benjamin Cramer</v>
      </c>
    </row>
    <row r="49" spans="1:11" x14ac:dyDescent="0.2">
      <c r="A49" s="22" t="str">
        <f>'Raw Name Splitter'!A49</f>
        <v xml:space="preserve">Giavanna Cresta </v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 t="shared" si="3"/>
        <v/>
      </c>
      <c r="K49" t="str">
        <f t="shared" si="4"/>
        <v xml:space="preserve">Giavanna Cresta </v>
      </c>
    </row>
    <row r="50" spans="1:11" x14ac:dyDescent="0.2">
      <c r="A50" s="22" t="str">
        <f>'Raw Name Splitter'!A50</f>
        <v>Santino Cresta</v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 t="shared" si="3"/>
        <v/>
      </c>
      <c r="K50" t="str">
        <f t="shared" si="4"/>
        <v>Santino Cresta</v>
      </c>
    </row>
    <row r="51" spans="1:11" x14ac:dyDescent="0.2">
      <c r="A51" s="22" t="str">
        <f>'Raw Name Splitter'!A51</f>
        <v>Justin Currin</v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 t="shared" si="3"/>
        <v/>
      </c>
      <c r="K51" t="str">
        <f t="shared" si="4"/>
        <v>Justin Currin</v>
      </c>
    </row>
    <row r="52" spans="1:11" x14ac:dyDescent="0.2">
      <c r="A52" s="22" t="str">
        <f>'Raw Name Splitter'!A52</f>
        <v>Celeste Damon-Bach</v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 t="shared" si="3"/>
        <v/>
      </c>
      <c r="K52" t="str">
        <f t="shared" si="4"/>
        <v>Celeste Damon-Bach</v>
      </c>
    </row>
    <row r="53" spans="1:11" x14ac:dyDescent="0.2">
      <c r="A53" s="22" t="str">
        <f>'Raw Name Splitter'!A53</f>
        <v>Joseph DeFilippo</v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 t="shared" si="3"/>
        <v/>
      </c>
      <c r="K53" t="str">
        <f t="shared" si="4"/>
        <v>Joseph DeFilippo</v>
      </c>
    </row>
    <row r="54" spans="1:11" x14ac:dyDescent="0.2">
      <c r="A54" s="22" t="str">
        <f>'Raw Name Splitter'!A54</f>
        <v>Michelina DeLuca</v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 t="shared" si="3"/>
        <v/>
      </c>
      <c r="K54" t="str">
        <f t="shared" si="4"/>
        <v>Michelina DeLuca</v>
      </c>
    </row>
    <row r="55" spans="1:11" x14ac:dyDescent="0.2">
      <c r="A55" s="22" t="str">
        <f>'Raw Name Splitter'!A55</f>
        <v>Tomaso DeLuca</v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 t="shared" si="3"/>
        <v/>
      </c>
      <c r="K55" t="str">
        <f t="shared" si="4"/>
        <v>Tomaso DeLuca</v>
      </c>
    </row>
    <row r="56" spans="1:11" x14ac:dyDescent="0.2">
      <c r="A56" s="22" t="str">
        <f>'Raw Name Splitter'!A56</f>
        <v>Ryla Demers</v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 t="shared" si="3"/>
        <v/>
      </c>
      <c r="K56" t="str">
        <f t="shared" si="4"/>
        <v>Ryla Demers</v>
      </c>
    </row>
    <row r="57" spans="1:11" x14ac:dyDescent="0.2">
      <c r="A57" s="22" t="str">
        <f>'Raw Name Splitter'!A57</f>
        <v xml:space="preserve">Khalen Elizabeth DePalma </v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 t="shared" si="3"/>
        <v/>
      </c>
      <c r="K57" t="str">
        <f t="shared" si="4"/>
        <v xml:space="preserve">Khalen Elizabeth DePalma </v>
      </c>
    </row>
    <row r="58" spans="1:11" x14ac:dyDescent="0.2">
      <c r="A58" s="22" t="str">
        <f>'Raw Name Splitter'!A58</f>
        <v>Caitlin June DeRosa</v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 t="shared" si="3"/>
        <v/>
      </c>
      <c r="K58" t="str">
        <f t="shared" si="4"/>
        <v>Caitlin June DeRosa</v>
      </c>
    </row>
    <row r="59" spans="1:11" x14ac:dyDescent="0.2">
      <c r="A59" s="22" t="str">
        <f>'Raw Name Splitter'!A59</f>
        <v>Leo Diedrich</v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 t="shared" si="3"/>
        <v/>
      </c>
      <c r="K59" t="str">
        <f t="shared" si="4"/>
        <v>Leo Diedrich</v>
      </c>
    </row>
    <row r="60" spans="1:11" x14ac:dyDescent="0.2">
      <c r="A60" s="22" t="str">
        <f>'Raw Name Splitter'!A60</f>
        <v>Ben Diemer</v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 t="shared" si="3"/>
        <v/>
      </c>
      <c r="K60" t="str">
        <f t="shared" si="4"/>
        <v>Ben Diemer</v>
      </c>
    </row>
    <row r="61" spans="1:11" x14ac:dyDescent="0.2">
      <c r="A61" s="22" t="str">
        <f>'Raw Name Splitter'!A61</f>
        <v>Cadence DiFiore</v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 t="shared" si="3"/>
        <v/>
      </c>
      <c r="K61" t="str">
        <f t="shared" si="4"/>
        <v>Cadence DiFiore</v>
      </c>
    </row>
    <row r="62" spans="1:11" x14ac:dyDescent="0.2">
      <c r="A62" s="22" t="str">
        <f>'Raw Name Splitter'!A62</f>
        <v>Connor DiFiore</v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 t="shared" si="3"/>
        <v/>
      </c>
      <c r="K62" t="str">
        <f t="shared" si="4"/>
        <v>Connor DiFiore</v>
      </c>
    </row>
    <row r="63" spans="1:11" x14ac:dyDescent="0.2">
      <c r="A63" s="22" t="str">
        <f>'Raw Name Splitter'!A63</f>
        <v>Julia Dillon</v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 t="shared" si="3"/>
        <v/>
      </c>
      <c r="K63" t="str">
        <f t="shared" si="4"/>
        <v>Julia Dillon</v>
      </c>
    </row>
    <row r="64" spans="1:11" x14ac:dyDescent="0.2">
      <c r="A64" s="22" t="str">
        <f>'Raw Name Splitter'!A64</f>
        <v>Cam Dishmon</v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 t="shared" si="3"/>
        <v/>
      </c>
      <c r="K64" t="str">
        <f t="shared" si="4"/>
        <v>Cam Dishmon</v>
      </c>
    </row>
    <row r="65" spans="1:11" x14ac:dyDescent="0.2">
      <c r="A65" s="22" t="str">
        <f>'Raw Name Splitter'!A65</f>
        <v>Lily Dodge</v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 t="shared" si="3"/>
        <v/>
      </c>
      <c r="K65" t="str">
        <f t="shared" si="4"/>
        <v>Lily Dodge</v>
      </c>
    </row>
    <row r="66" spans="1:11" x14ac:dyDescent="0.2">
      <c r="A66" s="22" t="str">
        <f>'Raw Name Splitter'!A66</f>
        <v>MacArthy Dolan</v>
      </c>
      <c r="F66" t="str">
        <f t="shared" si="0"/>
        <v/>
      </c>
      <c r="G66" t="str">
        <f t="shared" si="1"/>
        <v/>
      </c>
      <c r="H66" t="str">
        <f t="shared" si="2"/>
        <v/>
      </c>
      <c r="I66" t="str">
        <f t="shared" si="3"/>
        <v/>
      </c>
      <c r="K66" t="str">
        <f t="shared" si="4"/>
        <v>MacArthy Dolan</v>
      </c>
    </row>
    <row r="67" spans="1:11" x14ac:dyDescent="0.2">
      <c r="A67" s="22" t="str">
        <f>'Raw Name Splitter'!A67</f>
        <v>James William Donahue</v>
      </c>
      <c r="F67" t="str">
        <f t="shared" ref="F67:F130" si="5">IF(B67="x",F$1,"")</f>
        <v/>
      </c>
      <c r="G67" t="str">
        <f t="shared" ref="G67:G130" si="6">IF(C67="x",G$1,"")</f>
        <v/>
      </c>
      <c r="H67" t="str">
        <f t="shared" ref="H67:H130" si="7">IF(D67="x",H$1,"")</f>
        <v/>
      </c>
      <c r="I67" t="str">
        <f t="shared" ref="I67:I130" si="8">IF(E67="x",I$1,"")</f>
        <v/>
      </c>
      <c r="K67" t="str">
        <f t="shared" ref="K67:K130" si="9">CONCATENATE(A67,F67,G67,H67,I67)</f>
        <v>James William Donahue</v>
      </c>
    </row>
    <row r="68" spans="1:11" x14ac:dyDescent="0.2">
      <c r="A68" s="22" t="str">
        <f>'Raw Name Splitter'!A68</f>
        <v>Sophia Donnelly</v>
      </c>
      <c r="F68" t="str">
        <f t="shared" si="5"/>
        <v/>
      </c>
      <c r="G68" t="str">
        <f t="shared" si="6"/>
        <v/>
      </c>
      <c r="H68" t="str">
        <f t="shared" si="7"/>
        <v/>
      </c>
      <c r="I68" t="str">
        <f t="shared" si="8"/>
        <v/>
      </c>
      <c r="K68" t="str">
        <f t="shared" si="9"/>
        <v>Sophia Donnelly</v>
      </c>
    </row>
    <row r="69" spans="1:11" x14ac:dyDescent="0.2">
      <c r="A69" s="22" t="str">
        <f>'Raw Name Splitter'!A69</f>
        <v>Lauren Elizabeth Downing</v>
      </c>
      <c r="F69" t="str">
        <f t="shared" si="5"/>
        <v/>
      </c>
      <c r="G69" t="str">
        <f t="shared" si="6"/>
        <v/>
      </c>
      <c r="H69" t="str">
        <f t="shared" si="7"/>
        <v/>
      </c>
      <c r="I69" t="str">
        <f t="shared" si="8"/>
        <v/>
      </c>
      <c r="K69" t="str">
        <f t="shared" si="9"/>
        <v>Lauren Elizabeth Downing</v>
      </c>
    </row>
    <row r="70" spans="1:11" x14ac:dyDescent="0.2">
      <c r="A70" s="22" t="str">
        <f>'Raw Name Splitter'!A70</f>
        <v>Hope Duffy</v>
      </c>
      <c r="F70" t="str">
        <f t="shared" si="5"/>
        <v/>
      </c>
      <c r="G70" t="str">
        <f t="shared" si="6"/>
        <v/>
      </c>
      <c r="H70" t="str">
        <f t="shared" si="7"/>
        <v/>
      </c>
      <c r="I70" t="str">
        <f t="shared" si="8"/>
        <v/>
      </c>
      <c r="K70" t="str">
        <f t="shared" si="9"/>
        <v>Hope Duffy</v>
      </c>
    </row>
    <row r="71" spans="1:11" x14ac:dyDescent="0.2">
      <c r="A71" s="22" t="str">
        <f>'Raw Name Splitter'!A71</f>
        <v>Brendan Egan</v>
      </c>
      <c r="F71" t="str">
        <f t="shared" si="5"/>
        <v/>
      </c>
      <c r="G71" t="str">
        <f t="shared" si="6"/>
        <v/>
      </c>
      <c r="H71" t="str">
        <f t="shared" si="7"/>
        <v/>
      </c>
      <c r="I71" t="str">
        <f t="shared" si="8"/>
        <v/>
      </c>
      <c r="K71" t="str">
        <f t="shared" si="9"/>
        <v>Brendan Egan</v>
      </c>
    </row>
    <row r="72" spans="1:11" x14ac:dyDescent="0.2">
      <c r="A72" s="22" t="str">
        <f>'Raw Name Splitter'!A72</f>
        <v>Ava Epstein</v>
      </c>
      <c r="F72" t="str">
        <f t="shared" si="5"/>
        <v/>
      </c>
      <c r="G72" t="str">
        <f t="shared" si="6"/>
        <v/>
      </c>
      <c r="H72" t="str">
        <f t="shared" si="7"/>
        <v/>
      </c>
      <c r="I72" t="str">
        <f t="shared" si="8"/>
        <v/>
      </c>
      <c r="K72" t="str">
        <f t="shared" si="9"/>
        <v>Ava Epstein</v>
      </c>
    </row>
    <row r="73" spans="1:11" x14ac:dyDescent="0.2">
      <c r="A73" s="22" t="str">
        <f>'Raw Name Splitter'!A73</f>
        <v>Aubrey Fabiano</v>
      </c>
      <c r="F73" t="str">
        <f t="shared" si="5"/>
        <v/>
      </c>
      <c r="G73" t="str">
        <f t="shared" si="6"/>
        <v/>
      </c>
      <c r="H73" t="str">
        <f t="shared" si="7"/>
        <v/>
      </c>
      <c r="I73" t="str">
        <f t="shared" si="8"/>
        <v/>
      </c>
      <c r="K73" t="str">
        <f t="shared" si="9"/>
        <v>Aubrey Fabiano</v>
      </c>
    </row>
    <row r="74" spans="1:11" x14ac:dyDescent="0.2">
      <c r="A74" s="22" t="str">
        <f>'Raw Name Splitter'!A74</f>
        <v>Mia Genevieve Fichera</v>
      </c>
      <c r="F74" t="str">
        <f t="shared" si="5"/>
        <v/>
      </c>
      <c r="G74" t="str">
        <f t="shared" si="6"/>
        <v/>
      </c>
      <c r="H74" t="str">
        <f t="shared" si="7"/>
        <v/>
      </c>
      <c r="I74" t="str">
        <f t="shared" si="8"/>
        <v/>
      </c>
      <c r="K74" t="str">
        <f t="shared" si="9"/>
        <v>Mia Genevieve Fichera</v>
      </c>
    </row>
    <row r="75" spans="1:11" x14ac:dyDescent="0.2">
      <c r="A75" s="22" t="str">
        <f>'Raw Name Splitter'!A75</f>
        <v>Quinn Field</v>
      </c>
      <c r="F75" t="str">
        <f t="shared" si="5"/>
        <v/>
      </c>
      <c r="G75" t="str">
        <f t="shared" si="6"/>
        <v/>
      </c>
      <c r="H75" t="str">
        <f t="shared" si="7"/>
        <v/>
      </c>
      <c r="I75" t="str">
        <f t="shared" si="8"/>
        <v/>
      </c>
      <c r="K75" t="str">
        <f t="shared" si="9"/>
        <v>Quinn Field</v>
      </c>
    </row>
    <row r="76" spans="1:11" x14ac:dyDescent="0.2">
      <c r="A76" s="22" t="str">
        <f>'Raw Name Splitter'!A76</f>
        <v>Jack Filipski</v>
      </c>
      <c r="F76" t="str">
        <f t="shared" si="5"/>
        <v/>
      </c>
      <c r="G76" t="str">
        <f t="shared" si="6"/>
        <v/>
      </c>
      <c r="H76" t="str">
        <f t="shared" si="7"/>
        <v/>
      </c>
      <c r="I76" t="str">
        <f t="shared" si="8"/>
        <v/>
      </c>
      <c r="K76" t="str">
        <f t="shared" si="9"/>
        <v>Jack Filipski</v>
      </c>
    </row>
    <row r="77" spans="1:11" x14ac:dyDescent="0.2">
      <c r="A77" s="22" t="str">
        <f>'Raw Name Splitter'!A77</f>
        <v>Trevor Fiore</v>
      </c>
      <c r="F77" t="str">
        <f t="shared" si="5"/>
        <v/>
      </c>
      <c r="G77" t="str">
        <f t="shared" si="6"/>
        <v/>
      </c>
      <c r="H77" t="str">
        <f t="shared" si="7"/>
        <v/>
      </c>
      <c r="I77" t="str">
        <f t="shared" si="8"/>
        <v/>
      </c>
      <c r="K77" t="str">
        <f t="shared" si="9"/>
        <v>Trevor Fiore</v>
      </c>
    </row>
    <row r="78" spans="1:11" x14ac:dyDescent="0.2">
      <c r="A78" s="22" t="str">
        <f>'Raw Name Splitter'!A78</f>
        <v>Ryan Fitzgerald</v>
      </c>
      <c r="F78" t="str">
        <f t="shared" si="5"/>
        <v/>
      </c>
      <c r="G78" t="str">
        <f t="shared" si="6"/>
        <v/>
      </c>
      <c r="H78" t="str">
        <f t="shared" si="7"/>
        <v/>
      </c>
      <c r="I78" t="str">
        <f t="shared" si="8"/>
        <v/>
      </c>
      <c r="K78" t="str">
        <f t="shared" si="9"/>
        <v>Ryan Fitzgerald</v>
      </c>
    </row>
    <row r="79" spans="1:11" x14ac:dyDescent="0.2">
      <c r="A79" s="22" t="str">
        <f>'Raw Name Splitter'!A79</f>
        <v xml:space="preserve">Megan Fitzpatrick </v>
      </c>
      <c r="F79" t="str">
        <f t="shared" si="5"/>
        <v/>
      </c>
      <c r="G79" t="str">
        <f t="shared" si="6"/>
        <v/>
      </c>
      <c r="H79" t="str">
        <f t="shared" si="7"/>
        <v/>
      </c>
      <c r="I79" t="str">
        <f t="shared" si="8"/>
        <v/>
      </c>
      <c r="K79" t="str">
        <f t="shared" si="9"/>
        <v xml:space="preserve">Megan Fitzpatrick </v>
      </c>
    </row>
    <row r="80" spans="1:11" x14ac:dyDescent="0.2">
      <c r="A80" s="22" t="str">
        <f>'Raw Name Splitter'!A80</f>
        <v>Owen Forrest</v>
      </c>
      <c r="F80" t="str">
        <f t="shared" si="5"/>
        <v/>
      </c>
      <c r="G80" t="str">
        <f t="shared" si="6"/>
        <v/>
      </c>
      <c r="H80" t="str">
        <f t="shared" si="7"/>
        <v/>
      </c>
      <c r="I80" t="str">
        <f t="shared" si="8"/>
        <v/>
      </c>
      <c r="K80" t="str">
        <f t="shared" si="9"/>
        <v>Owen Forrest</v>
      </c>
    </row>
    <row r="81" spans="1:11" x14ac:dyDescent="0.2">
      <c r="A81" s="22" t="str">
        <f>'Raw Name Splitter'!A81</f>
        <v>Jayvon Fortes</v>
      </c>
      <c r="F81" t="str">
        <f t="shared" si="5"/>
        <v/>
      </c>
      <c r="G81" t="str">
        <f t="shared" si="6"/>
        <v/>
      </c>
      <c r="H81" t="str">
        <f t="shared" si="7"/>
        <v/>
      </c>
      <c r="I81" t="str">
        <f t="shared" si="8"/>
        <v/>
      </c>
      <c r="K81" t="str">
        <f t="shared" si="9"/>
        <v>Jayvon Fortes</v>
      </c>
    </row>
    <row r="82" spans="1:11" x14ac:dyDescent="0.2">
      <c r="A82" s="22" t="str">
        <f>'Raw Name Splitter'!A82</f>
        <v>Sophia Fournier</v>
      </c>
      <c r="F82" t="str">
        <f t="shared" si="5"/>
        <v/>
      </c>
      <c r="G82" t="str">
        <f t="shared" si="6"/>
        <v/>
      </c>
      <c r="H82" t="str">
        <f t="shared" si="7"/>
        <v/>
      </c>
      <c r="I82" t="str">
        <f t="shared" si="8"/>
        <v/>
      </c>
      <c r="K82" t="str">
        <f t="shared" si="9"/>
        <v>Sophia Fournier</v>
      </c>
    </row>
    <row r="83" spans="1:11" x14ac:dyDescent="0.2">
      <c r="A83" s="22" t="str">
        <f>'Raw Name Splitter'!A83</f>
        <v>Ava Franklin</v>
      </c>
      <c r="F83" t="str">
        <f t="shared" si="5"/>
        <v/>
      </c>
      <c r="G83" t="str">
        <f t="shared" si="6"/>
        <v/>
      </c>
      <c r="H83" t="str">
        <f t="shared" si="7"/>
        <v/>
      </c>
      <c r="I83" t="str">
        <f t="shared" si="8"/>
        <v/>
      </c>
      <c r="K83" t="str">
        <f t="shared" si="9"/>
        <v>Ava Franklin</v>
      </c>
    </row>
    <row r="84" spans="1:11" x14ac:dyDescent="0.2">
      <c r="A84" s="22" t="str">
        <f>'Raw Name Splitter'!A84</f>
        <v>Aubrey Freeman</v>
      </c>
      <c r="F84" t="str">
        <f t="shared" si="5"/>
        <v/>
      </c>
      <c r="G84" t="str">
        <f t="shared" si="6"/>
        <v/>
      </c>
      <c r="H84" t="str">
        <f t="shared" si="7"/>
        <v/>
      </c>
      <c r="I84" t="str">
        <f t="shared" si="8"/>
        <v/>
      </c>
      <c r="K84" t="str">
        <f t="shared" si="9"/>
        <v>Aubrey Freeman</v>
      </c>
    </row>
    <row r="85" spans="1:11" x14ac:dyDescent="0.2">
      <c r="A85" s="22" t="str">
        <f>'Raw Name Splitter'!A85</f>
        <v>Kaitlyn Gaffney</v>
      </c>
      <c r="F85" t="str">
        <f t="shared" si="5"/>
        <v/>
      </c>
      <c r="G85" t="str">
        <f t="shared" si="6"/>
        <v/>
      </c>
      <c r="H85" t="str">
        <f t="shared" si="7"/>
        <v/>
      </c>
      <c r="I85" t="str">
        <f t="shared" si="8"/>
        <v/>
      </c>
      <c r="K85" t="str">
        <f t="shared" si="9"/>
        <v>Kaitlyn Gaffney</v>
      </c>
    </row>
    <row r="86" spans="1:11" x14ac:dyDescent="0.2">
      <c r="A86" s="22" t="str">
        <f>'Raw Name Splitter'!A86</f>
        <v>Oliver Galiza</v>
      </c>
      <c r="F86" t="str">
        <f t="shared" si="5"/>
        <v/>
      </c>
      <c r="G86" t="str">
        <f t="shared" si="6"/>
        <v/>
      </c>
      <c r="H86" t="str">
        <f t="shared" si="7"/>
        <v/>
      </c>
      <c r="I86" t="str">
        <f t="shared" si="8"/>
        <v/>
      </c>
      <c r="K86" t="str">
        <f t="shared" si="9"/>
        <v>Oliver Galiza</v>
      </c>
    </row>
    <row r="87" spans="1:11" x14ac:dyDescent="0.2">
      <c r="A87" s="22" t="str">
        <f>'Raw Name Splitter'!A87</f>
        <v>Bernie Gallagher</v>
      </c>
      <c r="F87" t="str">
        <f t="shared" si="5"/>
        <v/>
      </c>
      <c r="G87" t="str">
        <f t="shared" si="6"/>
        <v/>
      </c>
      <c r="H87" t="str">
        <f t="shared" si="7"/>
        <v/>
      </c>
      <c r="I87" t="str">
        <f t="shared" si="8"/>
        <v/>
      </c>
      <c r="K87" t="str">
        <f t="shared" si="9"/>
        <v>Bernie Gallagher</v>
      </c>
    </row>
    <row r="88" spans="1:11" x14ac:dyDescent="0.2">
      <c r="A88" s="22" t="str">
        <f>'Raw Name Splitter'!A88</f>
        <v>Justin Gatta</v>
      </c>
      <c r="F88" t="str">
        <f t="shared" si="5"/>
        <v/>
      </c>
      <c r="G88" t="str">
        <f t="shared" si="6"/>
        <v/>
      </c>
      <c r="H88" t="str">
        <f t="shared" si="7"/>
        <v/>
      </c>
      <c r="I88" t="str">
        <f t="shared" si="8"/>
        <v/>
      </c>
      <c r="K88" t="str">
        <f t="shared" si="9"/>
        <v>Justin Gatta</v>
      </c>
    </row>
    <row r="89" spans="1:11" x14ac:dyDescent="0.2">
      <c r="A89" s="22" t="str">
        <f>'Raw Name Splitter'!A89</f>
        <v>Madeline Gentile</v>
      </c>
      <c r="F89" t="str">
        <f t="shared" si="5"/>
        <v/>
      </c>
      <c r="G89" t="str">
        <f t="shared" si="6"/>
        <v/>
      </c>
      <c r="H89" t="str">
        <f t="shared" si="7"/>
        <v/>
      </c>
      <c r="I89" t="str">
        <f t="shared" si="8"/>
        <v/>
      </c>
      <c r="K89" t="str">
        <f t="shared" si="9"/>
        <v>Madeline Gentile</v>
      </c>
    </row>
    <row r="90" spans="1:11" x14ac:dyDescent="0.2">
      <c r="A90" s="22" t="str">
        <f>'Raw Name Splitter'!A90</f>
        <v>Ginevra Gilbertie</v>
      </c>
      <c r="F90" t="str">
        <f t="shared" si="5"/>
        <v/>
      </c>
      <c r="G90" t="str">
        <f t="shared" si="6"/>
        <v/>
      </c>
      <c r="H90" t="str">
        <f t="shared" si="7"/>
        <v/>
      </c>
      <c r="I90" t="str">
        <f t="shared" si="8"/>
        <v/>
      </c>
      <c r="K90" t="str">
        <f t="shared" si="9"/>
        <v>Ginevra Gilbertie</v>
      </c>
    </row>
    <row r="91" spans="1:11" x14ac:dyDescent="0.2">
      <c r="A91" s="22" t="str">
        <f>'Raw Name Splitter'!A91</f>
        <v>Piper Glynn</v>
      </c>
      <c r="F91" t="str">
        <f t="shared" si="5"/>
        <v/>
      </c>
      <c r="G91" t="str">
        <f t="shared" si="6"/>
        <v/>
      </c>
      <c r="H91" t="str">
        <f t="shared" si="7"/>
        <v/>
      </c>
      <c r="I91" t="str">
        <f t="shared" si="8"/>
        <v/>
      </c>
      <c r="K91" t="str">
        <f t="shared" si="9"/>
        <v>Piper Glynn</v>
      </c>
    </row>
    <row r="92" spans="1:11" x14ac:dyDescent="0.2">
      <c r="A92" s="22" t="str">
        <f>'Raw Name Splitter'!A92</f>
        <v xml:space="preserve">Aidan Gomez </v>
      </c>
      <c r="F92" t="str">
        <f t="shared" si="5"/>
        <v/>
      </c>
      <c r="G92" t="str">
        <f t="shared" si="6"/>
        <v/>
      </c>
      <c r="H92" t="str">
        <f t="shared" si="7"/>
        <v/>
      </c>
      <c r="I92" t="str">
        <f t="shared" si="8"/>
        <v/>
      </c>
      <c r="K92" t="str">
        <f t="shared" si="9"/>
        <v xml:space="preserve">Aidan Gomez </v>
      </c>
    </row>
    <row r="93" spans="1:11" x14ac:dyDescent="0.2">
      <c r="A93" s="22" t="str">
        <f>'Raw Name Splitter'!A93</f>
        <v>Jessica Gonzalez Osorio</v>
      </c>
      <c r="F93" t="str">
        <f t="shared" si="5"/>
        <v/>
      </c>
      <c r="G93" t="str">
        <f t="shared" si="6"/>
        <v/>
      </c>
      <c r="H93" t="str">
        <f t="shared" si="7"/>
        <v/>
      </c>
      <c r="I93" t="str">
        <f t="shared" si="8"/>
        <v/>
      </c>
      <c r="K93" t="str">
        <f t="shared" si="9"/>
        <v>Jessica Gonzalez Osorio</v>
      </c>
    </row>
    <row r="94" spans="1:11" x14ac:dyDescent="0.2">
      <c r="A94" s="22" t="str">
        <f>'Raw Name Splitter'!A94</f>
        <v>Joshua Goodman</v>
      </c>
      <c r="F94" t="str">
        <f t="shared" si="5"/>
        <v/>
      </c>
      <c r="G94" t="str">
        <f t="shared" si="6"/>
        <v/>
      </c>
      <c r="H94" t="str">
        <f t="shared" si="7"/>
        <v/>
      </c>
      <c r="I94" t="str">
        <f t="shared" si="8"/>
        <v/>
      </c>
      <c r="K94" t="str">
        <f t="shared" si="9"/>
        <v>Joshua Goodman</v>
      </c>
    </row>
    <row r="95" spans="1:11" x14ac:dyDescent="0.2">
      <c r="A95" s="22" t="str">
        <f>'Raw Name Splitter'!A95</f>
        <v>Natalie Gornovoi</v>
      </c>
      <c r="F95" t="str">
        <f t="shared" si="5"/>
        <v/>
      </c>
      <c r="G95" t="str">
        <f t="shared" si="6"/>
        <v/>
      </c>
      <c r="H95" t="str">
        <f t="shared" si="7"/>
        <v/>
      </c>
      <c r="I95" t="str">
        <f t="shared" si="8"/>
        <v/>
      </c>
      <c r="K95" t="str">
        <f t="shared" si="9"/>
        <v>Natalie Gornovoi</v>
      </c>
    </row>
    <row r="96" spans="1:11" x14ac:dyDescent="0.2">
      <c r="A96" s="22" t="str">
        <f>'Raw Name Splitter'!A96</f>
        <v>Cullen Eric Granara</v>
      </c>
      <c r="F96" t="str">
        <f t="shared" si="5"/>
        <v/>
      </c>
      <c r="G96" t="str">
        <f t="shared" si="6"/>
        <v/>
      </c>
      <c r="H96" t="str">
        <f t="shared" si="7"/>
        <v/>
      </c>
      <c r="I96" t="str">
        <f t="shared" si="8"/>
        <v/>
      </c>
      <c r="K96" t="str">
        <f t="shared" si="9"/>
        <v>Cullen Eric Granara</v>
      </c>
    </row>
    <row r="97" spans="1:11" x14ac:dyDescent="0.2">
      <c r="A97" s="22" t="str">
        <f>'Raw Name Splitter'!A97</f>
        <v>Dasia Anne-Marie Grant</v>
      </c>
      <c r="F97" t="str">
        <f t="shared" si="5"/>
        <v/>
      </c>
      <c r="G97" t="str">
        <f t="shared" si="6"/>
        <v/>
      </c>
      <c r="H97" t="str">
        <f t="shared" si="7"/>
        <v/>
      </c>
      <c r="I97" t="str">
        <f t="shared" si="8"/>
        <v/>
      </c>
      <c r="K97" t="str">
        <f t="shared" si="9"/>
        <v>Dasia Anne-Marie Grant</v>
      </c>
    </row>
    <row r="98" spans="1:11" x14ac:dyDescent="0.2">
      <c r="A98" s="22" t="str">
        <f>'Raw Name Splitter'!A98</f>
        <v>Ryan Graves</v>
      </c>
      <c r="F98" t="str">
        <f t="shared" si="5"/>
        <v/>
      </c>
      <c r="G98" t="str">
        <f t="shared" si="6"/>
        <v/>
      </c>
      <c r="H98" t="str">
        <f t="shared" si="7"/>
        <v/>
      </c>
      <c r="I98" t="str">
        <f t="shared" si="8"/>
        <v/>
      </c>
      <c r="K98" t="str">
        <f t="shared" si="9"/>
        <v>Ryan Graves</v>
      </c>
    </row>
    <row r="99" spans="1:11" x14ac:dyDescent="0.2">
      <c r="A99" s="22" t="str">
        <f>'Raw Name Splitter'!A99</f>
        <v xml:space="preserve">Liam Green </v>
      </c>
      <c r="F99" t="str">
        <f t="shared" si="5"/>
        <v/>
      </c>
      <c r="G99" t="str">
        <f t="shared" si="6"/>
        <v/>
      </c>
      <c r="H99" t="str">
        <f t="shared" si="7"/>
        <v/>
      </c>
      <c r="I99" t="str">
        <f t="shared" si="8"/>
        <v/>
      </c>
      <c r="K99" t="str">
        <f t="shared" si="9"/>
        <v xml:space="preserve">Liam Green </v>
      </c>
    </row>
    <row r="100" spans="1:11" x14ac:dyDescent="0.2">
      <c r="A100" s="22" t="str">
        <f>'Raw Name Splitter'!A100</f>
        <v xml:space="preserve">Lily Gualtieri </v>
      </c>
      <c r="F100" t="str">
        <f t="shared" si="5"/>
        <v/>
      </c>
      <c r="G100" t="str">
        <f t="shared" si="6"/>
        <v/>
      </c>
      <c r="H100" t="str">
        <f t="shared" si="7"/>
        <v/>
      </c>
      <c r="I100" t="str">
        <f t="shared" si="8"/>
        <v/>
      </c>
      <c r="K100" t="str">
        <f t="shared" si="9"/>
        <v xml:space="preserve">Lily Gualtieri </v>
      </c>
    </row>
    <row r="101" spans="1:11" x14ac:dyDescent="0.2">
      <c r="A101" s="22" t="str">
        <f>'Raw Name Splitter'!A101</f>
        <v>Molly Hackett</v>
      </c>
      <c r="F101" t="str">
        <f t="shared" si="5"/>
        <v/>
      </c>
      <c r="G101" t="str">
        <f t="shared" si="6"/>
        <v/>
      </c>
      <c r="H101" t="str">
        <f t="shared" si="7"/>
        <v/>
      </c>
      <c r="I101" t="str">
        <f t="shared" si="8"/>
        <v/>
      </c>
      <c r="K101" t="str">
        <f t="shared" si="9"/>
        <v>Molly Hackett</v>
      </c>
    </row>
    <row r="102" spans="1:11" x14ac:dyDescent="0.2">
      <c r="A102" s="22" t="str">
        <f>'Raw Name Splitter'!A102</f>
        <v>Kalen Michael Hagopian</v>
      </c>
      <c r="F102" t="str">
        <f t="shared" si="5"/>
        <v/>
      </c>
      <c r="G102" t="str">
        <f t="shared" si="6"/>
        <v/>
      </c>
      <c r="H102" t="str">
        <f t="shared" si="7"/>
        <v/>
      </c>
      <c r="I102" t="str">
        <f t="shared" si="8"/>
        <v/>
      </c>
      <c r="K102" t="str">
        <f t="shared" si="9"/>
        <v>Kalen Michael Hagopian</v>
      </c>
    </row>
    <row r="103" spans="1:11" x14ac:dyDescent="0.2">
      <c r="A103" s="22" t="str">
        <f>'Raw Name Splitter'!A103</f>
        <v>Ella Hagstrom</v>
      </c>
      <c r="F103" t="str">
        <f t="shared" si="5"/>
        <v/>
      </c>
      <c r="G103" t="str">
        <f t="shared" si="6"/>
        <v/>
      </c>
      <c r="H103" t="str">
        <f t="shared" si="7"/>
        <v/>
      </c>
      <c r="I103" t="str">
        <f t="shared" si="8"/>
        <v/>
      </c>
      <c r="K103" t="str">
        <f t="shared" si="9"/>
        <v>Ella Hagstrom</v>
      </c>
    </row>
    <row r="104" spans="1:11" x14ac:dyDescent="0.2">
      <c r="A104" s="22" t="str">
        <f>'Raw Name Splitter'!A104</f>
        <v xml:space="preserve">Jane Hall </v>
      </c>
      <c r="F104" t="str">
        <f t="shared" si="5"/>
        <v/>
      </c>
      <c r="G104" t="str">
        <f t="shared" si="6"/>
        <v/>
      </c>
      <c r="H104" t="str">
        <f t="shared" si="7"/>
        <v/>
      </c>
      <c r="I104" t="str">
        <f t="shared" si="8"/>
        <v/>
      </c>
      <c r="K104" t="str">
        <f t="shared" si="9"/>
        <v xml:space="preserve">Jane Hall </v>
      </c>
    </row>
    <row r="105" spans="1:11" x14ac:dyDescent="0.2">
      <c r="A105" s="22" t="str">
        <f>'Raw Name Splitter'!A105</f>
        <v>Emma Hamilton</v>
      </c>
      <c r="F105" t="str">
        <f t="shared" si="5"/>
        <v/>
      </c>
      <c r="G105" t="str">
        <f t="shared" si="6"/>
        <v/>
      </c>
      <c r="H105" t="str">
        <f t="shared" si="7"/>
        <v/>
      </c>
      <c r="I105" t="str">
        <f t="shared" si="8"/>
        <v/>
      </c>
      <c r="K105" t="str">
        <f t="shared" si="9"/>
        <v>Emma Hamilton</v>
      </c>
    </row>
    <row r="106" spans="1:11" x14ac:dyDescent="0.2">
      <c r="A106" s="22" t="str">
        <f>'Raw Name Splitter'!A106</f>
        <v>Liam Michael Hansen</v>
      </c>
      <c r="F106" t="str">
        <f t="shared" si="5"/>
        <v/>
      </c>
      <c r="G106" t="str">
        <f t="shared" si="6"/>
        <v/>
      </c>
      <c r="H106" t="str">
        <f t="shared" si="7"/>
        <v/>
      </c>
      <c r="I106" t="str">
        <f t="shared" si="8"/>
        <v/>
      </c>
      <c r="K106" t="str">
        <f t="shared" si="9"/>
        <v>Liam Michael Hansen</v>
      </c>
    </row>
    <row r="107" spans="1:11" x14ac:dyDescent="0.2">
      <c r="A107" s="22" t="str">
        <f>'Raw Name Splitter'!A107</f>
        <v>Olivia Hanson</v>
      </c>
      <c r="F107" t="str">
        <f t="shared" si="5"/>
        <v/>
      </c>
      <c r="G107" t="str">
        <f t="shared" si="6"/>
        <v/>
      </c>
      <c r="H107" t="str">
        <f t="shared" si="7"/>
        <v/>
      </c>
      <c r="I107" t="str">
        <f t="shared" si="8"/>
        <v/>
      </c>
      <c r="K107" t="str">
        <f t="shared" si="9"/>
        <v>Olivia Hanson</v>
      </c>
    </row>
    <row r="108" spans="1:11" x14ac:dyDescent="0.2">
      <c r="A108" s="22" t="str">
        <f>'Raw Name Splitter'!A108</f>
        <v>Kira Hart</v>
      </c>
      <c r="F108" t="str">
        <f t="shared" si="5"/>
        <v/>
      </c>
      <c r="G108" t="str">
        <f t="shared" si="6"/>
        <v/>
      </c>
      <c r="H108" t="str">
        <f t="shared" si="7"/>
        <v/>
      </c>
      <c r="I108" t="str">
        <f t="shared" si="8"/>
        <v/>
      </c>
      <c r="K108" t="str">
        <f t="shared" si="9"/>
        <v>Kira Hart</v>
      </c>
    </row>
    <row r="109" spans="1:11" x14ac:dyDescent="0.2">
      <c r="A109" s="22" t="str">
        <f>'Raw Name Splitter'!A109</f>
        <v>Shea Healey</v>
      </c>
      <c r="F109" t="str">
        <f t="shared" si="5"/>
        <v/>
      </c>
      <c r="G109" t="str">
        <f t="shared" si="6"/>
        <v/>
      </c>
      <c r="H109" t="str">
        <f t="shared" si="7"/>
        <v/>
      </c>
      <c r="I109" t="str">
        <f t="shared" si="8"/>
        <v/>
      </c>
      <c r="K109" t="str">
        <f t="shared" si="9"/>
        <v>Shea Healey</v>
      </c>
    </row>
    <row r="110" spans="1:11" x14ac:dyDescent="0.2">
      <c r="A110" s="22" t="str">
        <f>'Raw Name Splitter'!A110</f>
        <v>Jack Heithaus</v>
      </c>
      <c r="F110" t="str">
        <f t="shared" si="5"/>
        <v/>
      </c>
      <c r="G110" t="str">
        <f t="shared" si="6"/>
        <v/>
      </c>
      <c r="H110" t="str">
        <f t="shared" si="7"/>
        <v/>
      </c>
      <c r="I110" t="str">
        <f t="shared" si="8"/>
        <v/>
      </c>
      <c r="K110" t="str">
        <f t="shared" si="9"/>
        <v>Jack Heithaus</v>
      </c>
    </row>
    <row r="111" spans="1:11" x14ac:dyDescent="0.2">
      <c r="A111" s="22" t="str">
        <f>'Raw Name Splitter'!A111</f>
        <v>Kyle Heslin</v>
      </c>
      <c r="F111" t="str">
        <f t="shared" si="5"/>
        <v/>
      </c>
      <c r="G111" t="str">
        <f t="shared" si="6"/>
        <v/>
      </c>
      <c r="H111" t="str">
        <f t="shared" si="7"/>
        <v/>
      </c>
      <c r="I111" t="str">
        <f t="shared" si="8"/>
        <v/>
      </c>
      <c r="K111" t="str">
        <f t="shared" si="9"/>
        <v>Kyle Heslin</v>
      </c>
    </row>
    <row r="112" spans="1:11" x14ac:dyDescent="0.2">
      <c r="A112" s="22" t="str">
        <f>'Raw Name Splitter'!A112</f>
        <v>Sean Hoffman</v>
      </c>
      <c r="F112" t="str">
        <f t="shared" si="5"/>
        <v/>
      </c>
      <c r="G112" t="str">
        <f t="shared" si="6"/>
        <v/>
      </c>
      <c r="H112" t="str">
        <f t="shared" si="7"/>
        <v/>
      </c>
      <c r="I112" t="str">
        <f t="shared" si="8"/>
        <v/>
      </c>
      <c r="K112" t="str">
        <f t="shared" si="9"/>
        <v>Sean Hoffman</v>
      </c>
    </row>
    <row r="113" spans="1:11" x14ac:dyDescent="0.2">
      <c r="A113" s="22" t="str">
        <f>'Raw Name Splitter'!A113</f>
        <v>Owen Holland</v>
      </c>
      <c r="F113" t="str">
        <f t="shared" si="5"/>
        <v/>
      </c>
      <c r="G113" t="str">
        <f t="shared" si="6"/>
        <v/>
      </c>
      <c r="H113" t="str">
        <f t="shared" si="7"/>
        <v/>
      </c>
      <c r="I113" t="str">
        <f t="shared" si="8"/>
        <v/>
      </c>
      <c r="K113" t="str">
        <f t="shared" si="9"/>
        <v>Owen Holland</v>
      </c>
    </row>
    <row r="114" spans="1:11" x14ac:dyDescent="0.2">
      <c r="A114" s="22" t="str">
        <f>'Raw Name Splitter'!A114</f>
        <v>Gabriella Huizenga</v>
      </c>
      <c r="F114" t="str">
        <f t="shared" si="5"/>
        <v/>
      </c>
      <c r="G114" t="str">
        <f t="shared" si="6"/>
        <v/>
      </c>
      <c r="H114" t="str">
        <f t="shared" si="7"/>
        <v/>
      </c>
      <c r="I114" t="str">
        <f t="shared" si="8"/>
        <v/>
      </c>
      <c r="K114" t="str">
        <f t="shared" si="9"/>
        <v>Gabriella Huizenga</v>
      </c>
    </row>
    <row r="115" spans="1:11" x14ac:dyDescent="0.2">
      <c r="A115" s="22" t="str">
        <f>'Raw Name Splitter'!A115</f>
        <v>Cal Hurley</v>
      </c>
      <c r="F115" t="str">
        <f t="shared" si="5"/>
        <v/>
      </c>
      <c r="G115" t="str">
        <f t="shared" si="6"/>
        <v/>
      </c>
      <c r="H115" t="str">
        <f t="shared" si="7"/>
        <v/>
      </c>
      <c r="I115" t="str">
        <f t="shared" si="8"/>
        <v/>
      </c>
      <c r="K115" t="str">
        <f t="shared" si="9"/>
        <v>Cal Hurley</v>
      </c>
    </row>
    <row r="116" spans="1:11" x14ac:dyDescent="0.2">
      <c r="A116" s="22" t="str">
        <f>'Raw Name Splitter'!A116</f>
        <v>Dean Iosua</v>
      </c>
      <c r="F116" t="str">
        <f t="shared" si="5"/>
        <v/>
      </c>
      <c r="G116" t="str">
        <f t="shared" si="6"/>
        <v/>
      </c>
      <c r="H116" t="str">
        <f t="shared" si="7"/>
        <v/>
      </c>
      <c r="I116" t="str">
        <f t="shared" si="8"/>
        <v/>
      </c>
      <c r="K116" t="str">
        <f t="shared" si="9"/>
        <v>Dean Iosua</v>
      </c>
    </row>
    <row r="117" spans="1:11" x14ac:dyDescent="0.2">
      <c r="A117" s="22" t="str">
        <f>'Raw Name Splitter'!A117</f>
        <v>John Irmer</v>
      </c>
      <c r="F117" t="str">
        <f t="shared" si="5"/>
        <v/>
      </c>
      <c r="G117" t="str">
        <f t="shared" si="6"/>
        <v/>
      </c>
      <c r="H117" t="str">
        <f t="shared" si="7"/>
        <v/>
      </c>
      <c r="I117" t="str">
        <f t="shared" si="8"/>
        <v/>
      </c>
      <c r="K117" t="str">
        <f t="shared" si="9"/>
        <v>John Irmer</v>
      </c>
    </row>
    <row r="118" spans="1:11" x14ac:dyDescent="0.2">
      <c r="A118" s="22" t="str">
        <f>'Raw Name Splitter'!A118</f>
        <v>Spenser Jaynes</v>
      </c>
      <c r="F118" t="str">
        <f t="shared" si="5"/>
        <v/>
      </c>
      <c r="G118" t="str">
        <f t="shared" si="6"/>
        <v/>
      </c>
      <c r="H118" t="str">
        <f t="shared" si="7"/>
        <v/>
      </c>
      <c r="I118" t="str">
        <f t="shared" si="8"/>
        <v/>
      </c>
      <c r="K118" t="str">
        <f t="shared" si="9"/>
        <v>Spenser Jaynes</v>
      </c>
    </row>
    <row r="119" spans="1:11" x14ac:dyDescent="0.2">
      <c r="A119" s="22" t="str">
        <f>'Raw Name Splitter'!A119</f>
        <v>Brooke Elisabeth Johnson</v>
      </c>
      <c r="F119" t="str">
        <f t="shared" si="5"/>
        <v/>
      </c>
      <c r="G119" t="str">
        <f t="shared" si="6"/>
        <v/>
      </c>
      <c r="H119" t="str">
        <f t="shared" si="7"/>
        <v/>
      </c>
      <c r="I119" t="str">
        <f t="shared" si="8"/>
        <v/>
      </c>
      <c r="K119" t="str">
        <f t="shared" si="9"/>
        <v>Brooke Elisabeth Johnson</v>
      </c>
    </row>
    <row r="120" spans="1:11" x14ac:dyDescent="0.2">
      <c r="A120" s="22" t="str">
        <f>'Raw Name Splitter'!A120</f>
        <v>Delaney Johnson</v>
      </c>
      <c r="F120" t="str">
        <f t="shared" si="5"/>
        <v/>
      </c>
      <c r="G120" t="str">
        <f t="shared" si="6"/>
        <v/>
      </c>
      <c r="H120" t="str">
        <f t="shared" si="7"/>
        <v/>
      </c>
      <c r="I120" t="str">
        <f t="shared" si="8"/>
        <v/>
      </c>
      <c r="K120" t="str">
        <f t="shared" si="9"/>
        <v>Delaney Johnson</v>
      </c>
    </row>
    <row r="121" spans="1:11" x14ac:dyDescent="0.2">
      <c r="A121" s="22" t="str">
        <f>'Raw Name Splitter'!A121</f>
        <v xml:space="preserve">Timia Jones </v>
      </c>
      <c r="F121" t="str">
        <f t="shared" si="5"/>
        <v/>
      </c>
      <c r="G121" t="str">
        <f t="shared" si="6"/>
        <v/>
      </c>
      <c r="H121" t="str">
        <f t="shared" si="7"/>
        <v/>
      </c>
      <c r="I121" t="str">
        <f t="shared" si="8"/>
        <v/>
      </c>
      <c r="K121" t="str">
        <f t="shared" si="9"/>
        <v xml:space="preserve">Timia Jones </v>
      </c>
    </row>
    <row r="122" spans="1:11" x14ac:dyDescent="0.2">
      <c r="A122" s="22" t="str">
        <f>'Raw Name Splitter'!A122</f>
        <v>Madelyn Nicole Juffre</v>
      </c>
      <c r="F122" t="str">
        <f t="shared" si="5"/>
        <v/>
      </c>
      <c r="G122" t="str">
        <f t="shared" si="6"/>
        <v/>
      </c>
      <c r="H122" t="str">
        <f t="shared" si="7"/>
        <v/>
      </c>
      <c r="I122" t="str">
        <f t="shared" si="8"/>
        <v/>
      </c>
      <c r="K122" t="str">
        <f t="shared" si="9"/>
        <v>Madelyn Nicole Juffre</v>
      </c>
    </row>
    <row r="123" spans="1:11" x14ac:dyDescent="0.2">
      <c r="A123" s="22" t="str">
        <f>'Raw Name Splitter'!A123</f>
        <v>Jackson Kaminski</v>
      </c>
      <c r="F123" t="str">
        <f t="shared" si="5"/>
        <v/>
      </c>
      <c r="G123" t="str">
        <f t="shared" si="6"/>
        <v/>
      </c>
      <c r="H123" t="str">
        <f t="shared" si="7"/>
        <v/>
      </c>
      <c r="I123" t="str">
        <f t="shared" si="8"/>
        <v/>
      </c>
      <c r="K123" t="str">
        <f t="shared" si="9"/>
        <v>Jackson Kaminski</v>
      </c>
    </row>
    <row r="124" spans="1:11" x14ac:dyDescent="0.2">
      <c r="A124" s="22" t="str">
        <f>'Raw Name Splitter'!A124</f>
        <v>Chloe Kaufman</v>
      </c>
      <c r="F124" t="str">
        <f t="shared" si="5"/>
        <v/>
      </c>
      <c r="G124" t="str">
        <f t="shared" si="6"/>
        <v/>
      </c>
      <c r="H124" t="str">
        <f t="shared" si="7"/>
        <v/>
      </c>
      <c r="I124" t="str">
        <f t="shared" si="8"/>
        <v/>
      </c>
      <c r="K124" t="str">
        <f t="shared" si="9"/>
        <v>Chloe Kaufman</v>
      </c>
    </row>
    <row r="125" spans="1:11" x14ac:dyDescent="0.2">
      <c r="A125" s="22" t="str">
        <f>'Raw Name Splitter'!A125</f>
        <v xml:space="preserve">Hannah Keating </v>
      </c>
      <c r="F125" t="str">
        <f t="shared" si="5"/>
        <v/>
      </c>
      <c r="G125" t="str">
        <f t="shared" si="6"/>
        <v/>
      </c>
      <c r="H125" t="str">
        <f t="shared" si="7"/>
        <v/>
      </c>
      <c r="I125" t="str">
        <f t="shared" si="8"/>
        <v/>
      </c>
      <c r="K125" t="str">
        <f t="shared" si="9"/>
        <v xml:space="preserve">Hannah Keating </v>
      </c>
    </row>
    <row r="126" spans="1:11" x14ac:dyDescent="0.2">
      <c r="A126" s="22" t="str">
        <f>'Raw Name Splitter'!A126</f>
        <v>Aidan Kelly</v>
      </c>
      <c r="F126" t="str">
        <f t="shared" si="5"/>
        <v/>
      </c>
      <c r="G126" t="str">
        <f t="shared" si="6"/>
        <v/>
      </c>
      <c r="H126" t="str">
        <f t="shared" si="7"/>
        <v/>
      </c>
      <c r="I126" t="str">
        <f t="shared" si="8"/>
        <v/>
      </c>
      <c r="K126" t="str">
        <f t="shared" si="9"/>
        <v>Aidan Kelly</v>
      </c>
    </row>
    <row r="127" spans="1:11" x14ac:dyDescent="0.2">
      <c r="A127" s="22" t="str">
        <f>'Raw Name Splitter'!A127</f>
        <v>Mo Khamis</v>
      </c>
      <c r="F127" t="str">
        <f t="shared" si="5"/>
        <v/>
      </c>
      <c r="G127" t="str">
        <f t="shared" si="6"/>
        <v/>
      </c>
      <c r="H127" t="str">
        <f t="shared" si="7"/>
        <v/>
      </c>
      <c r="I127" t="str">
        <f t="shared" si="8"/>
        <v/>
      </c>
      <c r="K127" t="str">
        <f t="shared" si="9"/>
        <v>Mo Khamis</v>
      </c>
    </row>
    <row r="128" spans="1:11" x14ac:dyDescent="0.2">
      <c r="A128" s="22" t="str">
        <f>'Raw Name Splitter'!A128</f>
        <v>Natalie Kiernan</v>
      </c>
      <c r="F128" t="str">
        <f t="shared" si="5"/>
        <v/>
      </c>
      <c r="G128" t="str">
        <f t="shared" si="6"/>
        <v/>
      </c>
      <c r="H128" t="str">
        <f t="shared" si="7"/>
        <v/>
      </c>
      <c r="I128" t="str">
        <f t="shared" si="8"/>
        <v/>
      </c>
      <c r="K128" t="str">
        <f t="shared" si="9"/>
        <v>Natalie Kiernan</v>
      </c>
    </row>
    <row r="129" spans="1:11" x14ac:dyDescent="0.2">
      <c r="A129" s="22" t="str">
        <f>'Raw Name Splitter'!A129</f>
        <v>Ava Kiley</v>
      </c>
      <c r="F129" t="str">
        <f t="shared" si="5"/>
        <v/>
      </c>
      <c r="G129" t="str">
        <f t="shared" si="6"/>
        <v/>
      </c>
      <c r="H129" t="str">
        <f t="shared" si="7"/>
        <v/>
      </c>
      <c r="I129" t="str">
        <f t="shared" si="8"/>
        <v/>
      </c>
      <c r="K129" t="str">
        <f t="shared" si="9"/>
        <v>Ava Kiley</v>
      </c>
    </row>
    <row r="130" spans="1:11" x14ac:dyDescent="0.2">
      <c r="A130" s="22" t="str">
        <f>'Raw Name Splitter'!A130</f>
        <v>Timothy  _ Korwan Jr</v>
      </c>
      <c r="F130" t="str">
        <f t="shared" si="5"/>
        <v/>
      </c>
      <c r="G130" t="str">
        <f t="shared" si="6"/>
        <v/>
      </c>
      <c r="H130" t="str">
        <f t="shared" si="7"/>
        <v/>
      </c>
      <c r="I130" t="str">
        <f t="shared" si="8"/>
        <v/>
      </c>
      <c r="K130" t="str">
        <f t="shared" si="9"/>
        <v>Timothy  _ Korwan Jr</v>
      </c>
    </row>
    <row r="131" spans="1:11" x14ac:dyDescent="0.2">
      <c r="A131" s="22" t="str">
        <f>'Raw Name Splitter'!A131</f>
        <v>Emma Koster</v>
      </c>
      <c r="F131" t="str">
        <f t="shared" ref="F131:F194" si="10">IF(B131="x",F$1,"")</f>
        <v/>
      </c>
      <c r="G131" t="str">
        <f t="shared" ref="G131:G194" si="11">IF(C131="x",G$1,"")</f>
        <v/>
      </c>
      <c r="H131" t="str">
        <f t="shared" ref="H131:H194" si="12">IF(D131="x",H$1,"")</f>
        <v/>
      </c>
      <c r="I131" t="str">
        <f t="shared" ref="I131:I194" si="13">IF(E131="x",I$1,"")</f>
        <v/>
      </c>
      <c r="K131" t="str">
        <f t="shared" ref="K131:K194" si="14">CONCATENATE(A131,F131,G131,H131,I131)</f>
        <v>Emma Koster</v>
      </c>
    </row>
    <row r="132" spans="1:11" x14ac:dyDescent="0.2">
      <c r="A132" s="22" t="str">
        <f>'Raw Name Splitter'!A132</f>
        <v>Henry Kyle</v>
      </c>
      <c r="F132" t="str">
        <f t="shared" si="10"/>
        <v/>
      </c>
      <c r="G132" t="str">
        <f t="shared" si="11"/>
        <v/>
      </c>
      <c r="H132" t="str">
        <f t="shared" si="12"/>
        <v/>
      </c>
      <c r="I132" t="str">
        <f t="shared" si="13"/>
        <v/>
      </c>
      <c r="K132" t="str">
        <f t="shared" si="14"/>
        <v>Henry Kyle</v>
      </c>
    </row>
    <row r="133" spans="1:11" x14ac:dyDescent="0.2">
      <c r="A133" s="22" t="str">
        <f>'Raw Name Splitter'!A133</f>
        <v>Viola La Francesca</v>
      </c>
      <c r="F133" t="str">
        <f t="shared" si="10"/>
        <v/>
      </c>
      <c r="G133" t="str">
        <f t="shared" si="11"/>
        <v/>
      </c>
      <c r="H133" t="str">
        <f t="shared" si="12"/>
        <v/>
      </c>
      <c r="I133" t="str">
        <f t="shared" si="13"/>
        <v/>
      </c>
      <c r="K133" t="str">
        <f t="shared" si="14"/>
        <v>Viola La Francesca</v>
      </c>
    </row>
    <row r="134" spans="1:11" x14ac:dyDescent="0.2">
      <c r="A134" s="22" t="str">
        <f>'Raw Name Splitter'!A134</f>
        <v>Zachary Labriola</v>
      </c>
      <c r="F134" t="str">
        <f t="shared" si="10"/>
        <v/>
      </c>
      <c r="G134" t="str">
        <f t="shared" si="11"/>
        <v/>
      </c>
      <c r="H134" t="str">
        <f t="shared" si="12"/>
        <v/>
      </c>
      <c r="I134" t="str">
        <f t="shared" si="13"/>
        <v/>
      </c>
      <c r="K134" t="str">
        <f t="shared" si="14"/>
        <v>Zachary Labriola</v>
      </c>
    </row>
    <row r="135" spans="1:11" x14ac:dyDescent="0.2">
      <c r="A135" s="22" t="str">
        <f>'Raw Name Splitter'!A135</f>
        <v>James Lanzo</v>
      </c>
      <c r="F135" t="str">
        <f t="shared" si="10"/>
        <v/>
      </c>
      <c r="G135" t="str">
        <f t="shared" si="11"/>
        <v/>
      </c>
      <c r="H135" t="str">
        <f t="shared" si="12"/>
        <v/>
      </c>
      <c r="I135" t="str">
        <f t="shared" si="13"/>
        <v/>
      </c>
      <c r="K135" t="str">
        <f t="shared" si="14"/>
        <v>James Lanzo</v>
      </c>
    </row>
    <row r="136" spans="1:11" x14ac:dyDescent="0.2">
      <c r="A136" s="22" t="str">
        <f>'Raw Name Splitter'!A136</f>
        <v>Reily Learned</v>
      </c>
      <c r="F136" t="str">
        <f t="shared" si="10"/>
        <v/>
      </c>
      <c r="G136" t="str">
        <f t="shared" si="11"/>
        <v/>
      </c>
      <c r="H136" t="str">
        <f t="shared" si="12"/>
        <v/>
      </c>
      <c r="I136" t="str">
        <f t="shared" si="13"/>
        <v/>
      </c>
      <c r="K136" t="str">
        <f t="shared" si="14"/>
        <v>Reily Learned</v>
      </c>
    </row>
    <row r="137" spans="1:11" x14ac:dyDescent="0.2">
      <c r="A137" s="22" t="str">
        <f>'Raw Name Splitter'!A137</f>
        <v>Ethan LeBovidge</v>
      </c>
      <c r="F137" t="str">
        <f t="shared" si="10"/>
        <v/>
      </c>
      <c r="G137" t="str">
        <f t="shared" si="11"/>
        <v/>
      </c>
      <c r="H137" t="str">
        <f t="shared" si="12"/>
        <v/>
      </c>
      <c r="I137" t="str">
        <f t="shared" si="13"/>
        <v/>
      </c>
      <c r="K137" t="str">
        <f t="shared" si="14"/>
        <v>Ethan LeBovidge</v>
      </c>
    </row>
    <row r="138" spans="1:11" x14ac:dyDescent="0.2">
      <c r="A138" s="22" t="str">
        <f>'Raw Name Splitter'!A138</f>
        <v>Kevin Lentell</v>
      </c>
      <c r="F138" t="str">
        <f t="shared" si="10"/>
        <v/>
      </c>
      <c r="G138" t="str">
        <f t="shared" si="11"/>
        <v/>
      </c>
      <c r="H138" t="str">
        <f t="shared" si="12"/>
        <v/>
      </c>
      <c r="I138" t="str">
        <f t="shared" si="13"/>
        <v/>
      </c>
      <c r="K138" t="str">
        <f t="shared" si="14"/>
        <v>Kevin Lentell</v>
      </c>
    </row>
    <row r="139" spans="1:11" x14ac:dyDescent="0.2">
      <c r="A139" s="22" t="str">
        <f>'Raw Name Splitter'!A139</f>
        <v xml:space="preserve">Ian Leonard </v>
      </c>
      <c r="F139" t="str">
        <f t="shared" si="10"/>
        <v/>
      </c>
      <c r="G139" t="str">
        <f t="shared" si="11"/>
        <v/>
      </c>
      <c r="H139" t="str">
        <f t="shared" si="12"/>
        <v/>
      </c>
      <c r="I139" t="str">
        <f t="shared" si="13"/>
        <v/>
      </c>
      <c r="K139" t="str">
        <f t="shared" si="14"/>
        <v xml:space="preserve">Ian Leonard </v>
      </c>
    </row>
    <row r="140" spans="1:11" x14ac:dyDescent="0.2">
      <c r="A140" s="22" t="str">
        <f>'Raw Name Splitter'!A140</f>
        <v>Daniel Lewis</v>
      </c>
      <c r="F140" t="str">
        <f t="shared" si="10"/>
        <v/>
      </c>
      <c r="G140" t="str">
        <f t="shared" si="11"/>
        <v/>
      </c>
      <c r="H140" t="str">
        <f t="shared" si="12"/>
        <v/>
      </c>
      <c r="I140" t="str">
        <f t="shared" si="13"/>
        <v/>
      </c>
      <c r="K140" t="str">
        <f t="shared" si="14"/>
        <v>Daniel Lewis</v>
      </c>
    </row>
    <row r="141" spans="1:11" x14ac:dyDescent="0.2">
      <c r="A141" s="22" t="str">
        <f>'Raw Name Splitter'!A141</f>
        <v>Mary Lewis</v>
      </c>
      <c r="F141" t="str">
        <f t="shared" si="10"/>
        <v/>
      </c>
      <c r="G141" t="str">
        <f t="shared" si="11"/>
        <v/>
      </c>
      <c r="H141" t="str">
        <f t="shared" si="12"/>
        <v/>
      </c>
      <c r="I141" t="str">
        <f t="shared" si="13"/>
        <v/>
      </c>
      <c r="K141" t="str">
        <f t="shared" si="14"/>
        <v>Mary Lewis</v>
      </c>
    </row>
    <row r="142" spans="1:11" x14ac:dyDescent="0.2">
      <c r="A142" s="22" t="str">
        <f>'Raw Name Splitter'!A142</f>
        <v>Dennis Licari</v>
      </c>
      <c r="F142" t="str">
        <f t="shared" si="10"/>
        <v/>
      </c>
      <c r="G142" t="str">
        <f t="shared" si="11"/>
        <v/>
      </c>
      <c r="H142" t="str">
        <f t="shared" si="12"/>
        <v/>
      </c>
      <c r="I142" t="str">
        <f t="shared" si="13"/>
        <v/>
      </c>
      <c r="K142" t="str">
        <f t="shared" si="14"/>
        <v>Dennis Licari</v>
      </c>
    </row>
    <row r="143" spans="1:11" x14ac:dyDescent="0.2">
      <c r="A143" s="22" t="str">
        <f>'Raw Name Splitter'!A143</f>
        <v>Zachary Lindmark</v>
      </c>
      <c r="F143" t="str">
        <f t="shared" si="10"/>
        <v/>
      </c>
      <c r="G143" t="str">
        <f t="shared" si="11"/>
        <v/>
      </c>
      <c r="H143" t="str">
        <f t="shared" si="12"/>
        <v/>
      </c>
      <c r="I143" t="str">
        <f t="shared" si="13"/>
        <v/>
      </c>
      <c r="K143" t="str">
        <f t="shared" si="14"/>
        <v>Zachary Lindmark</v>
      </c>
    </row>
    <row r="144" spans="1:11" x14ac:dyDescent="0.2">
      <c r="A144" s="22" t="str">
        <f>'Raw Name Splitter'!A144</f>
        <v>Maya Liteplo</v>
      </c>
      <c r="F144" t="str">
        <f t="shared" si="10"/>
        <v/>
      </c>
      <c r="G144" t="str">
        <f t="shared" si="11"/>
        <v/>
      </c>
      <c r="H144" t="str">
        <f t="shared" si="12"/>
        <v/>
      </c>
      <c r="I144" t="str">
        <f t="shared" si="13"/>
        <v/>
      </c>
      <c r="K144" t="str">
        <f t="shared" si="14"/>
        <v>Maya Liteplo</v>
      </c>
    </row>
    <row r="145" spans="1:11" x14ac:dyDescent="0.2">
      <c r="A145" s="22" t="str">
        <f>'Raw Name Splitter'!A145</f>
        <v>Lara Lopatka</v>
      </c>
      <c r="F145" t="str">
        <f t="shared" si="10"/>
        <v/>
      </c>
      <c r="G145" t="str">
        <f t="shared" si="11"/>
        <v/>
      </c>
      <c r="H145" t="str">
        <f t="shared" si="12"/>
        <v/>
      </c>
      <c r="I145" t="str">
        <f t="shared" si="13"/>
        <v/>
      </c>
      <c r="K145" t="str">
        <f t="shared" si="14"/>
        <v>Lara Lopatka</v>
      </c>
    </row>
    <row r="146" spans="1:11" x14ac:dyDescent="0.2">
      <c r="A146" s="22" t="str">
        <f>'Raw Name Splitter'!A146</f>
        <v>Alistair Lyons</v>
      </c>
      <c r="F146" t="str">
        <f t="shared" si="10"/>
        <v/>
      </c>
      <c r="G146" t="str">
        <f t="shared" si="11"/>
        <v/>
      </c>
      <c r="H146" t="str">
        <f t="shared" si="12"/>
        <v/>
      </c>
      <c r="I146" t="str">
        <f t="shared" si="13"/>
        <v/>
      </c>
      <c r="K146" t="str">
        <f t="shared" si="14"/>
        <v>Alistair Lyons</v>
      </c>
    </row>
    <row r="147" spans="1:11" x14ac:dyDescent="0.2">
      <c r="A147" s="22" t="str">
        <f>'Raw Name Splitter'!A147</f>
        <v>Jonathan C. MacCaughey</v>
      </c>
      <c r="F147" t="str">
        <f t="shared" si="10"/>
        <v/>
      </c>
      <c r="G147" t="str">
        <f t="shared" si="11"/>
        <v/>
      </c>
      <c r="H147" t="str">
        <f t="shared" si="12"/>
        <v/>
      </c>
      <c r="I147" t="str">
        <f t="shared" si="13"/>
        <v/>
      </c>
      <c r="K147" t="str">
        <f t="shared" si="14"/>
        <v>Jonathan C. MacCaughey</v>
      </c>
    </row>
    <row r="148" spans="1:11" x14ac:dyDescent="0.2">
      <c r="A148" s="22" t="str">
        <f>'Raw Name Splitter'!A148</f>
        <v>Aidan Mackey</v>
      </c>
      <c r="F148" t="str">
        <f t="shared" si="10"/>
        <v/>
      </c>
      <c r="G148" t="str">
        <f t="shared" si="11"/>
        <v/>
      </c>
      <c r="H148" t="str">
        <f t="shared" si="12"/>
        <v/>
      </c>
      <c r="I148" t="str">
        <f t="shared" si="13"/>
        <v/>
      </c>
      <c r="K148" t="str">
        <f t="shared" si="14"/>
        <v>Aidan Mackey</v>
      </c>
    </row>
    <row r="149" spans="1:11" x14ac:dyDescent="0.2">
      <c r="A149" s="22" t="str">
        <f>'Raw Name Splitter'!A149</f>
        <v>Giovanni Madison</v>
      </c>
      <c r="F149" t="str">
        <f t="shared" si="10"/>
        <v/>
      </c>
      <c r="G149" t="str">
        <f t="shared" si="11"/>
        <v/>
      </c>
      <c r="H149" t="str">
        <f t="shared" si="12"/>
        <v/>
      </c>
      <c r="I149" t="str">
        <f t="shared" si="13"/>
        <v/>
      </c>
      <c r="K149" t="str">
        <f t="shared" si="14"/>
        <v>Giovanni Madison</v>
      </c>
    </row>
    <row r="150" spans="1:11" x14ac:dyDescent="0.2">
      <c r="A150" s="22" t="str">
        <f>'Raw Name Splitter'!A150</f>
        <v>Ta'Vion Joze Maestre</v>
      </c>
      <c r="F150" t="str">
        <f t="shared" si="10"/>
        <v/>
      </c>
      <c r="G150" t="str">
        <f t="shared" si="11"/>
        <v/>
      </c>
      <c r="H150" t="str">
        <f t="shared" si="12"/>
        <v/>
      </c>
      <c r="I150" t="str">
        <f t="shared" si="13"/>
        <v/>
      </c>
      <c r="K150" t="str">
        <f t="shared" si="14"/>
        <v>Ta'Vion Joze Maestre</v>
      </c>
    </row>
    <row r="151" spans="1:11" x14ac:dyDescent="0.2">
      <c r="A151" s="22" t="str">
        <f>'Raw Name Splitter'!A151</f>
        <v>Jakob Maher</v>
      </c>
      <c r="F151" t="str">
        <f t="shared" si="10"/>
        <v/>
      </c>
      <c r="G151" t="str">
        <f t="shared" si="11"/>
        <v/>
      </c>
      <c r="H151" t="str">
        <f t="shared" si="12"/>
        <v/>
      </c>
      <c r="I151" t="str">
        <f t="shared" si="13"/>
        <v/>
      </c>
      <c r="K151" t="str">
        <f t="shared" si="14"/>
        <v>Jakob Maher</v>
      </c>
    </row>
    <row r="152" spans="1:11" x14ac:dyDescent="0.2">
      <c r="A152" s="22" t="str">
        <f>'Raw Name Splitter'!A152</f>
        <v>Solana Maldonado</v>
      </c>
      <c r="F152" t="str">
        <f t="shared" si="10"/>
        <v/>
      </c>
      <c r="G152" t="str">
        <f t="shared" si="11"/>
        <v/>
      </c>
      <c r="H152" t="str">
        <f t="shared" si="12"/>
        <v/>
      </c>
      <c r="I152" t="str">
        <f t="shared" si="13"/>
        <v/>
      </c>
      <c r="K152" t="str">
        <f t="shared" si="14"/>
        <v>Solana Maldonado</v>
      </c>
    </row>
    <row r="153" spans="1:11" x14ac:dyDescent="0.2">
      <c r="A153" s="22" t="str">
        <f>'Raw Name Splitter'!A153</f>
        <v>Samadrita Malo</v>
      </c>
      <c r="F153" t="str">
        <f t="shared" si="10"/>
        <v/>
      </c>
      <c r="G153" t="str">
        <f t="shared" si="11"/>
        <v/>
      </c>
      <c r="H153" t="str">
        <f t="shared" si="12"/>
        <v/>
      </c>
      <c r="I153" t="str">
        <f t="shared" si="13"/>
        <v/>
      </c>
      <c r="K153" t="str">
        <f t="shared" si="14"/>
        <v>Samadrita Malo</v>
      </c>
    </row>
    <row r="154" spans="1:11" x14ac:dyDescent="0.2">
      <c r="A154" s="22" t="str">
        <f>'Raw Name Splitter'!A154</f>
        <v>Erica Malone</v>
      </c>
      <c r="F154" t="str">
        <f t="shared" si="10"/>
        <v/>
      </c>
      <c r="G154" t="str">
        <f t="shared" si="11"/>
        <v/>
      </c>
      <c r="H154" t="str">
        <f t="shared" si="12"/>
        <v/>
      </c>
      <c r="I154" t="str">
        <f t="shared" si="13"/>
        <v/>
      </c>
      <c r="K154" t="str">
        <f t="shared" si="14"/>
        <v>Erica Malone</v>
      </c>
    </row>
    <row r="155" spans="1:11" x14ac:dyDescent="0.2">
      <c r="A155" s="22" t="str">
        <f>'Raw Name Splitter'!A155</f>
        <v>Abigail Manzella</v>
      </c>
      <c r="F155" t="str">
        <f t="shared" si="10"/>
        <v/>
      </c>
      <c r="G155" t="str">
        <f t="shared" si="11"/>
        <v/>
      </c>
      <c r="H155" t="str">
        <f t="shared" si="12"/>
        <v/>
      </c>
      <c r="I155" t="str">
        <f t="shared" si="13"/>
        <v/>
      </c>
      <c r="K155" t="str">
        <f t="shared" si="14"/>
        <v>Abigail Manzella</v>
      </c>
    </row>
    <row r="156" spans="1:11" x14ac:dyDescent="0.2">
      <c r="A156" s="22" t="str">
        <f>'Raw Name Splitter'!A156</f>
        <v>James Marcotte</v>
      </c>
      <c r="F156" t="str">
        <f t="shared" si="10"/>
        <v/>
      </c>
      <c r="G156" t="str">
        <f t="shared" si="11"/>
        <v/>
      </c>
      <c r="H156" t="str">
        <f t="shared" si="12"/>
        <v/>
      </c>
      <c r="I156" t="str">
        <f t="shared" si="13"/>
        <v/>
      </c>
      <c r="K156" t="str">
        <f t="shared" si="14"/>
        <v>James Marcotte</v>
      </c>
    </row>
    <row r="157" spans="1:11" x14ac:dyDescent="0.2">
      <c r="A157" s="22" t="str">
        <f>'Raw Name Splitter'!A157</f>
        <v>Ryan Marino</v>
      </c>
      <c r="F157" t="str">
        <f t="shared" si="10"/>
        <v/>
      </c>
      <c r="G157" t="str">
        <f t="shared" si="11"/>
        <v/>
      </c>
      <c r="H157" t="str">
        <f t="shared" si="12"/>
        <v/>
      </c>
      <c r="I157" t="str">
        <f t="shared" si="13"/>
        <v/>
      </c>
      <c r="K157" t="str">
        <f t="shared" si="14"/>
        <v>Ryan Marino</v>
      </c>
    </row>
    <row r="158" spans="1:11" x14ac:dyDescent="0.2">
      <c r="A158" s="22" t="str">
        <f>'Raw Name Splitter'!A158</f>
        <v>Colby Markham</v>
      </c>
      <c r="F158" t="str">
        <f t="shared" si="10"/>
        <v/>
      </c>
      <c r="G158" t="str">
        <f t="shared" si="11"/>
        <v/>
      </c>
      <c r="H158" t="str">
        <f t="shared" si="12"/>
        <v/>
      </c>
      <c r="I158" t="str">
        <f t="shared" si="13"/>
        <v/>
      </c>
      <c r="K158" t="str">
        <f t="shared" si="14"/>
        <v>Colby Markham</v>
      </c>
    </row>
    <row r="159" spans="1:11" x14ac:dyDescent="0.2">
      <c r="A159" s="22" t="str">
        <f>'Raw Name Splitter'!A159</f>
        <v>Kyle Marquardt</v>
      </c>
      <c r="F159" t="str">
        <f t="shared" si="10"/>
        <v/>
      </c>
      <c r="G159" t="str">
        <f t="shared" si="11"/>
        <v/>
      </c>
      <c r="H159" t="str">
        <f t="shared" si="12"/>
        <v/>
      </c>
      <c r="I159" t="str">
        <f t="shared" si="13"/>
        <v/>
      </c>
      <c r="K159" t="str">
        <f t="shared" si="14"/>
        <v>Kyle Marquardt</v>
      </c>
    </row>
    <row r="160" spans="1:11" x14ac:dyDescent="0.2">
      <c r="A160" s="22" t="str">
        <f>'Raw Name Splitter'!A160</f>
        <v xml:space="preserve">Mariia Martynenko </v>
      </c>
      <c r="F160" t="str">
        <f t="shared" si="10"/>
        <v/>
      </c>
      <c r="G160" t="str">
        <f t="shared" si="11"/>
        <v/>
      </c>
      <c r="H160" t="str">
        <f t="shared" si="12"/>
        <v/>
      </c>
      <c r="I160" t="str">
        <f t="shared" si="13"/>
        <v/>
      </c>
      <c r="K160" t="str">
        <f t="shared" si="14"/>
        <v xml:space="preserve">Mariia Martynenko </v>
      </c>
    </row>
    <row r="161" spans="1:11" x14ac:dyDescent="0.2">
      <c r="A161" s="22" t="str">
        <f>'Raw Name Splitter'!A161</f>
        <v>Hailey May</v>
      </c>
      <c r="F161" t="str">
        <f t="shared" si="10"/>
        <v/>
      </c>
      <c r="G161" t="str">
        <f t="shared" si="11"/>
        <v/>
      </c>
      <c r="H161" t="str">
        <f t="shared" si="12"/>
        <v/>
      </c>
      <c r="I161" t="str">
        <f t="shared" si="13"/>
        <v/>
      </c>
      <c r="K161" t="str">
        <f t="shared" si="14"/>
        <v>Hailey May</v>
      </c>
    </row>
    <row r="162" spans="1:11" x14ac:dyDescent="0.2">
      <c r="A162" s="22" t="str">
        <f>'Raw Name Splitter'!A162</f>
        <v>David McCann</v>
      </c>
      <c r="F162" t="str">
        <f t="shared" si="10"/>
        <v/>
      </c>
      <c r="G162" t="str">
        <f t="shared" si="11"/>
        <v/>
      </c>
      <c r="H162" t="str">
        <f t="shared" si="12"/>
        <v/>
      </c>
      <c r="I162" t="str">
        <f t="shared" si="13"/>
        <v/>
      </c>
      <c r="K162" t="str">
        <f t="shared" si="14"/>
        <v>David McCann</v>
      </c>
    </row>
    <row r="163" spans="1:11" x14ac:dyDescent="0.2">
      <c r="A163" s="22" t="str">
        <f>'Raw Name Splitter'!A163</f>
        <v>Andrew McCarthy</v>
      </c>
      <c r="F163" t="str">
        <f t="shared" si="10"/>
        <v/>
      </c>
      <c r="G163" t="str">
        <f t="shared" si="11"/>
        <v/>
      </c>
      <c r="H163" t="str">
        <f t="shared" si="12"/>
        <v/>
      </c>
      <c r="I163" t="str">
        <f t="shared" si="13"/>
        <v/>
      </c>
      <c r="K163" t="str">
        <f t="shared" si="14"/>
        <v>Andrew McCarthy</v>
      </c>
    </row>
    <row r="164" spans="1:11" x14ac:dyDescent="0.2">
      <c r="A164" s="22" t="str">
        <f>'Raw Name Splitter'!A164</f>
        <v>Austin McClosky</v>
      </c>
      <c r="F164" t="str">
        <f t="shared" si="10"/>
        <v/>
      </c>
      <c r="G164" t="str">
        <f t="shared" si="11"/>
        <v/>
      </c>
      <c r="H164" t="str">
        <f t="shared" si="12"/>
        <v/>
      </c>
      <c r="I164" t="str">
        <f t="shared" si="13"/>
        <v/>
      </c>
      <c r="K164" t="str">
        <f t="shared" si="14"/>
        <v>Austin McClosky</v>
      </c>
    </row>
    <row r="165" spans="1:11" x14ac:dyDescent="0.2">
      <c r="A165" s="22" t="str">
        <f>'Raw Name Splitter'!A165</f>
        <v>Sean McGlinchey</v>
      </c>
      <c r="F165" t="str">
        <f t="shared" si="10"/>
        <v/>
      </c>
      <c r="G165" t="str">
        <f t="shared" si="11"/>
        <v/>
      </c>
      <c r="H165" t="str">
        <f t="shared" si="12"/>
        <v/>
      </c>
      <c r="I165" t="str">
        <f t="shared" si="13"/>
        <v/>
      </c>
      <c r="K165" t="str">
        <f t="shared" si="14"/>
        <v>Sean McGlinchey</v>
      </c>
    </row>
    <row r="166" spans="1:11" x14ac:dyDescent="0.2">
      <c r="A166" s="22" t="str">
        <f>'Raw Name Splitter'!A166</f>
        <v>Ava McGonagle</v>
      </c>
      <c r="F166" t="str">
        <f t="shared" si="10"/>
        <v/>
      </c>
      <c r="G166" t="str">
        <f t="shared" si="11"/>
        <v/>
      </c>
      <c r="H166" t="str">
        <f t="shared" si="12"/>
        <v/>
      </c>
      <c r="I166" t="str">
        <f t="shared" si="13"/>
        <v/>
      </c>
      <c r="K166" t="str">
        <f t="shared" si="14"/>
        <v>Ava McGonagle</v>
      </c>
    </row>
    <row r="167" spans="1:11" x14ac:dyDescent="0.2">
      <c r="A167" s="22" t="str">
        <f>'Raw Name Splitter'!A167</f>
        <v>Timothy McGrath</v>
      </c>
      <c r="F167" t="str">
        <f t="shared" si="10"/>
        <v/>
      </c>
      <c r="G167" t="str">
        <f t="shared" si="11"/>
        <v/>
      </c>
      <c r="H167" t="str">
        <f t="shared" si="12"/>
        <v/>
      </c>
      <c r="I167" t="str">
        <f t="shared" si="13"/>
        <v/>
      </c>
      <c r="K167" t="str">
        <f t="shared" si="14"/>
        <v>Timothy McGrath</v>
      </c>
    </row>
    <row r="168" spans="1:11" x14ac:dyDescent="0.2">
      <c r="A168" s="22" t="str">
        <f>'Raw Name Splitter'!A168</f>
        <v xml:space="preserve">Devyn Rose McKenna </v>
      </c>
      <c r="F168" t="str">
        <f t="shared" si="10"/>
        <v/>
      </c>
      <c r="G168" t="str">
        <f t="shared" si="11"/>
        <v/>
      </c>
      <c r="H168" t="str">
        <f t="shared" si="12"/>
        <v/>
      </c>
      <c r="I168" t="str">
        <f t="shared" si="13"/>
        <v/>
      </c>
      <c r="K168" t="str">
        <f t="shared" si="14"/>
        <v xml:space="preserve">Devyn Rose McKenna </v>
      </c>
    </row>
    <row r="169" spans="1:11" x14ac:dyDescent="0.2">
      <c r="A169" s="22" t="str">
        <f>'Raw Name Splitter'!A169</f>
        <v>Kathryn McKinnon</v>
      </c>
      <c r="F169" t="str">
        <f t="shared" si="10"/>
        <v/>
      </c>
      <c r="G169" t="str">
        <f t="shared" si="11"/>
        <v/>
      </c>
      <c r="H169" t="str">
        <f t="shared" si="12"/>
        <v/>
      </c>
      <c r="I169" t="str">
        <f t="shared" si="13"/>
        <v/>
      </c>
      <c r="K169" t="str">
        <f t="shared" si="14"/>
        <v>Kathryn McKinnon</v>
      </c>
    </row>
    <row r="170" spans="1:11" x14ac:dyDescent="0.2">
      <c r="A170" s="22" t="str">
        <f>'Raw Name Splitter'!A170</f>
        <v>Cadence McPherson</v>
      </c>
      <c r="F170" t="str">
        <f t="shared" si="10"/>
        <v/>
      </c>
      <c r="G170" t="str">
        <f t="shared" si="11"/>
        <v/>
      </c>
      <c r="H170" t="str">
        <f t="shared" si="12"/>
        <v/>
      </c>
      <c r="I170" t="str">
        <f t="shared" si="13"/>
        <v/>
      </c>
      <c r="K170" t="str">
        <f t="shared" si="14"/>
        <v>Cadence McPherson</v>
      </c>
    </row>
    <row r="171" spans="1:11" x14ac:dyDescent="0.2">
      <c r="A171" s="22" t="str">
        <f>'Raw Name Splitter'!A171</f>
        <v xml:space="preserve">Natalie Medeiros </v>
      </c>
      <c r="F171" t="str">
        <f t="shared" si="10"/>
        <v/>
      </c>
      <c r="G171" t="str">
        <f t="shared" si="11"/>
        <v/>
      </c>
      <c r="H171" t="str">
        <f t="shared" si="12"/>
        <v/>
      </c>
      <c r="I171" t="str">
        <f t="shared" si="13"/>
        <v/>
      </c>
      <c r="K171" t="str">
        <f t="shared" si="14"/>
        <v xml:space="preserve">Natalie Medeiros </v>
      </c>
    </row>
    <row r="172" spans="1:11" x14ac:dyDescent="0.2">
      <c r="A172" s="22" t="str">
        <f>'Raw Name Splitter'!A172</f>
        <v>Dylan Mehta</v>
      </c>
      <c r="F172" t="str">
        <f t="shared" si="10"/>
        <v/>
      </c>
      <c r="G172" t="str">
        <f t="shared" si="11"/>
        <v/>
      </c>
      <c r="H172" t="str">
        <f t="shared" si="12"/>
        <v/>
      </c>
      <c r="I172" t="str">
        <f t="shared" si="13"/>
        <v/>
      </c>
      <c r="K172" t="str">
        <f t="shared" si="14"/>
        <v>Dylan Mehta</v>
      </c>
    </row>
    <row r="173" spans="1:11" x14ac:dyDescent="0.2">
      <c r="A173" s="22" t="str">
        <f>'Raw Name Splitter'!A173</f>
        <v>Kamilla Mejia Melendez</v>
      </c>
      <c r="F173" t="str">
        <f t="shared" si="10"/>
        <v/>
      </c>
      <c r="G173" t="str">
        <f t="shared" si="11"/>
        <v/>
      </c>
      <c r="H173" t="str">
        <f t="shared" si="12"/>
        <v/>
      </c>
      <c r="I173" t="str">
        <f t="shared" si="13"/>
        <v/>
      </c>
      <c r="K173" t="str">
        <f t="shared" si="14"/>
        <v>Kamilla Mejia Melendez</v>
      </c>
    </row>
    <row r="174" spans="1:11" x14ac:dyDescent="0.2">
      <c r="A174" s="22" t="str">
        <f>'Raw Name Splitter'!A174</f>
        <v xml:space="preserve">Sean Millerick </v>
      </c>
      <c r="F174" t="str">
        <f t="shared" si="10"/>
        <v/>
      </c>
      <c r="G174" t="str">
        <f t="shared" si="11"/>
        <v/>
      </c>
      <c r="H174" t="str">
        <f t="shared" si="12"/>
        <v/>
      </c>
      <c r="I174" t="str">
        <f t="shared" si="13"/>
        <v/>
      </c>
      <c r="K174" t="str">
        <f t="shared" si="14"/>
        <v xml:space="preserve">Sean Millerick </v>
      </c>
    </row>
    <row r="175" spans="1:11" x14ac:dyDescent="0.2">
      <c r="A175" s="22" t="str">
        <f>'Raw Name Splitter'!A175</f>
        <v>Nicholas Mirogiannis</v>
      </c>
      <c r="F175" t="str">
        <f t="shared" si="10"/>
        <v/>
      </c>
      <c r="G175" t="str">
        <f t="shared" si="11"/>
        <v/>
      </c>
      <c r="H175" t="str">
        <f t="shared" si="12"/>
        <v/>
      </c>
      <c r="I175" t="str">
        <f t="shared" si="13"/>
        <v/>
      </c>
      <c r="K175" t="str">
        <f t="shared" si="14"/>
        <v>Nicholas Mirogiannis</v>
      </c>
    </row>
    <row r="176" spans="1:11" x14ac:dyDescent="0.2">
      <c r="A176" s="22" t="str">
        <f>'Raw Name Splitter'!A176</f>
        <v>Ava Miron</v>
      </c>
      <c r="F176" t="str">
        <f t="shared" si="10"/>
        <v/>
      </c>
      <c r="G176" t="str">
        <f t="shared" si="11"/>
        <v/>
      </c>
      <c r="H176" t="str">
        <f t="shared" si="12"/>
        <v/>
      </c>
      <c r="I176" t="str">
        <f t="shared" si="13"/>
        <v/>
      </c>
      <c r="K176" t="str">
        <f t="shared" si="14"/>
        <v>Ava Miron</v>
      </c>
    </row>
    <row r="177" spans="1:11" x14ac:dyDescent="0.2">
      <c r="A177" s="22" t="str">
        <f>'Raw Name Splitter'!A177</f>
        <v>Jason Mogene</v>
      </c>
      <c r="F177" t="str">
        <f t="shared" si="10"/>
        <v/>
      </c>
      <c r="G177" t="str">
        <f t="shared" si="11"/>
        <v/>
      </c>
      <c r="H177" t="str">
        <f t="shared" si="12"/>
        <v/>
      </c>
      <c r="I177" t="str">
        <f t="shared" si="13"/>
        <v/>
      </c>
      <c r="K177" t="str">
        <f t="shared" si="14"/>
        <v>Jason Mogene</v>
      </c>
    </row>
    <row r="178" spans="1:11" x14ac:dyDescent="0.2">
      <c r="A178" s="22" t="str">
        <f>'Raw Name Splitter'!A178</f>
        <v>William Monteiro</v>
      </c>
      <c r="F178" t="str">
        <f t="shared" si="10"/>
        <v/>
      </c>
      <c r="G178" t="str">
        <f t="shared" si="11"/>
        <v/>
      </c>
      <c r="H178" t="str">
        <f t="shared" si="12"/>
        <v/>
      </c>
      <c r="I178" t="str">
        <f t="shared" si="13"/>
        <v/>
      </c>
      <c r="K178" t="str">
        <f t="shared" si="14"/>
        <v>William Monteiro</v>
      </c>
    </row>
    <row r="179" spans="1:11" x14ac:dyDescent="0.2">
      <c r="A179" s="22" t="str">
        <f>'Raw Name Splitter'!A179</f>
        <v>Rose Moran</v>
      </c>
      <c r="F179" t="str">
        <f t="shared" si="10"/>
        <v/>
      </c>
      <c r="G179" t="str">
        <f t="shared" si="11"/>
        <v/>
      </c>
      <c r="H179" t="str">
        <f t="shared" si="12"/>
        <v/>
      </c>
      <c r="I179" t="str">
        <f t="shared" si="13"/>
        <v/>
      </c>
      <c r="K179" t="str">
        <f t="shared" si="14"/>
        <v>Rose Moran</v>
      </c>
    </row>
    <row r="180" spans="1:11" x14ac:dyDescent="0.2">
      <c r="A180" s="22" t="str">
        <f>'Raw Name Splitter'!A180</f>
        <v xml:space="preserve">Ella Morris </v>
      </c>
      <c r="F180" t="str">
        <f t="shared" si="10"/>
        <v/>
      </c>
      <c r="G180" t="str">
        <f t="shared" si="11"/>
        <v/>
      </c>
      <c r="H180" t="str">
        <f t="shared" si="12"/>
        <v/>
      </c>
      <c r="I180" t="str">
        <f t="shared" si="13"/>
        <v/>
      </c>
      <c r="K180" t="str">
        <f t="shared" si="14"/>
        <v xml:space="preserve">Ella Morris </v>
      </c>
    </row>
    <row r="181" spans="1:11" x14ac:dyDescent="0.2">
      <c r="A181" s="22" t="str">
        <f>'Raw Name Splitter'!A181</f>
        <v>Nate Mulvey</v>
      </c>
      <c r="F181" t="str">
        <f t="shared" si="10"/>
        <v/>
      </c>
      <c r="G181" t="str">
        <f t="shared" si="11"/>
        <v/>
      </c>
      <c r="H181" t="str">
        <f t="shared" si="12"/>
        <v/>
      </c>
      <c r="I181" t="str">
        <f t="shared" si="13"/>
        <v/>
      </c>
      <c r="K181" t="str">
        <f t="shared" si="14"/>
        <v>Nate Mulvey</v>
      </c>
    </row>
    <row r="182" spans="1:11" x14ac:dyDescent="0.2">
      <c r="A182" s="22" t="str">
        <f>'Raw Name Splitter'!A182</f>
        <v>Adrian Muniz</v>
      </c>
      <c r="F182" t="str">
        <f t="shared" si="10"/>
        <v/>
      </c>
      <c r="G182" t="str">
        <f t="shared" si="11"/>
        <v/>
      </c>
      <c r="H182" t="str">
        <f t="shared" si="12"/>
        <v/>
      </c>
      <c r="I182" t="str">
        <f t="shared" si="13"/>
        <v/>
      </c>
      <c r="K182" t="str">
        <f t="shared" si="14"/>
        <v>Adrian Muniz</v>
      </c>
    </row>
    <row r="183" spans="1:11" x14ac:dyDescent="0.2">
      <c r="A183" s="22" t="str">
        <f>'Raw Name Splitter'!A183</f>
        <v>Jack Murphy</v>
      </c>
      <c r="F183" t="str">
        <f t="shared" si="10"/>
        <v/>
      </c>
      <c r="G183" t="str">
        <f t="shared" si="11"/>
        <v/>
      </c>
      <c r="H183" t="str">
        <f t="shared" si="12"/>
        <v/>
      </c>
      <c r="I183" t="str">
        <f t="shared" si="13"/>
        <v/>
      </c>
      <c r="K183" t="str">
        <f t="shared" si="14"/>
        <v>Jack Murphy</v>
      </c>
    </row>
    <row r="184" spans="1:11" x14ac:dyDescent="0.2">
      <c r="A184" s="22" t="str">
        <f>'Raw Name Splitter'!A184</f>
        <v>Jack Murphy</v>
      </c>
      <c r="F184" t="str">
        <f t="shared" si="10"/>
        <v/>
      </c>
      <c r="G184" t="str">
        <f t="shared" si="11"/>
        <v/>
      </c>
      <c r="H184" t="str">
        <f t="shared" si="12"/>
        <v/>
      </c>
      <c r="I184" t="str">
        <f t="shared" si="13"/>
        <v/>
      </c>
      <c r="K184" t="str">
        <f t="shared" si="14"/>
        <v>Jack Murphy</v>
      </c>
    </row>
    <row r="185" spans="1:11" x14ac:dyDescent="0.2">
      <c r="A185" s="22" t="str">
        <f>'Raw Name Splitter'!A185</f>
        <v>Maya Rose Muscarella</v>
      </c>
      <c r="F185" t="str">
        <f t="shared" si="10"/>
        <v/>
      </c>
      <c r="G185" t="str">
        <f t="shared" si="11"/>
        <v/>
      </c>
      <c r="H185" t="str">
        <f t="shared" si="12"/>
        <v/>
      </c>
      <c r="I185" t="str">
        <f t="shared" si="13"/>
        <v/>
      </c>
      <c r="K185" t="str">
        <f t="shared" si="14"/>
        <v>Maya Rose Muscarella</v>
      </c>
    </row>
    <row r="186" spans="1:11" x14ac:dyDescent="0.2">
      <c r="A186" s="22" t="str">
        <f>'Raw Name Splitter'!A186</f>
        <v>Deep Nandi</v>
      </c>
      <c r="F186" t="str">
        <f t="shared" si="10"/>
        <v/>
      </c>
      <c r="G186" t="str">
        <f t="shared" si="11"/>
        <v/>
      </c>
      <c r="H186" t="str">
        <f t="shared" si="12"/>
        <v/>
      </c>
      <c r="I186" t="str">
        <f t="shared" si="13"/>
        <v/>
      </c>
      <c r="K186" t="str">
        <f t="shared" si="14"/>
        <v>Deep Nandi</v>
      </c>
    </row>
    <row r="187" spans="1:11" x14ac:dyDescent="0.2">
      <c r="A187" s="22" t="str">
        <f>'Raw Name Splitter'!A187</f>
        <v xml:space="preserve">Alicia Frances Napolitano </v>
      </c>
      <c r="F187" t="str">
        <f t="shared" si="10"/>
        <v/>
      </c>
      <c r="G187" t="str">
        <f t="shared" si="11"/>
        <v/>
      </c>
      <c r="H187" t="str">
        <f t="shared" si="12"/>
        <v/>
      </c>
      <c r="I187" t="str">
        <f t="shared" si="13"/>
        <v/>
      </c>
      <c r="K187" t="str">
        <f t="shared" si="14"/>
        <v xml:space="preserve">Alicia Frances Napolitano </v>
      </c>
    </row>
    <row r="188" spans="1:11" x14ac:dyDescent="0.2">
      <c r="A188" s="22" t="str">
        <f>'Raw Name Splitter'!A188</f>
        <v>Alec Nazzaro</v>
      </c>
      <c r="F188" t="str">
        <f t="shared" si="10"/>
        <v/>
      </c>
      <c r="G188" t="str">
        <f t="shared" si="11"/>
        <v/>
      </c>
      <c r="H188" t="str">
        <f t="shared" si="12"/>
        <v/>
      </c>
      <c r="I188" t="str">
        <f t="shared" si="13"/>
        <v/>
      </c>
      <c r="K188" t="str">
        <f t="shared" si="14"/>
        <v>Alec Nazzaro</v>
      </c>
    </row>
    <row r="189" spans="1:11" x14ac:dyDescent="0.2">
      <c r="A189" s="22" t="str">
        <f>'Raw Name Splitter'!A189</f>
        <v xml:space="preserve">Sophia Nazzaro </v>
      </c>
      <c r="F189" t="str">
        <f t="shared" si="10"/>
        <v/>
      </c>
      <c r="G189" t="str">
        <f t="shared" si="11"/>
        <v/>
      </c>
      <c r="H189" t="str">
        <f t="shared" si="12"/>
        <v/>
      </c>
      <c r="I189" t="str">
        <f t="shared" si="13"/>
        <v/>
      </c>
      <c r="K189" t="str">
        <f t="shared" si="14"/>
        <v xml:space="preserve">Sophia Nazzaro </v>
      </c>
    </row>
    <row r="190" spans="1:11" x14ac:dyDescent="0.2">
      <c r="A190" s="22" t="str">
        <f>'Raw Name Splitter'!A190</f>
        <v>Paden Nelson</v>
      </c>
      <c r="F190" t="str">
        <f t="shared" si="10"/>
        <v/>
      </c>
      <c r="G190" t="str">
        <f t="shared" si="11"/>
        <v/>
      </c>
      <c r="H190" t="str">
        <f t="shared" si="12"/>
        <v/>
      </c>
      <c r="I190" t="str">
        <f t="shared" si="13"/>
        <v/>
      </c>
      <c r="K190" t="str">
        <f t="shared" si="14"/>
        <v>Paden Nelson</v>
      </c>
    </row>
    <row r="191" spans="1:11" x14ac:dyDescent="0.2">
      <c r="A191" s="22" t="str">
        <f>'Raw Name Splitter'!A191</f>
        <v>Jake Nolty</v>
      </c>
      <c r="F191" t="str">
        <f t="shared" si="10"/>
        <v/>
      </c>
      <c r="G191" t="str">
        <f t="shared" si="11"/>
        <v/>
      </c>
      <c r="H191" t="str">
        <f t="shared" si="12"/>
        <v/>
      </c>
      <c r="I191" t="str">
        <f t="shared" si="13"/>
        <v/>
      </c>
      <c r="K191" t="str">
        <f t="shared" si="14"/>
        <v>Jake Nolty</v>
      </c>
    </row>
    <row r="192" spans="1:11" x14ac:dyDescent="0.2">
      <c r="A192" s="22" t="str">
        <f>'Raw Name Splitter'!A192</f>
        <v>Alice Oberg</v>
      </c>
      <c r="F192" t="str">
        <f t="shared" si="10"/>
        <v/>
      </c>
      <c r="G192" t="str">
        <f t="shared" si="11"/>
        <v/>
      </c>
      <c r="H192" t="str">
        <f t="shared" si="12"/>
        <v/>
      </c>
      <c r="I192" t="str">
        <f t="shared" si="13"/>
        <v/>
      </c>
      <c r="K192" t="str">
        <f t="shared" si="14"/>
        <v>Alice Oberg</v>
      </c>
    </row>
    <row r="193" spans="1:11" x14ac:dyDescent="0.2">
      <c r="A193" s="22" t="str">
        <f>'Raw Name Splitter'!A193</f>
        <v>Mary-Kate O'Brien</v>
      </c>
      <c r="F193" t="str">
        <f t="shared" si="10"/>
        <v/>
      </c>
      <c r="G193" t="str">
        <f t="shared" si="11"/>
        <v/>
      </c>
      <c r="H193" t="str">
        <f t="shared" si="12"/>
        <v/>
      </c>
      <c r="I193" t="str">
        <f t="shared" si="13"/>
        <v/>
      </c>
      <c r="K193" t="str">
        <f t="shared" si="14"/>
        <v>Mary-Kate O'Brien</v>
      </c>
    </row>
    <row r="194" spans="1:11" x14ac:dyDescent="0.2">
      <c r="A194" s="22" t="str">
        <f>'Raw Name Splitter'!A194</f>
        <v>Claire O'Brien</v>
      </c>
      <c r="F194" t="str">
        <f t="shared" si="10"/>
        <v/>
      </c>
      <c r="G194" t="str">
        <f t="shared" si="11"/>
        <v/>
      </c>
      <c r="H194" t="str">
        <f t="shared" si="12"/>
        <v/>
      </c>
      <c r="I194" t="str">
        <f t="shared" si="13"/>
        <v/>
      </c>
      <c r="K194" t="str">
        <f t="shared" si="14"/>
        <v>Claire O'Brien</v>
      </c>
    </row>
    <row r="195" spans="1:11" x14ac:dyDescent="0.2">
      <c r="A195" s="22" t="str">
        <f>'Raw Name Splitter'!A195</f>
        <v xml:space="preserve">Arianna Adi Olivardia </v>
      </c>
      <c r="F195" t="str">
        <f t="shared" ref="F195:F258" si="15">IF(B195="x",F$1,"")</f>
        <v/>
      </c>
      <c r="G195" t="str">
        <f t="shared" ref="G195:G258" si="16">IF(C195="x",G$1,"")</f>
        <v/>
      </c>
      <c r="H195" t="str">
        <f t="shared" ref="H195:H258" si="17">IF(D195="x",H$1,"")</f>
        <v/>
      </c>
      <c r="I195" t="str">
        <f t="shared" ref="I195:I258" si="18">IF(E195="x",I$1,"")</f>
        <v/>
      </c>
      <c r="K195" t="str">
        <f t="shared" ref="K195:K258" si="19">CONCATENATE(A195,F195,G195,H195,I195)</f>
        <v xml:space="preserve">Arianna Adi Olivardia </v>
      </c>
    </row>
    <row r="196" spans="1:11" x14ac:dyDescent="0.2">
      <c r="A196" s="22" t="str">
        <f>'Raw Name Splitter'!A196</f>
        <v>Rory O’Neill</v>
      </c>
      <c r="F196" t="str">
        <f t="shared" si="15"/>
        <v/>
      </c>
      <c r="G196" t="str">
        <f t="shared" si="16"/>
        <v/>
      </c>
      <c r="H196" t="str">
        <f t="shared" si="17"/>
        <v/>
      </c>
      <c r="I196" t="str">
        <f t="shared" si="18"/>
        <v/>
      </c>
      <c r="K196" t="str">
        <f t="shared" si="19"/>
        <v>Rory O’Neill</v>
      </c>
    </row>
    <row r="197" spans="1:11" x14ac:dyDescent="0.2">
      <c r="A197" s="22" t="str">
        <f>'Raw Name Splitter'!A197</f>
        <v>Sean O’Neill</v>
      </c>
      <c r="F197" t="str">
        <f t="shared" si="15"/>
        <v/>
      </c>
      <c r="G197" t="str">
        <f t="shared" si="16"/>
        <v/>
      </c>
      <c r="H197" t="str">
        <f t="shared" si="17"/>
        <v/>
      </c>
      <c r="I197" t="str">
        <f t="shared" si="18"/>
        <v/>
      </c>
      <c r="K197" t="str">
        <f t="shared" si="19"/>
        <v>Sean O’Neill</v>
      </c>
    </row>
    <row r="198" spans="1:11" x14ac:dyDescent="0.2">
      <c r="A198" s="22" t="str">
        <f>'Raw Name Splitter'!A198</f>
        <v>Jake Palm</v>
      </c>
      <c r="F198" t="str">
        <f t="shared" si="15"/>
        <v/>
      </c>
      <c r="G198" t="str">
        <f t="shared" si="16"/>
        <v/>
      </c>
      <c r="H198" t="str">
        <f t="shared" si="17"/>
        <v/>
      </c>
      <c r="I198" t="str">
        <f t="shared" si="18"/>
        <v/>
      </c>
      <c r="K198" t="str">
        <f t="shared" si="19"/>
        <v>Jake Palm</v>
      </c>
    </row>
    <row r="199" spans="1:11" x14ac:dyDescent="0.2">
      <c r="A199" s="22" t="str">
        <f>'Raw Name Splitter'!A199</f>
        <v>Jamal Palmer</v>
      </c>
      <c r="F199" t="str">
        <f t="shared" si="15"/>
        <v/>
      </c>
      <c r="G199" t="str">
        <f t="shared" si="16"/>
        <v/>
      </c>
      <c r="H199" t="str">
        <f t="shared" si="17"/>
        <v/>
      </c>
      <c r="I199" t="str">
        <f t="shared" si="18"/>
        <v/>
      </c>
      <c r="K199" t="str">
        <f t="shared" si="19"/>
        <v>Jamal Palmer</v>
      </c>
    </row>
    <row r="200" spans="1:11" x14ac:dyDescent="0.2">
      <c r="A200" s="22" t="str">
        <f>'Raw Name Splitter'!A200</f>
        <v>Payton Pelletier</v>
      </c>
      <c r="F200" t="str">
        <f t="shared" si="15"/>
        <v/>
      </c>
      <c r="G200" t="str">
        <f t="shared" si="16"/>
        <v/>
      </c>
      <c r="H200" t="str">
        <f t="shared" si="17"/>
        <v/>
      </c>
      <c r="I200" t="str">
        <f t="shared" si="18"/>
        <v/>
      </c>
      <c r="K200" t="str">
        <f t="shared" si="19"/>
        <v>Payton Pelletier</v>
      </c>
    </row>
    <row r="201" spans="1:11" x14ac:dyDescent="0.2">
      <c r="A201" s="22" t="str">
        <f>'Raw Name Splitter'!A201</f>
        <v>Ethan Pember</v>
      </c>
      <c r="F201" t="str">
        <f t="shared" si="15"/>
        <v/>
      </c>
      <c r="G201" t="str">
        <f t="shared" si="16"/>
        <v/>
      </c>
      <c r="H201" t="str">
        <f t="shared" si="17"/>
        <v/>
      </c>
      <c r="I201" t="str">
        <f t="shared" si="18"/>
        <v/>
      </c>
      <c r="K201" t="str">
        <f t="shared" si="19"/>
        <v>Ethan Pember</v>
      </c>
    </row>
    <row r="202" spans="1:11" x14ac:dyDescent="0.2">
      <c r="A202" s="22" t="str">
        <f>'Raw Name Splitter'!A202</f>
        <v>Gustavo Savi Pereira</v>
      </c>
      <c r="F202" t="str">
        <f t="shared" si="15"/>
        <v/>
      </c>
      <c r="G202" t="str">
        <f t="shared" si="16"/>
        <v/>
      </c>
      <c r="H202" t="str">
        <f t="shared" si="17"/>
        <v/>
      </c>
      <c r="I202" t="str">
        <f t="shared" si="18"/>
        <v/>
      </c>
      <c r="K202" t="str">
        <f t="shared" si="19"/>
        <v>Gustavo Savi Pereira</v>
      </c>
    </row>
    <row r="203" spans="1:11" x14ac:dyDescent="0.2">
      <c r="A203" s="22" t="str">
        <f>'Raw Name Splitter'!A203</f>
        <v>Javer Perez</v>
      </c>
      <c r="F203" t="str">
        <f t="shared" si="15"/>
        <v/>
      </c>
      <c r="G203" t="str">
        <f t="shared" si="16"/>
        <v/>
      </c>
      <c r="H203" t="str">
        <f t="shared" si="17"/>
        <v/>
      </c>
      <c r="I203" t="str">
        <f t="shared" si="18"/>
        <v/>
      </c>
      <c r="K203" t="str">
        <f t="shared" si="19"/>
        <v>Javer Perez</v>
      </c>
    </row>
    <row r="204" spans="1:11" x14ac:dyDescent="0.2">
      <c r="A204" s="22" t="str">
        <f>'Raw Name Splitter'!A204</f>
        <v>Ben Peterson</v>
      </c>
      <c r="F204" t="str">
        <f t="shared" si="15"/>
        <v/>
      </c>
      <c r="G204" t="str">
        <f t="shared" si="16"/>
        <v/>
      </c>
      <c r="H204" t="str">
        <f t="shared" si="17"/>
        <v/>
      </c>
      <c r="I204" t="str">
        <f t="shared" si="18"/>
        <v/>
      </c>
      <c r="K204" t="str">
        <f t="shared" si="19"/>
        <v>Ben Peterson</v>
      </c>
    </row>
    <row r="205" spans="1:11" x14ac:dyDescent="0.2">
      <c r="A205" s="22" t="str">
        <f>'Raw Name Splitter'!A205</f>
        <v>Luca Picano</v>
      </c>
      <c r="F205" t="str">
        <f t="shared" si="15"/>
        <v/>
      </c>
      <c r="G205" t="str">
        <f t="shared" si="16"/>
        <v/>
      </c>
      <c r="H205" t="str">
        <f t="shared" si="17"/>
        <v/>
      </c>
      <c r="I205" t="str">
        <f t="shared" si="18"/>
        <v/>
      </c>
      <c r="K205" t="str">
        <f t="shared" si="19"/>
        <v>Luca Picano</v>
      </c>
    </row>
    <row r="206" spans="1:11" x14ac:dyDescent="0.2">
      <c r="A206" s="22" t="str">
        <f>'Raw Name Splitter'!A206</f>
        <v>Audrey Putnam</v>
      </c>
      <c r="F206" t="str">
        <f t="shared" si="15"/>
        <v/>
      </c>
      <c r="G206" t="str">
        <f t="shared" si="16"/>
        <v/>
      </c>
      <c r="H206" t="str">
        <f t="shared" si="17"/>
        <v/>
      </c>
      <c r="I206" t="str">
        <f t="shared" si="18"/>
        <v/>
      </c>
      <c r="K206" t="str">
        <f t="shared" si="19"/>
        <v>Audrey Putnam</v>
      </c>
    </row>
    <row r="207" spans="1:11" x14ac:dyDescent="0.2">
      <c r="A207" s="22" t="str">
        <f>'Raw Name Splitter'!A207</f>
        <v>Elizabeth Quinn</v>
      </c>
      <c r="F207" t="str">
        <f t="shared" si="15"/>
        <v/>
      </c>
      <c r="G207" t="str">
        <f t="shared" si="16"/>
        <v/>
      </c>
      <c r="H207" t="str">
        <f t="shared" si="17"/>
        <v/>
      </c>
      <c r="I207" t="str">
        <f t="shared" si="18"/>
        <v/>
      </c>
      <c r="K207" t="str">
        <f t="shared" si="19"/>
        <v>Elizabeth Quinn</v>
      </c>
    </row>
    <row r="208" spans="1:11" x14ac:dyDescent="0.2">
      <c r="A208" s="22" t="str">
        <f>'Raw Name Splitter'!A208</f>
        <v>Justin Raimo</v>
      </c>
      <c r="F208" t="str">
        <f t="shared" si="15"/>
        <v/>
      </c>
      <c r="G208" t="str">
        <f t="shared" si="16"/>
        <v/>
      </c>
      <c r="H208" t="str">
        <f t="shared" si="17"/>
        <v/>
      </c>
      <c r="I208" t="str">
        <f t="shared" si="18"/>
        <v/>
      </c>
      <c r="K208" t="str">
        <f t="shared" si="19"/>
        <v>Justin Raimo</v>
      </c>
    </row>
    <row r="209" spans="1:11" x14ac:dyDescent="0.2">
      <c r="A209" s="22" t="str">
        <f>'Raw Name Splitter'!A209</f>
        <v>Michael Reposa</v>
      </c>
      <c r="F209" t="str">
        <f t="shared" si="15"/>
        <v/>
      </c>
      <c r="G209" t="str">
        <f t="shared" si="16"/>
        <v/>
      </c>
      <c r="H209" t="str">
        <f t="shared" si="17"/>
        <v/>
      </c>
      <c r="I209" t="str">
        <f t="shared" si="18"/>
        <v/>
      </c>
      <c r="K209" t="str">
        <f t="shared" si="19"/>
        <v>Michael Reposa</v>
      </c>
    </row>
    <row r="210" spans="1:11" x14ac:dyDescent="0.2">
      <c r="A210" s="22" t="str">
        <f>'Raw Name Splitter'!A210</f>
        <v>Ava Richardson</v>
      </c>
      <c r="F210" t="str">
        <f t="shared" si="15"/>
        <v/>
      </c>
      <c r="G210" t="str">
        <f t="shared" si="16"/>
        <v/>
      </c>
      <c r="H210" t="str">
        <f t="shared" si="17"/>
        <v/>
      </c>
      <c r="I210" t="str">
        <f t="shared" si="18"/>
        <v/>
      </c>
      <c r="K210" t="str">
        <f t="shared" si="19"/>
        <v>Ava Richardson</v>
      </c>
    </row>
    <row r="211" spans="1:11" x14ac:dyDescent="0.2">
      <c r="A211" s="22" t="str">
        <f>'Raw Name Splitter'!A211</f>
        <v>Julia Romboli</v>
      </c>
      <c r="F211" t="str">
        <f t="shared" si="15"/>
        <v/>
      </c>
      <c r="G211" t="str">
        <f t="shared" si="16"/>
        <v/>
      </c>
      <c r="H211" t="str">
        <f t="shared" si="17"/>
        <v/>
      </c>
      <c r="I211" t="str">
        <f t="shared" si="18"/>
        <v/>
      </c>
      <c r="K211" t="str">
        <f t="shared" si="19"/>
        <v>Julia Romboli</v>
      </c>
    </row>
    <row r="212" spans="1:11" x14ac:dyDescent="0.2">
      <c r="A212" s="22" t="str">
        <f>'Raw Name Splitter'!A212</f>
        <v>Gabrielle Rose Johnson</v>
      </c>
      <c r="F212" t="str">
        <f t="shared" si="15"/>
        <v/>
      </c>
      <c r="G212" t="str">
        <f t="shared" si="16"/>
        <v/>
      </c>
      <c r="H212" t="str">
        <f t="shared" si="17"/>
        <v/>
      </c>
      <c r="I212" t="str">
        <f t="shared" si="18"/>
        <v/>
      </c>
      <c r="K212" t="str">
        <f t="shared" si="19"/>
        <v>Gabrielle Rose Johnson</v>
      </c>
    </row>
    <row r="213" spans="1:11" x14ac:dyDescent="0.2">
      <c r="A213" s="22" t="str">
        <f>'Raw Name Splitter'!A213</f>
        <v>Grace Ryan</v>
      </c>
      <c r="F213" t="str">
        <f t="shared" si="15"/>
        <v/>
      </c>
      <c r="G213" t="str">
        <f t="shared" si="16"/>
        <v/>
      </c>
      <c r="H213" t="str">
        <f t="shared" si="17"/>
        <v/>
      </c>
      <c r="I213" t="str">
        <f t="shared" si="18"/>
        <v/>
      </c>
      <c r="K213" t="str">
        <f t="shared" si="19"/>
        <v>Grace Ryan</v>
      </c>
    </row>
    <row r="214" spans="1:11" x14ac:dyDescent="0.2">
      <c r="A214" s="22" t="str">
        <f>'Raw Name Splitter'!A214</f>
        <v>Jeremiah Sanford</v>
      </c>
      <c r="F214" t="str">
        <f t="shared" si="15"/>
        <v/>
      </c>
      <c r="G214" t="str">
        <f t="shared" si="16"/>
        <v/>
      </c>
      <c r="H214" t="str">
        <f t="shared" si="17"/>
        <v/>
      </c>
      <c r="I214" t="str">
        <f t="shared" si="18"/>
        <v/>
      </c>
      <c r="K214" t="str">
        <f t="shared" si="19"/>
        <v>Jeremiah Sanford</v>
      </c>
    </row>
    <row r="215" spans="1:11" x14ac:dyDescent="0.2">
      <c r="A215" s="22" t="str">
        <f>'Raw Name Splitter'!A215</f>
        <v xml:space="preserve">Gustavo Santos </v>
      </c>
      <c r="F215" t="str">
        <f t="shared" si="15"/>
        <v/>
      </c>
      <c r="G215" t="str">
        <f t="shared" si="16"/>
        <v/>
      </c>
      <c r="H215" t="str">
        <f t="shared" si="17"/>
        <v/>
      </c>
      <c r="I215" t="str">
        <f t="shared" si="18"/>
        <v/>
      </c>
      <c r="K215" t="str">
        <f t="shared" si="19"/>
        <v xml:space="preserve">Gustavo Santos </v>
      </c>
    </row>
    <row r="216" spans="1:11" x14ac:dyDescent="0.2">
      <c r="A216" s="22" t="str">
        <f>'Raw Name Splitter'!A216</f>
        <v>John Robert Sasso</v>
      </c>
      <c r="F216" t="str">
        <f t="shared" si="15"/>
        <v/>
      </c>
      <c r="G216" t="str">
        <f t="shared" si="16"/>
        <v/>
      </c>
      <c r="H216" t="str">
        <f t="shared" si="17"/>
        <v/>
      </c>
      <c r="I216" t="str">
        <f t="shared" si="18"/>
        <v/>
      </c>
      <c r="K216" t="str">
        <f t="shared" si="19"/>
        <v>John Robert Sasso</v>
      </c>
    </row>
    <row r="217" spans="1:11" x14ac:dyDescent="0.2">
      <c r="A217" s="22" t="str">
        <f>'Raw Name Splitter'!A217</f>
        <v>Robert Savio</v>
      </c>
      <c r="F217" t="str">
        <f t="shared" si="15"/>
        <v/>
      </c>
      <c r="G217" t="str">
        <f t="shared" si="16"/>
        <v/>
      </c>
      <c r="H217" t="str">
        <f t="shared" si="17"/>
        <v/>
      </c>
      <c r="I217" t="str">
        <f t="shared" si="18"/>
        <v/>
      </c>
      <c r="K217" t="str">
        <f t="shared" si="19"/>
        <v>Robert Savio</v>
      </c>
    </row>
    <row r="218" spans="1:11" x14ac:dyDescent="0.2">
      <c r="A218" s="22" t="str">
        <f>'Raw Name Splitter'!A218</f>
        <v>Nathaniel Scanlon</v>
      </c>
      <c r="F218" t="str">
        <f t="shared" si="15"/>
        <v/>
      </c>
      <c r="G218" t="str">
        <f t="shared" si="16"/>
        <v/>
      </c>
      <c r="H218" t="str">
        <f t="shared" si="17"/>
        <v/>
      </c>
      <c r="I218" t="str">
        <f t="shared" si="18"/>
        <v/>
      </c>
      <c r="K218" t="str">
        <f t="shared" si="19"/>
        <v>Nathaniel Scanlon</v>
      </c>
    </row>
    <row r="219" spans="1:11" x14ac:dyDescent="0.2">
      <c r="A219" s="22" t="str">
        <f>'Raw Name Splitter'!A219</f>
        <v>Eli Schanck</v>
      </c>
      <c r="F219" t="str">
        <f t="shared" si="15"/>
        <v/>
      </c>
      <c r="G219" t="str">
        <f t="shared" si="16"/>
        <v/>
      </c>
      <c r="H219" t="str">
        <f t="shared" si="17"/>
        <v/>
      </c>
      <c r="I219" t="str">
        <f t="shared" si="18"/>
        <v/>
      </c>
      <c r="K219" t="str">
        <f t="shared" si="19"/>
        <v>Eli Schanck</v>
      </c>
    </row>
    <row r="220" spans="1:11" x14ac:dyDescent="0.2">
      <c r="A220" s="22" t="str">
        <f>'Raw Name Splitter'!A220</f>
        <v>Matthew Schneeberg</v>
      </c>
      <c r="F220" t="str">
        <f t="shared" si="15"/>
        <v/>
      </c>
      <c r="G220" t="str">
        <f t="shared" si="16"/>
        <v/>
      </c>
      <c r="H220" t="str">
        <f t="shared" si="17"/>
        <v/>
      </c>
      <c r="I220" t="str">
        <f t="shared" si="18"/>
        <v/>
      </c>
      <c r="K220" t="str">
        <f t="shared" si="19"/>
        <v>Matthew Schneeberg</v>
      </c>
    </row>
    <row r="221" spans="1:11" x14ac:dyDescent="0.2">
      <c r="A221" s="22" t="str">
        <f>'Raw Name Splitter'!A221</f>
        <v>Sean Schneeberg</v>
      </c>
      <c r="F221" t="str">
        <f t="shared" si="15"/>
        <v/>
      </c>
      <c r="G221" t="str">
        <f t="shared" si="16"/>
        <v/>
      </c>
      <c r="H221" t="str">
        <f t="shared" si="17"/>
        <v/>
      </c>
      <c r="I221" t="str">
        <f t="shared" si="18"/>
        <v/>
      </c>
      <c r="K221" t="str">
        <f t="shared" si="19"/>
        <v>Sean Schneeberg</v>
      </c>
    </row>
    <row r="222" spans="1:11" x14ac:dyDescent="0.2">
      <c r="A222" s="22" t="str">
        <f>'Raw Name Splitter'!A222</f>
        <v>Henry Schromm</v>
      </c>
      <c r="F222" t="str">
        <f t="shared" si="15"/>
        <v/>
      </c>
      <c r="G222" t="str">
        <f t="shared" si="16"/>
        <v/>
      </c>
      <c r="H222" t="str">
        <f t="shared" si="17"/>
        <v/>
      </c>
      <c r="I222" t="str">
        <f t="shared" si="18"/>
        <v/>
      </c>
      <c r="K222" t="str">
        <f t="shared" si="19"/>
        <v>Henry Schromm</v>
      </c>
    </row>
    <row r="223" spans="1:11" x14ac:dyDescent="0.2">
      <c r="A223" s="22" t="str">
        <f>'Raw Name Splitter'!A223</f>
        <v>Emma Serevitch</v>
      </c>
      <c r="F223" t="str">
        <f t="shared" si="15"/>
        <v/>
      </c>
      <c r="G223" t="str">
        <f t="shared" si="16"/>
        <v/>
      </c>
      <c r="H223" t="str">
        <f t="shared" si="17"/>
        <v/>
      </c>
      <c r="I223" t="str">
        <f t="shared" si="18"/>
        <v/>
      </c>
      <c r="K223" t="str">
        <f t="shared" si="19"/>
        <v>Emma Serevitch</v>
      </c>
    </row>
    <row r="224" spans="1:11" x14ac:dyDescent="0.2">
      <c r="A224" s="22" t="str">
        <f>'Raw Name Splitter'!A224</f>
        <v>Jared Settipane</v>
      </c>
      <c r="F224" t="str">
        <f t="shared" si="15"/>
        <v/>
      </c>
      <c r="G224" t="str">
        <f t="shared" si="16"/>
        <v/>
      </c>
      <c r="H224" t="str">
        <f t="shared" si="17"/>
        <v/>
      </c>
      <c r="I224" t="str">
        <f t="shared" si="18"/>
        <v/>
      </c>
      <c r="K224" t="str">
        <f t="shared" si="19"/>
        <v>Jared Settipane</v>
      </c>
    </row>
    <row r="225" spans="1:11" x14ac:dyDescent="0.2">
      <c r="A225" s="22" t="str">
        <f>'Raw Name Splitter'!A225</f>
        <v>Megan Shanahan</v>
      </c>
      <c r="F225" t="str">
        <f t="shared" si="15"/>
        <v/>
      </c>
      <c r="G225" t="str">
        <f t="shared" si="16"/>
        <v/>
      </c>
      <c r="H225" t="str">
        <f t="shared" si="17"/>
        <v/>
      </c>
      <c r="I225" t="str">
        <f t="shared" si="18"/>
        <v/>
      </c>
      <c r="K225" t="str">
        <f t="shared" si="19"/>
        <v>Megan Shanahan</v>
      </c>
    </row>
    <row r="226" spans="1:11" x14ac:dyDescent="0.2">
      <c r="A226" s="22" t="str">
        <f>'Raw Name Splitter'!A226</f>
        <v>Kapil Shastri</v>
      </c>
      <c r="F226" t="str">
        <f t="shared" si="15"/>
        <v/>
      </c>
      <c r="G226" t="str">
        <f t="shared" si="16"/>
        <v/>
      </c>
      <c r="H226" t="str">
        <f t="shared" si="17"/>
        <v/>
      </c>
      <c r="I226" t="str">
        <f t="shared" si="18"/>
        <v/>
      </c>
      <c r="K226" t="str">
        <f t="shared" si="19"/>
        <v>Kapil Shastri</v>
      </c>
    </row>
    <row r="227" spans="1:11" x14ac:dyDescent="0.2">
      <c r="A227" s="22" t="str">
        <f>'Raw Name Splitter'!A227</f>
        <v>Derek Silva</v>
      </c>
      <c r="F227" t="str">
        <f t="shared" si="15"/>
        <v/>
      </c>
      <c r="G227" t="str">
        <f t="shared" si="16"/>
        <v/>
      </c>
      <c r="H227" t="str">
        <f t="shared" si="17"/>
        <v/>
      </c>
      <c r="I227" t="str">
        <f t="shared" si="18"/>
        <v/>
      </c>
      <c r="K227" t="str">
        <f t="shared" si="19"/>
        <v>Derek Silva</v>
      </c>
    </row>
    <row r="228" spans="1:11" x14ac:dyDescent="0.2">
      <c r="A228" s="22" t="str">
        <f>'Raw Name Splitter'!A228</f>
        <v>Kathleen Silva</v>
      </c>
      <c r="F228" t="str">
        <f t="shared" si="15"/>
        <v/>
      </c>
      <c r="G228" t="str">
        <f t="shared" si="16"/>
        <v/>
      </c>
      <c r="H228" t="str">
        <f t="shared" si="17"/>
        <v/>
      </c>
      <c r="I228" t="str">
        <f t="shared" si="18"/>
        <v/>
      </c>
      <c r="K228" t="str">
        <f t="shared" si="19"/>
        <v>Kathleen Silva</v>
      </c>
    </row>
    <row r="229" spans="1:11" x14ac:dyDescent="0.2">
      <c r="A229" s="22" t="str">
        <f>'Raw Name Splitter'!A229</f>
        <v>Matias Silveira</v>
      </c>
      <c r="F229" t="str">
        <f t="shared" si="15"/>
        <v/>
      </c>
      <c r="G229" t="str">
        <f t="shared" si="16"/>
        <v/>
      </c>
      <c r="H229" t="str">
        <f t="shared" si="17"/>
        <v/>
      </c>
      <c r="I229" t="str">
        <f t="shared" si="18"/>
        <v/>
      </c>
      <c r="K229" t="str">
        <f t="shared" si="19"/>
        <v>Matias Silveira</v>
      </c>
    </row>
    <row r="230" spans="1:11" x14ac:dyDescent="0.2">
      <c r="A230" s="22" t="str">
        <f>'Raw Name Splitter'!A230</f>
        <v>Sydnee Smiley</v>
      </c>
      <c r="F230" t="str">
        <f t="shared" si="15"/>
        <v/>
      </c>
      <c r="G230" t="str">
        <f t="shared" si="16"/>
        <v/>
      </c>
      <c r="H230" t="str">
        <f t="shared" si="17"/>
        <v/>
      </c>
      <c r="I230" t="str">
        <f t="shared" si="18"/>
        <v/>
      </c>
      <c r="K230" t="str">
        <f t="shared" si="19"/>
        <v>Sydnee Smiley</v>
      </c>
    </row>
    <row r="231" spans="1:11" x14ac:dyDescent="0.2">
      <c r="A231" s="22" t="str">
        <f>'Raw Name Splitter'!A231</f>
        <v>Tay Spaulding</v>
      </c>
      <c r="F231" t="str">
        <f t="shared" si="15"/>
        <v/>
      </c>
      <c r="G231" t="str">
        <f t="shared" si="16"/>
        <v/>
      </c>
      <c r="H231" t="str">
        <f t="shared" si="17"/>
        <v/>
      </c>
      <c r="I231" t="str">
        <f t="shared" si="18"/>
        <v/>
      </c>
      <c r="K231" t="str">
        <f t="shared" si="19"/>
        <v>Tay Spaulding</v>
      </c>
    </row>
    <row r="232" spans="1:11" x14ac:dyDescent="0.2">
      <c r="A232" s="22" t="str">
        <f>'Raw Name Splitter'!A232</f>
        <v>Katherine Stepler</v>
      </c>
      <c r="F232" t="str">
        <f t="shared" si="15"/>
        <v/>
      </c>
      <c r="G232" t="str">
        <f t="shared" si="16"/>
        <v/>
      </c>
      <c r="H232" t="str">
        <f t="shared" si="17"/>
        <v/>
      </c>
      <c r="I232" t="str">
        <f t="shared" si="18"/>
        <v/>
      </c>
      <c r="K232" t="str">
        <f t="shared" si="19"/>
        <v>Katherine Stepler</v>
      </c>
    </row>
    <row r="233" spans="1:11" x14ac:dyDescent="0.2">
      <c r="A233" s="22" t="str">
        <f>'Raw Name Splitter'!A233</f>
        <v xml:space="preserve">Abigail Strong </v>
      </c>
      <c r="F233" t="str">
        <f t="shared" si="15"/>
        <v/>
      </c>
      <c r="G233" t="str">
        <f t="shared" si="16"/>
        <v/>
      </c>
      <c r="H233" t="str">
        <f t="shared" si="17"/>
        <v/>
      </c>
      <c r="I233" t="str">
        <f t="shared" si="18"/>
        <v/>
      </c>
      <c r="K233" t="str">
        <f t="shared" si="19"/>
        <v xml:space="preserve">Abigail Strong </v>
      </c>
    </row>
    <row r="234" spans="1:11" x14ac:dyDescent="0.2">
      <c r="A234" s="22" t="str">
        <f>'Raw Name Splitter'!A234</f>
        <v>Quinn Synnott</v>
      </c>
      <c r="F234" t="str">
        <f t="shared" si="15"/>
        <v/>
      </c>
      <c r="G234" t="str">
        <f t="shared" si="16"/>
        <v/>
      </c>
      <c r="H234" t="str">
        <f t="shared" si="17"/>
        <v/>
      </c>
      <c r="I234" t="str">
        <f t="shared" si="18"/>
        <v/>
      </c>
      <c r="K234" t="str">
        <f t="shared" si="19"/>
        <v>Quinn Synnott</v>
      </c>
    </row>
    <row r="235" spans="1:11" x14ac:dyDescent="0.2">
      <c r="A235" s="22" t="str">
        <f>'Raw Name Splitter'!A235</f>
        <v>Molly Talty</v>
      </c>
      <c r="F235" t="str">
        <f t="shared" si="15"/>
        <v/>
      </c>
      <c r="G235" t="str">
        <f t="shared" si="16"/>
        <v/>
      </c>
      <c r="H235" t="str">
        <f t="shared" si="17"/>
        <v/>
      </c>
      <c r="I235" t="str">
        <f t="shared" si="18"/>
        <v/>
      </c>
      <c r="K235" t="str">
        <f t="shared" si="19"/>
        <v>Molly Talty</v>
      </c>
    </row>
    <row r="236" spans="1:11" x14ac:dyDescent="0.2">
      <c r="A236" s="22" t="str">
        <f>'Raw Name Splitter'!A236</f>
        <v>Brooke Tango</v>
      </c>
      <c r="F236" t="str">
        <f t="shared" si="15"/>
        <v/>
      </c>
      <c r="G236" t="str">
        <f t="shared" si="16"/>
        <v/>
      </c>
      <c r="H236" t="str">
        <f t="shared" si="17"/>
        <v/>
      </c>
      <c r="I236" t="str">
        <f t="shared" si="18"/>
        <v/>
      </c>
      <c r="K236" t="str">
        <f t="shared" si="19"/>
        <v>Brooke Tango</v>
      </c>
    </row>
    <row r="237" spans="1:11" x14ac:dyDescent="0.2">
      <c r="A237" s="22" t="str">
        <f>'Raw Name Splitter'!A237</f>
        <v>Aaron Tarr</v>
      </c>
      <c r="F237" t="str">
        <f t="shared" si="15"/>
        <v/>
      </c>
      <c r="G237" t="str">
        <f t="shared" si="16"/>
        <v/>
      </c>
      <c r="H237" t="str">
        <f t="shared" si="17"/>
        <v/>
      </c>
      <c r="I237" t="str">
        <f t="shared" si="18"/>
        <v/>
      </c>
      <c r="K237" t="str">
        <f t="shared" si="19"/>
        <v>Aaron Tarr</v>
      </c>
    </row>
    <row r="238" spans="1:11" x14ac:dyDescent="0.2">
      <c r="A238" s="22" t="str">
        <f>'Raw Name Splitter'!A238</f>
        <v>Maeve Katharine Taupier</v>
      </c>
      <c r="F238" t="str">
        <f t="shared" si="15"/>
        <v/>
      </c>
      <c r="G238" t="str">
        <f t="shared" si="16"/>
        <v/>
      </c>
      <c r="H238" t="str">
        <f t="shared" si="17"/>
        <v/>
      </c>
      <c r="I238" t="str">
        <f t="shared" si="18"/>
        <v/>
      </c>
      <c r="K238" t="str">
        <f t="shared" si="19"/>
        <v>Maeve Katharine Taupier</v>
      </c>
    </row>
    <row r="239" spans="1:11" x14ac:dyDescent="0.2">
      <c r="A239" s="22" t="str">
        <f>'Raw Name Splitter'!A239</f>
        <v>Maxwell Taylor</v>
      </c>
      <c r="F239" t="str">
        <f t="shared" si="15"/>
        <v/>
      </c>
      <c r="G239" t="str">
        <f t="shared" si="16"/>
        <v/>
      </c>
      <c r="H239" t="str">
        <f t="shared" si="17"/>
        <v/>
      </c>
      <c r="I239" t="str">
        <f t="shared" si="18"/>
        <v/>
      </c>
      <c r="K239" t="str">
        <f t="shared" si="19"/>
        <v>Maxwell Taylor</v>
      </c>
    </row>
    <row r="240" spans="1:11" x14ac:dyDescent="0.2">
      <c r="A240" s="22" t="str">
        <f>'Raw Name Splitter'!A240</f>
        <v>Kathryn Tesoro</v>
      </c>
      <c r="F240" t="str">
        <f t="shared" si="15"/>
        <v/>
      </c>
      <c r="G240" t="str">
        <f t="shared" si="16"/>
        <v/>
      </c>
      <c r="H240" t="str">
        <f t="shared" si="17"/>
        <v/>
      </c>
      <c r="I240" t="str">
        <f t="shared" si="18"/>
        <v/>
      </c>
      <c r="K240" t="str">
        <f t="shared" si="19"/>
        <v>Kathryn Tesoro</v>
      </c>
    </row>
    <row r="241" spans="1:11" x14ac:dyDescent="0.2">
      <c r="A241" s="22" t="str">
        <f>'Raw Name Splitter'!A241</f>
        <v>Blake Thomas</v>
      </c>
      <c r="F241" t="str">
        <f t="shared" si="15"/>
        <v/>
      </c>
      <c r="G241" t="str">
        <f t="shared" si="16"/>
        <v/>
      </c>
      <c r="H241" t="str">
        <f t="shared" si="17"/>
        <v/>
      </c>
      <c r="I241" t="str">
        <f t="shared" si="18"/>
        <v/>
      </c>
      <c r="K241" t="str">
        <f t="shared" si="19"/>
        <v>Blake Thomas</v>
      </c>
    </row>
    <row r="242" spans="1:11" x14ac:dyDescent="0.2">
      <c r="A242" s="22" t="str">
        <f>'Raw Name Splitter'!A242</f>
        <v>Raghav Tiwari</v>
      </c>
      <c r="F242" t="str">
        <f t="shared" si="15"/>
        <v/>
      </c>
      <c r="G242" t="str">
        <f t="shared" si="16"/>
        <v/>
      </c>
      <c r="H242" t="str">
        <f t="shared" si="17"/>
        <v/>
      </c>
      <c r="I242" t="str">
        <f t="shared" si="18"/>
        <v/>
      </c>
      <c r="K242" t="str">
        <f t="shared" si="19"/>
        <v>Raghav Tiwari</v>
      </c>
    </row>
    <row r="243" spans="1:11" x14ac:dyDescent="0.2">
      <c r="A243" s="22" t="str">
        <f>'Raw Name Splitter'!A243</f>
        <v>James Trahan</v>
      </c>
      <c r="F243" t="str">
        <f t="shared" si="15"/>
        <v/>
      </c>
      <c r="G243" t="str">
        <f t="shared" si="16"/>
        <v/>
      </c>
      <c r="H243" t="str">
        <f t="shared" si="17"/>
        <v/>
      </c>
      <c r="I243" t="str">
        <f t="shared" si="18"/>
        <v/>
      </c>
      <c r="K243" t="str">
        <f t="shared" si="19"/>
        <v>James Trahan</v>
      </c>
    </row>
    <row r="244" spans="1:11" x14ac:dyDescent="0.2">
      <c r="A244" s="22" t="str">
        <f>'Raw Name Splitter'!A244</f>
        <v>Molly Trahan</v>
      </c>
      <c r="F244" t="str">
        <f t="shared" si="15"/>
        <v/>
      </c>
      <c r="G244" t="str">
        <f t="shared" si="16"/>
        <v/>
      </c>
      <c r="H244" t="str">
        <f t="shared" si="17"/>
        <v/>
      </c>
      <c r="I244" t="str">
        <f t="shared" si="18"/>
        <v/>
      </c>
      <c r="K244" t="str">
        <f t="shared" si="19"/>
        <v>Molly Trahan</v>
      </c>
    </row>
    <row r="245" spans="1:11" x14ac:dyDescent="0.2">
      <c r="A245" s="22" t="str">
        <f>'Raw Name Splitter'!A245</f>
        <v>Katelyn Trionfi</v>
      </c>
      <c r="F245" t="str">
        <f t="shared" si="15"/>
        <v/>
      </c>
      <c r="G245" t="str">
        <f t="shared" si="16"/>
        <v/>
      </c>
      <c r="H245" t="str">
        <f t="shared" si="17"/>
        <v/>
      </c>
      <c r="I245" t="str">
        <f t="shared" si="18"/>
        <v/>
      </c>
      <c r="K245" t="str">
        <f t="shared" si="19"/>
        <v>Katelyn Trionfi</v>
      </c>
    </row>
    <row r="246" spans="1:11" x14ac:dyDescent="0.2">
      <c r="A246" s="22" t="str">
        <f>'Raw Name Splitter'!A246</f>
        <v>Katrina Van Magness</v>
      </c>
      <c r="F246" t="str">
        <f t="shared" si="15"/>
        <v/>
      </c>
      <c r="G246" t="str">
        <f t="shared" si="16"/>
        <v/>
      </c>
      <c r="H246" t="str">
        <f t="shared" si="17"/>
        <v/>
      </c>
      <c r="I246" t="str">
        <f t="shared" si="18"/>
        <v/>
      </c>
      <c r="K246" t="str">
        <f t="shared" si="19"/>
        <v>Katrina Van Magness</v>
      </c>
    </row>
    <row r="247" spans="1:11" x14ac:dyDescent="0.2">
      <c r="A247" s="22" t="str">
        <f>'Raw Name Splitter'!A247</f>
        <v>Raymond Vedder</v>
      </c>
      <c r="F247" t="str">
        <f t="shared" si="15"/>
        <v/>
      </c>
      <c r="G247" t="str">
        <f t="shared" si="16"/>
        <v/>
      </c>
      <c r="H247" t="str">
        <f t="shared" si="17"/>
        <v/>
      </c>
      <c r="I247" t="str">
        <f t="shared" si="18"/>
        <v/>
      </c>
      <c r="K247" t="str">
        <f t="shared" si="19"/>
        <v>Raymond Vedder</v>
      </c>
    </row>
    <row r="248" spans="1:11" x14ac:dyDescent="0.2">
      <c r="A248" s="22" t="str">
        <f>'Raw Name Splitter'!A248</f>
        <v>Joseph Vieira</v>
      </c>
      <c r="F248" t="str">
        <f t="shared" si="15"/>
        <v/>
      </c>
      <c r="G248" t="str">
        <f t="shared" si="16"/>
        <v/>
      </c>
      <c r="H248" t="str">
        <f t="shared" si="17"/>
        <v/>
      </c>
      <c r="I248" t="str">
        <f t="shared" si="18"/>
        <v/>
      </c>
      <c r="K248" t="str">
        <f t="shared" si="19"/>
        <v>Joseph Vieira</v>
      </c>
    </row>
    <row r="249" spans="1:11" x14ac:dyDescent="0.2">
      <c r="A249" s="22" t="str">
        <f>'Raw Name Splitter'!A249</f>
        <v>Luke Waldman</v>
      </c>
      <c r="F249" t="str">
        <f t="shared" si="15"/>
        <v/>
      </c>
      <c r="G249" t="str">
        <f t="shared" si="16"/>
        <v/>
      </c>
      <c r="H249" t="str">
        <f t="shared" si="17"/>
        <v/>
      </c>
      <c r="I249" t="str">
        <f t="shared" si="18"/>
        <v/>
      </c>
      <c r="K249" t="str">
        <f t="shared" si="19"/>
        <v>Luke Waldman</v>
      </c>
    </row>
    <row r="250" spans="1:11" x14ac:dyDescent="0.2">
      <c r="A250" s="22" t="str">
        <f>'Raw Name Splitter'!A250</f>
        <v>Lindsay Walker</v>
      </c>
      <c r="F250" t="str">
        <f t="shared" si="15"/>
        <v/>
      </c>
      <c r="G250" t="str">
        <f t="shared" si="16"/>
        <v/>
      </c>
      <c r="H250" t="str">
        <f t="shared" si="17"/>
        <v/>
      </c>
      <c r="I250" t="str">
        <f t="shared" si="18"/>
        <v/>
      </c>
      <c r="K250" t="str">
        <f t="shared" si="19"/>
        <v>Lindsay Walker</v>
      </c>
    </row>
    <row r="251" spans="1:11" x14ac:dyDescent="0.2">
      <c r="A251" s="22" t="str">
        <f>'Raw Name Splitter'!A251</f>
        <v>Madeline Walsh</v>
      </c>
      <c r="F251" t="str">
        <f t="shared" si="15"/>
        <v/>
      </c>
      <c r="G251" t="str">
        <f t="shared" si="16"/>
        <v/>
      </c>
      <c r="H251" t="str">
        <f t="shared" si="17"/>
        <v/>
      </c>
      <c r="I251" t="str">
        <f t="shared" si="18"/>
        <v/>
      </c>
      <c r="K251" t="str">
        <f t="shared" si="19"/>
        <v>Madeline Walsh</v>
      </c>
    </row>
    <row r="252" spans="1:11" x14ac:dyDescent="0.2">
      <c r="A252" s="22" t="str">
        <f>'Raw Name Splitter'!A252</f>
        <v>Devon Watson</v>
      </c>
      <c r="F252" t="str">
        <f t="shared" si="15"/>
        <v/>
      </c>
      <c r="G252" t="str">
        <f t="shared" si="16"/>
        <v/>
      </c>
      <c r="H252" t="str">
        <f t="shared" si="17"/>
        <v/>
      </c>
      <c r="I252" t="str">
        <f t="shared" si="18"/>
        <v/>
      </c>
      <c r="K252" t="str">
        <f t="shared" si="19"/>
        <v>Devon Watson</v>
      </c>
    </row>
    <row r="253" spans="1:11" x14ac:dyDescent="0.2">
      <c r="A253" s="22" t="str">
        <f>'Raw Name Splitter'!A253</f>
        <v>Jacob Whitmer</v>
      </c>
      <c r="F253" t="str">
        <f t="shared" si="15"/>
        <v/>
      </c>
      <c r="G253" t="str">
        <f t="shared" si="16"/>
        <v/>
      </c>
      <c r="H253" t="str">
        <f t="shared" si="17"/>
        <v/>
      </c>
      <c r="I253" t="str">
        <f t="shared" si="18"/>
        <v/>
      </c>
      <c r="K253" t="str">
        <f t="shared" si="19"/>
        <v>Jacob Whitmer</v>
      </c>
    </row>
    <row r="254" spans="1:11" x14ac:dyDescent="0.2">
      <c r="A254" s="22" t="str">
        <f>'Raw Name Splitter'!A254</f>
        <v>Eleanor Williams</v>
      </c>
      <c r="F254" t="str">
        <f t="shared" si="15"/>
        <v/>
      </c>
      <c r="G254" t="str">
        <f t="shared" si="16"/>
        <v/>
      </c>
      <c r="H254" t="str">
        <f t="shared" si="17"/>
        <v/>
      </c>
      <c r="I254" t="str">
        <f t="shared" si="18"/>
        <v/>
      </c>
      <c r="K254" t="str">
        <f t="shared" si="19"/>
        <v>Eleanor Williams</v>
      </c>
    </row>
    <row r="255" spans="1:11" x14ac:dyDescent="0.2">
      <c r="A255" s="22" t="str">
        <f>'Raw Name Splitter'!A255</f>
        <v>Nia Williamson</v>
      </c>
      <c r="F255" t="str">
        <f t="shared" si="15"/>
        <v/>
      </c>
      <c r="G255" t="str">
        <f t="shared" si="16"/>
        <v/>
      </c>
      <c r="H255" t="str">
        <f t="shared" si="17"/>
        <v/>
      </c>
      <c r="I255" t="str">
        <f t="shared" si="18"/>
        <v/>
      </c>
      <c r="K255" t="str">
        <f t="shared" si="19"/>
        <v>Nia Williamson</v>
      </c>
    </row>
    <row r="256" spans="1:11" x14ac:dyDescent="0.2">
      <c r="A256" s="22" t="str">
        <f>'Raw Name Splitter'!A256</f>
        <v>Jonathan Willis</v>
      </c>
      <c r="F256" t="str">
        <f t="shared" si="15"/>
        <v/>
      </c>
      <c r="G256" t="str">
        <f t="shared" si="16"/>
        <v/>
      </c>
      <c r="H256" t="str">
        <f t="shared" si="17"/>
        <v/>
      </c>
      <c r="I256" t="str">
        <f t="shared" si="18"/>
        <v/>
      </c>
      <c r="K256" t="str">
        <f t="shared" si="19"/>
        <v>Jonathan Willis</v>
      </c>
    </row>
    <row r="257" spans="1:11" x14ac:dyDescent="0.2">
      <c r="A257" s="22" t="str">
        <f>'Raw Name Splitter'!A257</f>
        <v>Benjamin Paul Wise</v>
      </c>
      <c r="F257" t="str">
        <f t="shared" si="15"/>
        <v/>
      </c>
      <c r="G257" t="str">
        <f t="shared" si="16"/>
        <v/>
      </c>
      <c r="H257" t="str">
        <f t="shared" si="17"/>
        <v/>
      </c>
      <c r="I257" t="str">
        <f t="shared" si="18"/>
        <v/>
      </c>
      <c r="K257" t="str">
        <f t="shared" si="19"/>
        <v>Benjamin Paul Wise</v>
      </c>
    </row>
    <row r="258" spans="1:11" x14ac:dyDescent="0.2">
      <c r="A258" s="22" t="str">
        <f>'Raw Name Splitter'!A258</f>
        <v>Xander Witham</v>
      </c>
      <c r="F258" t="str">
        <f t="shared" si="15"/>
        <v/>
      </c>
      <c r="G258" t="str">
        <f t="shared" si="16"/>
        <v/>
      </c>
      <c r="H258" t="str">
        <f t="shared" si="17"/>
        <v/>
      </c>
      <c r="I258" t="str">
        <f t="shared" si="18"/>
        <v/>
      </c>
      <c r="K258" t="str">
        <f t="shared" si="19"/>
        <v>Xander Witham</v>
      </c>
    </row>
    <row r="259" spans="1:11" x14ac:dyDescent="0.2">
      <c r="A259" s="22" t="str">
        <f>'Raw Name Splitter'!A259</f>
        <v>Kamea Wooten</v>
      </c>
      <c r="F259" t="str">
        <f t="shared" ref="F259:F322" si="20">IF(B259="x",F$1,"")</f>
        <v/>
      </c>
      <c r="G259" t="str">
        <f t="shared" ref="G259:G322" si="21">IF(C259="x",G$1,"")</f>
        <v/>
      </c>
      <c r="H259" t="str">
        <f t="shared" ref="H259:H322" si="22">IF(D259="x",H$1,"")</f>
        <v/>
      </c>
      <c r="I259" t="str">
        <f t="shared" ref="I259:I322" si="23">IF(E259="x",I$1,"")</f>
        <v/>
      </c>
      <c r="K259" t="str">
        <f t="shared" ref="K259:K322" si="24">CONCATENATE(A259,F259,G259,H259,I259)</f>
        <v>Kamea Wooten</v>
      </c>
    </row>
    <row r="260" spans="1:11" x14ac:dyDescent="0.2">
      <c r="A260" s="22" t="str">
        <f>'Raw Name Splitter'!A260</f>
        <v>Emily Wright</v>
      </c>
      <c r="F260" t="str">
        <f t="shared" si="20"/>
        <v/>
      </c>
      <c r="G260" t="str">
        <f t="shared" si="21"/>
        <v/>
      </c>
      <c r="H260" t="str">
        <f t="shared" si="22"/>
        <v/>
      </c>
      <c r="I260" t="str">
        <f t="shared" si="23"/>
        <v/>
      </c>
      <c r="K260" t="str">
        <f t="shared" si="24"/>
        <v>Emily Wright</v>
      </c>
    </row>
    <row r="261" spans="1:11" x14ac:dyDescent="0.2">
      <c r="A261" s="22" t="str">
        <f>'Raw Name Splitter'!A261</f>
        <v>Shane Young</v>
      </c>
      <c r="F261" t="str">
        <f t="shared" si="20"/>
        <v/>
      </c>
      <c r="G261" t="str">
        <f t="shared" si="21"/>
        <v/>
      </c>
      <c r="H261" t="str">
        <f t="shared" si="22"/>
        <v/>
      </c>
      <c r="I261" t="str">
        <f t="shared" si="23"/>
        <v/>
      </c>
      <c r="K261" t="str">
        <f t="shared" si="24"/>
        <v>Shane Young</v>
      </c>
    </row>
    <row r="262" spans="1:11" x14ac:dyDescent="0.2">
      <c r="A262" s="22" t="str">
        <f>'Raw Name Splitter'!A262</f>
        <v>Khin Yu</v>
      </c>
      <c r="F262" t="str">
        <f t="shared" si="20"/>
        <v/>
      </c>
      <c r="G262" t="str">
        <f t="shared" si="21"/>
        <v/>
      </c>
      <c r="H262" t="str">
        <f t="shared" si="22"/>
        <v/>
      </c>
      <c r="I262" t="str">
        <f t="shared" si="23"/>
        <v/>
      </c>
      <c r="K262" t="str">
        <f t="shared" si="24"/>
        <v>Khin Yu</v>
      </c>
    </row>
    <row r="263" spans="1:11" x14ac:dyDescent="0.2">
      <c r="A263" s="22" t="str">
        <f>'Raw Name Splitter'!A263</f>
        <v>Luke Zannino</v>
      </c>
      <c r="F263" t="str">
        <f t="shared" si="20"/>
        <v/>
      </c>
      <c r="G263" t="str">
        <f t="shared" si="21"/>
        <v/>
      </c>
      <c r="H263" t="str">
        <f t="shared" si="22"/>
        <v/>
      </c>
      <c r="I263" t="str">
        <f t="shared" si="23"/>
        <v/>
      </c>
      <c r="K263" t="str">
        <f t="shared" si="24"/>
        <v>Luke Zannino</v>
      </c>
    </row>
    <row r="264" spans="1:11" x14ac:dyDescent="0.2">
      <c r="A264" s="22" t="str">
        <f>'Raw Name Splitter'!A264</f>
        <v>Brandon Zelch</v>
      </c>
      <c r="F264" t="str">
        <f t="shared" si="20"/>
        <v/>
      </c>
      <c r="G264" t="str">
        <f t="shared" si="21"/>
        <v/>
      </c>
      <c r="H264" t="str">
        <f t="shared" si="22"/>
        <v/>
      </c>
      <c r="I264" t="str">
        <f t="shared" si="23"/>
        <v/>
      </c>
      <c r="K264" t="str">
        <f t="shared" si="24"/>
        <v>Brandon Zelch</v>
      </c>
    </row>
    <row r="265" spans="1:11" x14ac:dyDescent="0.2">
      <c r="A265" s="22">
        <f>'Raw Name Splitter'!A265</f>
        <v>0</v>
      </c>
      <c r="F265" t="str">
        <f t="shared" si="20"/>
        <v/>
      </c>
      <c r="G265" t="str">
        <f t="shared" si="21"/>
        <v/>
      </c>
      <c r="H265" t="str">
        <f t="shared" si="22"/>
        <v/>
      </c>
      <c r="I265" t="str">
        <f t="shared" si="23"/>
        <v/>
      </c>
      <c r="K265" t="str">
        <f t="shared" si="24"/>
        <v>0</v>
      </c>
    </row>
    <row r="266" spans="1:11" x14ac:dyDescent="0.2">
      <c r="A266" s="22">
        <f>'Raw Name Splitter'!A266</f>
        <v>0</v>
      </c>
      <c r="F266" t="str">
        <f t="shared" si="20"/>
        <v/>
      </c>
      <c r="G266" t="str">
        <f t="shared" si="21"/>
        <v/>
      </c>
      <c r="H266" t="str">
        <f t="shared" si="22"/>
        <v/>
      </c>
      <c r="I266" t="str">
        <f t="shared" si="23"/>
        <v/>
      </c>
      <c r="K266" t="str">
        <f t="shared" si="24"/>
        <v>0</v>
      </c>
    </row>
    <row r="267" spans="1:11" x14ac:dyDescent="0.2">
      <c r="A267" s="22">
        <f>'Raw Name Splitter'!A267</f>
        <v>0</v>
      </c>
      <c r="F267" t="str">
        <f t="shared" si="20"/>
        <v/>
      </c>
      <c r="G267" t="str">
        <f t="shared" si="21"/>
        <v/>
      </c>
      <c r="H267" t="str">
        <f t="shared" si="22"/>
        <v/>
      </c>
      <c r="I267" t="str">
        <f t="shared" si="23"/>
        <v/>
      </c>
      <c r="K267" t="str">
        <f t="shared" si="24"/>
        <v>0</v>
      </c>
    </row>
    <row r="268" spans="1:11" x14ac:dyDescent="0.2">
      <c r="A268" s="22">
        <f>'Raw Name Splitter'!A268</f>
        <v>0</v>
      </c>
      <c r="F268" t="str">
        <f t="shared" si="20"/>
        <v/>
      </c>
      <c r="G268" t="str">
        <f t="shared" si="21"/>
        <v/>
      </c>
      <c r="H268" t="str">
        <f t="shared" si="22"/>
        <v/>
      </c>
      <c r="I268" t="str">
        <f t="shared" si="23"/>
        <v/>
      </c>
      <c r="K268" t="str">
        <f t="shared" si="24"/>
        <v>0</v>
      </c>
    </row>
    <row r="269" spans="1:11" x14ac:dyDescent="0.2">
      <c r="A269" s="22">
        <f>'Raw Name Splitter'!A269</f>
        <v>0</v>
      </c>
      <c r="F269" t="str">
        <f t="shared" si="20"/>
        <v/>
      </c>
      <c r="G269" t="str">
        <f t="shared" si="21"/>
        <v/>
      </c>
      <c r="H269" t="str">
        <f t="shared" si="22"/>
        <v/>
      </c>
      <c r="I269" t="str">
        <f t="shared" si="23"/>
        <v/>
      </c>
      <c r="K269" t="str">
        <f t="shared" si="24"/>
        <v>0</v>
      </c>
    </row>
    <row r="270" spans="1:11" x14ac:dyDescent="0.2">
      <c r="A270" s="22">
        <f>'Raw Name Splitter'!A270</f>
        <v>0</v>
      </c>
      <c r="F270" t="str">
        <f t="shared" si="20"/>
        <v/>
      </c>
      <c r="G270" t="str">
        <f t="shared" si="21"/>
        <v/>
      </c>
      <c r="H270" t="str">
        <f t="shared" si="22"/>
        <v/>
      </c>
      <c r="I270" t="str">
        <f t="shared" si="23"/>
        <v/>
      </c>
      <c r="K270" t="str">
        <f t="shared" si="24"/>
        <v>0</v>
      </c>
    </row>
    <row r="271" spans="1:11" x14ac:dyDescent="0.2">
      <c r="A271" s="22">
        <f>'Raw Name Splitter'!A271</f>
        <v>0</v>
      </c>
      <c r="F271" t="str">
        <f t="shared" si="20"/>
        <v/>
      </c>
      <c r="G271" t="str">
        <f t="shared" si="21"/>
        <v/>
      </c>
      <c r="H271" t="str">
        <f t="shared" si="22"/>
        <v/>
      </c>
      <c r="I271" t="str">
        <f t="shared" si="23"/>
        <v/>
      </c>
      <c r="K271" t="str">
        <f t="shared" si="24"/>
        <v>0</v>
      </c>
    </row>
    <row r="272" spans="1:11" x14ac:dyDescent="0.2">
      <c r="A272" s="22">
        <f>'Raw Name Splitter'!A272</f>
        <v>0</v>
      </c>
      <c r="F272" t="str">
        <f t="shared" si="20"/>
        <v/>
      </c>
      <c r="G272" t="str">
        <f t="shared" si="21"/>
        <v/>
      </c>
      <c r="H272" t="str">
        <f t="shared" si="22"/>
        <v/>
      </c>
      <c r="I272" t="str">
        <f t="shared" si="23"/>
        <v/>
      </c>
      <c r="K272" t="str">
        <f t="shared" si="24"/>
        <v>0</v>
      </c>
    </row>
    <row r="273" spans="1:11" x14ac:dyDescent="0.2">
      <c r="A273" s="22">
        <f>'Raw Name Splitter'!A273</f>
        <v>0</v>
      </c>
      <c r="F273" t="str">
        <f t="shared" si="20"/>
        <v/>
      </c>
      <c r="G273" t="str">
        <f t="shared" si="21"/>
        <v/>
      </c>
      <c r="H273" t="str">
        <f t="shared" si="22"/>
        <v/>
      </c>
      <c r="I273" t="str">
        <f t="shared" si="23"/>
        <v/>
      </c>
      <c r="K273" t="str">
        <f t="shared" si="24"/>
        <v>0</v>
      </c>
    </row>
    <row r="274" spans="1:11" x14ac:dyDescent="0.2">
      <c r="A274" s="22">
        <f>'Raw Name Splitter'!A274</f>
        <v>0</v>
      </c>
      <c r="F274" t="str">
        <f t="shared" si="20"/>
        <v/>
      </c>
      <c r="G274" t="str">
        <f t="shared" si="21"/>
        <v/>
      </c>
      <c r="H274" t="str">
        <f t="shared" si="22"/>
        <v/>
      </c>
      <c r="I274" t="str">
        <f t="shared" si="23"/>
        <v/>
      </c>
      <c r="K274" t="str">
        <f t="shared" si="24"/>
        <v>0</v>
      </c>
    </row>
    <row r="275" spans="1:11" x14ac:dyDescent="0.2">
      <c r="A275" s="22">
        <f>'Raw Name Splitter'!A275</f>
        <v>0</v>
      </c>
      <c r="F275" t="str">
        <f t="shared" si="20"/>
        <v/>
      </c>
      <c r="G275" t="str">
        <f t="shared" si="21"/>
        <v/>
      </c>
      <c r="H275" t="str">
        <f t="shared" si="22"/>
        <v/>
      </c>
      <c r="I275" t="str">
        <f t="shared" si="23"/>
        <v/>
      </c>
      <c r="K275" t="str">
        <f t="shared" si="24"/>
        <v>0</v>
      </c>
    </row>
    <row r="276" spans="1:11" x14ac:dyDescent="0.2">
      <c r="A276" s="22">
        <f>'Raw Name Splitter'!A276</f>
        <v>0</v>
      </c>
      <c r="F276" t="str">
        <f t="shared" si="20"/>
        <v/>
      </c>
      <c r="G276" t="str">
        <f t="shared" si="21"/>
        <v/>
      </c>
      <c r="H276" t="str">
        <f t="shared" si="22"/>
        <v/>
      </c>
      <c r="I276" t="str">
        <f t="shared" si="23"/>
        <v/>
      </c>
      <c r="K276" t="str">
        <f t="shared" si="24"/>
        <v>0</v>
      </c>
    </row>
    <row r="277" spans="1:11" x14ac:dyDescent="0.2">
      <c r="A277" s="22">
        <f>'Raw Name Splitter'!A277</f>
        <v>0</v>
      </c>
      <c r="F277" t="str">
        <f t="shared" si="20"/>
        <v/>
      </c>
      <c r="G277" t="str">
        <f t="shared" si="21"/>
        <v/>
      </c>
      <c r="H277" t="str">
        <f t="shared" si="22"/>
        <v/>
      </c>
      <c r="I277" t="str">
        <f t="shared" si="23"/>
        <v/>
      </c>
      <c r="K277" t="str">
        <f t="shared" si="24"/>
        <v>0</v>
      </c>
    </row>
    <row r="278" spans="1:11" x14ac:dyDescent="0.2">
      <c r="A278" s="22">
        <f>'Raw Name Splitter'!A278</f>
        <v>0</v>
      </c>
      <c r="F278" t="str">
        <f t="shared" si="20"/>
        <v/>
      </c>
      <c r="G278" t="str">
        <f t="shared" si="21"/>
        <v/>
      </c>
      <c r="H278" t="str">
        <f t="shared" si="22"/>
        <v/>
      </c>
      <c r="I278" t="str">
        <f t="shared" si="23"/>
        <v/>
      </c>
      <c r="K278" t="str">
        <f t="shared" si="24"/>
        <v>0</v>
      </c>
    </row>
    <row r="279" spans="1:11" x14ac:dyDescent="0.2">
      <c r="A279" s="22">
        <f>'Raw Name Splitter'!A279</f>
        <v>0</v>
      </c>
      <c r="F279" t="str">
        <f t="shared" si="20"/>
        <v/>
      </c>
      <c r="G279" t="str">
        <f t="shared" si="21"/>
        <v/>
      </c>
      <c r="H279" t="str">
        <f t="shared" si="22"/>
        <v/>
      </c>
      <c r="I279" t="str">
        <f t="shared" si="23"/>
        <v/>
      </c>
      <c r="K279" t="str">
        <f t="shared" si="24"/>
        <v>0</v>
      </c>
    </row>
    <row r="280" spans="1:11" x14ac:dyDescent="0.2">
      <c r="A280" s="22">
        <f>'Raw Name Splitter'!A280</f>
        <v>0</v>
      </c>
      <c r="F280" t="str">
        <f t="shared" si="20"/>
        <v/>
      </c>
      <c r="G280" t="str">
        <f t="shared" si="21"/>
        <v/>
      </c>
      <c r="H280" t="str">
        <f t="shared" si="22"/>
        <v/>
      </c>
      <c r="I280" t="str">
        <f t="shared" si="23"/>
        <v/>
      </c>
      <c r="K280" t="str">
        <f t="shared" si="24"/>
        <v>0</v>
      </c>
    </row>
    <row r="281" spans="1:11" x14ac:dyDescent="0.2">
      <c r="A281" s="22">
        <f>'Raw Name Splitter'!A281</f>
        <v>0</v>
      </c>
      <c r="F281" t="str">
        <f t="shared" si="20"/>
        <v/>
      </c>
      <c r="G281" t="str">
        <f t="shared" si="21"/>
        <v/>
      </c>
      <c r="H281" t="str">
        <f t="shared" si="22"/>
        <v/>
      </c>
      <c r="I281" t="str">
        <f t="shared" si="23"/>
        <v/>
      </c>
      <c r="K281" t="str">
        <f t="shared" si="24"/>
        <v>0</v>
      </c>
    </row>
    <row r="282" spans="1:11" x14ac:dyDescent="0.2">
      <c r="A282" s="22">
        <f>'Raw Name Splitter'!A282</f>
        <v>0</v>
      </c>
      <c r="F282" t="str">
        <f t="shared" si="20"/>
        <v/>
      </c>
      <c r="G282" t="str">
        <f t="shared" si="21"/>
        <v/>
      </c>
      <c r="H282" t="str">
        <f t="shared" si="22"/>
        <v/>
      </c>
      <c r="I282" t="str">
        <f t="shared" si="23"/>
        <v/>
      </c>
      <c r="K282" t="str">
        <f t="shared" si="24"/>
        <v>0</v>
      </c>
    </row>
    <row r="283" spans="1:11" x14ac:dyDescent="0.2">
      <c r="A283" s="22">
        <f>'Raw Name Splitter'!A283</f>
        <v>0</v>
      </c>
      <c r="F283" t="str">
        <f t="shared" si="20"/>
        <v/>
      </c>
      <c r="G283" t="str">
        <f t="shared" si="21"/>
        <v/>
      </c>
      <c r="H283" t="str">
        <f t="shared" si="22"/>
        <v/>
      </c>
      <c r="I283" t="str">
        <f t="shared" si="23"/>
        <v/>
      </c>
      <c r="K283" t="str">
        <f t="shared" si="24"/>
        <v>0</v>
      </c>
    </row>
    <row r="284" spans="1:11" x14ac:dyDescent="0.2">
      <c r="A284" s="22">
        <f>'Raw Name Splitter'!A284</f>
        <v>0</v>
      </c>
      <c r="F284" t="str">
        <f t="shared" si="20"/>
        <v/>
      </c>
      <c r="G284" t="str">
        <f t="shared" si="21"/>
        <v/>
      </c>
      <c r="H284" t="str">
        <f t="shared" si="22"/>
        <v/>
      </c>
      <c r="I284" t="str">
        <f t="shared" si="23"/>
        <v/>
      </c>
      <c r="K284" t="str">
        <f t="shared" si="24"/>
        <v>0</v>
      </c>
    </row>
    <row r="285" spans="1:11" x14ac:dyDescent="0.2">
      <c r="A285" s="22">
        <f>'Raw Name Splitter'!A285</f>
        <v>0</v>
      </c>
      <c r="F285" t="str">
        <f t="shared" si="20"/>
        <v/>
      </c>
      <c r="G285" t="str">
        <f t="shared" si="21"/>
        <v/>
      </c>
      <c r="H285" t="str">
        <f t="shared" si="22"/>
        <v/>
      </c>
      <c r="I285" t="str">
        <f t="shared" si="23"/>
        <v/>
      </c>
      <c r="K285" t="str">
        <f t="shared" si="24"/>
        <v>0</v>
      </c>
    </row>
    <row r="286" spans="1:11" x14ac:dyDescent="0.2">
      <c r="A286" s="22">
        <f>'Raw Name Splitter'!A286</f>
        <v>0</v>
      </c>
      <c r="F286" t="str">
        <f t="shared" si="20"/>
        <v/>
      </c>
      <c r="G286" t="str">
        <f t="shared" si="21"/>
        <v/>
      </c>
      <c r="H286" t="str">
        <f t="shared" si="22"/>
        <v/>
      </c>
      <c r="I286" t="str">
        <f t="shared" si="23"/>
        <v/>
      </c>
      <c r="K286" t="str">
        <f t="shared" si="24"/>
        <v>0</v>
      </c>
    </row>
    <row r="287" spans="1:11" x14ac:dyDescent="0.2">
      <c r="A287" s="22">
        <f>'Raw Name Splitter'!A287</f>
        <v>0</v>
      </c>
      <c r="F287" t="str">
        <f t="shared" si="20"/>
        <v/>
      </c>
      <c r="G287" t="str">
        <f t="shared" si="21"/>
        <v/>
      </c>
      <c r="H287" t="str">
        <f t="shared" si="22"/>
        <v/>
      </c>
      <c r="I287" t="str">
        <f t="shared" si="23"/>
        <v/>
      </c>
      <c r="K287" t="str">
        <f t="shared" si="24"/>
        <v>0</v>
      </c>
    </row>
    <row r="288" spans="1:11" x14ac:dyDescent="0.2">
      <c r="A288" s="22">
        <f>'Raw Name Splitter'!A288</f>
        <v>0</v>
      </c>
      <c r="F288" t="str">
        <f t="shared" si="20"/>
        <v/>
      </c>
      <c r="G288" t="str">
        <f t="shared" si="21"/>
        <v/>
      </c>
      <c r="H288" t="str">
        <f t="shared" si="22"/>
        <v/>
      </c>
      <c r="I288" t="str">
        <f t="shared" si="23"/>
        <v/>
      </c>
      <c r="K288" t="str">
        <f t="shared" si="24"/>
        <v>0</v>
      </c>
    </row>
    <row r="289" spans="1:11" x14ac:dyDescent="0.2">
      <c r="A289" s="22">
        <f>'Raw Name Splitter'!A289</f>
        <v>0</v>
      </c>
      <c r="F289" t="str">
        <f t="shared" si="20"/>
        <v/>
      </c>
      <c r="G289" t="str">
        <f t="shared" si="21"/>
        <v/>
      </c>
      <c r="H289" t="str">
        <f t="shared" si="22"/>
        <v/>
      </c>
      <c r="I289" t="str">
        <f t="shared" si="23"/>
        <v/>
      </c>
      <c r="K289" t="str">
        <f t="shared" si="24"/>
        <v>0</v>
      </c>
    </row>
    <row r="290" spans="1:11" x14ac:dyDescent="0.2">
      <c r="A290" s="22">
        <f>'Raw Name Splitter'!A290</f>
        <v>0</v>
      </c>
      <c r="F290" t="str">
        <f t="shared" si="20"/>
        <v/>
      </c>
      <c r="G290" t="str">
        <f t="shared" si="21"/>
        <v/>
      </c>
      <c r="H290" t="str">
        <f t="shared" si="22"/>
        <v/>
      </c>
      <c r="I290" t="str">
        <f t="shared" si="23"/>
        <v/>
      </c>
      <c r="K290" t="str">
        <f t="shared" si="24"/>
        <v>0</v>
      </c>
    </row>
    <row r="291" spans="1:11" x14ac:dyDescent="0.2">
      <c r="A291" s="22">
        <f>'Raw Name Splitter'!A291</f>
        <v>0</v>
      </c>
      <c r="F291" t="str">
        <f t="shared" si="20"/>
        <v/>
      </c>
      <c r="G291" t="str">
        <f t="shared" si="21"/>
        <v/>
      </c>
      <c r="H291" t="str">
        <f t="shared" si="22"/>
        <v/>
      </c>
      <c r="I291" t="str">
        <f t="shared" si="23"/>
        <v/>
      </c>
      <c r="K291" t="str">
        <f t="shared" si="24"/>
        <v>0</v>
      </c>
    </row>
    <row r="292" spans="1:11" x14ac:dyDescent="0.2">
      <c r="A292" s="22">
        <f>'Raw Name Splitter'!A292</f>
        <v>0</v>
      </c>
      <c r="F292" t="str">
        <f t="shared" si="20"/>
        <v/>
      </c>
      <c r="G292" t="str">
        <f t="shared" si="21"/>
        <v/>
      </c>
      <c r="H292" t="str">
        <f t="shared" si="22"/>
        <v/>
      </c>
      <c r="I292" t="str">
        <f t="shared" si="23"/>
        <v/>
      </c>
      <c r="K292" t="str">
        <f t="shared" si="24"/>
        <v>0</v>
      </c>
    </row>
    <row r="293" spans="1:11" x14ac:dyDescent="0.2">
      <c r="A293" s="22">
        <f>'Raw Name Splitter'!A293</f>
        <v>0</v>
      </c>
      <c r="F293" t="str">
        <f t="shared" si="20"/>
        <v/>
      </c>
      <c r="G293" t="str">
        <f t="shared" si="21"/>
        <v/>
      </c>
      <c r="H293" t="str">
        <f t="shared" si="22"/>
        <v/>
      </c>
      <c r="I293" t="str">
        <f t="shared" si="23"/>
        <v/>
      </c>
      <c r="K293" t="str">
        <f t="shared" si="24"/>
        <v>0</v>
      </c>
    </row>
    <row r="294" spans="1:11" x14ac:dyDescent="0.2">
      <c r="A294" s="22">
        <f>'Raw Name Splitter'!A294</f>
        <v>0</v>
      </c>
      <c r="F294" t="str">
        <f t="shared" si="20"/>
        <v/>
      </c>
      <c r="G294" t="str">
        <f t="shared" si="21"/>
        <v/>
      </c>
      <c r="H294" t="str">
        <f t="shared" si="22"/>
        <v/>
      </c>
      <c r="I294" t="str">
        <f t="shared" si="23"/>
        <v/>
      </c>
      <c r="K294" t="str">
        <f t="shared" si="24"/>
        <v>0</v>
      </c>
    </row>
    <row r="295" spans="1:11" x14ac:dyDescent="0.2">
      <c r="A295" s="22">
        <f>'Raw Name Splitter'!A295</f>
        <v>0</v>
      </c>
      <c r="F295" t="str">
        <f t="shared" si="20"/>
        <v/>
      </c>
      <c r="G295" t="str">
        <f t="shared" si="21"/>
        <v/>
      </c>
      <c r="H295" t="str">
        <f t="shared" si="22"/>
        <v/>
      </c>
      <c r="I295" t="str">
        <f t="shared" si="23"/>
        <v/>
      </c>
      <c r="K295" t="str">
        <f t="shared" si="24"/>
        <v>0</v>
      </c>
    </row>
    <row r="296" spans="1:11" x14ac:dyDescent="0.2">
      <c r="A296" s="22">
        <f>'Raw Name Splitter'!A296</f>
        <v>0</v>
      </c>
      <c r="F296" t="str">
        <f t="shared" si="20"/>
        <v/>
      </c>
      <c r="G296" t="str">
        <f t="shared" si="21"/>
        <v/>
      </c>
      <c r="H296" t="str">
        <f t="shared" si="22"/>
        <v/>
      </c>
      <c r="I296" t="str">
        <f t="shared" si="23"/>
        <v/>
      </c>
      <c r="K296" t="str">
        <f t="shared" si="24"/>
        <v>0</v>
      </c>
    </row>
    <row r="297" spans="1:11" x14ac:dyDescent="0.2">
      <c r="A297" s="22">
        <f>'Raw Name Splitter'!A297</f>
        <v>0</v>
      </c>
      <c r="F297" t="str">
        <f t="shared" si="20"/>
        <v/>
      </c>
      <c r="G297" t="str">
        <f t="shared" si="21"/>
        <v/>
      </c>
      <c r="H297" t="str">
        <f t="shared" si="22"/>
        <v/>
      </c>
      <c r="I297" t="str">
        <f t="shared" si="23"/>
        <v/>
      </c>
      <c r="K297" t="str">
        <f t="shared" si="24"/>
        <v>0</v>
      </c>
    </row>
    <row r="298" spans="1:11" x14ac:dyDescent="0.2">
      <c r="A298" s="22">
        <f>'Raw Name Splitter'!A298</f>
        <v>0</v>
      </c>
      <c r="F298" t="str">
        <f t="shared" si="20"/>
        <v/>
      </c>
      <c r="G298" t="str">
        <f t="shared" si="21"/>
        <v/>
      </c>
      <c r="H298" t="str">
        <f t="shared" si="22"/>
        <v/>
      </c>
      <c r="I298" t="str">
        <f t="shared" si="23"/>
        <v/>
      </c>
      <c r="K298" t="str">
        <f t="shared" si="24"/>
        <v>0</v>
      </c>
    </row>
    <row r="299" spans="1:11" x14ac:dyDescent="0.2">
      <c r="A299" s="22">
        <f>'Raw Name Splitter'!A299</f>
        <v>0</v>
      </c>
      <c r="F299" t="str">
        <f t="shared" si="20"/>
        <v/>
      </c>
      <c r="G299" t="str">
        <f t="shared" si="21"/>
        <v/>
      </c>
      <c r="H299" t="str">
        <f t="shared" si="22"/>
        <v/>
      </c>
      <c r="I299" t="str">
        <f t="shared" si="23"/>
        <v/>
      </c>
      <c r="K299" t="str">
        <f t="shared" si="24"/>
        <v>0</v>
      </c>
    </row>
    <row r="300" spans="1:11" x14ac:dyDescent="0.2">
      <c r="A300" s="22">
        <f>'Raw Name Splitter'!A300</f>
        <v>0</v>
      </c>
      <c r="F300" t="str">
        <f t="shared" si="20"/>
        <v/>
      </c>
      <c r="G300" t="str">
        <f t="shared" si="21"/>
        <v/>
      </c>
      <c r="H300" t="str">
        <f t="shared" si="22"/>
        <v/>
      </c>
      <c r="I300" t="str">
        <f t="shared" si="23"/>
        <v/>
      </c>
      <c r="K300" t="str">
        <f t="shared" si="24"/>
        <v>0</v>
      </c>
    </row>
    <row r="301" spans="1:11" x14ac:dyDescent="0.2">
      <c r="A301" s="22">
        <f>'Raw Name Splitter'!A301</f>
        <v>0</v>
      </c>
      <c r="F301" t="str">
        <f t="shared" si="20"/>
        <v/>
      </c>
      <c r="G301" t="str">
        <f t="shared" si="21"/>
        <v/>
      </c>
      <c r="H301" t="str">
        <f t="shared" si="22"/>
        <v/>
      </c>
      <c r="I301" t="str">
        <f t="shared" si="23"/>
        <v/>
      </c>
      <c r="K301" t="str">
        <f t="shared" si="24"/>
        <v>0</v>
      </c>
    </row>
    <row r="302" spans="1:11" x14ac:dyDescent="0.2">
      <c r="A302" s="22">
        <f>'Raw Name Splitter'!A302</f>
        <v>0</v>
      </c>
      <c r="F302" t="str">
        <f t="shared" si="20"/>
        <v/>
      </c>
      <c r="G302" t="str">
        <f t="shared" si="21"/>
        <v/>
      </c>
      <c r="H302" t="str">
        <f t="shared" si="22"/>
        <v/>
      </c>
      <c r="I302" t="str">
        <f t="shared" si="23"/>
        <v/>
      </c>
      <c r="K302" t="str">
        <f t="shared" si="24"/>
        <v>0</v>
      </c>
    </row>
    <row r="303" spans="1:11" x14ac:dyDescent="0.2">
      <c r="A303" s="22">
        <f>'Raw Name Splitter'!A303</f>
        <v>0</v>
      </c>
      <c r="F303" t="str">
        <f t="shared" si="20"/>
        <v/>
      </c>
      <c r="G303" t="str">
        <f t="shared" si="21"/>
        <v/>
      </c>
      <c r="H303" t="str">
        <f t="shared" si="22"/>
        <v/>
      </c>
      <c r="I303" t="str">
        <f t="shared" si="23"/>
        <v/>
      </c>
      <c r="K303" t="str">
        <f t="shared" si="24"/>
        <v>0</v>
      </c>
    </row>
    <row r="304" spans="1:11" x14ac:dyDescent="0.2">
      <c r="A304" s="22">
        <f>'Raw Name Splitter'!A304</f>
        <v>0</v>
      </c>
      <c r="F304" t="str">
        <f t="shared" si="20"/>
        <v/>
      </c>
      <c r="G304" t="str">
        <f t="shared" si="21"/>
        <v/>
      </c>
      <c r="H304" t="str">
        <f t="shared" si="22"/>
        <v/>
      </c>
      <c r="I304" t="str">
        <f t="shared" si="23"/>
        <v/>
      </c>
      <c r="K304" t="str">
        <f t="shared" si="24"/>
        <v>0</v>
      </c>
    </row>
    <row r="305" spans="1:11" x14ac:dyDescent="0.2">
      <c r="A305" s="22">
        <f>'Raw Name Splitter'!A305</f>
        <v>0</v>
      </c>
      <c r="F305" t="str">
        <f t="shared" si="20"/>
        <v/>
      </c>
      <c r="G305" t="str">
        <f t="shared" si="21"/>
        <v/>
      </c>
      <c r="H305" t="str">
        <f t="shared" si="22"/>
        <v/>
      </c>
      <c r="I305" t="str">
        <f t="shared" si="23"/>
        <v/>
      </c>
      <c r="K305" t="str">
        <f t="shared" si="24"/>
        <v>0</v>
      </c>
    </row>
    <row r="306" spans="1:11" x14ac:dyDescent="0.2">
      <c r="A306" s="22">
        <f>'Raw Name Splitter'!A306</f>
        <v>0</v>
      </c>
      <c r="F306" t="str">
        <f t="shared" si="20"/>
        <v/>
      </c>
      <c r="G306" t="str">
        <f t="shared" si="21"/>
        <v/>
      </c>
      <c r="H306" t="str">
        <f t="shared" si="22"/>
        <v/>
      </c>
      <c r="I306" t="str">
        <f t="shared" si="23"/>
        <v/>
      </c>
      <c r="K306" t="str">
        <f t="shared" si="24"/>
        <v>0</v>
      </c>
    </row>
    <row r="307" spans="1:11" x14ac:dyDescent="0.2">
      <c r="A307" s="22">
        <f>'Raw Name Splitter'!A307</f>
        <v>0</v>
      </c>
      <c r="F307" t="str">
        <f t="shared" si="20"/>
        <v/>
      </c>
      <c r="G307" t="str">
        <f t="shared" si="21"/>
        <v/>
      </c>
      <c r="H307" t="str">
        <f t="shared" si="22"/>
        <v/>
      </c>
      <c r="I307" t="str">
        <f t="shared" si="23"/>
        <v/>
      </c>
      <c r="K307" t="str">
        <f t="shared" si="24"/>
        <v>0</v>
      </c>
    </row>
    <row r="308" spans="1:11" x14ac:dyDescent="0.2">
      <c r="A308" s="22">
        <f>'Raw Name Splitter'!A308</f>
        <v>0</v>
      </c>
      <c r="F308" t="str">
        <f t="shared" si="20"/>
        <v/>
      </c>
      <c r="G308" t="str">
        <f t="shared" si="21"/>
        <v/>
      </c>
      <c r="H308" t="str">
        <f t="shared" si="22"/>
        <v/>
      </c>
      <c r="I308" t="str">
        <f t="shared" si="23"/>
        <v/>
      </c>
      <c r="K308" t="str">
        <f t="shared" si="24"/>
        <v>0</v>
      </c>
    </row>
    <row r="309" spans="1:11" x14ac:dyDescent="0.2">
      <c r="A309" s="22">
        <f>'Raw Name Splitter'!A309</f>
        <v>0</v>
      </c>
      <c r="F309" t="str">
        <f t="shared" si="20"/>
        <v/>
      </c>
      <c r="G309" t="str">
        <f t="shared" si="21"/>
        <v/>
      </c>
      <c r="H309" t="str">
        <f t="shared" si="22"/>
        <v/>
      </c>
      <c r="I309" t="str">
        <f t="shared" si="23"/>
        <v/>
      </c>
      <c r="K309" t="str">
        <f t="shared" si="24"/>
        <v>0</v>
      </c>
    </row>
    <row r="310" spans="1:11" x14ac:dyDescent="0.2">
      <c r="A310" s="22">
        <f>'Raw Name Splitter'!A310</f>
        <v>0</v>
      </c>
      <c r="F310" t="str">
        <f t="shared" si="20"/>
        <v/>
      </c>
      <c r="G310" t="str">
        <f t="shared" si="21"/>
        <v/>
      </c>
      <c r="H310" t="str">
        <f t="shared" si="22"/>
        <v/>
      </c>
      <c r="I310" t="str">
        <f t="shared" si="23"/>
        <v/>
      </c>
      <c r="K310" t="str">
        <f t="shared" si="24"/>
        <v>0</v>
      </c>
    </row>
    <row r="311" spans="1:11" x14ac:dyDescent="0.2">
      <c r="A311" s="22">
        <f>'Raw Name Splitter'!A311</f>
        <v>0</v>
      </c>
      <c r="F311" t="str">
        <f t="shared" si="20"/>
        <v/>
      </c>
      <c r="G311" t="str">
        <f t="shared" si="21"/>
        <v/>
      </c>
      <c r="H311" t="str">
        <f t="shared" si="22"/>
        <v/>
      </c>
      <c r="I311" t="str">
        <f t="shared" si="23"/>
        <v/>
      </c>
      <c r="K311" t="str">
        <f t="shared" si="24"/>
        <v>0</v>
      </c>
    </row>
    <row r="312" spans="1:11" x14ac:dyDescent="0.2">
      <c r="A312" s="22">
        <f>'Raw Name Splitter'!A312</f>
        <v>0</v>
      </c>
      <c r="F312" t="str">
        <f t="shared" si="20"/>
        <v/>
      </c>
      <c r="G312" t="str">
        <f t="shared" si="21"/>
        <v/>
      </c>
      <c r="H312" t="str">
        <f t="shared" si="22"/>
        <v/>
      </c>
      <c r="I312" t="str">
        <f t="shared" si="23"/>
        <v/>
      </c>
      <c r="K312" t="str">
        <f t="shared" si="24"/>
        <v>0</v>
      </c>
    </row>
    <row r="313" spans="1:11" x14ac:dyDescent="0.2">
      <c r="A313" s="22">
        <f>'Raw Name Splitter'!A313</f>
        <v>0</v>
      </c>
      <c r="F313" t="str">
        <f t="shared" si="20"/>
        <v/>
      </c>
      <c r="G313" t="str">
        <f t="shared" si="21"/>
        <v/>
      </c>
      <c r="H313" t="str">
        <f t="shared" si="22"/>
        <v/>
      </c>
      <c r="I313" t="str">
        <f t="shared" si="23"/>
        <v/>
      </c>
      <c r="K313" t="str">
        <f t="shared" si="24"/>
        <v>0</v>
      </c>
    </row>
    <row r="314" spans="1:11" x14ac:dyDescent="0.2">
      <c r="A314" s="22">
        <f>'Raw Name Splitter'!A314</f>
        <v>0</v>
      </c>
      <c r="F314" t="str">
        <f t="shared" si="20"/>
        <v/>
      </c>
      <c r="G314" t="str">
        <f t="shared" si="21"/>
        <v/>
      </c>
      <c r="H314" t="str">
        <f t="shared" si="22"/>
        <v/>
      </c>
      <c r="I314" t="str">
        <f t="shared" si="23"/>
        <v/>
      </c>
      <c r="K314" t="str">
        <f t="shared" si="24"/>
        <v>0</v>
      </c>
    </row>
    <row r="315" spans="1:11" x14ac:dyDescent="0.2">
      <c r="A315" s="22">
        <f>'Raw Name Splitter'!A315</f>
        <v>0</v>
      </c>
      <c r="F315" t="str">
        <f t="shared" si="20"/>
        <v/>
      </c>
      <c r="G315" t="str">
        <f t="shared" si="21"/>
        <v/>
      </c>
      <c r="H315" t="str">
        <f t="shared" si="22"/>
        <v/>
      </c>
      <c r="I315" t="str">
        <f t="shared" si="23"/>
        <v/>
      </c>
      <c r="K315" t="str">
        <f t="shared" si="24"/>
        <v>0</v>
      </c>
    </row>
    <row r="316" spans="1:11" x14ac:dyDescent="0.2">
      <c r="A316" s="22">
        <f>'Raw Name Splitter'!A316</f>
        <v>0</v>
      </c>
      <c r="F316" t="str">
        <f t="shared" si="20"/>
        <v/>
      </c>
      <c r="G316" t="str">
        <f t="shared" si="21"/>
        <v/>
      </c>
      <c r="H316" t="str">
        <f t="shared" si="22"/>
        <v/>
      </c>
      <c r="I316" t="str">
        <f t="shared" si="23"/>
        <v/>
      </c>
      <c r="K316" t="str">
        <f t="shared" si="24"/>
        <v>0</v>
      </c>
    </row>
    <row r="317" spans="1:11" x14ac:dyDescent="0.2">
      <c r="A317" s="22">
        <f>'Raw Name Splitter'!A317</f>
        <v>0</v>
      </c>
      <c r="F317" t="str">
        <f t="shared" si="20"/>
        <v/>
      </c>
      <c r="G317" t="str">
        <f t="shared" si="21"/>
        <v/>
      </c>
      <c r="H317" t="str">
        <f t="shared" si="22"/>
        <v/>
      </c>
      <c r="I317" t="str">
        <f t="shared" si="23"/>
        <v/>
      </c>
      <c r="K317" t="str">
        <f t="shared" si="24"/>
        <v>0</v>
      </c>
    </row>
    <row r="318" spans="1:11" x14ac:dyDescent="0.2">
      <c r="A318" s="22">
        <f>'Raw Name Splitter'!A318</f>
        <v>0</v>
      </c>
      <c r="F318" t="str">
        <f t="shared" si="20"/>
        <v/>
      </c>
      <c r="G318" t="str">
        <f t="shared" si="21"/>
        <v/>
      </c>
      <c r="H318" t="str">
        <f t="shared" si="22"/>
        <v/>
      </c>
      <c r="I318" t="str">
        <f t="shared" si="23"/>
        <v/>
      </c>
      <c r="K318" t="str">
        <f t="shared" si="24"/>
        <v>0</v>
      </c>
    </row>
    <row r="319" spans="1:11" x14ac:dyDescent="0.2">
      <c r="A319" s="22">
        <f>'Raw Name Splitter'!A319</f>
        <v>0</v>
      </c>
      <c r="F319" t="str">
        <f t="shared" si="20"/>
        <v/>
      </c>
      <c r="G319" t="str">
        <f t="shared" si="21"/>
        <v/>
      </c>
      <c r="H319" t="str">
        <f t="shared" si="22"/>
        <v/>
      </c>
      <c r="I319" t="str">
        <f t="shared" si="23"/>
        <v/>
      </c>
      <c r="K319" t="str">
        <f t="shared" si="24"/>
        <v>0</v>
      </c>
    </row>
    <row r="320" spans="1:11" x14ac:dyDescent="0.2">
      <c r="A320" s="22">
        <f>'Raw Name Splitter'!A320</f>
        <v>0</v>
      </c>
      <c r="F320" t="str">
        <f t="shared" si="20"/>
        <v/>
      </c>
      <c r="G320" t="str">
        <f t="shared" si="21"/>
        <v/>
      </c>
      <c r="H320" t="str">
        <f t="shared" si="22"/>
        <v/>
      </c>
      <c r="I320" t="str">
        <f t="shared" si="23"/>
        <v/>
      </c>
      <c r="K320" t="str">
        <f t="shared" si="24"/>
        <v>0</v>
      </c>
    </row>
    <row r="321" spans="1:11" x14ac:dyDescent="0.2">
      <c r="A321" s="22">
        <f>'Raw Name Splitter'!A321</f>
        <v>0</v>
      </c>
      <c r="F321" t="str">
        <f t="shared" si="20"/>
        <v/>
      </c>
      <c r="G321" t="str">
        <f t="shared" si="21"/>
        <v/>
      </c>
      <c r="H321" t="str">
        <f t="shared" si="22"/>
        <v/>
      </c>
      <c r="I321" t="str">
        <f t="shared" si="23"/>
        <v/>
      </c>
      <c r="K321" t="str">
        <f t="shared" si="24"/>
        <v>0</v>
      </c>
    </row>
    <row r="322" spans="1:11" x14ac:dyDescent="0.2">
      <c r="A322" s="22">
        <f>'Raw Name Splitter'!A322</f>
        <v>0</v>
      </c>
      <c r="F322" t="str">
        <f t="shared" si="20"/>
        <v/>
      </c>
      <c r="G322" t="str">
        <f t="shared" si="21"/>
        <v/>
      </c>
      <c r="H322" t="str">
        <f t="shared" si="22"/>
        <v/>
      </c>
      <c r="I322" t="str">
        <f t="shared" si="23"/>
        <v/>
      </c>
      <c r="K322" t="str">
        <f t="shared" si="24"/>
        <v>0</v>
      </c>
    </row>
    <row r="323" spans="1:11" x14ac:dyDescent="0.2">
      <c r="A323" s="22">
        <f>'Raw Name Splitter'!A323</f>
        <v>0</v>
      </c>
      <c r="F323" t="str">
        <f t="shared" ref="F323:F386" si="25">IF(B323="x",F$1,"")</f>
        <v/>
      </c>
      <c r="G323" t="str">
        <f t="shared" ref="G323:G386" si="26">IF(C323="x",G$1,"")</f>
        <v/>
      </c>
      <c r="H323" t="str">
        <f t="shared" ref="H323:H386" si="27">IF(D323="x",H$1,"")</f>
        <v/>
      </c>
      <c r="I323" t="str">
        <f t="shared" ref="I323:I386" si="28">IF(E323="x",I$1,"")</f>
        <v/>
      </c>
      <c r="K323" t="str">
        <f t="shared" ref="K323:K386" si="29">CONCATENATE(A323,F323,G323,H323,I323)</f>
        <v>0</v>
      </c>
    </row>
    <row r="324" spans="1:11" x14ac:dyDescent="0.2">
      <c r="A324" s="22">
        <f>'Raw Name Splitter'!A324</f>
        <v>0</v>
      </c>
      <c r="F324" t="str">
        <f t="shared" si="25"/>
        <v/>
      </c>
      <c r="G324" t="str">
        <f t="shared" si="26"/>
        <v/>
      </c>
      <c r="H324" t="str">
        <f t="shared" si="27"/>
        <v/>
      </c>
      <c r="I324" t="str">
        <f t="shared" si="28"/>
        <v/>
      </c>
      <c r="K324" t="str">
        <f t="shared" si="29"/>
        <v>0</v>
      </c>
    </row>
    <row r="325" spans="1:11" x14ac:dyDescent="0.2">
      <c r="A325" s="22">
        <f>'Raw Name Splitter'!A325</f>
        <v>0</v>
      </c>
      <c r="F325" t="str">
        <f t="shared" si="25"/>
        <v/>
      </c>
      <c r="G325" t="str">
        <f t="shared" si="26"/>
        <v/>
      </c>
      <c r="H325" t="str">
        <f t="shared" si="27"/>
        <v/>
      </c>
      <c r="I325" t="str">
        <f t="shared" si="28"/>
        <v/>
      </c>
      <c r="K325" t="str">
        <f t="shared" si="29"/>
        <v>0</v>
      </c>
    </row>
    <row r="326" spans="1:11" x14ac:dyDescent="0.2">
      <c r="A326" s="22">
        <f>'Raw Name Splitter'!A326</f>
        <v>0</v>
      </c>
      <c r="F326" t="str">
        <f t="shared" si="25"/>
        <v/>
      </c>
      <c r="G326" t="str">
        <f t="shared" si="26"/>
        <v/>
      </c>
      <c r="H326" t="str">
        <f t="shared" si="27"/>
        <v/>
      </c>
      <c r="I326" t="str">
        <f t="shared" si="28"/>
        <v/>
      </c>
      <c r="K326" t="str">
        <f t="shared" si="29"/>
        <v>0</v>
      </c>
    </row>
    <row r="327" spans="1:11" x14ac:dyDescent="0.2">
      <c r="A327" s="22">
        <f>'Raw Name Splitter'!A327</f>
        <v>0</v>
      </c>
      <c r="F327" t="str">
        <f t="shared" si="25"/>
        <v/>
      </c>
      <c r="G327" t="str">
        <f t="shared" si="26"/>
        <v/>
      </c>
      <c r="H327" t="str">
        <f t="shared" si="27"/>
        <v/>
      </c>
      <c r="I327" t="str">
        <f t="shared" si="28"/>
        <v/>
      </c>
      <c r="K327" t="str">
        <f t="shared" si="29"/>
        <v>0</v>
      </c>
    </row>
    <row r="328" spans="1:11" x14ac:dyDescent="0.2">
      <c r="A328" s="22">
        <f>'Raw Name Splitter'!A328</f>
        <v>0</v>
      </c>
      <c r="F328" t="str">
        <f t="shared" si="25"/>
        <v/>
      </c>
      <c r="G328" t="str">
        <f t="shared" si="26"/>
        <v/>
      </c>
      <c r="H328" t="str">
        <f t="shared" si="27"/>
        <v/>
      </c>
      <c r="I328" t="str">
        <f t="shared" si="28"/>
        <v/>
      </c>
      <c r="K328" t="str">
        <f t="shared" si="29"/>
        <v>0</v>
      </c>
    </row>
    <row r="329" spans="1:11" x14ac:dyDescent="0.2">
      <c r="A329" s="22">
        <f>'Raw Name Splitter'!A329</f>
        <v>0</v>
      </c>
      <c r="F329" t="str">
        <f t="shared" si="25"/>
        <v/>
      </c>
      <c r="G329" t="str">
        <f t="shared" si="26"/>
        <v/>
      </c>
      <c r="H329" t="str">
        <f t="shared" si="27"/>
        <v/>
      </c>
      <c r="I329" t="str">
        <f t="shared" si="28"/>
        <v/>
      </c>
      <c r="K329" t="str">
        <f t="shared" si="29"/>
        <v>0</v>
      </c>
    </row>
    <row r="330" spans="1:11" x14ac:dyDescent="0.2">
      <c r="A330" s="22">
        <f>'Raw Name Splitter'!A330</f>
        <v>0</v>
      </c>
      <c r="F330" t="str">
        <f t="shared" si="25"/>
        <v/>
      </c>
      <c r="G330" t="str">
        <f t="shared" si="26"/>
        <v/>
      </c>
      <c r="H330" t="str">
        <f t="shared" si="27"/>
        <v/>
      </c>
      <c r="I330" t="str">
        <f t="shared" si="28"/>
        <v/>
      </c>
      <c r="K330" t="str">
        <f t="shared" si="29"/>
        <v>0</v>
      </c>
    </row>
    <row r="331" spans="1:11" x14ac:dyDescent="0.2">
      <c r="A331" s="22">
        <f>'Raw Name Splitter'!A331</f>
        <v>0</v>
      </c>
      <c r="F331" t="str">
        <f t="shared" si="25"/>
        <v/>
      </c>
      <c r="G331" t="str">
        <f t="shared" si="26"/>
        <v/>
      </c>
      <c r="H331" t="str">
        <f t="shared" si="27"/>
        <v/>
      </c>
      <c r="I331" t="str">
        <f t="shared" si="28"/>
        <v/>
      </c>
      <c r="K331" t="str">
        <f t="shared" si="29"/>
        <v>0</v>
      </c>
    </row>
    <row r="332" spans="1:11" x14ac:dyDescent="0.2">
      <c r="A332" s="22">
        <f>'Raw Name Splitter'!A332</f>
        <v>0</v>
      </c>
      <c r="F332" t="str">
        <f t="shared" si="25"/>
        <v/>
      </c>
      <c r="G332" t="str">
        <f t="shared" si="26"/>
        <v/>
      </c>
      <c r="H332" t="str">
        <f t="shared" si="27"/>
        <v/>
      </c>
      <c r="I332" t="str">
        <f t="shared" si="28"/>
        <v/>
      </c>
      <c r="K332" t="str">
        <f t="shared" si="29"/>
        <v>0</v>
      </c>
    </row>
    <row r="333" spans="1:11" x14ac:dyDescent="0.2">
      <c r="A333" s="22">
        <f>'Raw Name Splitter'!A333</f>
        <v>0</v>
      </c>
      <c r="F333" t="str">
        <f t="shared" si="25"/>
        <v/>
      </c>
      <c r="G333" t="str">
        <f t="shared" si="26"/>
        <v/>
      </c>
      <c r="H333" t="str">
        <f t="shared" si="27"/>
        <v/>
      </c>
      <c r="I333" t="str">
        <f t="shared" si="28"/>
        <v/>
      </c>
      <c r="K333" t="str">
        <f t="shared" si="29"/>
        <v>0</v>
      </c>
    </row>
    <row r="334" spans="1:11" x14ac:dyDescent="0.2">
      <c r="A334" s="22">
        <f>'Raw Name Splitter'!A334</f>
        <v>0</v>
      </c>
      <c r="F334" t="str">
        <f t="shared" si="25"/>
        <v/>
      </c>
      <c r="G334" t="str">
        <f t="shared" si="26"/>
        <v/>
      </c>
      <c r="H334" t="str">
        <f t="shared" si="27"/>
        <v/>
      </c>
      <c r="I334" t="str">
        <f t="shared" si="28"/>
        <v/>
      </c>
      <c r="K334" t="str">
        <f t="shared" si="29"/>
        <v>0</v>
      </c>
    </row>
    <row r="335" spans="1:11" x14ac:dyDescent="0.2">
      <c r="A335" s="22">
        <f>'Raw Name Splitter'!A335</f>
        <v>0</v>
      </c>
      <c r="F335" t="str">
        <f t="shared" si="25"/>
        <v/>
      </c>
      <c r="G335" t="str">
        <f t="shared" si="26"/>
        <v/>
      </c>
      <c r="H335" t="str">
        <f t="shared" si="27"/>
        <v/>
      </c>
      <c r="I335" t="str">
        <f t="shared" si="28"/>
        <v/>
      </c>
      <c r="K335" t="str">
        <f t="shared" si="29"/>
        <v>0</v>
      </c>
    </row>
    <row r="336" spans="1:11" x14ac:dyDescent="0.2">
      <c r="A336" s="22">
        <f>'Raw Name Splitter'!A336</f>
        <v>0</v>
      </c>
      <c r="F336" t="str">
        <f t="shared" si="25"/>
        <v/>
      </c>
      <c r="G336" t="str">
        <f t="shared" si="26"/>
        <v/>
      </c>
      <c r="H336" t="str">
        <f t="shared" si="27"/>
        <v/>
      </c>
      <c r="I336" t="str">
        <f t="shared" si="28"/>
        <v/>
      </c>
      <c r="K336" t="str">
        <f t="shared" si="29"/>
        <v>0</v>
      </c>
    </row>
    <row r="337" spans="1:11" x14ac:dyDescent="0.2">
      <c r="A337" s="22">
        <f>'Raw Name Splitter'!A337</f>
        <v>0</v>
      </c>
      <c r="F337" t="str">
        <f t="shared" si="25"/>
        <v/>
      </c>
      <c r="G337" t="str">
        <f t="shared" si="26"/>
        <v/>
      </c>
      <c r="H337" t="str">
        <f t="shared" si="27"/>
        <v/>
      </c>
      <c r="I337" t="str">
        <f t="shared" si="28"/>
        <v/>
      </c>
      <c r="K337" t="str">
        <f t="shared" si="29"/>
        <v>0</v>
      </c>
    </row>
    <row r="338" spans="1:11" x14ac:dyDescent="0.2">
      <c r="A338" s="22">
        <f>'Raw Name Splitter'!A338</f>
        <v>0</v>
      </c>
      <c r="F338" t="str">
        <f t="shared" si="25"/>
        <v/>
      </c>
      <c r="G338" t="str">
        <f t="shared" si="26"/>
        <v/>
      </c>
      <c r="H338" t="str">
        <f t="shared" si="27"/>
        <v/>
      </c>
      <c r="I338" t="str">
        <f t="shared" si="28"/>
        <v/>
      </c>
      <c r="K338" t="str">
        <f t="shared" si="29"/>
        <v>0</v>
      </c>
    </row>
    <row r="339" spans="1:11" x14ac:dyDescent="0.2">
      <c r="A339" s="22">
        <f>'Raw Name Splitter'!A339</f>
        <v>0</v>
      </c>
      <c r="F339" t="str">
        <f t="shared" si="25"/>
        <v/>
      </c>
      <c r="G339" t="str">
        <f t="shared" si="26"/>
        <v/>
      </c>
      <c r="H339" t="str">
        <f t="shared" si="27"/>
        <v/>
      </c>
      <c r="I339" t="str">
        <f t="shared" si="28"/>
        <v/>
      </c>
      <c r="K339" t="str">
        <f t="shared" si="29"/>
        <v>0</v>
      </c>
    </row>
    <row r="340" spans="1:11" x14ac:dyDescent="0.2">
      <c r="A340" s="22">
        <f>'Raw Name Splitter'!A340</f>
        <v>0</v>
      </c>
      <c r="F340" t="str">
        <f t="shared" si="25"/>
        <v/>
      </c>
      <c r="G340" t="str">
        <f t="shared" si="26"/>
        <v/>
      </c>
      <c r="H340" t="str">
        <f t="shared" si="27"/>
        <v/>
      </c>
      <c r="I340" t="str">
        <f t="shared" si="28"/>
        <v/>
      </c>
      <c r="K340" t="str">
        <f t="shared" si="29"/>
        <v>0</v>
      </c>
    </row>
    <row r="341" spans="1:11" x14ac:dyDescent="0.2">
      <c r="A341" s="22">
        <f>'Raw Name Splitter'!A341</f>
        <v>0</v>
      </c>
      <c r="F341" t="str">
        <f t="shared" si="25"/>
        <v/>
      </c>
      <c r="G341" t="str">
        <f t="shared" si="26"/>
        <v/>
      </c>
      <c r="H341" t="str">
        <f t="shared" si="27"/>
        <v/>
      </c>
      <c r="I341" t="str">
        <f t="shared" si="28"/>
        <v/>
      </c>
      <c r="K341" t="str">
        <f t="shared" si="29"/>
        <v>0</v>
      </c>
    </row>
    <row r="342" spans="1:11" x14ac:dyDescent="0.2">
      <c r="A342" s="22">
        <f>'Raw Name Splitter'!A342</f>
        <v>0</v>
      </c>
      <c r="F342" t="str">
        <f t="shared" si="25"/>
        <v/>
      </c>
      <c r="G342" t="str">
        <f t="shared" si="26"/>
        <v/>
      </c>
      <c r="H342" t="str">
        <f t="shared" si="27"/>
        <v/>
      </c>
      <c r="I342" t="str">
        <f t="shared" si="28"/>
        <v/>
      </c>
      <c r="K342" t="str">
        <f t="shared" si="29"/>
        <v>0</v>
      </c>
    </row>
    <row r="343" spans="1:11" x14ac:dyDescent="0.2">
      <c r="A343" s="22">
        <f>'Raw Name Splitter'!A343</f>
        <v>0</v>
      </c>
      <c r="F343" t="str">
        <f t="shared" si="25"/>
        <v/>
      </c>
      <c r="G343" t="str">
        <f t="shared" si="26"/>
        <v/>
      </c>
      <c r="H343" t="str">
        <f t="shared" si="27"/>
        <v/>
      </c>
      <c r="I343" t="str">
        <f t="shared" si="28"/>
        <v/>
      </c>
      <c r="K343" t="str">
        <f t="shared" si="29"/>
        <v>0</v>
      </c>
    </row>
    <row r="344" spans="1:11" x14ac:dyDescent="0.2">
      <c r="A344" s="22">
        <f>'Raw Name Splitter'!A344</f>
        <v>0</v>
      </c>
      <c r="F344" t="str">
        <f t="shared" si="25"/>
        <v/>
      </c>
      <c r="G344" t="str">
        <f t="shared" si="26"/>
        <v/>
      </c>
      <c r="H344" t="str">
        <f t="shared" si="27"/>
        <v/>
      </c>
      <c r="I344" t="str">
        <f t="shared" si="28"/>
        <v/>
      </c>
      <c r="K344" t="str">
        <f t="shared" si="29"/>
        <v>0</v>
      </c>
    </row>
    <row r="345" spans="1:11" x14ac:dyDescent="0.2">
      <c r="A345" s="22">
        <f>'Raw Name Splitter'!A345</f>
        <v>0</v>
      </c>
      <c r="F345" t="str">
        <f t="shared" si="25"/>
        <v/>
      </c>
      <c r="G345" t="str">
        <f t="shared" si="26"/>
        <v/>
      </c>
      <c r="H345" t="str">
        <f t="shared" si="27"/>
        <v/>
      </c>
      <c r="I345" t="str">
        <f t="shared" si="28"/>
        <v/>
      </c>
      <c r="K345" t="str">
        <f t="shared" si="29"/>
        <v>0</v>
      </c>
    </row>
    <row r="346" spans="1:11" x14ac:dyDescent="0.2">
      <c r="A346" s="22">
        <f>'Raw Name Splitter'!A346</f>
        <v>0</v>
      </c>
      <c r="F346" t="str">
        <f t="shared" si="25"/>
        <v/>
      </c>
      <c r="G346" t="str">
        <f t="shared" si="26"/>
        <v/>
      </c>
      <c r="H346" t="str">
        <f t="shared" si="27"/>
        <v/>
      </c>
      <c r="I346" t="str">
        <f t="shared" si="28"/>
        <v/>
      </c>
      <c r="K346" t="str">
        <f t="shared" si="29"/>
        <v>0</v>
      </c>
    </row>
    <row r="347" spans="1:11" x14ac:dyDescent="0.2">
      <c r="A347" s="22">
        <f>'Raw Name Splitter'!A347</f>
        <v>0</v>
      </c>
      <c r="F347" t="str">
        <f t="shared" si="25"/>
        <v/>
      </c>
      <c r="G347" t="str">
        <f t="shared" si="26"/>
        <v/>
      </c>
      <c r="H347" t="str">
        <f t="shared" si="27"/>
        <v/>
      </c>
      <c r="I347" t="str">
        <f t="shared" si="28"/>
        <v/>
      </c>
      <c r="K347" t="str">
        <f t="shared" si="29"/>
        <v>0</v>
      </c>
    </row>
    <row r="348" spans="1:11" x14ac:dyDescent="0.2">
      <c r="A348" s="22">
        <f>'Raw Name Splitter'!A348</f>
        <v>0</v>
      </c>
      <c r="F348" t="str">
        <f t="shared" si="25"/>
        <v/>
      </c>
      <c r="G348" t="str">
        <f t="shared" si="26"/>
        <v/>
      </c>
      <c r="H348" t="str">
        <f t="shared" si="27"/>
        <v/>
      </c>
      <c r="I348" t="str">
        <f t="shared" si="28"/>
        <v/>
      </c>
      <c r="K348" t="str">
        <f t="shared" si="29"/>
        <v>0</v>
      </c>
    </row>
    <row r="349" spans="1:11" x14ac:dyDescent="0.2">
      <c r="A349" s="22">
        <f>'Raw Name Splitter'!A349</f>
        <v>0</v>
      </c>
      <c r="F349" t="str">
        <f t="shared" si="25"/>
        <v/>
      </c>
      <c r="G349" t="str">
        <f t="shared" si="26"/>
        <v/>
      </c>
      <c r="H349" t="str">
        <f t="shared" si="27"/>
        <v/>
      </c>
      <c r="I349" t="str">
        <f t="shared" si="28"/>
        <v/>
      </c>
      <c r="K349" t="str">
        <f t="shared" si="29"/>
        <v>0</v>
      </c>
    </row>
    <row r="350" spans="1:11" x14ac:dyDescent="0.2">
      <c r="A350" s="22">
        <f>'Raw Name Splitter'!A350</f>
        <v>0</v>
      </c>
      <c r="F350" t="str">
        <f t="shared" si="25"/>
        <v/>
      </c>
      <c r="G350" t="str">
        <f t="shared" si="26"/>
        <v/>
      </c>
      <c r="H350" t="str">
        <f t="shared" si="27"/>
        <v/>
      </c>
      <c r="I350" t="str">
        <f t="shared" si="28"/>
        <v/>
      </c>
      <c r="K350" t="str">
        <f t="shared" si="29"/>
        <v>0</v>
      </c>
    </row>
    <row r="351" spans="1:11" x14ac:dyDescent="0.2">
      <c r="A351" s="22">
        <f>'Raw Name Splitter'!A351</f>
        <v>0</v>
      </c>
      <c r="F351" t="str">
        <f t="shared" si="25"/>
        <v/>
      </c>
      <c r="G351" t="str">
        <f t="shared" si="26"/>
        <v/>
      </c>
      <c r="H351" t="str">
        <f t="shared" si="27"/>
        <v/>
      </c>
      <c r="I351" t="str">
        <f t="shared" si="28"/>
        <v/>
      </c>
      <c r="K351" t="str">
        <f t="shared" si="29"/>
        <v>0</v>
      </c>
    </row>
    <row r="352" spans="1:11" x14ac:dyDescent="0.2">
      <c r="A352" s="22">
        <f>'Raw Name Splitter'!A352</f>
        <v>0</v>
      </c>
      <c r="F352" t="str">
        <f t="shared" si="25"/>
        <v/>
      </c>
      <c r="G352" t="str">
        <f t="shared" si="26"/>
        <v/>
      </c>
      <c r="H352" t="str">
        <f t="shared" si="27"/>
        <v/>
      </c>
      <c r="I352" t="str">
        <f t="shared" si="28"/>
        <v/>
      </c>
      <c r="K352" t="str">
        <f t="shared" si="29"/>
        <v>0</v>
      </c>
    </row>
    <row r="353" spans="1:11" x14ac:dyDescent="0.2">
      <c r="A353" s="22">
        <f>'Raw Name Splitter'!A353</f>
        <v>0</v>
      </c>
      <c r="F353" t="str">
        <f t="shared" si="25"/>
        <v/>
      </c>
      <c r="G353" t="str">
        <f t="shared" si="26"/>
        <v/>
      </c>
      <c r="H353" t="str">
        <f t="shared" si="27"/>
        <v/>
      </c>
      <c r="I353" t="str">
        <f t="shared" si="28"/>
        <v/>
      </c>
      <c r="K353" t="str">
        <f t="shared" si="29"/>
        <v>0</v>
      </c>
    </row>
    <row r="354" spans="1:11" x14ac:dyDescent="0.2">
      <c r="A354" s="22">
        <f>'Raw Name Splitter'!A354</f>
        <v>0</v>
      </c>
      <c r="F354" t="str">
        <f t="shared" si="25"/>
        <v/>
      </c>
      <c r="G354" t="str">
        <f t="shared" si="26"/>
        <v/>
      </c>
      <c r="H354" t="str">
        <f t="shared" si="27"/>
        <v/>
      </c>
      <c r="I354" t="str">
        <f t="shared" si="28"/>
        <v/>
      </c>
      <c r="K354" t="str">
        <f t="shared" si="29"/>
        <v>0</v>
      </c>
    </row>
    <row r="355" spans="1:11" x14ac:dyDescent="0.2">
      <c r="A355" s="22">
        <f>'Raw Name Splitter'!A355</f>
        <v>0</v>
      </c>
      <c r="F355" t="str">
        <f t="shared" si="25"/>
        <v/>
      </c>
      <c r="G355" t="str">
        <f t="shared" si="26"/>
        <v/>
      </c>
      <c r="H355" t="str">
        <f t="shared" si="27"/>
        <v/>
      </c>
      <c r="I355" t="str">
        <f t="shared" si="28"/>
        <v/>
      </c>
      <c r="K355" t="str">
        <f t="shared" si="29"/>
        <v>0</v>
      </c>
    </row>
    <row r="356" spans="1:11" x14ac:dyDescent="0.2">
      <c r="A356" s="22">
        <f>'Raw Name Splitter'!A356</f>
        <v>0</v>
      </c>
      <c r="F356" t="str">
        <f t="shared" si="25"/>
        <v/>
      </c>
      <c r="G356" t="str">
        <f t="shared" si="26"/>
        <v/>
      </c>
      <c r="H356" t="str">
        <f t="shared" si="27"/>
        <v/>
      </c>
      <c r="I356" t="str">
        <f t="shared" si="28"/>
        <v/>
      </c>
      <c r="K356" t="str">
        <f t="shared" si="29"/>
        <v>0</v>
      </c>
    </row>
    <row r="357" spans="1:11" x14ac:dyDescent="0.2">
      <c r="A357" s="22">
        <f>'Raw Name Splitter'!A357</f>
        <v>0</v>
      </c>
      <c r="F357" t="str">
        <f t="shared" si="25"/>
        <v/>
      </c>
      <c r="G357" t="str">
        <f t="shared" si="26"/>
        <v/>
      </c>
      <c r="H357" t="str">
        <f t="shared" si="27"/>
        <v/>
      </c>
      <c r="I357" t="str">
        <f t="shared" si="28"/>
        <v/>
      </c>
      <c r="K357" t="str">
        <f t="shared" si="29"/>
        <v>0</v>
      </c>
    </row>
    <row r="358" spans="1:11" x14ac:dyDescent="0.2">
      <c r="A358" s="22">
        <f>'Raw Name Splitter'!A358</f>
        <v>0</v>
      </c>
      <c r="F358" t="str">
        <f t="shared" si="25"/>
        <v/>
      </c>
      <c r="G358" t="str">
        <f t="shared" si="26"/>
        <v/>
      </c>
      <c r="H358" t="str">
        <f t="shared" si="27"/>
        <v/>
      </c>
      <c r="I358" t="str">
        <f t="shared" si="28"/>
        <v/>
      </c>
      <c r="K358" t="str">
        <f t="shared" si="29"/>
        <v>0</v>
      </c>
    </row>
    <row r="359" spans="1:11" x14ac:dyDescent="0.2">
      <c r="A359" s="22">
        <f>'Raw Name Splitter'!A359</f>
        <v>0</v>
      </c>
      <c r="F359" t="str">
        <f t="shared" si="25"/>
        <v/>
      </c>
      <c r="G359" t="str">
        <f t="shared" si="26"/>
        <v/>
      </c>
      <c r="H359" t="str">
        <f t="shared" si="27"/>
        <v/>
      </c>
      <c r="I359" t="str">
        <f t="shared" si="28"/>
        <v/>
      </c>
      <c r="K359" t="str">
        <f t="shared" si="29"/>
        <v>0</v>
      </c>
    </row>
    <row r="360" spans="1:11" x14ac:dyDescent="0.2">
      <c r="A360" s="22">
        <f>'Raw Name Splitter'!A360</f>
        <v>0</v>
      </c>
      <c r="F360" t="str">
        <f t="shared" si="25"/>
        <v/>
      </c>
      <c r="G360" t="str">
        <f t="shared" si="26"/>
        <v/>
      </c>
      <c r="H360" t="str">
        <f t="shared" si="27"/>
        <v/>
      </c>
      <c r="I360" t="str">
        <f t="shared" si="28"/>
        <v/>
      </c>
      <c r="K360" t="str">
        <f t="shared" si="29"/>
        <v>0</v>
      </c>
    </row>
    <row r="361" spans="1:11" x14ac:dyDescent="0.2">
      <c r="A361" s="22">
        <f>'Raw Name Splitter'!A361</f>
        <v>0</v>
      </c>
      <c r="F361" t="str">
        <f t="shared" si="25"/>
        <v/>
      </c>
      <c r="G361" t="str">
        <f t="shared" si="26"/>
        <v/>
      </c>
      <c r="H361" t="str">
        <f t="shared" si="27"/>
        <v/>
      </c>
      <c r="I361" t="str">
        <f t="shared" si="28"/>
        <v/>
      </c>
      <c r="K361" t="str">
        <f t="shared" si="29"/>
        <v>0</v>
      </c>
    </row>
    <row r="362" spans="1:11" x14ac:dyDescent="0.2">
      <c r="A362" s="22">
        <f>'Raw Name Splitter'!A362</f>
        <v>0</v>
      </c>
      <c r="F362" t="str">
        <f t="shared" si="25"/>
        <v/>
      </c>
      <c r="G362" t="str">
        <f t="shared" si="26"/>
        <v/>
      </c>
      <c r="H362" t="str">
        <f t="shared" si="27"/>
        <v/>
      </c>
      <c r="I362" t="str">
        <f t="shared" si="28"/>
        <v/>
      </c>
      <c r="K362" t="str">
        <f t="shared" si="29"/>
        <v>0</v>
      </c>
    </row>
    <row r="363" spans="1:11" x14ac:dyDescent="0.2">
      <c r="A363" s="22">
        <f>'Raw Name Splitter'!A363</f>
        <v>0</v>
      </c>
      <c r="F363" t="str">
        <f t="shared" si="25"/>
        <v/>
      </c>
      <c r="G363" t="str">
        <f t="shared" si="26"/>
        <v/>
      </c>
      <c r="H363" t="str">
        <f t="shared" si="27"/>
        <v/>
      </c>
      <c r="I363" t="str">
        <f t="shared" si="28"/>
        <v/>
      </c>
      <c r="K363" t="str">
        <f t="shared" si="29"/>
        <v>0</v>
      </c>
    </row>
    <row r="364" spans="1:11" x14ac:dyDescent="0.2">
      <c r="A364" s="22">
        <f>'Raw Name Splitter'!A364</f>
        <v>0</v>
      </c>
      <c r="F364" t="str">
        <f t="shared" si="25"/>
        <v/>
      </c>
      <c r="G364" t="str">
        <f t="shared" si="26"/>
        <v/>
      </c>
      <c r="H364" t="str">
        <f t="shared" si="27"/>
        <v/>
      </c>
      <c r="I364" t="str">
        <f t="shared" si="28"/>
        <v/>
      </c>
      <c r="K364" t="str">
        <f t="shared" si="29"/>
        <v>0</v>
      </c>
    </row>
    <row r="365" spans="1:11" x14ac:dyDescent="0.2">
      <c r="A365" s="22">
        <f>'Raw Name Splitter'!A365</f>
        <v>0</v>
      </c>
      <c r="F365" t="str">
        <f t="shared" si="25"/>
        <v/>
      </c>
      <c r="G365" t="str">
        <f t="shared" si="26"/>
        <v/>
      </c>
      <c r="H365" t="str">
        <f t="shared" si="27"/>
        <v/>
      </c>
      <c r="I365" t="str">
        <f t="shared" si="28"/>
        <v/>
      </c>
      <c r="K365" t="str">
        <f t="shared" si="29"/>
        <v>0</v>
      </c>
    </row>
    <row r="366" spans="1:11" x14ac:dyDescent="0.2">
      <c r="A366" s="22">
        <f>'Raw Name Splitter'!A366</f>
        <v>0</v>
      </c>
      <c r="F366" t="str">
        <f t="shared" si="25"/>
        <v/>
      </c>
      <c r="G366" t="str">
        <f t="shared" si="26"/>
        <v/>
      </c>
      <c r="H366" t="str">
        <f t="shared" si="27"/>
        <v/>
      </c>
      <c r="I366" t="str">
        <f t="shared" si="28"/>
        <v/>
      </c>
      <c r="K366" t="str">
        <f t="shared" si="29"/>
        <v>0</v>
      </c>
    </row>
    <row r="367" spans="1:11" x14ac:dyDescent="0.2">
      <c r="A367" s="22">
        <f>'Raw Name Splitter'!A367</f>
        <v>0</v>
      </c>
      <c r="F367" t="str">
        <f t="shared" si="25"/>
        <v/>
      </c>
      <c r="G367" t="str">
        <f t="shared" si="26"/>
        <v/>
      </c>
      <c r="H367" t="str">
        <f t="shared" si="27"/>
        <v/>
      </c>
      <c r="I367" t="str">
        <f t="shared" si="28"/>
        <v/>
      </c>
      <c r="K367" t="str">
        <f t="shared" si="29"/>
        <v>0</v>
      </c>
    </row>
    <row r="368" spans="1:11" x14ac:dyDescent="0.2">
      <c r="A368" s="22">
        <f>'Raw Name Splitter'!A368</f>
        <v>0</v>
      </c>
      <c r="F368" t="str">
        <f t="shared" si="25"/>
        <v/>
      </c>
      <c r="G368" t="str">
        <f t="shared" si="26"/>
        <v/>
      </c>
      <c r="H368" t="str">
        <f t="shared" si="27"/>
        <v/>
      </c>
      <c r="I368" t="str">
        <f t="shared" si="28"/>
        <v/>
      </c>
      <c r="K368" t="str">
        <f t="shared" si="29"/>
        <v>0</v>
      </c>
    </row>
    <row r="369" spans="1:11" x14ac:dyDescent="0.2">
      <c r="A369" s="22">
        <f>'Raw Name Splitter'!A369</f>
        <v>0</v>
      </c>
      <c r="F369" t="str">
        <f t="shared" si="25"/>
        <v/>
      </c>
      <c r="G369" t="str">
        <f t="shared" si="26"/>
        <v/>
      </c>
      <c r="H369" t="str">
        <f t="shared" si="27"/>
        <v/>
      </c>
      <c r="I369" t="str">
        <f t="shared" si="28"/>
        <v/>
      </c>
      <c r="K369" t="str">
        <f t="shared" si="29"/>
        <v>0</v>
      </c>
    </row>
    <row r="370" spans="1:11" x14ac:dyDescent="0.2">
      <c r="A370" s="22">
        <f>'Raw Name Splitter'!A370</f>
        <v>0</v>
      </c>
      <c r="F370" t="str">
        <f t="shared" si="25"/>
        <v/>
      </c>
      <c r="G370" t="str">
        <f t="shared" si="26"/>
        <v/>
      </c>
      <c r="H370" t="str">
        <f t="shared" si="27"/>
        <v/>
      </c>
      <c r="I370" t="str">
        <f t="shared" si="28"/>
        <v/>
      </c>
      <c r="K370" t="str">
        <f t="shared" si="29"/>
        <v>0</v>
      </c>
    </row>
    <row r="371" spans="1:11" x14ac:dyDescent="0.2">
      <c r="A371" s="22">
        <f>'Raw Name Splitter'!A371</f>
        <v>0</v>
      </c>
      <c r="F371" t="str">
        <f t="shared" si="25"/>
        <v/>
      </c>
      <c r="G371" t="str">
        <f t="shared" si="26"/>
        <v/>
      </c>
      <c r="H371" t="str">
        <f t="shared" si="27"/>
        <v/>
      </c>
      <c r="I371" t="str">
        <f t="shared" si="28"/>
        <v/>
      </c>
      <c r="K371" t="str">
        <f t="shared" si="29"/>
        <v>0</v>
      </c>
    </row>
    <row r="372" spans="1:11" x14ac:dyDescent="0.2">
      <c r="A372" s="22">
        <f>'Raw Name Splitter'!A372</f>
        <v>0</v>
      </c>
      <c r="F372" t="str">
        <f t="shared" si="25"/>
        <v/>
      </c>
      <c r="G372" t="str">
        <f t="shared" si="26"/>
        <v/>
      </c>
      <c r="H372" t="str">
        <f t="shared" si="27"/>
        <v/>
      </c>
      <c r="I372" t="str">
        <f t="shared" si="28"/>
        <v/>
      </c>
      <c r="K372" t="str">
        <f t="shared" si="29"/>
        <v>0</v>
      </c>
    </row>
    <row r="373" spans="1:11" x14ac:dyDescent="0.2">
      <c r="A373" s="22">
        <f>'Raw Name Splitter'!A373</f>
        <v>0</v>
      </c>
      <c r="F373" t="str">
        <f t="shared" si="25"/>
        <v/>
      </c>
      <c r="G373" t="str">
        <f t="shared" si="26"/>
        <v/>
      </c>
      <c r="H373" t="str">
        <f t="shared" si="27"/>
        <v/>
      </c>
      <c r="I373" t="str">
        <f t="shared" si="28"/>
        <v/>
      </c>
      <c r="K373" t="str">
        <f t="shared" si="29"/>
        <v>0</v>
      </c>
    </row>
    <row r="374" spans="1:11" x14ac:dyDescent="0.2">
      <c r="A374" s="22">
        <f>'Raw Name Splitter'!A374</f>
        <v>0</v>
      </c>
      <c r="F374" t="str">
        <f t="shared" si="25"/>
        <v/>
      </c>
      <c r="G374" t="str">
        <f t="shared" si="26"/>
        <v/>
      </c>
      <c r="H374" t="str">
        <f t="shared" si="27"/>
        <v/>
      </c>
      <c r="I374" t="str">
        <f t="shared" si="28"/>
        <v/>
      </c>
      <c r="K374" t="str">
        <f t="shared" si="29"/>
        <v>0</v>
      </c>
    </row>
    <row r="375" spans="1:11" x14ac:dyDescent="0.2">
      <c r="A375" s="22">
        <f>'Raw Name Splitter'!A375</f>
        <v>0</v>
      </c>
      <c r="F375" t="str">
        <f t="shared" si="25"/>
        <v/>
      </c>
      <c r="G375" t="str">
        <f t="shared" si="26"/>
        <v/>
      </c>
      <c r="H375" t="str">
        <f t="shared" si="27"/>
        <v/>
      </c>
      <c r="I375" t="str">
        <f t="shared" si="28"/>
        <v/>
      </c>
      <c r="K375" t="str">
        <f t="shared" si="29"/>
        <v>0</v>
      </c>
    </row>
    <row r="376" spans="1:11" x14ac:dyDescent="0.2">
      <c r="A376" s="22">
        <f>'Raw Name Splitter'!A376</f>
        <v>0</v>
      </c>
      <c r="F376" t="str">
        <f t="shared" si="25"/>
        <v/>
      </c>
      <c r="G376" t="str">
        <f t="shared" si="26"/>
        <v/>
      </c>
      <c r="H376" t="str">
        <f t="shared" si="27"/>
        <v/>
      </c>
      <c r="I376" t="str">
        <f t="shared" si="28"/>
        <v/>
      </c>
      <c r="K376" t="str">
        <f t="shared" si="29"/>
        <v>0</v>
      </c>
    </row>
    <row r="377" spans="1:11" x14ac:dyDescent="0.2">
      <c r="A377" s="22">
        <f>'Raw Name Splitter'!A377</f>
        <v>0</v>
      </c>
      <c r="F377" t="str">
        <f t="shared" si="25"/>
        <v/>
      </c>
      <c r="G377" t="str">
        <f t="shared" si="26"/>
        <v/>
      </c>
      <c r="H377" t="str">
        <f t="shared" si="27"/>
        <v/>
      </c>
      <c r="I377" t="str">
        <f t="shared" si="28"/>
        <v/>
      </c>
      <c r="K377" t="str">
        <f t="shared" si="29"/>
        <v>0</v>
      </c>
    </row>
    <row r="378" spans="1:11" x14ac:dyDescent="0.2">
      <c r="A378" s="22">
        <f>'Raw Name Splitter'!A378</f>
        <v>0</v>
      </c>
      <c r="F378" t="str">
        <f t="shared" si="25"/>
        <v/>
      </c>
      <c r="G378" t="str">
        <f t="shared" si="26"/>
        <v/>
      </c>
      <c r="H378" t="str">
        <f t="shared" si="27"/>
        <v/>
      </c>
      <c r="I378" t="str">
        <f t="shared" si="28"/>
        <v/>
      </c>
      <c r="K378" t="str">
        <f t="shared" si="29"/>
        <v>0</v>
      </c>
    </row>
    <row r="379" spans="1:11" x14ac:dyDescent="0.2">
      <c r="A379" s="22">
        <f>'Raw Name Splitter'!A379</f>
        <v>0</v>
      </c>
      <c r="F379" t="str">
        <f t="shared" si="25"/>
        <v/>
      </c>
      <c r="G379" t="str">
        <f t="shared" si="26"/>
        <v/>
      </c>
      <c r="H379" t="str">
        <f t="shared" si="27"/>
        <v/>
      </c>
      <c r="I379" t="str">
        <f t="shared" si="28"/>
        <v/>
      </c>
      <c r="K379" t="str">
        <f t="shared" si="29"/>
        <v>0</v>
      </c>
    </row>
    <row r="380" spans="1:11" x14ac:dyDescent="0.2">
      <c r="A380" s="22">
        <f>'Raw Name Splitter'!A380</f>
        <v>0</v>
      </c>
      <c r="F380" t="str">
        <f t="shared" si="25"/>
        <v/>
      </c>
      <c r="G380" t="str">
        <f t="shared" si="26"/>
        <v/>
      </c>
      <c r="H380" t="str">
        <f t="shared" si="27"/>
        <v/>
      </c>
      <c r="I380" t="str">
        <f t="shared" si="28"/>
        <v/>
      </c>
      <c r="K380" t="str">
        <f t="shared" si="29"/>
        <v>0</v>
      </c>
    </row>
    <row r="381" spans="1:11" x14ac:dyDescent="0.2">
      <c r="A381" s="22">
        <f>'Raw Name Splitter'!A381</f>
        <v>0</v>
      </c>
      <c r="F381" t="str">
        <f t="shared" si="25"/>
        <v/>
      </c>
      <c r="G381" t="str">
        <f t="shared" si="26"/>
        <v/>
      </c>
      <c r="H381" t="str">
        <f t="shared" si="27"/>
        <v/>
      </c>
      <c r="I381" t="str">
        <f t="shared" si="28"/>
        <v/>
      </c>
      <c r="K381" t="str">
        <f t="shared" si="29"/>
        <v>0</v>
      </c>
    </row>
    <row r="382" spans="1:11" x14ac:dyDescent="0.2">
      <c r="A382" s="22">
        <f>'Raw Name Splitter'!A382</f>
        <v>0</v>
      </c>
      <c r="F382" t="str">
        <f t="shared" si="25"/>
        <v/>
      </c>
      <c r="G382" t="str">
        <f t="shared" si="26"/>
        <v/>
      </c>
      <c r="H382" t="str">
        <f t="shared" si="27"/>
        <v/>
      </c>
      <c r="I382" t="str">
        <f t="shared" si="28"/>
        <v/>
      </c>
      <c r="K382" t="str">
        <f t="shared" si="29"/>
        <v>0</v>
      </c>
    </row>
    <row r="383" spans="1:11" x14ac:dyDescent="0.2">
      <c r="A383" s="22">
        <f>'Raw Name Splitter'!A383</f>
        <v>0</v>
      </c>
      <c r="F383" t="str">
        <f t="shared" si="25"/>
        <v/>
      </c>
      <c r="G383" t="str">
        <f t="shared" si="26"/>
        <v/>
      </c>
      <c r="H383" t="str">
        <f t="shared" si="27"/>
        <v/>
      </c>
      <c r="I383" t="str">
        <f t="shared" si="28"/>
        <v/>
      </c>
      <c r="K383" t="str">
        <f t="shared" si="29"/>
        <v>0</v>
      </c>
    </row>
    <row r="384" spans="1:11" x14ac:dyDescent="0.2">
      <c r="A384" s="22">
        <f>'Raw Name Splitter'!A384</f>
        <v>0</v>
      </c>
      <c r="F384" t="str">
        <f t="shared" si="25"/>
        <v/>
      </c>
      <c r="G384" t="str">
        <f t="shared" si="26"/>
        <v/>
      </c>
      <c r="H384" t="str">
        <f t="shared" si="27"/>
        <v/>
      </c>
      <c r="I384" t="str">
        <f t="shared" si="28"/>
        <v/>
      </c>
      <c r="K384" t="str">
        <f t="shared" si="29"/>
        <v>0</v>
      </c>
    </row>
    <row r="385" spans="1:11" x14ac:dyDescent="0.2">
      <c r="A385" s="22">
        <f>'Raw Name Splitter'!A385</f>
        <v>0</v>
      </c>
      <c r="F385" t="str">
        <f t="shared" si="25"/>
        <v/>
      </c>
      <c r="G385" t="str">
        <f t="shared" si="26"/>
        <v/>
      </c>
      <c r="H385" t="str">
        <f t="shared" si="27"/>
        <v/>
      </c>
      <c r="I385" t="str">
        <f t="shared" si="28"/>
        <v/>
      </c>
      <c r="K385" t="str">
        <f t="shared" si="29"/>
        <v>0</v>
      </c>
    </row>
    <row r="386" spans="1:11" x14ac:dyDescent="0.2">
      <c r="A386" s="22">
        <f>'Raw Name Splitter'!A386</f>
        <v>0</v>
      </c>
      <c r="F386" t="str">
        <f t="shared" si="25"/>
        <v/>
      </c>
      <c r="G386" t="str">
        <f t="shared" si="26"/>
        <v/>
      </c>
      <c r="H386" t="str">
        <f t="shared" si="27"/>
        <v/>
      </c>
      <c r="I386" t="str">
        <f t="shared" si="28"/>
        <v/>
      </c>
      <c r="K386" t="str">
        <f t="shared" si="29"/>
        <v>0</v>
      </c>
    </row>
    <row r="387" spans="1:11" x14ac:dyDescent="0.2">
      <c r="A387" s="22">
        <f>'Raw Name Splitter'!A387</f>
        <v>0</v>
      </c>
      <c r="F387" t="str">
        <f t="shared" ref="F387:F450" si="30">IF(B387="x",F$1,"")</f>
        <v/>
      </c>
      <c r="G387" t="str">
        <f t="shared" ref="G387:G450" si="31">IF(C387="x",G$1,"")</f>
        <v/>
      </c>
      <c r="H387" t="str">
        <f t="shared" ref="H387:H450" si="32">IF(D387="x",H$1,"")</f>
        <v/>
      </c>
      <c r="I387" t="str">
        <f t="shared" ref="I387:I450" si="33">IF(E387="x",I$1,"")</f>
        <v/>
      </c>
      <c r="K387" t="str">
        <f t="shared" ref="K387:K450" si="34">CONCATENATE(A387,F387,G387,H387,I387)</f>
        <v>0</v>
      </c>
    </row>
    <row r="388" spans="1:11" x14ac:dyDescent="0.2">
      <c r="A388" s="22">
        <f>'Raw Name Splitter'!A388</f>
        <v>0</v>
      </c>
      <c r="F388" t="str">
        <f t="shared" si="30"/>
        <v/>
      </c>
      <c r="G388" t="str">
        <f t="shared" si="31"/>
        <v/>
      </c>
      <c r="H388" t="str">
        <f t="shared" si="32"/>
        <v/>
      </c>
      <c r="I388" t="str">
        <f t="shared" si="33"/>
        <v/>
      </c>
      <c r="K388" t="str">
        <f t="shared" si="34"/>
        <v>0</v>
      </c>
    </row>
    <row r="389" spans="1:11" x14ac:dyDescent="0.2">
      <c r="A389" s="22">
        <f>'Raw Name Splitter'!A389</f>
        <v>0</v>
      </c>
      <c r="F389" t="str">
        <f t="shared" si="30"/>
        <v/>
      </c>
      <c r="G389" t="str">
        <f t="shared" si="31"/>
        <v/>
      </c>
      <c r="H389" t="str">
        <f t="shared" si="32"/>
        <v/>
      </c>
      <c r="I389" t="str">
        <f t="shared" si="33"/>
        <v/>
      </c>
      <c r="K389" t="str">
        <f t="shared" si="34"/>
        <v>0</v>
      </c>
    </row>
    <row r="390" spans="1:11" x14ac:dyDescent="0.2">
      <c r="A390" s="22">
        <f>'Raw Name Splitter'!A390</f>
        <v>0</v>
      </c>
      <c r="F390" t="str">
        <f t="shared" si="30"/>
        <v/>
      </c>
      <c r="G390" t="str">
        <f t="shared" si="31"/>
        <v/>
      </c>
      <c r="H390" t="str">
        <f t="shared" si="32"/>
        <v/>
      </c>
      <c r="I390" t="str">
        <f t="shared" si="33"/>
        <v/>
      </c>
      <c r="K390" t="str">
        <f t="shared" si="34"/>
        <v>0</v>
      </c>
    </row>
    <row r="391" spans="1:11" x14ac:dyDescent="0.2">
      <c r="A391" s="22">
        <f>'Raw Name Splitter'!A391</f>
        <v>0</v>
      </c>
      <c r="F391" t="str">
        <f t="shared" si="30"/>
        <v/>
      </c>
      <c r="G391" t="str">
        <f t="shared" si="31"/>
        <v/>
      </c>
      <c r="H391" t="str">
        <f t="shared" si="32"/>
        <v/>
      </c>
      <c r="I391" t="str">
        <f t="shared" si="33"/>
        <v/>
      </c>
      <c r="K391" t="str">
        <f t="shared" si="34"/>
        <v>0</v>
      </c>
    </row>
    <row r="392" spans="1:11" x14ac:dyDescent="0.2">
      <c r="A392" s="22">
        <f>'Raw Name Splitter'!A392</f>
        <v>0</v>
      </c>
      <c r="F392" t="str">
        <f t="shared" si="30"/>
        <v/>
      </c>
      <c r="G392" t="str">
        <f t="shared" si="31"/>
        <v/>
      </c>
      <c r="H392" t="str">
        <f t="shared" si="32"/>
        <v/>
      </c>
      <c r="I392" t="str">
        <f t="shared" si="33"/>
        <v/>
      </c>
      <c r="K392" t="str">
        <f t="shared" si="34"/>
        <v>0</v>
      </c>
    </row>
    <row r="393" spans="1:11" x14ac:dyDescent="0.2">
      <c r="A393" s="22">
        <f>'Raw Name Splitter'!A393</f>
        <v>0</v>
      </c>
      <c r="F393" t="str">
        <f t="shared" si="30"/>
        <v/>
      </c>
      <c r="G393" t="str">
        <f t="shared" si="31"/>
        <v/>
      </c>
      <c r="H393" t="str">
        <f t="shared" si="32"/>
        <v/>
      </c>
      <c r="I393" t="str">
        <f t="shared" si="33"/>
        <v/>
      </c>
      <c r="K393" t="str">
        <f t="shared" si="34"/>
        <v>0</v>
      </c>
    </row>
    <row r="394" spans="1:11" x14ac:dyDescent="0.2">
      <c r="A394" s="22">
        <f>'Raw Name Splitter'!A394</f>
        <v>0</v>
      </c>
      <c r="F394" t="str">
        <f t="shared" si="30"/>
        <v/>
      </c>
      <c r="G394" t="str">
        <f t="shared" si="31"/>
        <v/>
      </c>
      <c r="H394" t="str">
        <f t="shared" si="32"/>
        <v/>
      </c>
      <c r="I394" t="str">
        <f t="shared" si="33"/>
        <v/>
      </c>
      <c r="K394" t="str">
        <f t="shared" si="34"/>
        <v>0</v>
      </c>
    </row>
    <row r="395" spans="1:11" x14ac:dyDescent="0.2">
      <c r="A395" s="22">
        <f>'Raw Name Splitter'!A395</f>
        <v>0</v>
      </c>
      <c r="F395" t="str">
        <f t="shared" si="30"/>
        <v/>
      </c>
      <c r="G395" t="str">
        <f t="shared" si="31"/>
        <v/>
      </c>
      <c r="H395" t="str">
        <f t="shared" si="32"/>
        <v/>
      </c>
      <c r="I395" t="str">
        <f t="shared" si="33"/>
        <v/>
      </c>
      <c r="K395" t="str">
        <f t="shared" si="34"/>
        <v>0</v>
      </c>
    </row>
    <row r="396" spans="1:11" x14ac:dyDescent="0.2">
      <c r="A396" s="22">
        <f>'Raw Name Splitter'!A396</f>
        <v>0</v>
      </c>
      <c r="F396" t="str">
        <f t="shared" si="30"/>
        <v/>
      </c>
      <c r="G396" t="str">
        <f t="shared" si="31"/>
        <v/>
      </c>
      <c r="H396" t="str">
        <f t="shared" si="32"/>
        <v/>
      </c>
      <c r="I396" t="str">
        <f t="shared" si="33"/>
        <v/>
      </c>
      <c r="K396" t="str">
        <f t="shared" si="34"/>
        <v>0</v>
      </c>
    </row>
    <row r="397" spans="1:11" x14ac:dyDescent="0.2">
      <c r="A397" s="22">
        <f>'Raw Name Splitter'!A397</f>
        <v>0</v>
      </c>
      <c r="F397" t="str">
        <f t="shared" si="30"/>
        <v/>
      </c>
      <c r="G397" t="str">
        <f t="shared" si="31"/>
        <v/>
      </c>
      <c r="H397" t="str">
        <f t="shared" si="32"/>
        <v/>
      </c>
      <c r="I397" t="str">
        <f t="shared" si="33"/>
        <v/>
      </c>
      <c r="K397" t="str">
        <f t="shared" si="34"/>
        <v>0</v>
      </c>
    </row>
    <row r="398" spans="1:11" x14ac:dyDescent="0.2">
      <c r="A398" s="22">
        <f>'Raw Name Splitter'!A398</f>
        <v>0</v>
      </c>
      <c r="F398" t="str">
        <f t="shared" si="30"/>
        <v/>
      </c>
      <c r="G398" t="str">
        <f t="shared" si="31"/>
        <v/>
      </c>
      <c r="H398" t="str">
        <f t="shared" si="32"/>
        <v/>
      </c>
      <c r="I398" t="str">
        <f t="shared" si="33"/>
        <v/>
      </c>
      <c r="K398" t="str">
        <f t="shared" si="34"/>
        <v>0</v>
      </c>
    </row>
    <row r="399" spans="1:11" x14ac:dyDescent="0.2">
      <c r="A399" s="22">
        <f>'Raw Name Splitter'!A399</f>
        <v>0</v>
      </c>
      <c r="F399" t="str">
        <f t="shared" si="30"/>
        <v/>
      </c>
      <c r="G399" t="str">
        <f t="shared" si="31"/>
        <v/>
      </c>
      <c r="H399" t="str">
        <f t="shared" si="32"/>
        <v/>
      </c>
      <c r="I399" t="str">
        <f t="shared" si="33"/>
        <v/>
      </c>
      <c r="K399" t="str">
        <f t="shared" si="34"/>
        <v>0</v>
      </c>
    </row>
    <row r="400" spans="1:11" x14ac:dyDescent="0.2">
      <c r="A400" s="22">
        <f>'Raw Name Splitter'!A400</f>
        <v>0</v>
      </c>
      <c r="F400" t="str">
        <f t="shared" si="30"/>
        <v/>
      </c>
      <c r="G400" t="str">
        <f t="shared" si="31"/>
        <v/>
      </c>
      <c r="H400" t="str">
        <f t="shared" si="32"/>
        <v/>
      </c>
      <c r="I400" t="str">
        <f t="shared" si="33"/>
        <v/>
      </c>
      <c r="K400" t="str">
        <f t="shared" si="34"/>
        <v>0</v>
      </c>
    </row>
    <row r="401" spans="1:11" x14ac:dyDescent="0.2">
      <c r="A401" s="22">
        <f>'Raw Name Splitter'!A401</f>
        <v>0</v>
      </c>
      <c r="F401" t="str">
        <f t="shared" si="30"/>
        <v/>
      </c>
      <c r="G401" t="str">
        <f t="shared" si="31"/>
        <v/>
      </c>
      <c r="H401" t="str">
        <f t="shared" si="32"/>
        <v/>
      </c>
      <c r="I401" t="str">
        <f t="shared" si="33"/>
        <v/>
      </c>
      <c r="K401" t="str">
        <f t="shared" si="34"/>
        <v>0</v>
      </c>
    </row>
    <row r="402" spans="1:11" x14ac:dyDescent="0.2">
      <c r="A402" s="22">
        <f>'Raw Name Splitter'!A402</f>
        <v>0</v>
      </c>
      <c r="F402" t="str">
        <f t="shared" si="30"/>
        <v/>
      </c>
      <c r="G402" t="str">
        <f t="shared" si="31"/>
        <v/>
      </c>
      <c r="H402" t="str">
        <f t="shared" si="32"/>
        <v/>
      </c>
      <c r="I402" t="str">
        <f t="shared" si="33"/>
        <v/>
      </c>
      <c r="K402" t="str">
        <f t="shared" si="34"/>
        <v>0</v>
      </c>
    </row>
    <row r="403" spans="1:11" x14ac:dyDescent="0.2">
      <c r="A403" s="22">
        <f>'Raw Name Splitter'!A403</f>
        <v>0</v>
      </c>
      <c r="F403" t="str">
        <f t="shared" si="30"/>
        <v/>
      </c>
      <c r="G403" t="str">
        <f t="shared" si="31"/>
        <v/>
      </c>
      <c r="H403" t="str">
        <f t="shared" si="32"/>
        <v/>
      </c>
      <c r="I403" t="str">
        <f t="shared" si="33"/>
        <v/>
      </c>
      <c r="K403" t="str">
        <f t="shared" si="34"/>
        <v>0</v>
      </c>
    </row>
    <row r="404" spans="1:11" x14ac:dyDescent="0.2">
      <c r="A404" s="22">
        <f>'Raw Name Splitter'!A404</f>
        <v>0</v>
      </c>
      <c r="F404" t="str">
        <f t="shared" si="30"/>
        <v/>
      </c>
      <c r="G404" t="str">
        <f t="shared" si="31"/>
        <v/>
      </c>
      <c r="H404" t="str">
        <f t="shared" si="32"/>
        <v/>
      </c>
      <c r="I404" t="str">
        <f t="shared" si="33"/>
        <v/>
      </c>
      <c r="K404" t="str">
        <f t="shared" si="34"/>
        <v>0</v>
      </c>
    </row>
    <row r="405" spans="1:11" x14ac:dyDescent="0.2">
      <c r="A405" s="22">
        <f>'Raw Name Splitter'!A405</f>
        <v>0</v>
      </c>
      <c r="F405" t="str">
        <f t="shared" si="30"/>
        <v/>
      </c>
      <c r="G405" t="str">
        <f t="shared" si="31"/>
        <v/>
      </c>
      <c r="H405" t="str">
        <f t="shared" si="32"/>
        <v/>
      </c>
      <c r="I405" t="str">
        <f t="shared" si="33"/>
        <v/>
      </c>
      <c r="K405" t="str">
        <f t="shared" si="34"/>
        <v>0</v>
      </c>
    </row>
    <row r="406" spans="1:11" x14ac:dyDescent="0.2">
      <c r="A406" s="22">
        <f>'Raw Name Splitter'!A406</f>
        <v>0</v>
      </c>
      <c r="F406" t="str">
        <f t="shared" si="30"/>
        <v/>
      </c>
      <c r="G406" t="str">
        <f t="shared" si="31"/>
        <v/>
      </c>
      <c r="H406" t="str">
        <f t="shared" si="32"/>
        <v/>
      </c>
      <c r="I406" t="str">
        <f t="shared" si="33"/>
        <v/>
      </c>
      <c r="K406" t="str">
        <f t="shared" si="34"/>
        <v>0</v>
      </c>
    </row>
    <row r="407" spans="1:11" x14ac:dyDescent="0.2">
      <c r="A407" s="22">
        <f>'Raw Name Splitter'!A407</f>
        <v>0</v>
      </c>
      <c r="F407" t="str">
        <f t="shared" si="30"/>
        <v/>
      </c>
      <c r="G407" t="str">
        <f t="shared" si="31"/>
        <v/>
      </c>
      <c r="H407" t="str">
        <f t="shared" si="32"/>
        <v/>
      </c>
      <c r="I407" t="str">
        <f t="shared" si="33"/>
        <v/>
      </c>
      <c r="K407" t="str">
        <f t="shared" si="34"/>
        <v>0</v>
      </c>
    </row>
    <row r="408" spans="1:11" x14ac:dyDescent="0.2">
      <c r="A408" s="22">
        <f>'Raw Name Splitter'!A408</f>
        <v>0</v>
      </c>
      <c r="F408" t="str">
        <f t="shared" si="30"/>
        <v/>
      </c>
      <c r="G408" t="str">
        <f t="shared" si="31"/>
        <v/>
      </c>
      <c r="H408" t="str">
        <f t="shared" si="32"/>
        <v/>
      </c>
      <c r="I408" t="str">
        <f t="shared" si="33"/>
        <v/>
      </c>
      <c r="K408" t="str">
        <f t="shared" si="34"/>
        <v>0</v>
      </c>
    </row>
    <row r="409" spans="1:11" x14ac:dyDescent="0.2">
      <c r="A409" s="22">
        <f>'Raw Name Splitter'!A409</f>
        <v>0</v>
      </c>
      <c r="F409" t="str">
        <f t="shared" si="30"/>
        <v/>
      </c>
      <c r="G409" t="str">
        <f t="shared" si="31"/>
        <v/>
      </c>
      <c r="H409" t="str">
        <f t="shared" si="32"/>
        <v/>
      </c>
      <c r="I409" t="str">
        <f t="shared" si="33"/>
        <v/>
      </c>
      <c r="K409" t="str">
        <f t="shared" si="34"/>
        <v>0</v>
      </c>
    </row>
    <row r="410" spans="1:11" x14ac:dyDescent="0.2">
      <c r="A410" s="22">
        <f>'Raw Name Splitter'!A410</f>
        <v>0</v>
      </c>
      <c r="F410" t="str">
        <f t="shared" si="30"/>
        <v/>
      </c>
      <c r="G410" t="str">
        <f t="shared" si="31"/>
        <v/>
      </c>
      <c r="H410" t="str">
        <f t="shared" si="32"/>
        <v/>
      </c>
      <c r="I410" t="str">
        <f t="shared" si="33"/>
        <v/>
      </c>
      <c r="K410" t="str">
        <f t="shared" si="34"/>
        <v>0</v>
      </c>
    </row>
    <row r="411" spans="1:11" x14ac:dyDescent="0.2">
      <c r="A411" s="22">
        <f>'Raw Name Splitter'!A411</f>
        <v>0</v>
      </c>
      <c r="F411" t="str">
        <f t="shared" si="30"/>
        <v/>
      </c>
      <c r="G411" t="str">
        <f t="shared" si="31"/>
        <v/>
      </c>
      <c r="H411" t="str">
        <f t="shared" si="32"/>
        <v/>
      </c>
      <c r="I411" t="str">
        <f t="shared" si="33"/>
        <v/>
      </c>
      <c r="K411" t="str">
        <f t="shared" si="34"/>
        <v>0</v>
      </c>
    </row>
    <row r="412" spans="1:11" x14ac:dyDescent="0.2">
      <c r="A412" s="22">
        <f>'Raw Name Splitter'!A412</f>
        <v>0</v>
      </c>
      <c r="F412" t="str">
        <f t="shared" si="30"/>
        <v/>
      </c>
      <c r="G412" t="str">
        <f t="shared" si="31"/>
        <v/>
      </c>
      <c r="H412" t="str">
        <f t="shared" si="32"/>
        <v/>
      </c>
      <c r="I412" t="str">
        <f t="shared" si="33"/>
        <v/>
      </c>
      <c r="K412" t="str">
        <f t="shared" si="34"/>
        <v>0</v>
      </c>
    </row>
    <row r="413" spans="1:11" x14ac:dyDescent="0.2">
      <c r="A413" s="22">
        <f>'Raw Name Splitter'!A413</f>
        <v>0</v>
      </c>
      <c r="F413" t="str">
        <f t="shared" si="30"/>
        <v/>
      </c>
      <c r="G413" t="str">
        <f t="shared" si="31"/>
        <v/>
      </c>
      <c r="H413" t="str">
        <f t="shared" si="32"/>
        <v/>
      </c>
      <c r="I413" t="str">
        <f t="shared" si="33"/>
        <v/>
      </c>
      <c r="K413" t="str">
        <f t="shared" si="34"/>
        <v>0</v>
      </c>
    </row>
    <row r="414" spans="1:11" x14ac:dyDescent="0.2">
      <c r="A414" s="22">
        <f>'Raw Name Splitter'!A414</f>
        <v>0</v>
      </c>
      <c r="F414" t="str">
        <f t="shared" si="30"/>
        <v/>
      </c>
      <c r="G414" t="str">
        <f t="shared" si="31"/>
        <v/>
      </c>
      <c r="H414" t="str">
        <f t="shared" si="32"/>
        <v/>
      </c>
      <c r="I414" t="str">
        <f t="shared" si="33"/>
        <v/>
      </c>
      <c r="K414" t="str">
        <f t="shared" si="34"/>
        <v>0</v>
      </c>
    </row>
    <row r="415" spans="1:11" x14ac:dyDescent="0.2">
      <c r="A415" s="22">
        <f>'Raw Name Splitter'!A415</f>
        <v>0</v>
      </c>
      <c r="F415" t="str">
        <f t="shared" si="30"/>
        <v/>
      </c>
      <c r="G415" t="str">
        <f t="shared" si="31"/>
        <v/>
      </c>
      <c r="H415" t="str">
        <f t="shared" si="32"/>
        <v/>
      </c>
      <c r="I415" t="str">
        <f t="shared" si="33"/>
        <v/>
      </c>
      <c r="K415" t="str">
        <f t="shared" si="34"/>
        <v>0</v>
      </c>
    </row>
    <row r="416" spans="1:11" x14ac:dyDescent="0.2">
      <c r="A416" s="22">
        <f>'Raw Name Splitter'!A416</f>
        <v>0</v>
      </c>
      <c r="F416" t="str">
        <f t="shared" si="30"/>
        <v/>
      </c>
      <c r="G416" t="str">
        <f t="shared" si="31"/>
        <v/>
      </c>
      <c r="H416" t="str">
        <f t="shared" si="32"/>
        <v/>
      </c>
      <c r="I416" t="str">
        <f t="shared" si="33"/>
        <v/>
      </c>
      <c r="K416" t="str">
        <f t="shared" si="34"/>
        <v>0</v>
      </c>
    </row>
    <row r="417" spans="1:11" x14ac:dyDescent="0.2">
      <c r="A417" s="22">
        <f>'Raw Name Splitter'!A417</f>
        <v>0</v>
      </c>
      <c r="F417" t="str">
        <f t="shared" si="30"/>
        <v/>
      </c>
      <c r="G417" t="str">
        <f t="shared" si="31"/>
        <v/>
      </c>
      <c r="H417" t="str">
        <f t="shared" si="32"/>
        <v/>
      </c>
      <c r="I417" t="str">
        <f t="shared" si="33"/>
        <v/>
      </c>
      <c r="K417" t="str">
        <f t="shared" si="34"/>
        <v>0</v>
      </c>
    </row>
    <row r="418" spans="1:11" x14ac:dyDescent="0.2">
      <c r="A418" s="22">
        <f>'Raw Name Splitter'!A418</f>
        <v>0</v>
      </c>
      <c r="F418" t="str">
        <f t="shared" si="30"/>
        <v/>
      </c>
      <c r="G418" t="str">
        <f t="shared" si="31"/>
        <v/>
      </c>
      <c r="H418" t="str">
        <f t="shared" si="32"/>
        <v/>
      </c>
      <c r="I418" t="str">
        <f t="shared" si="33"/>
        <v/>
      </c>
      <c r="K418" t="str">
        <f t="shared" si="34"/>
        <v>0</v>
      </c>
    </row>
    <row r="419" spans="1:11" x14ac:dyDescent="0.2">
      <c r="A419" s="22">
        <f>'Raw Name Splitter'!A419</f>
        <v>0</v>
      </c>
      <c r="F419" t="str">
        <f t="shared" si="30"/>
        <v/>
      </c>
      <c r="G419" t="str">
        <f t="shared" si="31"/>
        <v/>
      </c>
      <c r="H419" t="str">
        <f t="shared" si="32"/>
        <v/>
      </c>
      <c r="I419" t="str">
        <f t="shared" si="33"/>
        <v/>
      </c>
      <c r="K419" t="str">
        <f t="shared" si="34"/>
        <v>0</v>
      </c>
    </row>
    <row r="420" spans="1:11" x14ac:dyDescent="0.2">
      <c r="A420" s="22">
        <f>'Raw Name Splitter'!A420</f>
        <v>0</v>
      </c>
      <c r="F420" t="str">
        <f t="shared" si="30"/>
        <v/>
      </c>
      <c r="G420" t="str">
        <f t="shared" si="31"/>
        <v/>
      </c>
      <c r="H420" t="str">
        <f t="shared" si="32"/>
        <v/>
      </c>
      <c r="I420" t="str">
        <f t="shared" si="33"/>
        <v/>
      </c>
      <c r="K420" t="str">
        <f t="shared" si="34"/>
        <v>0</v>
      </c>
    </row>
    <row r="421" spans="1:11" x14ac:dyDescent="0.2">
      <c r="A421" s="22">
        <f>'Raw Name Splitter'!A421</f>
        <v>0</v>
      </c>
      <c r="F421" t="str">
        <f t="shared" si="30"/>
        <v/>
      </c>
      <c r="G421" t="str">
        <f t="shared" si="31"/>
        <v/>
      </c>
      <c r="H421" t="str">
        <f t="shared" si="32"/>
        <v/>
      </c>
      <c r="I421" t="str">
        <f t="shared" si="33"/>
        <v/>
      </c>
      <c r="K421" t="str">
        <f t="shared" si="34"/>
        <v>0</v>
      </c>
    </row>
    <row r="422" spans="1:11" x14ac:dyDescent="0.2">
      <c r="A422" s="22">
        <f>'Raw Name Splitter'!A422</f>
        <v>0</v>
      </c>
      <c r="F422" t="str">
        <f t="shared" si="30"/>
        <v/>
      </c>
      <c r="G422" t="str">
        <f t="shared" si="31"/>
        <v/>
      </c>
      <c r="H422" t="str">
        <f t="shared" si="32"/>
        <v/>
      </c>
      <c r="I422" t="str">
        <f t="shared" si="33"/>
        <v/>
      </c>
      <c r="K422" t="str">
        <f t="shared" si="34"/>
        <v>0</v>
      </c>
    </row>
    <row r="423" spans="1:11" x14ac:dyDescent="0.2">
      <c r="A423" s="22">
        <f>'Raw Name Splitter'!A423</f>
        <v>0</v>
      </c>
      <c r="F423" t="str">
        <f t="shared" si="30"/>
        <v/>
      </c>
      <c r="G423" t="str">
        <f t="shared" si="31"/>
        <v/>
      </c>
      <c r="H423" t="str">
        <f t="shared" si="32"/>
        <v/>
      </c>
      <c r="I423" t="str">
        <f t="shared" si="33"/>
        <v/>
      </c>
      <c r="K423" t="str">
        <f t="shared" si="34"/>
        <v>0</v>
      </c>
    </row>
    <row r="424" spans="1:11" x14ac:dyDescent="0.2">
      <c r="A424" s="22">
        <f>'Raw Name Splitter'!A424</f>
        <v>0</v>
      </c>
      <c r="F424" t="str">
        <f t="shared" si="30"/>
        <v/>
      </c>
      <c r="G424" t="str">
        <f t="shared" si="31"/>
        <v/>
      </c>
      <c r="H424" t="str">
        <f t="shared" si="32"/>
        <v/>
      </c>
      <c r="I424" t="str">
        <f t="shared" si="33"/>
        <v/>
      </c>
      <c r="K424" t="str">
        <f t="shared" si="34"/>
        <v>0</v>
      </c>
    </row>
    <row r="425" spans="1:11" x14ac:dyDescent="0.2">
      <c r="A425" s="22">
        <f>'Raw Name Splitter'!A425</f>
        <v>0</v>
      </c>
      <c r="F425" t="str">
        <f t="shared" si="30"/>
        <v/>
      </c>
      <c r="G425" t="str">
        <f t="shared" si="31"/>
        <v/>
      </c>
      <c r="H425" t="str">
        <f t="shared" si="32"/>
        <v/>
      </c>
      <c r="I425" t="str">
        <f t="shared" si="33"/>
        <v/>
      </c>
      <c r="K425" t="str">
        <f t="shared" si="34"/>
        <v>0</v>
      </c>
    </row>
    <row r="426" spans="1:11" x14ac:dyDescent="0.2">
      <c r="A426" s="22">
        <f>'Raw Name Splitter'!A426</f>
        <v>0</v>
      </c>
      <c r="F426" t="str">
        <f t="shared" si="30"/>
        <v/>
      </c>
      <c r="G426" t="str">
        <f t="shared" si="31"/>
        <v/>
      </c>
      <c r="H426" t="str">
        <f t="shared" si="32"/>
        <v/>
      </c>
      <c r="I426" t="str">
        <f t="shared" si="33"/>
        <v/>
      </c>
      <c r="K426" t="str">
        <f t="shared" si="34"/>
        <v>0</v>
      </c>
    </row>
    <row r="427" spans="1:11" x14ac:dyDescent="0.2">
      <c r="A427" s="22">
        <f>'Raw Name Splitter'!A427</f>
        <v>0</v>
      </c>
      <c r="F427" t="str">
        <f t="shared" si="30"/>
        <v/>
      </c>
      <c r="G427" t="str">
        <f t="shared" si="31"/>
        <v/>
      </c>
      <c r="H427" t="str">
        <f t="shared" si="32"/>
        <v/>
      </c>
      <c r="I427" t="str">
        <f t="shared" si="33"/>
        <v/>
      </c>
      <c r="K427" t="str">
        <f t="shared" si="34"/>
        <v>0</v>
      </c>
    </row>
    <row r="428" spans="1:11" x14ac:dyDescent="0.2">
      <c r="A428" s="22">
        <f>'Raw Name Splitter'!A428</f>
        <v>0</v>
      </c>
      <c r="F428" t="str">
        <f t="shared" si="30"/>
        <v/>
      </c>
      <c r="G428" t="str">
        <f t="shared" si="31"/>
        <v/>
      </c>
      <c r="H428" t="str">
        <f t="shared" si="32"/>
        <v/>
      </c>
      <c r="I428" t="str">
        <f t="shared" si="33"/>
        <v/>
      </c>
      <c r="K428" t="str">
        <f t="shared" si="34"/>
        <v>0</v>
      </c>
    </row>
    <row r="429" spans="1:11" x14ac:dyDescent="0.2">
      <c r="A429" s="22">
        <f>'Raw Name Splitter'!A429</f>
        <v>0</v>
      </c>
      <c r="F429" t="str">
        <f t="shared" si="30"/>
        <v/>
      </c>
      <c r="G429" t="str">
        <f t="shared" si="31"/>
        <v/>
      </c>
      <c r="H429" t="str">
        <f t="shared" si="32"/>
        <v/>
      </c>
      <c r="I429" t="str">
        <f t="shared" si="33"/>
        <v/>
      </c>
      <c r="K429" t="str">
        <f t="shared" si="34"/>
        <v>0</v>
      </c>
    </row>
    <row r="430" spans="1:11" x14ac:dyDescent="0.2">
      <c r="A430" s="22">
        <f>'Raw Name Splitter'!A430</f>
        <v>0</v>
      </c>
      <c r="F430" t="str">
        <f t="shared" si="30"/>
        <v/>
      </c>
      <c r="G430" t="str">
        <f t="shared" si="31"/>
        <v/>
      </c>
      <c r="H430" t="str">
        <f t="shared" si="32"/>
        <v/>
      </c>
      <c r="I430" t="str">
        <f t="shared" si="33"/>
        <v/>
      </c>
      <c r="K430" t="str">
        <f t="shared" si="34"/>
        <v>0</v>
      </c>
    </row>
    <row r="431" spans="1:11" x14ac:dyDescent="0.2">
      <c r="A431" s="22">
        <f>'Raw Name Splitter'!A431</f>
        <v>0</v>
      </c>
      <c r="F431" t="str">
        <f t="shared" si="30"/>
        <v/>
      </c>
      <c r="G431" t="str">
        <f t="shared" si="31"/>
        <v/>
      </c>
      <c r="H431" t="str">
        <f t="shared" si="32"/>
        <v/>
      </c>
      <c r="I431" t="str">
        <f t="shared" si="33"/>
        <v/>
      </c>
      <c r="K431" t="str">
        <f t="shared" si="34"/>
        <v>0</v>
      </c>
    </row>
    <row r="432" spans="1:11" x14ac:dyDescent="0.2">
      <c r="A432" s="22">
        <f>'Raw Name Splitter'!A432</f>
        <v>0</v>
      </c>
      <c r="F432" t="str">
        <f t="shared" si="30"/>
        <v/>
      </c>
      <c r="G432" t="str">
        <f t="shared" si="31"/>
        <v/>
      </c>
      <c r="H432" t="str">
        <f t="shared" si="32"/>
        <v/>
      </c>
      <c r="I432" t="str">
        <f t="shared" si="33"/>
        <v/>
      </c>
      <c r="K432" t="str">
        <f t="shared" si="34"/>
        <v>0</v>
      </c>
    </row>
    <row r="433" spans="1:11" x14ac:dyDescent="0.2">
      <c r="A433" s="22">
        <f>'Raw Name Splitter'!A433</f>
        <v>0</v>
      </c>
      <c r="F433" t="str">
        <f t="shared" si="30"/>
        <v/>
      </c>
      <c r="G433" t="str">
        <f t="shared" si="31"/>
        <v/>
      </c>
      <c r="H433" t="str">
        <f t="shared" si="32"/>
        <v/>
      </c>
      <c r="I433" t="str">
        <f t="shared" si="33"/>
        <v/>
      </c>
      <c r="K433" t="str">
        <f t="shared" si="34"/>
        <v>0</v>
      </c>
    </row>
    <row r="434" spans="1:11" x14ac:dyDescent="0.2">
      <c r="A434" s="22">
        <f>'Raw Name Splitter'!A434</f>
        <v>0</v>
      </c>
      <c r="F434" t="str">
        <f t="shared" si="30"/>
        <v/>
      </c>
      <c r="G434" t="str">
        <f t="shared" si="31"/>
        <v/>
      </c>
      <c r="H434" t="str">
        <f t="shared" si="32"/>
        <v/>
      </c>
      <c r="I434" t="str">
        <f t="shared" si="33"/>
        <v/>
      </c>
      <c r="K434" t="str">
        <f t="shared" si="34"/>
        <v>0</v>
      </c>
    </row>
    <row r="435" spans="1:11" x14ac:dyDescent="0.2">
      <c r="A435" s="22">
        <f>'Raw Name Splitter'!A435</f>
        <v>0</v>
      </c>
      <c r="F435" t="str">
        <f t="shared" si="30"/>
        <v/>
      </c>
      <c r="G435" t="str">
        <f t="shared" si="31"/>
        <v/>
      </c>
      <c r="H435" t="str">
        <f t="shared" si="32"/>
        <v/>
      </c>
      <c r="I435" t="str">
        <f t="shared" si="33"/>
        <v/>
      </c>
      <c r="K435" t="str">
        <f t="shared" si="34"/>
        <v>0</v>
      </c>
    </row>
    <row r="436" spans="1:11" x14ac:dyDescent="0.2">
      <c r="A436" s="22">
        <f>'Raw Name Splitter'!A436</f>
        <v>0</v>
      </c>
      <c r="F436" t="str">
        <f t="shared" si="30"/>
        <v/>
      </c>
      <c r="G436" t="str">
        <f t="shared" si="31"/>
        <v/>
      </c>
      <c r="H436" t="str">
        <f t="shared" si="32"/>
        <v/>
      </c>
      <c r="I436" t="str">
        <f t="shared" si="33"/>
        <v/>
      </c>
      <c r="K436" t="str">
        <f t="shared" si="34"/>
        <v>0</v>
      </c>
    </row>
    <row r="437" spans="1:11" x14ac:dyDescent="0.2">
      <c r="A437" s="22">
        <f>'Raw Name Splitter'!A437</f>
        <v>0</v>
      </c>
      <c r="F437" t="str">
        <f t="shared" si="30"/>
        <v/>
      </c>
      <c r="G437" t="str">
        <f t="shared" si="31"/>
        <v/>
      </c>
      <c r="H437" t="str">
        <f t="shared" si="32"/>
        <v/>
      </c>
      <c r="I437" t="str">
        <f t="shared" si="33"/>
        <v/>
      </c>
      <c r="K437" t="str">
        <f t="shared" si="34"/>
        <v>0</v>
      </c>
    </row>
    <row r="438" spans="1:11" x14ac:dyDescent="0.2">
      <c r="A438" s="22">
        <f>'Raw Name Splitter'!A438</f>
        <v>0</v>
      </c>
      <c r="F438" t="str">
        <f t="shared" si="30"/>
        <v/>
      </c>
      <c r="G438" t="str">
        <f t="shared" si="31"/>
        <v/>
      </c>
      <c r="H438" t="str">
        <f t="shared" si="32"/>
        <v/>
      </c>
      <c r="I438" t="str">
        <f t="shared" si="33"/>
        <v/>
      </c>
      <c r="K438" t="str">
        <f t="shared" si="34"/>
        <v>0</v>
      </c>
    </row>
    <row r="439" spans="1:11" x14ac:dyDescent="0.2">
      <c r="A439" s="22">
        <f>'Raw Name Splitter'!A439</f>
        <v>0</v>
      </c>
      <c r="F439" t="str">
        <f t="shared" si="30"/>
        <v/>
      </c>
      <c r="G439" t="str">
        <f t="shared" si="31"/>
        <v/>
      </c>
      <c r="H439" t="str">
        <f t="shared" si="32"/>
        <v/>
      </c>
      <c r="I439" t="str">
        <f t="shared" si="33"/>
        <v/>
      </c>
      <c r="K439" t="str">
        <f t="shared" si="34"/>
        <v>0</v>
      </c>
    </row>
    <row r="440" spans="1:11" x14ac:dyDescent="0.2">
      <c r="A440" s="22">
        <f>'Raw Name Splitter'!A440</f>
        <v>0</v>
      </c>
      <c r="F440" t="str">
        <f t="shared" si="30"/>
        <v/>
      </c>
      <c r="G440" t="str">
        <f t="shared" si="31"/>
        <v/>
      </c>
      <c r="H440" t="str">
        <f t="shared" si="32"/>
        <v/>
      </c>
      <c r="I440" t="str">
        <f t="shared" si="33"/>
        <v/>
      </c>
      <c r="K440" t="str">
        <f t="shared" si="34"/>
        <v>0</v>
      </c>
    </row>
    <row r="441" spans="1:11" x14ac:dyDescent="0.2">
      <c r="A441" s="22">
        <f>'Raw Name Splitter'!A441</f>
        <v>0</v>
      </c>
      <c r="F441" t="str">
        <f t="shared" si="30"/>
        <v/>
      </c>
      <c r="G441" t="str">
        <f t="shared" si="31"/>
        <v/>
      </c>
      <c r="H441" t="str">
        <f t="shared" si="32"/>
        <v/>
      </c>
      <c r="I441" t="str">
        <f t="shared" si="33"/>
        <v/>
      </c>
      <c r="K441" t="str">
        <f t="shared" si="34"/>
        <v>0</v>
      </c>
    </row>
    <row r="442" spans="1:11" x14ac:dyDescent="0.2">
      <c r="A442" s="22">
        <f>'Raw Name Splitter'!A442</f>
        <v>0</v>
      </c>
      <c r="F442" t="str">
        <f t="shared" si="30"/>
        <v/>
      </c>
      <c r="G442" t="str">
        <f t="shared" si="31"/>
        <v/>
      </c>
      <c r="H442" t="str">
        <f t="shared" si="32"/>
        <v/>
      </c>
      <c r="I442" t="str">
        <f t="shared" si="33"/>
        <v/>
      </c>
      <c r="K442" t="str">
        <f t="shared" si="34"/>
        <v>0</v>
      </c>
    </row>
    <row r="443" spans="1:11" x14ac:dyDescent="0.2">
      <c r="A443" s="22">
        <f>'Raw Name Splitter'!A443</f>
        <v>0</v>
      </c>
      <c r="F443" t="str">
        <f t="shared" si="30"/>
        <v/>
      </c>
      <c r="G443" t="str">
        <f t="shared" si="31"/>
        <v/>
      </c>
      <c r="H443" t="str">
        <f t="shared" si="32"/>
        <v/>
      </c>
      <c r="I443" t="str">
        <f t="shared" si="33"/>
        <v/>
      </c>
      <c r="K443" t="str">
        <f t="shared" si="34"/>
        <v>0</v>
      </c>
    </row>
    <row r="444" spans="1:11" x14ac:dyDescent="0.2">
      <c r="A444" s="22">
        <f>'Raw Name Splitter'!A444</f>
        <v>0</v>
      </c>
      <c r="F444" t="str">
        <f t="shared" si="30"/>
        <v/>
      </c>
      <c r="G444" t="str">
        <f t="shared" si="31"/>
        <v/>
      </c>
      <c r="H444" t="str">
        <f t="shared" si="32"/>
        <v/>
      </c>
      <c r="I444" t="str">
        <f t="shared" si="33"/>
        <v/>
      </c>
      <c r="K444" t="str">
        <f t="shared" si="34"/>
        <v>0</v>
      </c>
    </row>
    <row r="445" spans="1:11" x14ac:dyDescent="0.2">
      <c r="A445" s="22">
        <f>'Raw Name Splitter'!A445</f>
        <v>0</v>
      </c>
      <c r="F445" t="str">
        <f t="shared" si="30"/>
        <v/>
      </c>
      <c r="G445" t="str">
        <f t="shared" si="31"/>
        <v/>
      </c>
      <c r="H445" t="str">
        <f t="shared" si="32"/>
        <v/>
      </c>
      <c r="I445" t="str">
        <f t="shared" si="33"/>
        <v/>
      </c>
      <c r="K445" t="str">
        <f t="shared" si="34"/>
        <v>0</v>
      </c>
    </row>
    <row r="446" spans="1:11" x14ac:dyDescent="0.2">
      <c r="A446" s="22">
        <f>'Raw Name Splitter'!A446</f>
        <v>0</v>
      </c>
      <c r="F446" t="str">
        <f t="shared" si="30"/>
        <v/>
      </c>
      <c r="G446" t="str">
        <f t="shared" si="31"/>
        <v/>
      </c>
      <c r="H446" t="str">
        <f t="shared" si="32"/>
        <v/>
      </c>
      <c r="I446" t="str">
        <f t="shared" si="33"/>
        <v/>
      </c>
      <c r="K446" t="str">
        <f t="shared" si="34"/>
        <v>0</v>
      </c>
    </row>
    <row r="447" spans="1:11" x14ac:dyDescent="0.2">
      <c r="A447" s="22">
        <f>'Raw Name Splitter'!A447</f>
        <v>0</v>
      </c>
      <c r="F447" t="str">
        <f t="shared" si="30"/>
        <v/>
      </c>
      <c r="G447" t="str">
        <f t="shared" si="31"/>
        <v/>
      </c>
      <c r="H447" t="str">
        <f t="shared" si="32"/>
        <v/>
      </c>
      <c r="I447" t="str">
        <f t="shared" si="33"/>
        <v/>
      </c>
      <c r="K447" t="str">
        <f t="shared" si="34"/>
        <v>0</v>
      </c>
    </row>
    <row r="448" spans="1:11" x14ac:dyDescent="0.2">
      <c r="A448" s="22">
        <f>'Raw Name Splitter'!A448</f>
        <v>0</v>
      </c>
      <c r="F448" t="str">
        <f t="shared" si="30"/>
        <v/>
      </c>
      <c r="G448" t="str">
        <f t="shared" si="31"/>
        <v/>
      </c>
      <c r="H448" t="str">
        <f t="shared" si="32"/>
        <v/>
      </c>
      <c r="I448" t="str">
        <f t="shared" si="33"/>
        <v/>
      </c>
      <c r="K448" t="str">
        <f t="shared" si="34"/>
        <v>0</v>
      </c>
    </row>
    <row r="449" spans="1:11" x14ac:dyDescent="0.2">
      <c r="A449" s="22">
        <f>'Raw Name Splitter'!A449</f>
        <v>0</v>
      </c>
      <c r="F449" t="str">
        <f t="shared" si="30"/>
        <v/>
      </c>
      <c r="G449" t="str">
        <f t="shared" si="31"/>
        <v/>
      </c>
      <c r="H449" t="str">
        <f t="shared" si="32"/>
        <v/>
      </c>
      <c r="I449" t="str">
        <f t="shared" si="33"/>
        <v/>
      </c>
      <c r="K449" t="str">
        <f t="shared" si="34"/>
        <v>0</v>
      </c>
    </row>
    <row r="450" spans="1:11" x14ac:dyDescent="0.2">
      <c r="A450" s="22">
        <f>'Raw Name Splitter'!A450</f>
        <v>0</v>
      </c>
      <c r="F450" t="str">
        <f t="shared" si="30"/>
        <v/>
      </c>
      <c r="G450" t="str">
        <f t="shared" si="31"/>
        <v/>
      </c>
      <c r="H450" t="str">
        <f t="shared" si="32"/>
        <v/>
      </c>
      <c r="I450" t="str">
        <f t="shared" si="33"/>
        <v/>
      </c>
      <c r="K450" t="str">
        <f t="shared" si="34"/>
        <v>0</v>
      </c>
    </row>
  </sheetData>
  <dataValidations count="1">
    <dataValidation type="list" allowBlank="1" showInputMessage="1" showErrorMessage="1" sqref="B2:E540" xr:uid="{00000000-0002-0000-0B00-000000000000}">
      <formula1>"x"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4"/>
  <sheetViews>
    <sheetView tabSelected="1" topLeftCell="A188" workbookViewId="0">
      <selection activeCell="A224" sqref="A224:A264"/>
    </sheetView>
  </sheetViews>
  <sheetFormatPr defaultRowHeight="12.75" x14ac:dyDescent="0.2"/>
  <cols>
    <col min="1" max="2" width="27.7109375" customWidth="1"/>
    <col min="3" max="3" width="14" customWidth="1"/>
    <col min="4" max="4" width="17.5703125" customWidth="1"/>
    <col min="5" max="5" width="25.28515625" customWidth="1"/>
    <col min="6" max="6" width="27.42578125" customWidth="1"/>
  </cols>
  <sheetData>
    <row r="1" spans="1:9" x14ac:dyDescent="0.2">
      <c r="A1" s="22" t="s">
        <v>17</v>
      </c>
      <c r="B1" s="22"/>
      <c r="C1" t="s">
        <v>18</v>
      </c>
      <c r="D1" t="s">
        <v>19</v>
      </c>
      <c r="E1" t="s">
        <v>20</v>
      </c>
    </row>
    <row r="2" spans="1:9" ht="15" x14ac:dyDescent="0.25">
      <c r="A2" s="47" t="s">
        <v>172</v>
      </c>
      <c r="B2" s="47"/>
      <c r="C2" s="45" t="str">
        <f>IF(ISERROR( FIND(",",TRIM(A2))),LEFT(TRIM(A2), FIND(" ",TRIM(A2))-1),MID(TRIM(A2),LEN(C2)+3,FIND(" ",TRIM(A2)&amp;" ",LEN(C2)+3)-LEN(C2)-2))</f>
        <v>Jayden</v>
      </c>
      <c r="D2" s="45" t="str">
        <f>IF(ISERROR(FIND(",",TRIM(A2))),IF(LEN(TRIM(A2))-LEN(SUBSTITUTE(TRIM(A2)," ",""))=2,MID(TRIM(A2),LEN(C2)+2,FIND(" ",TRIM(A2),LEN(C2)+2)-LEN(C2)-2),""),MID(TRIM(A2),3+LEN(C2)+LEN(E2),30))</f>
        <v/>
      </c>
      <c r="E2" s="45" t="str">
        <f>IF(ISERROR(FIND(",",TRIM(A2))),MID(TRIM(A2),1+LEN(TRIM(A2))-LEN(SUBSTITUTE(TRIM(A2)," ",""))+LEN(C2)+LEN(D2),30),LEFT(TRIM(A2), FIND(",",TRIM(A2))-1))</f>
        <v>Abrams</v>
      </c>
      <c r="F2" s="47"/>
      <c r="H2" t="s">
        <v>21</v>
      </c>
      <c r="I2" t="s">
        <v>22</v>
      </c>
    </row>
    <row r="3" spans="1:9" ht="15" x14ac:dyDescent="0.25">
      <c r="A3" s="47" t="s">
        <v>173</v>
      </c>
      <c r="B3" s="47"/>
      <c r="C3" s="45" t="str">
        <f t="shared" ref="C3:C66" si="0">IF(ISERROR( FIND(",",TRIM(A3))),LEFT(TRIM(A3), FIND(" ",TRIM(A3))-1),MID(TRIM(A3),LEN(C3)+3,FIND(" ",TRIM(A3)&amp;" ",LEN(C3)+3)-LEN(C3)-2))</f>
        <v>Larissa</v>
      </c>
      <c r="D3" s="45" t="str">
        <f t="shared" ref="D3:D66" si="1">IF(ISERROR(FIND(",",TRIM(A3))),IF(LEN(TRIM(A3))-LEN(SUBSTITUTE(TRIM(A3)," ",""))=2,MID(TRIM(A3),LEN(C3)+2,FIND(" ",TRIM(A3),LEN(C3)+2)-LEN(C3)-2),""),MID(TRIM(A3),3+LEN(C3)+LEN(E3),30))</f>
        <v/>
      </c>
      <c r="E3" s="45" t="str">
        <f t="shared" ref="E3:E66" si="2">IF(ISERROR(FIND(",",TRIM(A3))),MID(TRIM(A3),1+LEN(TRIM(A3))-LEN(SUBSTITUTE(TRIM(A3)," ",""))+LEN(C3)+LEN(D3),30),LEFT(TRIM(A3), FIND(",",TRIM(A3))-1))</f>
        <v>Aguilar</v>
      </c>
      <c r="F3" s="47" t="s">
        <v>426</v>
      </c>
      <c r="H3" t="s">
        <v>23</v>
      </c>
      <c r="I3" t="s">
        <v>24</v>
      </c>
    </row>
    <row r="4" spans="1:9" ht="15" x14ac:dyDescent="0.25">
      <c r="A4" s="47" t="s">
        <v>174</v>
      </c>
      <c r="B4" s="47"/>
      <c r="C4" s="45" t="str">
        <f t="shared" si="0"/>
        <v>Michael</v>
      </c>
      <c r="D4" s="45" t="str">
        <f t="shared" si="1"/>
        <v/>
      </c>
      <c r="E4" s="45" t="str">
        <f t="shared" si="2"/>
        <v>Alterio</v>
      </c>
      <c r="F4" s="47"/>
    </row>
    <row r="5" spans="1:9" ht="15" x14ac:dyDescent="0.25">
      <c r="A5" s="47" t="s">
        <v>175</v>
      </c>
      <c r="B5" s="47"/>
      <c r="C5" s="45" t="str">
        <f t="shared" si="0"/>
        <v>Adam</v>
      </c>
      <c r="D5" s="45" t="str">
        <f t="shared" si="1"/>
        <v/>
      </c>
      <c r="E5" s="45" t="str">
        <f t="shared" si="2"/>
        <v>Baldi</v>
      </c>
      <c r="F5" s="47"/>
      <c r="H5" t="s">
        <v>25</v>
      </c>
      <c r="I5" t="s">
        <v>26</v>
      </c>
    </row>
    <row r="6" spans="1:9" ht="15" x14ac:dyDescent="0.25">
      <c r="A6" s="47" t="s">
        <v>176</v>
      </c>
      <c r="B6" s="47"/>
      <c r="C6" s="45" t="str">
        <f t="shared" si="0"/>
        <v>Jessie</v>
      </c>
      <c r="D6" s="45" t="str">
        <f t="shared" si="1"/>
        <v/>
      </c>
      <c r="E6" s="45" t="str">
        <f t="shared" si="2"/>
        <v>Ballestas</v>
      </c>
      <c r="F6" s="47"/>
    </row>
    <row r="7" spans="1:9" ht="15" x14ac:dyDescent="0.25">
      <c r="A7" s="47" t="s">
        <v>177</v>
      </c>
      <c r="B7" s="47"/>
      <c r="C7" s="45" t="str">
        <f t="shared" si="0"/>
        <v>Christopher</v>
      </c>
      <c r="D7" s="45" t="str">
        <f t="shared" ref="D7:D14" si="3">IF(ISERROR(FIND(",",TRIM(A7))),IF(LEN(TRIM(A7))-LEN(SUBSTITUTE(TRIM(A7)," ",""))=2,MID(TRIM(A7),LEN(C7)+2,FIND(" ",TRIM(A7),LEN(C7)+2)-LEN(C7)-2),""),MID(TRIM(A7),3+LEN(C7)+LEN(E7),30))</f>
        <v/>
      </c>
      <c r="E7" s="45" t="str">
        <f t="shared" ref="E7:E14" si="4">IF(ISERROR(FIND(",",TRIM(A7))),MID(TRIM(A7),1+LEN(TRIM(A7))-LEN(SUBSTITUTE(TRIM(A7)," ",""))+LEN(C7)+LEN(D7),30),LEFT(TRIM(A7), FIND(",",TRIM(A7))-1))</f>
        <v>Barbato</v>
      </c>
      <c r="F7" s="47" t="s">
        <v>427</v>
      </c>
    </row>
    <row r="8" spans="1:9" ht="15" x14ac:dyDescent="0.25">
      <c r="A8" s="47" t="s">
        <v>178</v>
      </c>
      <c r="B8" s="47"/>
      <c r="C8" s="45" t="str">
        <f t="shared" si="0"/>
        <v>Jay</v>
      </c>
      <c r="D8" s="45" t="str">
        <f t="shared" si="3"/>
        <v/>
      </c>
      <c r="E8" s="45" t="str">
        <f t="shared" si="4"/>
        <v>Barsotti</v>
      </c>
      <c r="F8" s="47"/>
    </row>
    <row r="9" spans="1:9" ht="15" x14ac:dyDescent="0.25">
      <c r="A9" s="47" t="s">
        <v>179</v>
      </c>
      <c r="B9" s="47"/>
      <c r="C9" s="45" t="str">
        <f t="shared" si="0"/>
        <v>Olivia</v>
      </c>
      <c r="D9" s="45" t="str">
        <f t="shared" si="3"/>
        <v>Louise</v>
      </c>
      <c r="E9" s="45" t="str">
        <f t="shared" si="4"/>
        <v>Bass</v>
      </c>
      <c r="F9" s="47"/>
    </row>
    <row r="10" spans="1:9" ht="15" x14ac:dyDescent="0.25">
      <c r="A10" s="47" t="s">
        <v>180</v>
      </c>
      <c r="B10" s="47"/>
      <c r="C10" s="45" t="str">
        <f t="shared" si="0"/>
        <v>Vivian</v>
      </c>
      <c r="D10" s="45" t="str">
        <f t="shared" si="3"/>
        <v/>
      </c>
      <c r="E10" s="45" t="str">
        <f t="shared" si="4"/>
        <v>Bateman</v>
      </c>
      <c r="F10" s="47"/>
    </row>
    <row r="11" spans="1:9" ht="15" x14ac:dyDescent="0.25">
      <c r="A11" s="47" t="s">
        <v>181</v>
      </c>
      <c r="B11" s="47"/>
      <c r="C11" s="45" t="str">
        <f t="shared" si="0"/>
        <v>Matthew</v>
      </c>
      <c r="D11" s="45" t="str">
        <f t="shared" si="3"/>
        <v/>
      </c>
      <c r="E11" s="45" t="str">
        <f t="shared" si="4"/>
        <v>Beaupre</v>
      </c>
      <c r="F11" s="47" t="s">
        <v>504</v>
      </c>
    </row>
    <row r="12" spans="1:9" ht="15" x14ac:dyDescent="0.25">
      <c r="A12" s="47" t="s">
        <v>182</v>
      </c>
      <c r="B12" s="47"/>
      <c r="C12" s="45" t="str">
        <f t="shared" si="0"/>
        <v>Liam</v>
      </c>
      <c r="D12" s="45" t="str">
        <f t="shared" si="3"/>
        <v/>
      </c>
      <c r="E12" s="45" t="str">
        <f t="shared" si="4"/>
        <v>Benson</v>
      </c>
      <c r="F12" s="47"/>
    </row>
    <row r="13" spans="1:9" ht="15" x14ac:dyDescent="0.25">
      <c r="A13" s="47" t="s">
        <v>183</v>
      </c>
      <c r="B13" s="47"/>
      <c r="C13" s="45" t="str">
        <f t="shared" si="0"/>
        <v>Isaac</v>
      </c>
      <c r="D13" s="45" t="str">
        <f t="shared" si="3"/>
        <v/>
      </c>
      <c r="E13" s="45" t="str">
        <f t="shared" si="4"/>
        <v>Birch</v>
      </c>
      <c r="F13" s="47"/>
    </row>
    <row r="14" spans="1:9" ht="15" x14ac:dyDescent="0.25">
      <c r="A14" s="47" t="s">
        <v>184</v>
      </c>
      <c r="B14" s="47"/>
      <c r="C14" s="45" t="str">
        <f t="shared" si="0"/>
        <v>Alex</v>
      </c>
      <c r="D14" s="45" t="str">
        <f t="shared" si="3"/>
        <v/>
      </c>
      <c r="E14" s="45" t="str">
        <f t="shared" si="4"/>
        <v>Bonasera</v>
      </c>
      <c r="F14" s="47"/>
    </row>
    <row r="15" spans="1:9" ht="15" x14ac:dyDescent="0.25">
      <c r="A15" s="47" t="s">
        <v>185</v>
      </c>
      <c r="B15" s="47"/>
      <c r="C15" s="45" t="str">
        <f t="shared" si="0"/>
        <v>Gianna</v>
      </c>
      <c r="D15" s="45" t="str">
        <f t="shared" si="1"/>
        <v/>
      </c>
      <c r="E15" s="45" t="str">
        <f t="shared" si="2"/>
        <v>Bonfilio</v>
      </c>
      <c r="F15" s="47" t="s">
        <v>428</v>
      </c>
    </row>
    <row r="16" spans="1:9" ht="15" x14ac:dyDescent="0.25">
      <c r="A16" s="47" t="s">
        <v>186</v>
      </c>
      <c r="B16" s="47"/>
      <c r="C16" s="45" t="str">
        <f t="shared" si="0"/>
        <v>Joshua</v>
      </c>
      <c r="D16" s="45" t="str">
        <f t="shared" si="1"/>
        <v/>
      </c>
      <c r="E16" s="45" t="str">
        <f t="shared" si="2"/>
        <v>Boran</v>
      </c>
      <c r="F16" s="47" t="s">
        <v>429</v>
      </c>
    </row>
    <row r="17" spans="1:6" ht="15" x14ac:dyDescent="0.25">
      <c r="A17" s="47" t="s">
        <v>187</v>
      </c>
      <c r="B17" s="47"/>
      <c r="C17" s="45" t="str">
        <f t="shared" si="0"/>
        <v>Michael</v>
      </c>
      <c r="D17" s="45" t="str">
        <f t="shared" si="1"/>
        <v/>
      </c>
      <c r="E17" s="45" t="str">
        <f t="shared" si="2"/>
        <v>Boutiette</v>
      </c>
      <c r="F17" s="47" t="s">
        <v>520</v>
      </c>
    </row>
    <row r="18" spans="1:6" ht="15" x14ac:dyDescent="0.25">
      <c r="A18" s="47" t="s">
        <v>188</v>
      </c>
      <c r="B18" s="47"/>
      <c r="C18" s="45" t="str">
        <f t="shared" si="0"/>
        <v>Brandon</v>
      </c>
      <c r="D18" s="45" t="str">
        <f t="shared" si="1"/>
        <v/>
      </c>
      <c r="E18" s="45" t="str">
        <f t="shared" si="2"/>
        <v>Boutin</v>
      </c>
      <c r="F18" s="47"/>
    </row>
    <row r="19" spans="1:6" ht="15" x14ac:dyDescent="0.25">
      <c r="A19" s="47" t="s">
        <v>189</v>
      </c>
      <c r="B19" s="47"/>
      <c r="C19" s="45" t="str">
        <f t="shared" si="0"/>
        <v>Isabella</v>
      </c>
      <c r="D19" s="45" t="str">
        <f t="shared" si="1"/>
        <v/>
      </c>
      <c r="E19" s="45" t="str">
        <f t="shared" si="2"/>
        <v>Boyden</v>
      </c>
      <c r="F19" s="47" t="s">
        <v>430</v>
      </c>
    </row>
    <row r="20" spans="1:6" ht="15" x14ac:dyDescent="0.25">
      <c r="A20" s="47" t="s">
        <v>190</v>
      </c>
      <c r="B20" s="47"/>
      <c r="C20" s="45" t="str">
        <f t="shared" si="0"/>
        <v>Kate</v>
      </c>
      <c r="D20" s="45" t="str">
        <f t="shared" si="1"/>
        <v/>
      </c>
      <c r="E20" s="45" t="str">
        <f t="shared" si="2"/>
        <v>Brokowski</v>
      </c>
      <c r="F20" s="47" t="s">
        <v>431</v>
      </c>
    </row>
    <row r="21" spans="1:6" ht="15" x14ac:dyDescent="0.25">
      <c r="A21" s="47" t="s">
        <v>191</v>
      </c>
      <c r="B21" s="47"/>
      <c r="C21" s="45" t="str">
        <f t="shared" si="0"/>
        <v>Morgan</v>
      </c>
      <c r="D21" s="45" t="str">
        <f t="shared" si="1"/>
        <v/>
      </c>
      <c r="E21" s="45" t="str">
        <f t="shared" si="2"/>
        <v>Brown</v>
      </c>
      <c r="F21" s="47" t="s">
        <v>521</v>
      </c>
    </row>
    <row r="22" spans="1:6" ht="15" x14ac:dyDescent="0.25">
      <c r="A22" s="47" t="s">
        <v>495</v>
      </c>
      <c r="B22" s="47"/>
      <c r="C22" s="45" t="str">
        <f t="shared" si="0"/>
        <v>Emily</v>
      </c>
      <c r="D22" s="45" t="str">
        <f t="shared" si="1"/>
        <v/>
      </c>
      <c r="E22" s="45" t="str">
        <f t="shared" si="2"/>
        <v>Bruntil</v>
      </c>
      <c r="F22" s="47"/>
    </row>
    <row r="23" spans="1:6" ht="15" x14ac:dyDescent="0.25">
      <c r="A23" s="47" t="s">
        <v>192</v>
      </c>
      <c r="B23" s="47"/>
      <c r="C23" s="45" t="str">
        <f t="shared" si="0"/>
        <v>Emily</v>
      </c>
      <c r="D23" s="45" t="str">
        <f t="shared" si="1"/>
        <v/>
      </c>
      <c r="E23" s="45" t="str">
        <f t="shared" si="2"/>
        <v>Bryant</v>
      </c>
      <c r="F23" s="47"/>
    </row>
    <row r="24" spans="1:6" ht="15" x14ac:dyDescent="0.25">
      <c r="A24" s="47" t="s">
        <v>193</v>
      </c>
      <c r="B24" s="47"/>
      <c r="C24" s="45" t="str">
        <f t="shared" si="0"/>
        <v>Vito</v>
      </c>
      <c r="D24" s="45" t="str">
        <f t="shared" si="1"/>
        <v/>
      </c>
      <c r="E24" s="45" t="str">
        <f t="shared" si="2"/>
        <v>Buccellato</v>
      </c>
      <c r="F24" s="47" t="s">
        <v>503</v>
      </c>
    </row>
    <row r="25" spans="1:6" ht="15" x14ac:dyDescent="0.25">
      <c r="A25" s="47" t="s">
        <v>194</v>
      </c>
      <c r="B25" s="47"/>
      <c r="C25" s="45" t="str">
        <f t="shared" si="0"/>
        <v>Bella</v>
      </c>
      <c r="D25" s="45" t="str">
        <f t="shared" si="1"/>
        <v/>
      </c>
      <c r="E25" s="45" t="str">
        <f t="shared" si="2"/>
        <v>Bunker</v>
      </c>
      <c r="F25" s="47"/>
    </row>
    <row r="26" spans="1:6" ht="15" x14ac:dyDescent="0.25">
      <c r="A26" s="47" t="s">
        <v>195</v>
      </c>
      <c r="B26" s="47"/>
      <c r="C26" s="45" t="str">
        <f t="shared" si="0"/>
        <v>D'von</v>
      </c>
      <c r="D26" s="45" t="str">
        <f t="shared" si="1"/>
        <v/>
      </c>
      <c r="E26" s="45" t="str">
        <f t="shared" si="2"/>
        <v>Burcy</v>
      </c>
      <c r="F26" s="47"/>
    </row>
    <row r="27" spans="1:6" ht="15" x14ac:dyDescent="0.25">
      <c r="A27" s="47" t="s">
        <v>196</v>
      </c>
      <c r="B27" s="47"/>
      <c r="C27" s="45" t="str">
        <f t="shared" si="0"/>
        <v>Veronica</v>
      </c>
      <c r="D27" s="45" t="str">
        <f t="shared" si="1"/>
        <v/>
      </c>
      <c r="E27" s="45" t="str">
        <f t="shared" si="2"/>
        <v>Burke</v>
      </c>
      <c r="F27" s="47"/>
    </row>
    <row r="28" spans="1:6" ht="15" x14ac:dyDescent="0.25">
      <c r="A28" s="47" t="s">
        <v>197</v>
      </c>
      <c r="B28" s="47"/>
      <c r="C28" s="45" t="str">
        <f t="shared" si="0"/>
        <v>Megan</v>
      </c>
      <c r="D28" s="45" t="str">
        <f t="shared" si="1"/>
        <v/>
      </c>
      <c r="E28" s="45" t="str">
        <f t="shared" si="2"/>
        <v>Calhoun</v>
      </c>
      <c r="F28" s="47" t="s">
        <v>505</v>
      </c>
    </row>
    <row r="29" spans="1:6" ht="15" x14ac:dyDescent="0.25">
      <c r="A29" s="47" t="s">
        <v>198</v>
      </c>
      <c r="B29" s="47"/>
      <c r="C29" s="45" t="str">
        <f t="shared" si="0"/>
        <v>Liam</v>
      </c>
      <c r="D29" s="45" t="str">
        <f t="shared" si="1"/>
        <v/>
      </c>
      <c r="E29" s="45" t="str">
        <f t="shared" si="2"/>
        <v>Campbell</v>
      </c>
      <c r="F29" s="47"/>
    </row>
    <row r="30" spans="1:6" ht="15" x14ac:dyDescent="0.25">
      <c r="A30" s="47" t="s">
        <v>199</v>
      </c>
      <c r="B30" s="47"/>
      <c r="C30" s="45" t="str">
        <f t="shared" si="0"/>
        <v>Justin</v>
      </c>
      <c r="D30" s="45" t="str">
        <f t="shared" si="1"/>
        <v/>
      </c>
      <c r="E30" s="45" t="str">
        <f t="shared" si="2"/>
        <v>Canada</v>
      </c>
      <c r="F30" s="47" t="s">
        <v>432</v>
      </c>
    </row>
    <row r="31" spans="1:6" ht="15" x14ac:dyDescent="0.25">
      <c r="A31" s="47" t="s">
        <v>200</v>
      </c>
      <c r="B31" s="47"/>
      <c r="C31" s="45" t="str">
        <f t="shared" si="0"/>
        <v>Marlie</v>
      </c>
      <c r="D31" s="45" t="s">
        <v>27</v>
      </c>
      <c r="E31" s="45" t="s">
        <v>28</v>
      </c>
      <c r="F31" s="47"/>
    </row>
    <row r="32" spans="1:6" ht="15" x14ac:dyDescent="0.25">
      <c r="A32" s="47" t="s">
        <v>201</v>
      </c>
      <c r="B32" s="47"/>
      <c r="C32" s="45" t="str">
        <f t="shared" si="0"/>
        <v>Michael</v>
      </c>
      <c r="D32" s="45" t="str">
        <f t="shared" si="1"/>
        <v/>
      </c>
      <c r="E32" s="45" t="str">
        <f t="shared" si="2"/>
        <v>Carroll</v>
      </c>
      <c r="F32" s="47"/>
    </row>
    <row r="33" spans="1:6" ht="15" x14ac:dyDescent="0.25">
      <c r="A33" s="47" t="s">
        <v>202</v>
      </c>
      <c r="B33" s="47"/>
      <c r="C33" s="45" t="str">
        <f t="shared" si="0"/>
        <v>Sean</v>
      </c>
      <c r="D33" s="45" t="str">
        <f t="shared" si="1"/>
        <v/>
      </c>
      <c r="E33" s="45" t="str">
        <f t="shared" si="2"/>
        <v>Carter</v>
      </c>
      <c r="F33" s="47"/>
    </row>
    <row r="34" spans="1:6" ht="15" x14ac:dyDescent="0.25">
      <c r="A34" s="47" t="s">
        <v>203</v>
      </c>
      <c r="B34" s="47"/>
      <c r="C34" s="45" t="str">
        <f t="shared" si="0"/>
        <v>Jaiden</v>
      </c>
      <c r="D34" s="45" t="str">
        <f t="shared" si="1"/>
        <v/>
      </c>
      <c r="E34" s="45" t="str">
        <f t="shared" si="2"/>
        <v>Caskey</v>
      </c>
      <c r="F34" s="47"/>
    </row>
    <row r="35" spans="1:6" ht="15" x14ac:dyDescent="0.25">
      <c r="A35" s="47" t="s">
        <v>204</v>
      </c>
      <c r="B35" s="47"/>
      <c r="C35" s="45" t="str">
        <f t="shared" si="0"/>
        <v>Joseph</v>
      </c>
      <c r="D35" s="45" t="str">
        <f t="shared" si="1"/>
        <v/>
      </c>
      <c r="E35" s="45" t="str">
        <f t="shared" si="2"/>
        <v>Castelli</v>
      </c>
      <c r="F35" s="47"/>
    </row>
    <row r="36" spans="1:6" ht="15" x14ac:dyDescent="0.25">
      <c r="A36" s="47" t="s">
        <v>205</v>
      </c>
      <c r="B36" s="47"/>
      <c r="C36" s="45" t="str">
        <f t="shared" si="0"/>
        <v>Abigail</v>
      </c>
      <c r="D36" s="45" t="str">
        <f t="shared" si="1"/>
        <v/>
      </c>
      <c r="E36" s="45" t="str">
        <f t="shared" si="2"/>
        <v>Cayton</v>
      </c>
      <c r="F36" s="47"/>
    </row>
    <row r="37" spans="1:6" ht="15" x14ac:dyDescent="0.25">
      <c r="A37" s="47" t="s">
        <v>206</v>
      </c>
      <c r="B37" s="47"/>
      <c r="C37" s="45" t="str">
        <f t="shared" si="0"/>
        <v>Christian</v>
      </c>
      <c r="D37" s="45" t="str">
        <f t="shared" si="1"/>
        <v/>
      </c>
      <c r="E37" s="45" t="str">
        <f t="shared" si="2"/>
        <v>Cha</v>
      </c>
      <c r="F37" s="47"/>
    </row>
    <row r="38" spans="1:6" ht="15" x14ac:dyDescent="0.25">
      <c r="A38" s="47" t="s">
        <v>207</v>
      </c>
      <c r="B38" s="47"/>
      <c r="C38" s="45" t="str">
        <f t="shared" si="0"/>
        <v>Jack</v>
      </c>
      <c r="D38" s="45" t="str">
        <f t="shared" si="1"/>
        <v>Thomas</v>
      </c>
      <c r="E38" s="45" t="str">
        <f t="shared" si="2"/>
        <v>Chapin</v>
      </c>
      <c r="F38" s="47" t="s">
        <v>433</v>
      </c>
    </row>
    <row r="39" spans="1:6" ht="15" x14ac:dyDescent="0.25">
      <c r="A39" s="47" t="s">
        <v>208</v>
      </c>
      <c r="B39" s="47"/>
      <c r="C39" s="45" t="str">
        <f t="shared" si="0"/>
        <v>Clay</v>
      </c>
      <c r="D39" s="45" t="str">
        <f t="shared" si="1"/>
        <v/>
      </c>
      <c r="E39" s="45" t="str">
        <f t="shared" si="2"/>
        <v>Chase</v>
      </c>
      <c r="F39" s="47"/>
    </row>
    <row r="40" spans="1:6" ht="15" x14ac:dyDescent="0.25">
      <c r="A40" s="47" t="s">
        <v>209</v>
      </c>
      <c r="B40" s="47"/>
      <c r="C40" s="45" t="str">
        <f t="shared" si="0"/>
        <v>Gisella</v>
      </c>
      <c r="D40" s="45" t="str">
        <f t="shared" si="1"/>
        <v/>
      </c>
      <c r="E40" s="45" t="str">
        <f t="shared" si="2"/>
        <v>Ciano</v>
      </c>
      <c r="F40" s="47"/>
    </row>
    <row r="41" spans="1:6" ht="15" x14ac:dyDescent="0.25">
      <c r="A41" s="47" t="s">
        <v>210</v>
      </c>
      <c r="B41" s="47"/>
      <c r="C41" s="45" t="str">
        <f t="shared" si="0"/>
        <v>Kelsey</v>
      </c>
      <c r="D41" s="45" t="str">
        <f t="shared" si="1"/>
        <v/>
      </c>
      <c r="E41" s="45" t="str">
        <f t="shared" si="2"/>
        <v>Conant</v>
      </c>
      <c r="F41" s="47" t="s">
        <v>434</v>
      </c>
    </row>
    <row r="42" spans="1:6" ht="15" x14ac:dyDescent="0.25">
      <c r="A42" s="47" t="s">
        <v>211</v>
      </c>
      <c r="B42" s="47"/>
      <c r="C42" s="45" t="str">
        <f t="shared" si="0"/>
        <v>Jack</v>
      </c>
      <c r="D42" s="45" t="str">
        <f t="shared" si="1"/>
        <v/>
      </c>
      <c r="E42" s="45" t="s">
        <v>29</v>
      </c>
      <c r="F42" s="47"/>
    </row>
    <row r="43" spans="1:6" ht="15" x14ac:dyDescent="0.25">
      <c r="A43" s="47" t="s">
        <v>212</v>
      </c>
      <c r="B43" s="47"/>
      <c r="C43" s="45" t="str">
        <f t="shared" si="0"/>
        <v>Ryan</v>
      </c>
      <c r="D43" s="45" t="str">
        <f t="shared" si="1"/>
        <v/>
      </c>
      <c r="E43" s="45" t="str">
        <f t="shared" si="2"/>
        <v>Connor</v>
      </c>
      <c r="F43" s="47"/>
    </row>
    <row r="44" spans="1:6" ht="15" x14ac:dyDescent="0.25">
      <c r="A44" s="47" t="s">
        <v>213</v>
      </c>
      <c r="B44" s="47"/>
      <c r="C44" s="45" t="str">
        <f t="shared" si="0"/>
        <v>Avery</v>
      </c>
      <c r="D44" s="45" t="str">
        <f t="shared" si="1"/>
        <v/>
      </c>
      <c r="E44" s="45" t="str">
        <f t="shared" si="2"/>
        <v>Conway</v>
      </c>
      <c r="F44" s="47"/>
    </row>
    <row r="45" spans="1:6" ht="15" x14ac:dyDescent="0.25">
      <c r="A45" s="47" t="s">
        <v>214</v>
      </c>
      <c r="B45" s="47"/>
      <c r="C45" s="45" t="str">
        <f t="shared" si="0"/>
        <v>Isabelle</v>
      </c>
      <c r="D45" s="45" t="str">
        <f t="shared" si="1"/>
        <v/>
      </c>
      <c r="E45" s="45" t="str">
        <f t="shared" si="2"/>
        <v>Cooper</v>
      </c>
      <c r="F45" s="47"/>
    </row>
    <row r="46" spans="1:6" ht="15" x14ac:dyDescent="0.25">
      <c r="A46" s="47" t="s">
        <v>215</v>
      </c>
      <c r="B46" s="47"/>
      <c r="C46" s="45" t="str">
        <f t="shared" si="0"/>
        <v>Elizabeth</v>
      </c>
      <c r="D46" s="45" t="str">
        <f t="shared" si="1"/>
        <v/>
      </c>
      <c r="E46" s="45" t="str">
        <f t="shared" si="2"/>
        <v>Costa</v>
      </c>
      <c r="F46" s="47"/>
    </row>
    <row r="47" spans="1:6" ht="15" x14ac:dyDescent="0.25">
      <c r="A47" s="47" t="s">
        <v>216</v>
      </c>
      <c r="B47" s="47"/>
      <c r="C47" s="45" t="str">
        <f t="shared" si="0"/>
        <v>Connor</v>
      </c>
      <c r="D47" s="45" t="str">
        <f t="shared" si="1"/>
        <v/>
      </c>
      <c r="E47" s="45" t="str">
        <f t="shared" si="2"/>
        <v>Cox</v>
      </c>
      <c r="F47" s="47"/>
    </row>
    <row r="48" spans="1:6" ht="15" x14ac:dyDescent="0.25">
      <c r="A48" s="47" t="s">
        <v>217</v>
      </c>
      <c r="B48" s="47"/>
      <c r="C48" s="45" t="str">
        <f t="shared" si="0"/>
        <v>Benjamin</v>
      </c>
      <c r="D48" s="45" t="str">
        <f t="shared" si="1"/>
        <v/>
      </c>
      <c r="E48" s="45" t="str">
        <f t="shared" si="2"/>
        <v>Cramer</v>
      </c>
      <c r="F48" s="47"/>
    </row>
    <row r="49" spans="1:6" ht="15" x14ac:dyDescent="0.25">
      <c r="A49" s="47" t="s">
        <v>218</v>
      </c>
      <c r="B49" s="47"/>
      <c r="C49" s="45" t="str">
        <f t="shared" si="0"/>
        <v>Giavanna</v>
      </c>
      <c r="D49" s="45" t="str">
        <f t="shared" si="1"/>
        <v/>
      </c>
      <c r="E49" s="45" t="str">
        <f t="shared" si="2"/>
        <v>Cresta</v>
      </c>
      <c r="F49" s="47" t="s">
        <v>435</v>
      </c>
    </row>
    <row r="50" spans="1:6" ht="15" x14ac:dyDescent="0.25">
      <c r="A50" s="47" t="s">
        <v>219</v>
      </c>
      <c r="B50" s="47"/>
      <c r="C50" s="45" t="str">
        <f t="shared" si="0"/>
        <v>Santino</v>
      </c>
      <c r="D50" s="45" t="str">
        <f t="shared" si="1"/>
        <v/>
      </c>
      <c r="E50" s="45" t="str">
        <f t="shared" si="2"/>
        <v>Cresta</v>
      </c>
      <c r="F50" s="47"/>
    </row>
    <row r="51" spans="1:6" ht="15" x14ac:dyDescent="0.25">
      <c r="A51" s="47" t="s">
        <v>220</v>
      </c>
      <c r="B51" s="47"/>
      <c r="C51" s="45" t="str">
        <f t="shared" si="0"/>
        <v>Justin</v>
      </c>
      <c r="D51" s="45" t="str">
        <f t="shared" si="1"/>
        <v/>
      </c>
      <c r="E51" s="45" t="str">
        <f t="shared" si="2"/>
        <v>Currin</v>
      </c>
      <c r="F51" s="47"/>
    </row>
    <row r="52" spans="1:6" ht="15" x14ac:dyDescent="0.25">
      <c r="A52" s="47" t="s">
        <v>221</v>
      </c>
      <c r="B52" s="47"/>
      <c r="C52" s="45" t="str">
        <f t="shared" si="0"/>
        <v>Celeste</v>
      </c>
      <c r="D52" s="45" t="str">
        <f t="shared" si="1"/>
        <v/>
      </c>
      <c r="E52" s="45" t="str">
        <f t="shared" si="2"/>
        <v>Damon-Bach</v>
      </c>
      <c r="F52" s="47" t="s">
        <v>436</v>
      </c>
    </row>
    <row r="53" spans="1:6" ht="15" x14ac:dyDescent="0.25">
      <c r="A53" s="47" t="s">
        <v>222</v>
      </c>
      <c r="B53" s="47"/>
      <c r="C53" s="45" t="str">
        <f t="shared" si="0"/>
        <v>Joseph</v>
      </c>
      <c r="D53" s="45" t="str">
        <f t="shared" si="1"/>
        <v/>
      </c>
      <c r="E53" s="45" t="str">
        <f t="shared" si="2"/>
        <v>DeFilippo</v>
      </c>
      <c r="F53" s="47"/>
    </row>
    <row r="54" spans="1:6" ht="15" x14ac:dyDescent="0.25">
      <c r="A54" s="47" t="s">
        <v>223</v>
      </c>
      <c r="B54" s="47"/>
      <c r="C54" s="45" t="str">
        <f t="shared" si="0"/>
        <v>Michelina</v>
      </c>
      <c r="D54" s="45" t="str">
        <f t="shared" si="1"/>
        <v/>
      </c>
      <c r="E54" s="45" t="str">
        <f t="shared" si="2"/>
        <v>DeLuca</v>
      </c>
      <c r="F54" s="47" t="s">
        <v>437</v>
      </c>
    </row>
    <row r="55" spans="1:6" ht="15" x14ac:dyDescent="0.25">
      <c r="A55" s="47" t="s">
        <v>224</v>
      </c>
      <c r="B55" s="47"/>
      <c r="C55" s="45" t="str">
        <f t="shared" si="0"/>
        <v>Tomaso</v>
      </c>
      <c r="D55" s="45" t="str">
        <f t="shared" si="1"/>
        <v/>
      </c>
      <c r="E55" s="45" t="str">
        <f t="shared" si="2"/>
        <v>DeLuca</v>
      </c>
      <c r="F55" s="47" t="s">
        <v>438</v>
      </c>
    </row>
    <row r="56" spans="1:6" ht="15" x14ac:dyDescent="0.25">
      <c r="A56" s="47" t="s">
        <v>225</v>
      </c>
      <c r="B56" s="47"/>
      <c r="C56" s="45" t="str">
        <f t="shared" si="0"/>
        <v>Ryla</v>
      </c>
      <c r="D56" s="45" t="str">
        <f t="shared" si="1"/>
        <v/>
      </c>
      <c r="E56" s="45" t="str">
        <f t="shared" si="2"/>
        <v>Demers</v>
      </c>
      <c r="F56" s="47" t="s">
        <v>439</v>
      </c>
    </row>
    <row r="57" spans="1:6" ht="15" x14ac:dyDescent="0.25">
      <c r="A57" s="47" t="s">
        <v>226</v>
      </c>
      <c r="B57" s="47"/>
      <c r="C57" s="45" t="str">
        <f t="shared" si="0"/>
        <v>Khalen</v>
      </c>
      <c r="D57" s="45" t="str">
        <f t="shared" si="1"/>
        <v>Elizabeth</v>
      </c>
      <c r="E57" s="45" t="str">
        <f t="shared" si="2"/>
        <v>DePalma</v>
      </c>
      <c r="F57" s="47" t="s">
        <v>440</v>
      </c>
    </row>
    <row r="58" spans="1:6" ht="15" x14ac:dyDescent="0.25">
      <c r="A58" s="47" t="s">
        <v>227</v>
      </c>
      <c r="B58" s="47"/>
      <c r="C58" s="45" t="str">
        <f t="shared" si="0"/>
        <v>Caitlin</v>
      </c>
      <c r="D58" s="45" t="str">
        <f t="shared" si="1"/>
        <v>June</v>
      </c>
      <c r="E58" s="45" t="str">
        <f t="shared" si="2"/>
        <v>DeRosa</v>
      </c>
      <c r="F58" s="47"/>
    </row>
    <row r="59" spans="1:6" ht="15" x14ac:dyDescent="0.25">
      <c r="A59" s="47" t="s">
        <v>228</v>
      </c>
      <c r="B59" s="47"/>
      <c r="C59" s="45" t="str">
        <f t="shared" si="0"/>
        <v>Leo</v>
      </c>
      <c r="D59" s="45" t="str">
        <f t="shared" si="1"/>
        <v/>
      </c>
      <c r="E59" s="45" t="str">
        <f t="shared" si="2"/>
        <v>Diedrich</v>
      </c>
      <c r="F59" s="47" t="s">
        <v>441</v>
      </c>
    </row>
    <row r="60" spans="1:6" ht="15" x14ac:dyDescent="0.25">
      <c r="A60" s="47" t="s">
        <v>229</v>
      </c>
      <c r="B60" s="47"/>
      <c r="C60" s="45" t="str">
        <f t="shared" si="0"/>
        <v>Ben</v>
      </c>
      <c r="D60" s="45" t="str">
        <f t="shared" si="1"/>
        <v/>
      </c>
      <c r="E60" s="45" t="str">
        <f t="shared" si="2"/>
        <v>Diemer</v>
      </c>
      <c r="F60" s="47"/>
    </row>
    <row r="61" spans="1:6" ht="15" x14ac:dyDescent="0.25">
      <c r="A61" s="47" t="s">
        <v>230</v>
      </c>
      <c r="B61" s="47"/>
      <c r="C61" s="45" t="str">
        <f t="shared" si="0"/>
        <v>Cadence</v>
      </c>
      <c r="D61" s="45" t="str">
        <f t="shared" si="1"/>
        <v/>
      </c>
      <c r="E61" s="45" t="str">
        <f t="shared" si="2"/>
        <v>DiFiore</v>
      </c>
      <c r="F61" s="47" t="s">
        <v>442</v>
      </c>
    </row>
    <row r="62" spans="1:6" ht="15" x14ac:dyDescent="0.25">
      <c r="A62" s="47" t="s">
        <v>231</v>
      </c>
      <c r="B62" s="47"/>
      <c r="C62" s="45" t="str">
        <f t="shared" si="0"/>
        <v>Connor</v>
      </c>
      <c r="D62" s="45" t="str">
        <f t="shared" si="1"/>
        <v/>
      </c>
      <c r="E62" s="45" t="str">
        <f t="shared" si="2"/>
        <v>DiFiore</v>
      </c>
      <c r="F62" s="47" t="s">
        <v>442</v>
      </c>
    </row>
    <row r="63" spans="1:6" ht="15" x14ac:dyDescent="0.25">
      <c r="A63" s="47" t="s">
        <v>232</v>
      </c>
      <c r="B63" s="47"/>
      <c r="C63" s="45" t="str">
        <f t="shared" si="0"/>
        <v>Julia</v>
      </c>
      <c r="D63" s="45" t="str">
        <f t="shared" si="1"/>
        <v/>
      </c>
      <c r="E63" s="45" t="str">
        <f t="shared" si="2"/>
        <v>Dillon</v>
      </c>
      <c r="F63" s="47"/>
    </row>
    <row r="64" spans="1:6" ht="15" x14ac:dyDescent="0.25">
      <c r="A64" s="47" t="s">
        <v>233</v>
      </c>
      <c r="B64" s="47"/>
      <c r="C64" s="45" t="str">
        <f t="shared" si="0"/>
        <v>Cam</v>
      </c>
      <c r="D64" s="45" t="str">
        <f t="shared" si="1"/>
        <v/>
      </c>
      <c r="E64" s="45" t="str">
        <f t="shared" si="2"/>
        <v>Dishmon</v>
      </c>
      <c r="F64" s="47"/>
    </row>
    <row r="65" spans="1:6" ht="15" x14ac:dyDescent="0.25">
      <c r="A65" s="47" t="s">
        <v>234</v>
      </c>
      <c r="B65" s="47"/>
      <c r="C65" s="45" t="str">
        <f t="shared" si="0"/>
        <v>Lily</v>
      </c>
      <c r="D65" s="45" t="str">
        <f t="shared" si="1"/>
        <v/>
      </c>
      <c r="E65" s="45" t="str">
        <f t="shared" si="2"/>
        <v>Dodge</v>
      </c>
      <c r="F65" s="47"/>
    </row>
    <row r="66" spans="1:6" ht="15" x14ac:dyDescent="0.25">
      <c r="A66" s="47" t="s">
        <v>235</v>
      </c>
      <c r="B66" s="47"/>
      <c r="C66" s="45" t="str">
        <f t="shared" si="0"/>
        <v>MacArthy</v>
      </c>
      <c r="D66" s="45" t="str">
        <f t="shared" si="1"/>
        <v/>
      </c>
      <c r="E66" s="45" t="str">
        <f t="shared" si="2"/>
        <v>Dolan</v>
      </c>
      <c r="F66" s="47"/>
    </row>
    <row r="67" spans="1:6" ht="15" x14ac:dyDescent="0.25">
      <c r="A67" s="47" t="s">
        <v>236</v>
      </c>
      <c r="B67" s="47"/>
      <c r="C67" s="45" t="str">
        <f t="shared" ref="C67:C77" si="5">IF(ISERROR( FIND(",",TRIM(A67))),LEFT(TRIM(A67), FIND(" ",TRIM(A67))-1),MID(TRIM(A67),LEN(C67)+3,FIND(" ",TRIM(A67)&amp;" ",LEN(C67)+3)-LEN(C67)-2))</f>
        <v>James</v>
      </c>
      <c r="D67" s="45" t="str">
        <f t="shared" ref="D67:D77" si="6">IF(ISERROR(FIND(",",TRIM(A67))),IF(LEN(TRIM(A67))-LEN(SUBSTITUTE(TRIM(A67)," ",""))=2,MID(TRIM(A67),LEN(C67)+2,FIND(" ",TRIM(A67),LEN(C67)+2)-LEN(C67)-2),""),MID(TRIM(A67),3+LEN(C67)+LEN(E67),30))</f>
        <v>William</v>
      </c>
      <c r="E67" s="45" t="str">
        <f t="shared" ref="E67:E77" si="7">IF(ISERROR(FIND(",",TRIM(A67))),MID(TRIM(A67),1+LEN(TRIM(A67))-LEN(SUBSTITUTE(TRIM(A67)," ",""))+LEN(C67)+LEN(D67),30),LEFT(TRIM(A67), FIND(",",TRIM(A67))-1))</f>
        <v>Donahue</v>
      </c>
      <c r="F67" s="47"/>
    </row>
    <row r="68" spans="1:6" ht="15" x14ac:dyDescent="0.25">
      <c r="A68" s="47" t="s">
        <v>237</v>
      </c>
      <c r="B68" s="47"/>
      <c r="C68" s="45" t="str">
        <f t="shared" si="5"/>
        <v>Sophia</v>
      </c>
      <c r="D68" s="45" t="str">
        <f t="shared" si="6"/>
        <v/>
      </c>
      <c r="E68" s="45" t="str">
        <f t="shared" si="7"/>
        <v>Donnelly</v>
      </c>
      <c r="F68" s="47"/>
    </row>
    <row r="69" spans="1:6" ht="15" x14ac:dyDescent="0.25">
      <c r="A69" s="47" t="s">
        <v>238</v>
      </c>
      <c r="B69" s="47"/>
      <c r="C69" s="45" t="str">
        <f t="shared" si="5"/>
        <v>Lauren</v>
      </c>
      <c r="D69" s="45" t="str">
        <f t="shared" si="6"/>
        <v>Elizabeth</v>
      </c>
      <c r="E69" s="45" t="str">
        <f t="shared" si="7"/>
        <v>Downing</v>
      </c>
      <c r="F69" s="47"/>
    </row>
    <row r="70" spans="1:6" ht="15" x14ac:dyDescent="0.25">
      <c r="A70" s="47" t="s">
        <v>239</v>
      </c>
      <c r="B70" s="47"/>
      <c r="C70" s="45" t="str">
        <f t="shared" si="5"/>
        <v>Hope</v>
      </c>
      <c r="D70" s="45" t="str">
        <f t="shared" si="6"/>
        <v/>
      </c>
      <c r="E70" s="45" t="str">
        <f t="shared" si="7"/>
        <v>Duffy</v>
      </c>
      <c r="F70" s="47"/>
    </row>
    <row r="71" spans="1:6" ht="15" x14ac:dyDescent="0.25">
      <c r="A71" s="47" t="s">
        <v>240</v>
      </c>
      <c r="B71" s="47"/>
      <c r="C71" s="45" t="str">
        <f t="shared" si="5"/>
        <v>Brendan</v>
      </c>
      <c r="D71" s="45" t="str">
        <f t="shared" si="6"/>
        <v/>
      </c>
      <c r="E71" s="45" t="str">
        <f t="shared" si="7"/>
        <v>Egan</v>
      </c>
      <c r="F71" s="47"/>
    </row>
    <row r="72" spans="1:6" ht="15" x14ac:dyDescent="0.25">
      <c r="A72" s="47" t="s">
        <v>241</v>
      </c>
      <c r="B72" s="47"/>
      <c r="C72" s="45" t="str">
        <f t="shared" si="5"/>
        <v>Ava</v>
      </c>
      <c r="D72" s="45" t="str">
        <f t="shared" si="6"/>
        <v/>
      </c>
      <c r="E72" s="45" t="str">
        <f t="shared" si="7"/>
        <v>Epstein</v>
      </c>
      <c r="F72" s="47"/>
    </row>
    <row r="73" spans="1:6" ht="15" x14ac:dyDescent="0.25">
      <c r="A73" s="47" t="s">
        <v>242</v>
      </c>
      <c r="B73" s="47"/>
      <c r="C73" s="45" t="str">
        <f t="shared" si="5"/>
        <v>Aubrey</v>
      </c>
      <c r="D73" s="45" t="str">
        <f t="shared" si="6"/>
        <v/>
      </c>
      <c r="E73" s="45" t="str">
        <f t="shared" si="7"/>
        <v>Fabiano</v>
      </c>
      <c r="F73" s="47"/>
    </row>
    <row r="74" spans="1:6" ht="15" x14ac:dyDescent="0.25">
      <c r="A74" s="47" t="s">
        <v>243</v>
      </c>
      <c r="B74" s="47"/>
      <c r="C74" s="45" t="str">
        <f t="shared" si="5"/>
        <v>Mia</v>
      </c>
      <c r="D74" s="45" t="str">
        <f t="shared" si="6"/>
        <v>Genevieve</v>
      </c>
      <c r="E74" s="45" t="str">
        <f t="shared" si="7"/>
        <v>Fichera</v>
      </c>
      <c r="F74" s="47"/>
    </row>
    <row r="75" spans="1:6" ht="15" x14ac:dyDescent="0.25">
      <c r="A75" s="47" t="s">
        <v>244</v>
      </c>
      <c r="B75" s="47"/>
      <c r="C75" s="45" t="str">
        <f t="shared" si="5"/>
        <v>Quinn</v>
      </c>
      <c r="D75" s="45" t="str">
        <f t="shared" si="6"/>
        <v/>
      </c>
      <c r="E75" s="45" t="str">
        <f t="shared" si="7"/>
        <v>Field</v>
      </c>
      <c r="F75" s="47"/>
    </row>
    <row r="76" spans="1:6" ht="15" x14ac:dyDescent="0.25">
      <c r="A76" s="47" t="s">
        <v>245</v>
      </c>
      <c r="B76" s="47"/>
      <c r="C76" s="45" t="str">
        <f t="shared" si="5"/>
        <v>Jack</v>
      </c>
      <c r="D76" s="45" t="str">
        <f t="shared" si="6"/>
        <v/>
      </c>
      <c r="E76" s="45" t="str">
        <f t="shared" si="7"/>
        <v>Filipski</v>
      </c>
      <c r="F76" s="47"/>
    </row>
    <row r="77" spans="1:6" ht="15" x14ac:dyDescent="0.25">
      <c r="A77" s="47" t="s">
        <v>246</v>
      </c>
      <c r="B77" s="47"/>
      <c r="C77" s="45" t="str">
        <f t="shared" si="5"/>
        <v>Trevor</v>
      </c>
      <c r="D77" s="45" t="str">
        <f t="shared" si="6"/>
        <v/>
      </c>
      <c r="E77" s="45" t="str">
        <f t="shared" si="7"/>
        <v>Fiore</v>
      </c>
      <c r="F77" s="47"/>
    </row>
    <row r="78" spans="1:6" ht="15" x14ac:dyDescent="0.25">
      <c r="A78" s="47" t="s">
        <v>247</v>
      </c>
      <c r="B78" s="47"/>
      <c r="C78" s="45" t="str">
        <f t="shared" ref="C78:C141" si="8">IF(ISERROR( FIND(",",TRIM(A78))),LEFT(TRIM(A78), FIND(" ",TRIM(A78))-1),MID(TRIM(A78),LEN(C78)+3,FIND(" ",TRIM(A78)&amp;" ",LEN(C78)+3)-LEN(C78)-2))</f>
        <v>Ryan</v>
      </c>
      <c r="D78" s="45" t="str">
        <f t="shared" ref="D78:D141" si="9">IF(ISERROR(FIND(",",TRIM(A78))),IF(LEN(TRIM(A78))-LEN(SUBSTITUTE(TRIM(A78)," ",""))=2,MID(TRIM(A78),LEN(C78)+2,FIND(" ",TRIM(A78),LEN(C78)+2)-LEN(C78)-2),""),MID(TRIM(A78),3+LEN(C78)+LEN(E78),30))</f>
        <v/>
      </c>
      <c r="E78" s="45" t="str">
        <f t="shared" ref="E78:E141" si="10">IF(ISERROR(FIND(",",TRIM(A78))),MID(TRIM(A78),1+LEN(TRIM(A78))-LEN(SUBSTITUTE(TRIM(A78)," ",""))+LEN(C78)+LEN(D78),30),LEFT(TRIM(A78), FIND(",",TRIM(A78))-1))</f>
        <v>Fitzgerald</v>
      </c>
      <c r="F78" s="47"/>
    </row>
    <row r="79" spans="1:6" ht="15" x14ac:dyDescent="0.25">
      <c r="A79" s="47" t="s">
        <v>248</v>
      </c>
      <c r="B79" s="47"/>
      <c r="C79" s="45" t="str">
        <f t="shared" si="8"/>
        <v>Megan</v>
      </c>
      <c r="D79" s="45" t="str">
        <f t="shared" si="9"/>
        <v/>
      </c>
      <c r="E79" s="45" t="str">
        <f t="shared" si="10"/>
        <v>Fitzpatrick</v>
      </c>
      <c r="F79" s="47"/>
    </row>
    <row r="80" spans="1:6" ht="15" x14ac:dyDescent="0.25">
      <c r="A80" s="47" t="s">
        <v>249</v>
      </c>
      <c r="B80" s="47"/>
      <c r="C80" s="45" t="str">
        <f t="shared" si="8"/>
        <v>Owen</v>
      </c>
      <c r="D80" s="45" t="str">
        <f t="shared" si="9"/>
        <v/>
      </c>
      <c r="E80" s="45" t="str">
        <f t="shared" si="10"/>
        <v>Forrest</v>
      </c>
      <c r="F80" s="47"/>
    </row>
    <row r="81" spans="1:6" ht="15" x14ac:dyDescent="0.25">
      <c r="A81" s="47" t="s">
        <v>250</v>
      </c>
      <c r="B81" s="47"/>
      <c r="C81" s="45" t="str">
        <f t="shared" si="8"/>
        <v>Jayvon</v>
      </c>
      <c r="D81" s="45" t="str">
        <f t="shared" si="9"/>
        <v/>
      </c>
      <c r="E81" s="45" t="str">
        <f t="shared" si="10"/>
        <v>Fortes</v>
      </c>
      <c r="F81" s="47"/>
    </row>
    <row r="82" spans="1:6" ht="15" x14ac:dyDescent="0.25">
      <c r="A82" s="47" t="s">
        <v>251</v>
      </c>
      <c r="B82" s="47"/>
      <c r="C82" s="45" t="str">
        <f t="shared" si="8"/>
        <v>Sophia</v>
      </c>
      <c r="D82" s="45" t="str">
        <f t="shared" si="9"/>
        <v/>
      </c>
      <c r="E82" s="45" t="str">
        <f t="shared" si="10"/>
        <v>Fournier</v>
      </c>
      <c r="F82" s="47" t="s">
        <v>522</v>
      </c>
    </row>
    <row r="83" spans="1:6" ht="15" x14ac:dyDescent="0.25">
      <c r="A83" s="47" t="s">
        <v>252</v>
      </c>
      <c r="B83" s="47"/>
      <c r="C83" s="45" t="str">
        <f t="shared" si="8"/>
        <v>Ava</v>
      </c>
      <c r="D83" s="45" t="str">
        <f t="shared" si="9"/>
        <v/>
      </c>
      <c r="E83" s="45" t="str">
        <f t="shared" si="10"/>
        <v>Franklin</v>
      </c>
      <c r="F83" s="47"/>
    </row>
    <row r="84" spans="1:6" ht="15" x14ac:dyDescent="0.25">
      <c r="A84" s="47" t="s">
        <v>253</v>
      </c>
      <c r="B84" s="47"/>
      <c r="C84" s="45" t="str">
        <f t="shared" si="8"/>
        <v>Aubrey</v>
      </c>
      <c r="D84" s="45" t="str">
        <f t="shared" si="9"/>
        <v/>
      </c>
      <c r="E84" s="45" t="str">
        <f t="shared" si="10"/>
        <v>Freeman</v>
      </c>
      <c r="F84" s="47" t="s">
        <v>253</v>
      </c>
    </row>
    <row r="85" spans="1:6" ht="15" x14ac:dyDescent="0.25">
      <c r="A85" s="47" t="s">
        <v>496</v>
      </c>
      <c r="B85" s="47"/>
      <c r="C85" s="45" t="str">
        <f t="shared" si="8"/>
        <v>Kaitlyn</v>
      </c>
      <c r="D85" s="45" t="str">
        <f t="shared" si="9"/>
        <v/>
      </c>
      <c r="E85" s="45" t="str">
        <f t="shared" si="10"/>
        <v>Gaffney</v>
      </c>
      <c r="F85" s="47"/>
    </row>
    <row r="86" spans="1:6" ht="15" x14ac:dyDescent="0.25">
      <c r="A86" s="47" t="s">
        <v>254</v>
      </c>
      <c r="B86" s="47"/>
      <c r="C86" s="45" t="str">
        <f t="shared" si="8"/>
        <v>Oliver</v>
      </c>
      <c r="D86" s="45" t="str">
        <f t="shared" si="9"/>
        <v/>
      </c>
      <c r="E86" s="45" t="str">
        <f t="shared" si="10"/>
        <v>Galiza</v>
      </c>
      <c r="F86" s="47" t="s">
        <v>443</v>
      </c>
    </row>
    <row r="87" spans="1:6" ht="15" x14ac:dyDescent="0.25">
      <c r="A87" s="47" t="s">
        <v>255</v>
      </c>
      <c r="B87" s="47"/>
      <c r="C87" s="45" t="str">
        <f t="shared" si="8"/>
        <v>Bernie</v>
      </c>
      <c r="D87" s="45" t="str">
        <f t="shared" si="9"/>
        <v/>
      </c>
      <c r="E87" s="45" t="str">
        <f t="shared" si="10"/>
        <v>Gallagher</v>
      </c>
      <c r="F87" s="47"/>
    </row>
    <row r="88" spans="1:6" ht="15" x14ac:dyDescent="0.25">
      <c r="A88" s="47" t="s">
        <v>256</v>
      </c>
      <c r="B88" s="47"/>
      <c r="C88" s="45" t="str">
        <f t="shared" si="8"/>
        <v>Justin</v>
      </c>
      <c r="D88" s="45" t="str">
        <f t="shared" si="9"/>
        <v/>
      </c>
      <c r="E88" s="45" t="str">
        <f t="shared" si="10"/>
        <v>Gatta</v>
      </c>
      <c r="F88" s="48"/>
    </row>
    <row r="89" spans="1:6" ht="15" x14ac:dyDescent="0.25">
      <c r="A89" s="47" t="s">
        <v>497</v>
      </c>
      <c r="B89" s="47"/>
      <c r="C89" s="45" t="str">
        <f t="shared" si="8"/>
        <v>Madeline</v>
      </c>
      <c r="D89" s="45" t="str">
        <f t="shared" si="9"/>
        <v/>
      </c>
      <c r="E89" s="45" t="str">
        <f t="shared" si="10"/>
        <v>Gentile</v>
      </c>
      <c r="F89" s="47"/>
    </row>
    <row r="90" spans="1:6" ht="15" x14ac:dyDescent="0.25">
      <c r="A90" s="47" t="s">
        <v>257</v>
      </c>
      <c r="B90" s="47"/>
      <c r="C90" s="45" t="str">
        <f t="shared" si="8"/>
        <v>Ginevra</v>
      </c>
      <c r="D90" s="45" t="str">
        <f t="shared" si="9"/>
        <v/>
      </c>
      <c r="E90" s="45" t="str">
        <f t="shared" si="10"/>
        <v>Gilbertie</v>
      </c>
      <c r="F90" s="47" t="s">
        <v>444</v>
      </c>
    </row>
    <row r="91" spans="1:6" ht="15" x14ac:dyDescent="0.25">
      <c r="A91" s="47" t="s">
        <v>258</v>
      </c>
      <c r="B91" s="47"/>
      <c r="C91" s="45" t="str">
        <f t="shared" si="8"/>
        <v>Piper</v>
      </c>
      <c r="D91" s="45" t="str">
        <f t="shared" si="9"/>
        <v/>
      </c>
      <c r="E91" s="45" t="str">
        <f t="shared" si="10"/>
        <v>Glynn</v>
      </c>
      <c r="F91" s="47"/>
    </row>
    <row r="92" spans="1:6" ht="15" x14ac:dyDescent="0.25">
      <c r="A92" s="47" t="s">
        <v>259</v>
      </c>
      <c r="B92" s="47"/>
      <c r="C92" s="45" t="str">
        <f t="shared" si="8"/>
        <v>Aidan</v>
      </c>
      <c r="D92" s="45" t="str">
        <f t="shared" si="9"/>
        <v/>
      </c>
      <c r="E92" s="45" t="str">
        <f t="shared" si="10"/>
        <v>Gomez</v>
      </c>
      <c r="F92" s="47"/>
    </row>
    <row r="93" spans="1:6" ht="15" x14ac:dyDescent="0.25">
      <c r="A93" s="47" t="s">
        <v>260</v>
      </c>
      <c r="B93" s="47"/>
      <c r="C93" s="45" t="str">
        <f t="shared" si="8"/>
        <v>Jessica</v>
      </c>
      <c r="D93" s="45" t="str">
        <f t="shared" si="9"/>
        <v>Gonzalez</v>
      </c>
      <c r="E93" s="45" t="str">
        <f t="shared" si="10"/>
        <v>Osorio</v>
      </c>
      <c r="F93" s="47" t="s">
        <v>445</v>
      </c>
    </row>
    <row r="94" spans="1:6" ht="15" x14ac:dyDescent="0.25">
      <c r="A94" s="47" t="s">
        <v>261</v>
      </c>
      <c r="B94" s="47"/>
      <c r="C94" s="45" t="str">
        <f t="shared" si="8"/>
        <v>Joshua</v>
      </c>
      <c r="D94" s="45" t="str">
        <f t="shared" si="9"/>
        <v/>
      </c>
      <c r="E94" s="45" t="str">
        <f t="shared" si="10"/>
        <v>Goodman</v>
      </c>
      <c r="F94" s="47"/>
    </row>
    <row r="95" spans="1:6" ht="15" x14ac:dyDescent="0.25">
      <c r="A95" s="47" t="s">
        <v>498</v>
      </c>
      <c r="B95" s="47"/>
      <c r="C95" s="45" t="str">
        <f t="shared" si="8"/>
        <v>Natalie</v>
      </c>
      <c r="D95" s="45" t="str">
        <f t="shared" si="9"/>
        <v/>
      </c>
      <c r="E95" s="45" t="str">
        <f t="shared" si="10"/>
        <v>Gornovoi</v>
      </c>
      <c r="F95" s="47"/>
    </row>
    <row r="96" spans="1:6" ht="15" x14ac:dyDescent="0.25">
      <c r="A96" s="47" t="s">
        <v>262</v>
      </c>
      <c r="B96" s="47"/>
      <c r="C96" s="45" t="str">
        <f t="shared" si="8"/>
        <v>Cullen</v>
      </c>
      <c r="D96" s="45" t="str">
        <f t="shared" si="9"/>
        <v>Eric</v>
      </c>
      <c r="E96" s="45" t="str">
        <f t="shared" si="10"/>
        <v>Granara</v>
      </c>
      <c r="F96" s="47"/>
    </row>
    <row r="97" spans="1:6" ht="15" x14ac:dyDescent="0.25">
      <c r="A97" s="47" t="s">
        <v>263</v>
      </c>
      <c r="B97" s="47"/>
      <c r="C97" s="45" t="str">
        <f t="shared" si="8"/>
        <v>Dasia</v>
      </c>
      <c r="D97" s="45" t="str">
        <f t="shared" si="9"/>
        <v>Anne-Marie</v>
      </c>
      <c r="E97" s="45" t="str">
        <f t="shared" si="10"/>
        <v>Grant</v>
      </c>
      <c r="F97" s="47"/>
    </row>
    <row r="98" spans="1:6" ht="15" x14ac:dyDescent="0.25">
      <c r="A98" s="47" t="s">
        <v>264</v>
      </c>
      <c r="B98" s="47"/>
      <c r="C98" s="45" t="str">
        <f t="shared" si="8"/>
        <v>Ryan</v>
      </c>
      <c r="D98" s="45" t="str">
        <f t="shared" si="9"/>
        <v/>
      </c>
      <c r="E98" s="45" t="str">
        <f t="shared" si="10"/>
        <v>Graves</v>
      </c>
      <c r="F98" s="47"/>
    </row>
    <row r="99" spans="1:6" ht="15" x14ac:dyDescent="0.25">
      <c r="A99" s="47" t="s">
        <v>265</v>
      </c>
      <c r="B99" s="47"/>
      <c r="C99" s="45" t="str">
        <f t="shared" si="8"/>
        <v>Liam</v>
      </c>
      <c r="D99" s="45" t="str">
        <f t="shared" si="9"/>
        <v/>
      </c>
      <c r="E99" s="45" t="str">
        <f t="shared" si="10"/>
        <v>Green</v>
      </c>
      <c r="F99" s="47"/>
    </row>
    <row r="100" spans="1:6" ht="15" x14ac:dyDescent="0.25">
      <c r="A100" s="47" t="s">
        <v>266</v>
      </c>
      <c r="B100" s="47"/>
      <c r="C100" s="45" t="str">
        <f t="shared" si="8"/>
        <v>Lily</v>
      </c>
      <c r="D100" s="45" t="str">
        <f t="shared" si="9"/>
        <v/>
      </c>
      <c r="E100" s="45" t="str">
        <f t="shared" si="10"/>
        <v>Gualtieri</v>
      </c>
      <c r="F100" s="47" t="s">
        <v>446</v>
      </c>
    </row>
    <row r="101" spans="1:6" ht="15" x14ac:dyDescent="0.25">
      <c r="A101" s="47" t="s">
        <v>267</v>
      </c>
      <c r="B101" s="47"/>
      <c r="C101" s="45" t="str">
        <f t="shared" si="8"/>
        <v>Molly</v>
      </c>
      <c r="D101" s="45" t="str">
        <f t="shared" si="9"/>
        <v/>
      </c>
      <c r="E101" s="45" t="str">
        <f t="shared" si="10"/>
        <v>Hackett</v>
      </c>
      <c r="F101" s="47"/>
    </row>
    <row r="102" spans="1:6" ht="15" x14ac:dyDescent="0.25">
      <c r="A102" s="47" t="s">
        <v>268</v>
      </c>
      <c r="B102" s="47"/>
      <c r="C102" s="45" t="str">
        <f t="shared" si="8"/>
        <v>Kalen</v>
      </c>
      <c r="D102" s="45" t="str">
        <f t="shared" si="9"/>
        <v>Michael</v>
      </c>
      <c r="E102" s="45" t="str">
        <f t="shared" si="10"/>
        <v>Hagopian</v>
      </c>
      <c r="F102" s="48" t="s">
        <v>447</v>
      </c>
    </row>
    <row r="103" spans="1:6" ht="15" x14ac:dyDescent="0.25">
      <c r="A103" s="47" t="s">
        <v>499</v>
      </c>
      <c r="B103" s="47"/>
      <c r="C103" s="45" t="str">
        <f t="shared" si="8"/>
        <v>Ella</v>
      </c>
      <c r="D103" s="45" t="str">
        <f t="shared" si="9"/>
        <v/>
      </c>
      <c r="E103" s="45" t="str">
        <f t="shared" si="10"/>
        <v>Hagstrom</v>
      </c>
      <c r="F103" s="47"/>
    </row>
    <row r="104" spans="1:6" ht="15" x14ac:dyDescent="0.25">
      <c r="A104" s="47" t="s">
        <v>269</v>
      </c>
      <c r="B104" s="47"/>
      <c r="C104" s="45" t="str">
        <f t="shared" si="8"/>
        <v>Jane</v>
      </c>
      <c r="D104" s="45" t="str">
        <f t="shared" si="9"/>
        <v/>
      </c>
      <c r="E104" s="45" t="str">
        <f t="shared" si="10"/>
        <v>Hall</v>
      </c>
      <c r="F104" s="47"/>
    </row>
    <row r="105" spans="1:6" ht="15" x14ac:dyDescent="0.25">
      <c r="A105" s="47" t="s">
        <v>270</v>
      </c>
      <c r="B105" s="47"/>
      <c r="C105" s="45" t="str">
        <f t="shared" si="8"/>
        <v>Emma</v>
      </c>
      <c r="D105" s="45" t="str">
        <f t="shared" si="9"/>
        <v/>
      </c>
      <c r="E105" s="45" t="str">
        <f t="shared" si="10"/>
        <v>Hamilton</v>
      </c>
      <c r="F105" s="47" t="s">
        <v>270</v>
      </c>
    </row>
    <row r="106" spans="1:6" ht="15" x14ac:dyDescent="0.25">
      <c r="A106" s="47" t="s">
        <v>271</v>
      </c>
      <c r="B106" s="47"/>
      <c r="C106" s="45" t="str">
        <f t="shared" si="8"/>
        <v>Liam</v>
      </c>
      <c r="D106" s="45" t="str">
        <f t="shared" si="9"/>
        <v>Michael</v>
      </c>
      <c r="E106" s="45" t="str">
        <f t="shared" si="10"/>
        <v>Hansen</v>
      </c>
      <c r="F106" s="47"/>
    </row>
    <row r="107" spans="1:6" ht="15" x14ac:dyDescent="0.25">
      <c r="A107" s="47" t="s">
        <v>272</v>
      </c>
      <c r="B107" s="47"/>
      <c r="C107" s="45" t="str">
        <f t="shared" si="8"/>
        <v>Olivia</v>
      </c>
      <c r="D107" s="45" t="str">
        <f t="shared" si="9"/>
        <v/>
      </c>
      <c r="E107" s="45" t="str">
        <f t="shared" si="10"/>
        <v>Hanson</v>
      </c>
      <c r="F107" s="47"/>
    </row>
    <row r="108" spans="1:6" ht="15" x14ac:dyDescent="0.25">
      <c r="A108" s="47" t="s">
        <v>273</v>
      </c>
      <c r="B108" s="47"/>
      <c r="C108" s="45" t="str">
        <f t="shared" si="8"/>
        <v>Kira</v>
      </c>
      <c r="D108" s="45" t="str">
        <f t="shared" si="9"/>
        <v/>
      </c>
      <c r="E108" s="45" t="str">
        <f t="shared" si="10"/>
        <v>Hart</v>
      </c>
      <c r="F108" s="47" t="s">
        <v>519</v>
      </c>
    </row>
    <row r="109" spans="1:6" ht="15" x14ac:dyDescent="0.25">
      <c r="A109" s="47" t="s">
        <v>274</v>
      </c>
      <c r="B109" s="47"/>
      <c r="C109" s="45" t="str">
        <f t="shared" si="8"/>
        <v>Shea</v>
      </c>
      <c r="D109" s="45" t="str">
        <f t="shared" si="9"/>
        <v/>
      </c>
      <c r="E109" s="45" t="str">
        <f t="shared" si="10"/>
        <v>Healey</v>
      </c>
      <c r="F109" s="47"/>
    </row>
    <row r="110" spans="1:6" ht="15" x14ac:dyDescent="0.25">
      <c r="A110" s="47" t="s">
        <v>275</v>
      </c>
      <c r="B110" s="47"/>
      <c r="C110" s="45" t="str">
        <f t="shared" si="8"/>
        <v>Jack</v>
      </c>
      <c r="D110" s="45" t="str">
        <f t="shared" si="9"/>
        <v/>
      </c>
      <c r="E110" s="45" t="str">
        <f t="shared" si="10"/>
        <v>Heithaus</v>
      </c>
      <c r="F110" s="47" t="s">
        <v>506</v>
      </c>
    </row>
    <row r="111" spans="1:6" ht="15" x14ac:dyDescent="0.25">
      <c r="A111" s="47" t="s">
        <v>276</v>
      </c>
      <c r="B111" s="47"/>
      <c r="C111" s="45" t="str">
        <f t="shared" si="8"/>
        <v>Kyle</v>
      </c>
      <c r="D111" s="45" t="str">
        <f t="shared" si="9"/>
        <v/>
      </c>
      <c r="E111" s="45" t="str">
        <f t="shared" si="10"/>
        <v>Heslin</v>
      </c>
      <c r="F111" s="47"/>
    </row>
    <row r="112" spans="1:6" ht="15" x14ac:dyDescent="0.25">
      <c r="A112" s="47" t="s">
        <v>277</v>
      </c>
      <c r="B112" s="47"/>
      <c r="C112" s="45" t="str">
        <f t="shared" si="8"/>
        <v>Sean</v>
      </c>
      <c r="D112" s="45" t="str">
        <f t="shared" ref="D112" si="11">IF(ISERROR(FIND(",",TRIM(A112))),IF(LEN(TRIM(A112))-LEN(SUBSTITUTE(TRIM(A112)," ",""))=2,MID(TRIM(A112),LEN(C112)+2,FIND(" ",TRIM(A112),LEN(C112)+2)-LEN(C112)-2),""),MID(TRIM(A112),3+LEN(C112)+LEN(E112),30))</f>
        <v/>
      </c>
      <c r="E112" s="45" t="str">
        <f t="shared" ref="E112" si="12">IF(ISERROR(FIND(",",TRIM(A112))),MID(TRIM(A112),1+LEN(TRIM(A112))-LEN(SUBSTITUTE(TRIM(A112)," ",""))+LEN(C112)+LEN(D112),30),LEFT(TRIM(A112), FIND(",",TRIM(A112))-1))</f>
        <v>Hoffman</v>
      </c>
      <c r="F112" s="47"/>
    </row>
    <row r="113" spans="1:6" ht="15" x14ac:dyDescent="0.25">
      <c r="A113" s="47" t="s">
        <v>278</v>
      </c>
      <c r="B113" s="47"/>
      <c r="C113" s="45" t="str">
        <f t="shared" si="8"/>
        <v>Owen</v>
      </c>
      <c r="D113" s="45" t="str">
        <f t="shared" si="9"/>
        <v/>
      </c>
      <c r="E113" s="45" t="str">
        <f t="shared" si="10"/>
        <v>Holland</v>
      </c>
      <c r="F113" s="47" t="s">
        <v>448</v>
      </c>
    </row>
    <row r="114" spans="1:6" ht="15" x14ac:dyDescent="0.25">
      <c r="A114" s="47" t="s">
        <v>279</v>
      </c>
      <c r="B114" s="47"/>
      <c r="C114" s="45" t="str">
        <f t="shared" si="8"/>
        <v>Gabriella</v>
      </c>
      <c r="D114" s="45" t="str">
        <f t="shared" si="9"/>
        <v/>
      </c>
      <c r="E114" s="45" t="str">
        <f t="shared" si="10"/>
        <v>Huizenga</v>
      </c>
      <c r="F114" s="47" t="s">
        <v>449</v>
      </c>
    </row>
    <row r="115" spans="1:6" ht="15" x14ac:dyDescent="0.25">
      <c r="A115" s="47" t="s">
        <v>280</v>
      </c>
      <c r="B115" s="47"/>
      <c r="C115" s="45" t="str">
        <f t="shared" si="8"/>
        <v>Cal</v>
      </c>
      <c r="D115" s="45" t="str">
        <f t="shared" si="9"/>
        <v/>
      </c>
      <c r="E115" s="45" t="str">
        <f t="shared" si="10"/>
        <v>Hurley</v>
      </c>
      <c r="F115" s="47"/>
    </row>
    <row r="116" spans="1:6" ht="15" x14ac:dyDescent="0.25">
      <c r="A116" s="47" t="s">
        <v>281</v>
      </c>
      <c r="B116" s="47"/>
      <c r="C116" s="45" t="str">
        <f t="shared" si="8"/>
        <v>Dean</v>
      </c>
      <c r="D116" s="45" t="str">
        <f t="shared" si="9"/>
        <v/>
      </c>
      <c r="E116" s="45" t="str">
        <f t="shared" si="10"/>
        <v>Iosua</v>
      </c>
      <c r="F116" s="47" t="s">
        <v>523</v>
      </c>
    </row>
    <row r="117" spans="1:6" ht="15" x14ac:dyDescent="0.25">
      <c r="A117" s="47" t="s">
        <v>282</v>
      </c>
      <c r="B117" s="47"/>
      <c r="C117" s="45" t="str">
        <f t="shared" si="8"/>
        <v>John</v>
      </c>
      <c r="D117" s="45" t="str">
        <f t="shared" si="9"/>
        <v/>
      </c>
      <c r="E117" s="45" t="str">
        <f t="shared" si="10"/>
        <v>Irmer</v>
      </c>
      <c r="F117" s="47" t="s">
        <v>450</v>
      </c>
    </row>
    <row r="118" spans="1:6" ht="15" x14ac:dyDescent="0.25">
      <c r="A118" s="47" t="s">
        <v>283</v>
      </c>
      <c r="B118" s="47"/>
      <c r="C118" s="45" t="str">
        <f t="shared" si="8"/>
        <v>Spenser</v>
      </c>
      <c r="D118" s="45" t="str">
        <f t="shared" si="9"/>
        <v/>
      </c>
      <c r="E118" s="45" t="str">
        <f t="shared" si="10"/>
        <v>Jaynes</v>
      </c>
      <c r="F118" s="47"/>
    </row>
    <row r="119" spans="1:6" ht="15" x14ac:dyDescent="0.25">
      <c r="A119" s="47" t="s">
        <v>284</v>
      </c>
      <c r="B119" s="47"/>
      <c r="C119" s="45" t="str">
        <f t="shared" si="8"/>
        <v>Brooke</v>
      </c>
      <c r="D119" s="45" t="str">
        <f t="shared" si="9"/>
        <v>Elisabeth</v>
      </c>
      <c r="E119" s="45" t="str">
        <f t="shared" si="10"/>
        <v>Johnson</v>
      </c>
      <c r="F119" s="47"/>
    </row>
    <row r="120" spans="1:6" ht="15" x14ac:dyDescent="0.25">
      <c r="A120" s="47" t="s">
        <v>285</v>
      </c>
      <c r="B120" s="47"/>
      <c r="C120" s="45" t="str">
        <f t="shared" si="8"/>
        <v>Delaney</v>
      </c>
      <c r="D120" s="45" t="str">
        <f t="shared" si="9"/>
        <v/>
      </c>
      <c r="E120" s="45" t="str">
        <f t="shared" si="10"/>
        <v>Johnson</v>
      </c>
      <c r="F120" s="47"/>
    </row>
    <row r="121" spans="1:6" ht="15" x14ac:dyDescent="0.25">
      <c r="A121" s="47" t="s">
        <v>286</v>
      </c>
      <c r="B121" s="47"/>
      <c r="C121" s="45" t="str">
        <f t="shared" si="8"/>
        <v>Timia</v>
      </c>
      <c r="D121" s="45" t="str">
        <f t="shared" si="9"/>
        <v/>
      </c>
      <c r="E121" s="45" t="str">
        <f t="shared" si="10"/>
        <v>Jones</v>
      </c>
      <c r="F121" s="47" t="s">
        <v>451</v>
      </c>
    </row>
    <row r="122" spans="1:6" ht="15" x14ac:dyDescent="0.25">
      <c r="A122" s="47" t="s">
        <v>287</v>
      </c>
      <c r="B122" s="47"/>
      <c r="C122" s="45" t="str">
        <f t="shared" si="8"/>
        <v>Madelyn</v>
      </c>
      <c r="D122" s="45" t="str">
        <f t="shared" si="9"/>
        <v>Nicole</v>
      </c>
      <c r="E122" s="45" t="str">
        <f t="shared" si="10"/>
        <v>Juffre</v>
      </c>
      <c r="F122" s="47" t="s">
        <v>452</v>
      </c>
    </row>
    <row r="123" spans="1:6" ht="15" x14ac:dyDescent="0.25">
      <c r="A123" s="47" t="s">
        <v>288</v>
      </c>
      <c r="B123" s="47"/>
      <c r="C123" s="45" t="str">
        <f t="shared" si="8"/>
        <v>Jackson</v>
      </c>
      <c r="D123" s="45" t="str">
        <f t="shared" si="9"/>
        <v/>
      </c>
      <c r="E123" s="45" t="str">
        <f t="shared" si="10"/>
        <v>Kaminski</v>
      </c>
      <c r="F123" s="47" t="s">
        <v>453</v>
      </c>
    </row>
    <row r="124" spans="1:6" ht="15" x14ac:dyDescent="0.25">
      <c r="A124" s="47" t="s">
        <v>289</v>
      </c>
      <c r="B124" s="47"/>
      <c r="C124" s="45" t="str">
        <f t="shared" si="8"/>
        <v>Chloe</v>
      </c>
      <c r="D124" s="45" t="str">
        <f t="shared" si="9"/>
        <v/>
      </c>
      <c r="E124" s="45" t="str">
        <f t="shared" si="10"/>
        <v>Kaufman</v>
      </c>
      <c r="F124" s="47" t="s">
        <v>524</v>
      </c>
    </row>
    <row r="125" spans="1:6" ht="15" x14ac:dyDescent="0.25">
      <c r="A125" s="47" t="s">
        <v>290</v>
      </c>
      <c r="B125" s="47"/>
      <c r="C125" s="45" t="str">
        <f t="shared" si="8"/>
        <v>Hannah</v>
      </c>
      <c r="D125" s="45" t="str">
        <f t="shared" si="9"/>
        <v/>
      </c>
      <c r="E125" s="45" t="str">
        <f t="shared" si="10"/>
        <v>Keating</v>
      </c>
      <c r="F125" s="47" t="s">
        <v>454</v>
      </c>
    </row>
    <row r="126" spans="1:6" ht="15" x14ac:dyDescent="0.25">
      <c r="A126" s="47" t="s">
        <v>291</v>
      </c>
      <c r="B126" s="47"/>
      <c r="C126" s="45" t="str">
        <f t="shared" si="8"/>
        <v>Aidan</v>
      </c>
      <c r="D126" s="45" t="s">
        <v>30</v>
      </c>
      <c r="E126" s="45" t="s">
        <v>31</v>
      </c>
      <c r="F126" s="47"/>
    </row>
    <row r="127" spans="1:6" ht="15" x14ac:dyDescent="0.25">
      <c r="A127" s="47" t="s">
        <v>292</v>
      </c>
      <c r="B127" s="47"/>
      <c r="C127" s="45" t="str">
        <f t="shared" si="8"/>
        <v>Mo</v>
      </c>
      <c r="D127" s="45" t="str">
        <f t="shared" si="9"/>
        <v/>
      </c>
      <c r="E127" s="45" t="str">
        <f t="shared" si="10"/>
        <v>Khamis</v>
      </c>
      <c r="F127" s="47"/>
    </row>
    <row r="128" spans="1:6" ht="15" x14ac:dyDescent="0.25">
      <c r="A128" s="47" t="s">
        <v>293</v>
      </c>
      <c r="B128" s="47"/>
      <c r="C128" s="45" t="str">
        <f t="shared" si="8"/>
        <v>Natalie</v>
      </c>
      <c r="D128" s="45" t="str">
        <f t="shared" si="9"/>
        <v/>
      </c>
      <c r="E128" s="45" t="str">
        <f t="shared" si="10"/>
        <v>Kiernan</v>
      </c>
      <c r="F128" s="47"/>
    </row>
    <row r="129" spans="1:6" ht="15" x14ac:dyDescent="0.25">
      <c r="A129" s="47" t="s">
        <v>294</v>
      </c>
      <c r="B129" s="47"/>
      <c r="C129" s="45" t="str">
        <f t="shared" si="8"/>
        <v>Ava</v>
      </c>
      <c r="D129" s="45" t="str">
        <f t="shared" si="9"/>
        <v/>
      </c>
      <c r="E129" s="45" t="str">
        <f t="shared" si="10"/>
        <v>Kiley</v>
      </c>
      <c r="F129" s="47"/>
    </row>
    <row r="130" spans="1:6" ht="15" x14ac:dyDescent="0.25">
      <c r="A130" s="47" t="s">
        <v>501</v>
      </c>
      <c r="B130" s="47"/>
      <c r="C130" s="45" t="str">
        <f t="shared" si="8"/>
        <v>Timothy</v>
      </c>
      <c r="D130" s="45" t="str">
        <f t="shared" si="9"/>
        <v/>
      </c>
      <c r="E130" s="45" t="str">
        <f t="shared" si="10"/>
        <v>Korwan Jr</v>
      </c>
      <c r="F130" s="47"/>
    </row>
    <row r="131" spans="1:6" ht="15" x14ac:dyDescent="0.25">
      <c r="A131" s="47" t="s">
        <v>295</v>
      </c>
      <c r="B131" s="47"/>
      <c r="C131" s="45" t="str">
        <f t="shared" si="8"/>
        <v>Emma</v>
      </c>
      <c r="D131" s="45" t="str">
        <f t="shared" si="9"/>
        <v/>
      </c>
      <c r="E131" s="45" t="str">
        <f t="shared" si="10"/>
        <v>Koster</v>
      </c>
      <c r="F131" s="47"/>
    </row>
    <row r="132" spans="1:6" ht="15" x14ac:dyDescent="0.25">
      <c r="A132" s="47" t="s">
        <v>296</v>
      </c>
      <c r="B132" s="47"/>
      <c r="C132" s="45" t="str">
        <f t="shared" si="8"/>
        <v>Henry</v>
      </c>
      <c r="D132" s="45" t="str">
        <f t="shared" si="9"/>
        <v/>
      </c>
      <c r="E132" s="45" t="str">
        <f t="shared" si="10"/>
        <v>Kyle</v>
      </c>
      <c r="F132" s="47"/>
    </row>
    <row r="133" spans="1:6" ht="15" x14ac:dyDescent="0.25">
      <c r="A133" s="47" t="s">
        <v>297</v>
      </c>
      <c r="B133" s="47"/>
      <c r="C133" s="45" t="str">
        <f t="shared" si="8"/>
        <v>Viola</v>
      </c>
      <c r="D133" s="45" t="str">
        <f t="shared" si="9"/>
        <v>La</v>
      </c>
      <c r="E133" s="45" t="str">
        <f t="shared" si="10"/>
        <v>Francesca</v>
      </c>
      <c r="F133" s="47" t="s">
        <v>455</v>
      </c>
    </row>
    <row r="134" spans="1:6" ht="15" x14ac:dyDescent="0.25">
      <c r="A134" s="47" t="s">
        <v>298</v>
      </c>
      <c r="B134" s="47"/>
      <c r="C134" s="45" t="str">
        <f t="shared" si="8"/>
        <v>Zachary</v>
      </c>
      <c r="D134" s="45" t="str">
        <f t="shared" si="9"/>
        <v/>
      </c>
      <c r="E134" s="45" t="str">
        <f t="shared" si="10"/>
        <v>Labriola</v>
      </c>
      <c r="F134" s="47"/>
    </row>
    <row r="135" spans="1:6" ht="15" x14ac:dyDescent="0.25">
      <c r="A135" s="47" t="s">
        <v>299</v>
      </c>
      <c r="B135" s="47"/>
      <c r="C135" s="45" t="str">
        <f t="shared" si="8"/>
        <v>James</v>
      </c>
      <c r="D135" s="45" t="str">
        <f t="shared" si="9"/>
        <v/>
      </c>
      <c r="E135" s="45" t="str">
        <f t="shared" si="10"/>
        <v>Lanzo</v>
      </c>
      <c r="F135" s="47"/>
    </row>
    <row r="136" spans="1:6" ht="15" x14ac:dyDescent="0.25">
      <c r="A136" s="47" t="s">
        <v>300</v>
      </c>
      <c r="B136" s="47"/>
      <c r="C136" s="45" t="str">
        <f t="shared" si="8"/>
        <v>Reily</v>
      </c>
      <c r="D136" s="45" t="str">
        <f t="shared" si="9"/>
        <v/>
      </c>
      <c r="E136" s="45" t="str">
        <f t="shared" si="10"/>
        <v>Learned</v>
      </c>
      <c r="F136" s="47" t="s">
        <v>456</v>
      </c>
    </row>
    <row r="137" spans="1:6" ht="15" x14ac:dyDescent="0.25">
      <c r="A137" s="47" t="s">
        <v>301</v>
      </c>
      <c r="B137" s="47"/>
      <c r="C137" s="45" t="str">
        <f t="shared" si="8"/>
        <v>Ethan</v>
      </c>
      <c r="D137" s="45" t="str">
        <f t="shared" si="9"/>
        <v/>
      </c>
      <c r="E137" s="45" t="str">
        <f t="shared" si="10"/>
        <v>LeBovidge</v>
      </c>
      <c r="F137" s="47" t="s">
        <v>457</v>
      </c>
    </row>
    <row r="138" spans="1:6" ht="15" x14ac:dyDescent="0.25">
      <c r="A138" s="47" t="s">
        <v>302</v>
      </c>
      <c r="B138" s="47"/>
      <c r="C138" s="45" t="str">
        <f t="shared" si="8"/>
        <v>Kevin</v>
      </c>
      <c r="D138" s="45" t="str">
        <f t="shared" si="9"/>
        <v/>
      </c>
      <c r="E138" s="45" t="str">
        <f t="shared" si="10"/>
        <v>Lentell</v>
      </c>
      <c r="F138" s="47" t="s">
        <v>458</v>
      </c>
    </row>
    <row r="139" spans="1:6" ht="15" x14ac:dyDescent="0.25">
      <c r="A139" s="47" t="s">
        <v>303</v>
      </c>
      <c r="B139" s="47"/>
      <c r="C139" s="45" t="str">
        <f t="shared" si="8"/>
        <v>Ian</v>
      </c>
      <c r="D139" s="45" t="str">
        <f t="shared" si="9"/>
        <v/>
      </c>
      <c r="E139" s="45" t="str">
        <f t="shared" si="10"/>
        <v>Leonard</v>
      </c>
      <c r="F139" s="47" t="s">
        <v>459</v>
      </c>
    </row>
    <row r="140" spans="1:6" ht="15" x14ac:dyDescent="0.25">
      <c r="A140" s="47" t="s">
        <v>304</v>
      </c>
      <c r="B140" s="47"/>
      <c r="C140" s="45" t="str">
        <f t="shared" si="8"/>
        <v>Daniel</v>
      </c>
      <c r="D140" s="45" t="str">
        <f t="shared" si="9"/>
        <v/>
      </c>
      <c r="E140" s="45" t="str">
        <f t="shared" si="10"/>
        <v>Lewis</v>
      </c>
      <c r="F140" s="47"/>
    </row>
    <row r="141" spans="1:6" ht="15" x14ac:dyDescent="0.25">
      <c r="A141" s="47" t="s">
        <v>305</v>
      </c>
      <c r="B141" s="47"/>
      <c r="C141" s="45" t="str">
        <f t="shared" si="8"/>
        <v>Mary</v>
      </c>
      <c r="D141" s="45" t="str">
        <f t="shared" si="9"/>
        <v/>
      </c>
      <c r="E141" s="45" t="str">
        <f t="shared" si="10"/>
        <v>Lewis</v>
      </c>
      <c r="F141" s="47"/>
    </row>
    <row r="142" spans="1:6" ht="15" x14ac:dyDescent="0.25">
      <c r="A142" s="47" t="s">
        <v>306</v>
      </c>
      <c r="B142" s="47"/>
      <c r="C142" s="45" t="str">
        <f t="shared" ref="C142:C205" si="13">IF(ISERROR( FIND(",",TRIM(A142))),LEFT(TRIM(A142), FIND(" ",TRIM(A142))-1),MID(TRIM(A142),LEN(C142)+3,FIND(" ",TRIM(A142)&amp;" ",LEN(C142)+3)-LEN(C142)-2))</f>
        <v>Dennis</v>
      </c>
      <c r="D142" s="45" t="str">
        <f t="shared" ref="D142:D205" si="14">IF(ISERROR(FIND(",",TRIM(A142))),IF(LEN(TRIM(A142))-LEN(SUBSTITUTE(TRIM(A142)," ",""))=2,MID(TRIM(A142),LEN(C142)+2,FIND(" ",TRIM(A142),LEN(C142)+2)-LEN(C142)-2),""),MID(TRIM(A142),3+LEN(C142)+LEN(E142),30))</f>
        <v/>
      </c>
      <c r="E142" s="45" t="str">
        <f t="shared" ref="E142:E205" si="15">IF(ISERROR(FIND(",",TRIM(A142))),MID(TRIM(A142),1+LEN(TRIM(A142))-LEN(SUBSTITUTE(TRIM(A142)," ",""))+LEN(C142)+LEN(D142),30),LEFT(TRIM(A142), FIND(",",TRIM(A142))-1))</f>
        <v>Licari</v>
      </c>
      <c r="F142" s="47"/>
    </row>
    <row r="143" spans="1:6" ht="15" x14ac:dyDescent="0.25">
      <c r="A143" s="47" t="s">
        <v>307</v>
      </c>
      <c r="B143" s="47"/>
      <c r="C143" s="45" t="str">
        <f t="shared" si="13"/>
        <v>Zachary</v>
      </c>
      <c r="D143" s="45" t="str">
        <f t="shared" si="14"/>
        <v/>
      </c>
      <c r="E143" s="45" t="str">
        <f t="shared" si="15"/>
        <v>Lindmark</v>
      </c>
      <c r="F143" s="47"/>
    </row>
    <row r="144" spans="1:6" ht="15" x14ac:dyDescent="0.25">
      <c r="A144" s="47" t="s">
        <v>308</v>
      </c>
      <c r="B144" s="47"/>
      <c r="C144" s="45" t="str">
        <f t="shared" si="13"/>
        <v>Maya</v>
      </c>
      <c r="D144" s="45" t="str">
        <f t="shared" si="14"/>
        <v/>
      </c>
      <c r="E144" s="45" t="str">
        <f t="shared" si="15"/>
        <v>Liteplo</v>
      </c>
      <c r="F144" s="47" t="s">
        <v>460</v>
      </c>
    </row>
    <row r="145" spans="1:6" ht="15" x14ac:dyDescent="0.25">
      <c r="A145" s="47" t="s">
        <v>309</v>
      </c>
      <c r="B145" s="47"/>
      <c r="C145" s="45" t="str">
        <f t="shared" si="13"/>
        <v>Lara</v>
      </c>
      <c r="D145" s="45" t="str">
        <f t="shared" si="14"/>
        <v/>
      </c>
      <c r="E145" s="45" t="str">
        <f t="shared" si="15"/>
        <v>Lopatka</v>
      </c>
      <c r="F145" s="47" t="s">
        <v>461</v>
      </c>
    </row>
    <row r="146" spans="1:6" ht="15" x14ac:dyDescent="0.25">
      <c r="A146" s="47" t="s">
        <v>310</v>
      </c>
      <c r="B146" s="47"/>
      <c r="C146" s="45" t="str">
        <f t="shared" si="13"/>
        <v>Alistair</v>
      </c>
      <c r="D146" s="45" t="str">
        <f t="shared" si="14"/>
        <v/>
      </c>
      <c r="E146" s="45" t="str">
        <f t="shared" si="15"/>
        <v>Lyons</v>
      </c>
      <c r="F146" s="47" t="s">
        <v>507</v>
      </c>
    </row>
    <row r="147" spans="1:6" ht="15" x14ac:dyDescent="0.25">
      <c r="A147" s="47" t="s">
        <v>311</v>
      </c>
      <c r="B147" s="47"/>
      <c r="C147" s="45" t="str">
        <f t="shared" si="13"/>
        <v>Jonathan</v>
      </c>
      <c r="D147" s="45" t="str">
        <f t="shared" si="14"/>
        <v>C.</v>
      </c>
      <c r="E147" s="45" t="str">
        <f t="shared" si="15"/>
        <v>MacCaughey</v>
      </c>
      <c r="F147" s="47" t="s">
        <v>508</v>
      </c>
    </row>
    <row r="148" spans="1:6" ht="15" x14ac:dyDescent="0.25">
      <c r="A148" s="47" t="s">
        <v>312</v>
      </c>
      <c r="B148" s="47"/>
      <c r="C148" s="45" t="str">
        <f t="shared" si="13"/>
        <v>Aidan</v>
      </c>
      <c r="D148" s="45" t="str">
        <f t="shared" si="14"/>
        <v/>
      </c>
      <c r="E148" s="45" t="str">
        <f t="shared" si="15"/>
        <v>Mackey</v>
      </c>
      <c r="F148" s="47"/>
    </row>
    <row r="149" spans="1:6" ht="15" x14ac:dyDescent="0.25">
      <c r="A149" s="47" t="s">
        <v>313</v>
      </c>
      <c r="B149" s="47"/>
      <c r="C149" s="45" t="str">
        <f t="shared" si="13"/>
        <v>Giovanni</v>
      </c>
      <c r="D149" s="45" t="str">
        <f t="shared" si="14"/>
        <v/>
      </c>
      <c r="E149" s="45" t="str">
        <f t="shared" si="15"/>
        <v>Madison</v>
      </c>
      <c r="F149" s="47"/>
    </row>
    <row r="150" spans="1:6" ht="15" x14ac:dyDescent="0.25">
      <c r="A150" s="47" t="s">
        <v>314</v>
      </c>
      <c r="B150" s="47"/>
      <c r="C150" s="45" t="str">
        <f t="shared" si="13"/>
        <v>Ta'Vion</v>
      </c>
      <c r="D150" s="45" t="str">
        <f t="shared" si="14"/>
        <v>Joze</v>
      </c>
      <c r="E150" s="45" t="str">
        <f t="shared" si="15"/>
        <v>Maestre</v>
      </c>
      <c r="F150" s="47" t="s">
        <v>462</v>
      </c>
    </row>
    <row r="151" spans="1:6" ht="15" x14ac:dyDescent="0.25">
      <c r="A151" s="47" t="s">
        <v>315</v>
      </c>
      <c r="B151" s="47"/>
      <c r="C151" s="45" t="str">
        <f t="shared" si="13"/>
        <v>Jakob</v>
      </c>
      <c r="D151" s="45" t="str">
        <f t="shared" si="14"/>
        <v/>
      </c>
      <c r="E151" s="45" t="str">
        <f t="shared" si="15"/>
        <v>Maher</v>
      </c>
      <c r="F151" s="47"/>
    </row>
    <row r="152" spans="1:6" ht="15" x14ac:dyDescent="0.25">
      <c r="A152" s="47" t="s">
        <v>316</v>
      </c>
      <c r="B152" s="47"/>
      <c r="C152" s="45" t="str">
        <f t="shared" si="13"/>
        <v>Solana</v>
      </c>
      <c r="D152" s="45" t="str">
        <f t="shared" si="14"/>
        <v/>
      </c>
      <c r="E152" s="45" t="str">
        <f t="shared" si="15"/>
        <v>Maldonado</v>
      </c>
      <c r="F152" s="47" t="s">
        <v>463</v>
      </c>
    </row>
    <row r="153" spans="1:6" ht="15" x14ac:dyDescent="0.25">
      <c r="A153" s="47" t="s">
        <v>317</v>
      </c>
      <c r="B153" s="47"/>
      <c r="C153" s="45" t="str">
        <f t="shared" si="13"/>
        <v>Samadrita</v>
      </c>
      <c r="D153" s="45" t="str">
        <f t="shared" si="14"/>
        <v/>
      </c>
      <c r="E153" s="45" t="str">
        <f t="shared" si="15"/>
        <v>Malo</v>
      </c>
      <c r="F153" s="47" t="s">
        <v>464</v>
      </c>
    </row>
    <row r="154" spans="1:6" ht="15" x14ac:dyDescent="0.25">
      <c r="A154" s="47" t="s">
        <v>318</v>
      </c>
      <c r="B154" s="47"/>
      <c r="C154" s="45" t="str">
        <f t="shared" si="13"/>
        <v>Erica</v>
      </c>
      <c r="D154" s="45" t="str">
        <f t="shared" si="14"/>
        <v/>
      </c>
      <c r="E154" s="45" t="str">
        <f t="shared" si="15"/>
        <v>Malone</v>
      </c>
      <c r="F154" s="47" t="s">
        <v>465</v>
      </c>
    </row>
    <row r="155" spans="1:6" ht="15" x14ac:dyDescent="0.25">
      <c r="A155" s="47" t="s">
        <v>319</v>
      </c>
      <c r="B155" s="47"/>
      <c r="C155" s="45" t="str">
        <f t="shared" si="13"/>
        <v>Abigail</v>
      </c>
      <c r="D155" s="45" t="str">
        <f t="shared" si="14"/>
        <v/>
      </c>
      <c r="E155" s="45" t="str">
        <f t="shared" si="15"/>
        <v>Manzella</v>
      </c>
      <c r="F155" s="47"/>
    </row>
    <row r="156" spans="1:6" ht="15" x14ac:dyDescent="0.25">
      <c r="A156" s="47" t="s">
        <v>320</v>
      </c>
      <c r="B156" s="47"/>
      <c r="C156" s="45" t="str">
        <f t="shared" si="13"/>
        <v>James</v>
      </c>
      <c r="D156" s="45" t="str">
        <f t="shared" si="14"/>
        <v/>
      </c>
      <c r="E156" s="45" t="str">
        <f t="shared" si="15"/>
        <v>Marcotte</v>
      </c>
      <c r="F156" s="47" t="s">
        <v>466</v>
      </c>
    </row>
    <row r="157" spans="1:6" ht="15" x14ac:dyDescent="0.25">
      <c r="A157" s="47" t="s">
        <v>321</v>
      </c>
      <c r="B157" s="47"/>
      <c r="C157" s="45" t="str">
        <f t="shared" si="13"/>
        <v>Ryan</v>
      </c>
      <c r="D157" s="45" t="str">
        <f t="shared" si="14"/>
        <v/>
      </c>
      <c r="E157" s="45" t="str">
        <f t="shared" si="15"/>
        <v>Marino</v>
      </c>
      <c r="F157" s="47" t="s">
        <v>321</v>
      </c>
    </row>
    <row r="158" spans="1:6" ht="15" x14ac:dyDescent="0.25">
      <c r="A158" s="47" t="s">
        <v>322</v>
      </c>
      <c r="B158" s="47"/>
      <c r="C158" s="45" t="str">
        <f t="shared" si="13"/>
        <v>Colby</v>
      </c>
      <c r="D158" s="45" t="str">
        <f t="shared" si="14"/>
        <v/>
      </c>
      <c r="E158" s="45" t="str">
        <f t="shared" si="15"/>
        <v>Markham</v>
      </c>
      <c r="F158" s="47"/>
    </row>
    <row r="159" spans="1:6" ht="15" x14ac:dyDescent="0.25">
      <c r="A159" s="47" t="s">
        <v>323</v>
      </c>
      <c r="B159" s="47"/>
      <c r="C159" s="45" t="str">
        <f t="shared" si="13"/>
        <v>Kyle</v>
      </c>
      <c r="D159" s="45" t="str">
        <f t="shared" si="14"/>
        <v/>
      </c>
      <c r="E159" s="45" t="str">
        <f t="shared" si="15"/>
        <v>Marquardt</v>
      </c>
      <c r="F159" s="47" t="s">
        <v>467</v>
      </c>
    </row>
    <row r="160" spans="1:6" ht="15" x14ac:dyDescent="0.25">
      <c r="A160" s="47" t="s">
        <v>324</v>
      </c>
      <c r="B160" s="47"/>
      <c r="C160" s="45" t="str">
        <f t="shared" si="13"/>
        <v>Mariia</v>
      </c>
      <c r="D160" s="45" t="str">
        <f t="shared" si="14"/>
        <v/>
      </c>
      <c r="E160" s="45" t="str">
        <f t="shared" si="15"/>
        <v>Martynenko</v>
      </c>
      <c r="F160" s="47"/>
    </row>
    <row r="161" spans="1:6" ht="15" x14ac:dyDescent="0.25">
      <c r="A161" s="47" t="s">
        <v>325</v>
      </c>
      <c r="B161" s="47"/>
      <c r="C161" s="45" t="str">
        <f t="shared" si="13"/>
        <v>Hailey</v>
      </c>
      <c r="D161" s="45" t="str">
        <f t="shared" si="14"/>
        <v/>
      </c>
      <c r="E161" s="45" t="str">
        <f t="shared" si="15"/>
        <v>May</v>
      </c>
      <c r="F161" s="47"/>
    </row>
    <row r="162" spans="1:6" ht="15" x14ac:dyDescent="0.25">
      <c r="A162" s="47" t="s">
        <v>326</v>
      </c>
      <c r="B162" s="47"/>
      <c r="C162" s="45" t="str">
        <f t="shared" si="13"/>
        <v>David</v>
      </c>
      <c r="D162" s="45" t="str">
        <f t="shared" si="14"/>
        <v/>
      </c>
      <c r="E162" s="45" t="str">
        <f t="shared" si="15"/>
        <v>McCann</v>
      </c>
      <c r="F162" s="47" t="s">
        <v>468</v>
      </c>
    </row>
    <row r="163" spans="1:6" ht="15" x14ac:dyDescent="0.25">
      <c r="A163" s="47" t="s">
        <v>327</v>
      </c>
      <c r="B163" s="47"/>
      <c r="C163" s="45" t="str">
        <f t="shared" si="13"/>
        <v>Andrew</v>
      </c>
      <c r="D163" s="45" t="str">
        <f t="shared" si="14"/>
        <v/>
      </c>
      <c r="E163" s="45" t="str">
        <f t="shared" si="15"/>
        <v>McCarthy</v>
      </c>
      <c r="F163" s="47"/>
    </row>
    <row r="164" spans="1:6" ht="15" x14ac:dyDescent="0.25">
      <c r="A164" s="47" t="s">
        <v>328</v>
      </c>
      <c r="B164" s="47"/>
      <c r="C164" s="45" t="str">
        <f t="shared" si="13"/>
        <v>Austin</v>
      </c>
      <c r="D164" s="45" t="str">
        <f t="shared" si="14"/>
        <v/>
      </c>
      <c r="E164" s="45" t="str">
        <f t="shared" si="15"/>
        <v>McClosky</v>
      </c>
      <c r="F164" s="47"/>
    </row>
    <row r="165" spans="1:6" ht="15" x14ac:dyDescent="0.25">
      <c r="A165" s="47" t="s">
        <v>329</v>
      </c>
      <c r="B165" s="47"/>
      <c r="C165" s="45" t="str">
        <f t="shared" si="13"/>
        <v>Sean</v>
      </c>
      <c r="D165" s="45" t="str">
        <f t="shared" si="14"/>
        <v/>
      </c>
      <c r="E165" s="45" t="str">
        <f t="shared" si="15"/>
        <v>McGlinchey</v>
      </c>
      <c r="F165" s="47"/>
    </row>
    <row r="166" spans="1:6" ht="15" x14ac:dyDescent="0.25">
      <c r="A166" s="47" t="s">
        <v>330</v>
      </c>
      <c r="B166" s="47"/>
      <c r="C166" s="45" t="str">
        <f t="shared" si="13"/>
        <v>Ava</v>
      </c>
      <c r="D166" s="45" t="str">
        <f t="shared" si="14"/>
        <v/>
      </c>
      <c r="E166" s="45" t="str">
        <f t="shared" si="15"/>
        <v>McGonagle</v>
      </c>
      <c r="F166" s="47" t="s">
        <v>469</v>
      </c>
    </row>
    <row r="167" spans="1:6" ht="15" x14ac:dyDescent="0.25">
      <c r="A167" s="47" t="s">
        <v>331</v>
      </c>
      <c r="B167" s="47"/>
      <c r="C167" s="45" t="str">
        <f t="shared" si="13"/>
        <v>Timothy</v>
      </c>
      <c r="D167" s="45" t="str">
        <f t="shared" si="14"/>
        <v/>
      </c>
      <c r="E167" s="45" t="str">
        <f t="shared" si="15"/>
        <v>McGrath</v>
      </c>
      <c r="F167" s="47"/>
    </row>
    <row r="168" spans="1:6" ht="15" x14ac:dyDescent="0.25">
      <c r="A168" s="47" t="s">
        <v>332</v>
      </c>
      <c r="B168" s="47"/>
      <c r="C168" s="45" t="str">
        <f t="shared" si="13"/>
        <v>Devyn</v>
      </c>
      <c r="D168" s="45" t="str">
        <f t="shared" si="14"/>
        <v>Rose</v>
      </c>
      <c r="E168" s="45" t="str">
        <f t="shared" si="15"/>
        <v>McKenna</v>
      </c>
      <c r="F168" s="47"/>
    </row>
    <row r="169" spans="1:6" ht="15" x14ac:dyDescent="0.25">
      <c r="A169" s="47" t="s">
        <v>333</v>
      </c>
      <c r="B169" s="47"/>
      <c r="C169" s="45" t="str">
        <f t="shared" si="13"/>
        <v>Kathryn</v>
      </c>
      <c r="D169" s="45" t="str">
        <f t="shared" si="14"/>
        <v/>
      </c>
      <c r="E169" s="45" t="str">
        <f t="shared" si="15"/>
        <v>McKinnon</v>
      </c>
      <c r="F169" s="47"/>
    </row>
    <row r="170" spans="1:6" ht="15" x14ac:dyDescent="0.25">
      <c r="A170" s="47" t="s">
        <v>334</v>
      </c>
      <c r="B170" s="47"/>
      <c r="C170" s="45" t="str">
        <f t="shared" si="13"/>
        <v>Cadence</v>
      </c>
      <c r="D170" s="45" t="str">
        <f t="shared" si="14"/>
        <v/>
      </c>
      <c r="E170" s="45" t="str">
        <f t="shared" si="15"/>
        <v>McPherson</v>
      </c>
      <c r="F170" s="47" t="s">
        <v>470</v>
      </c>
    </row>
    <row r="171" spans="1:6" ht="15" x14ac:dyDescent="0.25">
      <c r="A171" s="47" t="s">
        <v>335</v>
      </c>
      <c r="B171" s="47"/>
      <c r="C171" s="45" t="str">
        <f t="shared" si="13"/>
        <v>Natalie</v>
      </c>
      <c r="D171" s="45" t="str">
        <f t="shared" si="14"/>
        <v/>
      </c>
      <c r="E171" s="45" t="str">
        <f t="shared" si="15"/>
        <v>Medeiros</v>
      </c>
      <c r="F171" s="47" t="s">
        <v>471</v>
      </c>
    </row>
    <row r="172" spans="1:6" ht="15" x14ac:dyDescent="0.25">
      <c r="A172" s="47" t="s">
        <v>336</v>
      </c>
      <c r="B172" s="47"/>
      <c r="C172" s="45" t="str">
        <f t="shared" si="13"/>
        <v>Dylan</v>
      </c>
      <c r="D172" s="45" t="str">
        <f t="shared" si="14"/>
        <v/>
      </c>
      <c r="E172" s="45" t="str">
        <f t="shared" si="15"/>
        <v>Mehta</v>
      </c>
      <c r="F172" s="47"/>
    </row>
    <row r="173" spans="1:6" ht="15" x14ac:dyDescent="0.25">
      <c r="A173" s="47" t="s">
        <v>337</v>
      </c>
      <c r="B173" s="47"/>
      <c r="C173" s="45" t="str">
        <f t="shared" si="13"/>
        <v>Kamilla</v>
      </c>
      <c r="D173" s="45" t="str">
        <f t="shared" si="14"/>
        <v>Mejia</v>
      </c>
      <c r="E173" s="45" t="str">
        <f t="shared" si="15"/>
        <v>Melendez</v>
      </c>
      <c r="F173" s="47" t="s">
        <v>509</v>
      </c>
    </row>
    <row r="174" spans="1:6" ht="15" x14ac:dyDescent="0.25">
      <c r="A174" s="47" t="s">
        <v>338</v>
      </c>
      <c r="B174" s="47"/>
      <c r="C174" s="45" t="str">
        <f t="shared" si="13"/>
        <v>Sean</v>
      </c>
      <c r="D174" s="45" t="str">
        <f t="shared" si="14"/>
        <v/>
      </c>
      <c r="E174" s="45" t="str">
        <f t="shared" si="15"/>
        <v>Millerick</v>
      </c>
      <c r="F174" s="47"/>
    </row>
    <row r="175" spans="1:6" ht="15" x14ac:dyDescent="0.25">
      <c r="A175" s="47" t="s">
        <v>339</v>
      </c>
      <c r="B175" s="47"/>
      <c r="C175" s="45" t="str">
        <f t="shared" si="13"/>
        <v>Nicholas</v>
      </c>
      <c r="D175" s="45" t="str">
        <f t="shared" si="14"/>
        <v/>
      </c>
      <c r="E175" s="45" t="str">
        <f t="shared" si="15"/>
        <v>Mirogiannis</v>
      </c>
      <c r="F175" s="47" t="s">
        <v>472</v>
      </c>
    </row>
    <row r="176" spans="1:6" ht="15" x14ac:dyDescent="0.25">
      <c r="A176" s="47" t="s">
        <v>340</v>
      </c>
      <c r="B176" s="47"/>
      <c r="C176" s="45" t="str">
        <f t="shared" si="13"/>
        <v>Ava</v>
      </c>
      <c r="D176" s="45" t="str">
        <f t="shared" si="14"/>
        <v/>
      </c>
      <c r="E176" s="45" t="str">
        <f t="shared" si="15"/>
        <v>Miron</v>
      </c>
      <c r="F176" s="47" t="s">
        <v>473</v>
      </c>
    </row>
    <row r="177" spans="1:6" ht="15" x14ac:dyDescent="0.25">
      <c r="A177" s="47" t="s">
        <v>341</v>
      </c>
      <c r="B177" s="47"/>
      <c r="C177" s="45" t="str">
        <f t="shared" si="13"/>
        <v>Jason</v>
      </c>
      <c r="D177" s="45" t="str">
        <f t="shared" si="14"/>
        <v/>
      </c>
      <c r="E177" s="45" t="str">
        <f t="shared" si="15"/>
        <v>Mogene</v>
      </c>
      <c r="F177" s="47"/>
    </row>
    <row r="178" spans="1:6" ht="15" x14ac:dyDescent="0.25">
      <c r="A178" s="47" t="s">
        <v>502</v>
      </c>
      <c r="B178" s="47"/>
      <c r="C178" s="45" t="str">
        <f t="shared" si="13"/>
        <v>William</v>
      </c>
      <c r="D178" s="45" t="str">
        <f t="shared" si="14"/>
        <v/>
      </c>
      <c r="E178" s="45" t="str">
        <f t="shared" si="15"/>
        <v>Monteiro</v>
      </c>
      <c r="F178" s="47" t="s">
        <v>510</v>
      </c>
    </row>
    <row r="179" spans="1:6" ht="15" x14ac:dyDescent="0.25">
      <c r="A179" s="47" t="s">
        <v>342</v>
      </c>
      <c r="B179" s="47"/>
      <c r="C179" s="45" t="str">
        <f t="shared" si="13"/>
        <v>Rose</v>
      </c>
      <c r="D179" s="45" t="str">
        <f t="shared" si="14"/>
        <v/>
      </c>
      <c r="E179" s="45" t="str">
        <f t="shared" si="15"/>
        <v>Moran</v>
      </c>
      <c r="F179" s="47"/>
    </row>
    <row r="180" spans="1:6" ht="15" x14ac:dyDescent="0.25">
      <c r="A180" s="47" t="s">
        <v>343</v>
      </c>
      <c r="B180" s="47"/>
      <c r="C180" s="45" t="str">
        <f t="shared" si="13"/>
        <v>Ella</v>
      </c>
      <c r="D180" s="45" t="str">
        <f t="shared" si="14"/>
        <v/>
      </c>
      <c r="E180" s="45" t="str">
        <f t="shared" si="15"/>
        <v>Morris</v>
      </c>
      <c r="F180" s="47"/>
    </row>
    <row r="181" spans="1:6" ht="15" x14ac:dyDescent="0.25">
      <c r="A181" s="47" t="s">
        <v>344</v>
      </c>
      <c r="B181" s="47"/>
      <c r="C181" s="45" t="str">
        <f t="shared" si="13"/>
        <v>Nate</v>
      </c>
      <c r="D181" s="45" t="str">
        <f t="shared" si="14"/>
        <v/>
      </c>
      <c r="E181" s="45" t="str">
        <f t="shared" si="15"/>
        <v>Mulvey</v>
      </c>
      <c r="F181" s="47"/>
    </row>
    <row r="182" spans="1:6" ht="15" x14ac:dyDescent="0.25">
      <c r="A182" s="47" t="s">
        <v>345</v>
      </c>
      <c r="B182" s="47"/>
      <c r="C182" s="45" t="str">
        <f t="shared" si="13"/>
        <v>Adrian</v>
      </c>
      <c r="D182" s="45" t="str">
        <f t="shared" si="14"/>
        <v/>
      </c>
      <c r="E182" s="45" t="str">
        <f t="shared" si="15"/>
        <v>Muniz</v>
      </c>
      <c r="F182" s="47"/>
    </row>
    <row r="183" spans="1:6" ht="15" x14ac:dyDescent="0.25">
      <c r="A183" s="47" t="s">
        <v>346</v>
      </c>
      <c r="B183" s="47"/>
      <c r="C183" s="45" t="str">
        <f t="shared" si="13"/>
        <v>Jack</v>
      </c>
      <c r="D183" s="45" t="str">
        <f t="shared" si="14"/>
        <v/>
      </c>
      <c r="E183" s="45" t="str">
        <f t="shared" si="15"/>
        <v>Murphy</v>
      </c>
      <c r="F183" s="47"/>
    </row>
    <row r="184" spans="1:6" ht="15" x14ac:dyDescent="0.25">
      <c r="A184" s="47" t="s">
        <v>346</v>
      </c>
      <c r="B184" s="47"/>
      <c r="C184" s="45" t="str">
        <f t="shared" si="13"/>
        <v>Jack</v>
      </c>
      <c r="D184" s="45" t="str">
        <f t="shared" si="14"/>
        <v/>
      </c>
      <c r="E184" s="45" t="str">
        <f t="shared" si="15"/>
        <v>Murphy</v>
      </c>
      <c r="F184" s="47"/>
    </row>
    <row r="185" spans="1:6" ht="15" x14ac:dyDescent="0.25">
      <c r="A185" s="47" t="s">
        <v>347</v>
      </c>
      <c r="B185" s="47"/>
      <c r="C185" s="45" t="str">
        <f t="shared" si="13"/>
        <v>Maya</v>
      </c>
      <c r="D185" s="45" t="str">
        <f t="shared" si="14"/>
        <v>Rose</v>
      </c>
      <c r="E185" s="45" t="str">
        <f t="shared" si="15"/>
        <v>Muscarella</v>
      </c>
      <c r="F185" s="47" t="s">
        <v>474</v>
      </c>
    </row>
    <row r="186" spans="1:6" ht="15" x14ac:dyDescent="0.25">
      <c r="A186" s="47" t="s">
        <v>348</v>
      </c>
      <c r="B186" s="47"/>
      <c r="C186" s="45" t="str">
        <f t="shared" si="13"/>
        <v>Deep</v>
      </c>
      <c r="D186" s="45" t="str">
        <f t="shared" si="14"/>
        <v/>
      </c>
      <c r="E186" s="45" t="str">
        <f t="shared" si="15"/>
        <v>Nandi</v>
      </c>
      <c r="F186" s="47"/>
    </row>
    <row r="187" spans="1:6" ht="15" x14ac:dyDescent="0.25">
      <c r="A187" s="47" t="s">
        <v>349</v>
      </c>
      <c r="B187" s="47"/>
      <c r="C187" s="45" t="str">
        <f t="shared" si="13"/>
        <v>Alicia</v>
      </c>
      <c r="D187" s="45" t="str">
        <f t="shared" si="14"/>
        <v>Frances</v>
      </c>
      <c r="E187" s="45" t="str">
        <f t="shared" si="15"/>
        <v>Napolitano</v>
      </c>
      <c r="F187" s="47" t="s">
        <v>475</v>
      </c>
    </row>
    <row r="188" spans="1:6" ht="15" x14ac:dyDescent="0.25">
      <c r="A188" s="47" t="s">
        <v>350</v>
      </c>
      <c r="B188" s="47"/>
      <c r="C188" s="45" t="str">
        <f t="shared" si="13"/>
        <v>Alec</v>
      </c>
      <c r="D188" s="45" t="str">
        <f t="shared" si="14"/>
        <v/>
      </c>
      <c r="E188" s="45" t="str">
        <f t="shared" si="15"/>
        <v>Nazzaro</v>
      </c>
      <c r="F188" s="47"/>
    </row>
    <row r="189" spans="1:6" ht="15" x14ac:dyDescent="0.25">
      <c r="A189" s="47" t="s">
        <v>351</v>
      </c>
      <c r="B189" s="47"/>
      <c r="C189" s="45" t="str">
        <f t="shared" si="13"/>
        <v>Sophia</v>
      </c>
      <c r="D189" s="45" t="str">
        <f t="shared" si="14"/>
        <v/>
      </c>
      <c r="E189" s="45" t="str">
        <f t="shared" si="15"/>
        <v>Nazzaro</v>
      </c>
      <c r="F189" s="47"/>
    </row>
    <row r="190" spans="1:6" ht="15" x14ac:dyDescent="0.25">
      <c r="A190" s="47" t="s">
        <v>352</v>
      </c>
      <c r="B190" s="47"/>
      <c r="C190" s="45" t="str">
        <f t="shared" si="13"/>
        <v>Paden</v>
      </c>
      <c r="D190" s="45" t="str">
        <f t="shared" si="14"/>
        <v/>
      </c>
      <c r="E190" s="45" t="str">
        <f t="shared" si="15"/>
        <v>Nelson</v>
      </c>
      <c r="F190" s="47" t="s">
        <v>511</v>
      </c>
    </row>
    <row r="191" spans="1:6" ht="15" x14ac:dyDescent="0.25">
      <c r="A191" s="47" t="s">
        <v>353</v>
      </c>
      <c r="B191" s="47"/>
      <c r="C191" s="45" t="str">
        <f t="shared" si="13"/>
        <v>Jake</v>
      </c>
      <c r="D191" s="45" t="str">
        <f t="shared" si="14"/>
        <v/>
      </c>
      <c r="E191" s="45" t="str">
        <f t="shared" si="15"/>
        <v>Nolty</v>
      </c>
      <c r="F191" s="47"/>
    </row>
    <row r="192" spans="1:6" ht="15" x14ac:dyDescent="0.25">
      <c r="A192" s="47" t="s">
        <v>354</v>
      </c>
      <c r="B192" s="47"/>
      <c r="C192" s="45" t="str">
        <f t="shared" si="13"/>
        <v>Alice</v>
      </c>
      <c r="D192" s="45" t="str">
        <f t="shared" si="14"/>
        <v/>
      </c>
      <c r="E192" s="45" t="str">
        <f t="shared" si="15"/>
        <v>Oberg</v>
      </c>
      <c r="F192" s="47"/>
    </row>
    <row r="193" spans="1:6" ht="15" x14ac:dyDescent="0.25">
      <c r="A193" s="47" t="s">
        <v>355</v>
      </c>
      <c r="B193" s="47"/>
      <c r="C193" s="45" t="str">
        <f t="shared" si="13"/>
        <v>Mary-Kate</v>
      </c>
      <c r="D193" s="45" t="str">
        <f t="shared" si="14"/>
        <v/>
      </c>
      <c r="E193" s="45" t="str">
        <f t="shared" si="15"/>
        <v>O'Brien</v>
      </c>
      <c r="F193" s="47"/>
    </row>
    <row r="194" spans="1:6" ht="15" x14ac:dyDescent="0.25">
      <c r="A194" s="47" t="s">
        <v>356</v>
      </c>
      <c r="B194" s="47"/>
      <c r="C194" s="45" t="str">
        <f t="shared" si="13"/>
        <v>Claire</v>
      </c>
      <c r="D194" s="45" t="str">
        <f t="shared" si="14"/>
        <v/>
      </c>
      <c r="E194" s="45" t="str">
        <f t="shared" si="15"/>
        <v>O'Brien</v>
      </c>
      <c r="F194" s="47" t="s">
        <v>476</v>
      </c>
    </row>
    <row r="195" spans="1:6" ht="15" x14ac:dyDescent="0.25">
      <c r="A195" s="47" t="s">
        <v>357</v>
      </c>
      <c r="B195" s="47"/>
      <c r="C195" s="45" t="str">
        <f t="shared" si="13"/>
        <v>Arianna</v>
      </c>
      <c r="D195" s="45" t="str">
        <f t="shared" si="14"/>
        <v>Adi</v>
      </c>
      <c r="E195" s="45" t="str">
        <f t="shared" si="15"/>
        <v>Olivardia</v>
      </c>
      <c r="F195" s="47" t="s">
        <v>477</v>
      </c>
    </row>
    <row r="196" spans="1:6" ht="15" x14ac:dyDescent="0.25">
      <c r="A196" s="47" t="s">
        <v>358</v>
      </c>
      <c r="B196" s="47"/>
      <c r="C196" s="45" t="str">
        <f t="shared" si="13"/>
        <v>Rory</v>
      </c>
      <c r="D196" s="45" t="str">
        <f t="shared" si="14"/>
        <v/>
      </c>
      <c r="E196" s="45" t="str">
        <f t="shared" si="15"/>
        <v>O’Neill</v>
      </c>
      <c r="F196" s="47"/>
    </row>
    <row r="197" spans="1:6" ht="15" x14ac:dyDescent="0.25">
      <c r="A197" s="47" t="s">
        <v>359</v>
      </c>
      <c r="B197" s="47"/>
      <c r="C197" s="45" t="str">
        <f t="shared" si="13"/>
        <v>Sean</v>
      </c>
      <c r="D197" s="45" t="str">
        <f t="shared" si="14"/>
        <v/>
      </c>
      <c r="E197" s="45" t="str">
        <f t="shared" si="15"/>
        <v>O’Neill</v>
      </c>
      <c r="F197" s="47"/>
    </row>
    <row r="198" spans="1:6" ht="15" x14ac:dyDescent="0.25">
      <c r="A198" s="47" t="s">
        <v>360</v>
      </c>
      <c r="B198" s="47"/>
      <c r="C198" s="45" t="str">
        <f t="shared" si="13"/>
        <v>Jake</v>
      </c>
      <c r="D198" s="45" t="str">
        <f t="shared" si="14"/>
        <v/>
      </c>
      <c r="E198" s="45" t="str">
        <f t="shared" si="15"/>
        <v>Palm</v>
      </c>
      <c r="F198" s="47"/>
    </row>
    <row r="199" spans="1:6" ht="15" x14ac:dyDescent="0.25">
      <c r="A199" s="47" t="s">
        <v>361</v>
      </c>
      <c r="B199" s="47"/>
      <c r="C199" s="45" t="str">
        <f t="shared" si="13"/>
        <v>Jamal</v>
      </c>
      <c r="D199" s="45" t="str">
        <f t="shared" si="14"/>
        <v/>
      </c>
      <c r="E199" s="45" t="str">
        <f t="shared" si="15"/>
        <v>Palmer</v>
      </c>
      <c r="F199" s="47"/>
    </row>
    <row r="200" spans="1:6" ht="15" x14ac:dyDescent="0.25">
      <c r="A200" s="47" t="s">
        <v>362</v>
      </c>
      <c r="B200" s="47"/>
      <c r="C200" s="45" t="str">
        <f t="shared" si="13"/>
        <v>Payton</v>
      </c>
      <c r="D200" s="45" t="str">
        <f t="shared" si="14"/>
        <v/>
      </c>
      <c r="E200" s="45" t="str">
        <f t="shared" si="15"/>
        <v>Pelletier</v>
      </c>
      <c r="F200" s="47" t="s">
        <v>512</v>
      </c>
    </row>
    <row r="201" spans="1:6" ht="15" x14ac:dyDescent="0.25">
      <c r="A201" s="47" t="s">
        <v>363</v>
      </c>
      <c r="B201" s="47"/>
      <c r="C201" s="45" t="str">
        <f t="shared" si="13"/>
        <v>Ethan</v>
      </c>
      <c r="D201" s="45" t="str">
        <f t="shared" si="14"/>
        <v/>
      </c>
      <c r="E201" s="45" t="str">
        <f t="shared" si="15"/>
        <v>Pember</v>
      </c>
      <c r="F201" s="47"/>
    </row>
    <row r="202" spans="1:6" ht="15" x14ac:dyDescent="0.25">
      <c r="A202" s="47" t="s">
        <v>364</v>
      </c>
      <c r="B202" s="47"/>
      <c r="C202" s="45" t="str">
        <f t="shared" si="13"/>
        <v>Gustavo</v>
      </c>
      <c r="D202" s="45" t="str">
        <f t="shared" si="14"/>
        <v>Savi</v>
      </c>
      <c r="E202" s="45" t="str">
        <f t="shared" si="15"/>
        <v>Pereira</v>
      </c>
      <c r="F202" s="47"/>
    </row>
    <row r="203" spans="1:6" ht="15" x14ac:dyDescent="0.25">
      <c r="A203" s="47" t="s">
        <v>365</v>
      </c>
      <c r="B203" s="47"/>
      <c r="C203" s="45" t="str">
        <f t="shared" si="13"/>
        <v>Javer</v>
      </c>
      <c r="D203" s="45" t="str">
        <f t="shared" si="14"/>
        <v/>
      </c>
      <c r="E203" s="45" t="str">
        <f t="shared" si="15"/>
        <v>Perez</v>
      </c>
      <c r="F203" s="47"/>
    </row>
    <row r="204" spans="1:6" ht="15" x14ac:dyDescent="0.25">
      <c r="A204" s="47" t="s">
        <v>366</v>
      </c>
      <c r="B204" s="47"/>
      <c r="C204" s="45" t="str">
        <f t="shared" si="13"/>
        <v>Ben</v>
      </c>
      <c r="D204" s="45" t="str">
        <f t="shared" si="14"/>
        <v/>
      </c>
      <c r="E204" s="45" t="str">
        <f t="shared" si="15"/>
        <v>Peterson</v>
      </c>
      <c r="F204" s="47"/>
    </row>
    <row r="205" spans="1:6" ht="15" x14ac:dyDescent="0.25">
      <c r="A205" s="47" t="s">
        <v>367</v>
      </c>
      <c r="B205" s="47"/>
      <c r="C205" s="45" t="str">
        <f t="shared" si="13"/>
        <v>Luca</v>
      </c>
      <c r="D205" s="45" t="str">
        <f t="shared" si="14"/>
        <v/>
      </c>
      <c r="E205" s="45" t="str">
        <f t="shared" si="15"/>
        <v>Picano</v>
      </c>
      <c r="F205" s="47"/>
    </row>
    <row r="206" spans="1:6" ht="15" x14ac:dyDescent="0.25">
      <c r="A206" s="47" t="s">
        <v>368</v>
      </c>
      <c r="B206" s="47"/>
      <c r="C206" s="45" t="str">
        <f t="shared" ref="C206:C264" si="16">IF(ISERROR( FIND(",",TRIM(A206))),LEFT(TRIM(A206), FIND(" ",TRIM(A206))-1),MID(TRIM(A206),LEN(C206)+3,FIND(" ",TRIM(A206)&amp;" ",LEN(C206)+3)-LEN(C206)-2))</f>
        <v>Audrey</v>
      </c>
      <c r="D206" s="45" t="str">
        <f t="shared" ref="D206:D264" si="17">IF(ISERROR(FIND(",",TRIM(A206))),IF(LEN(TRIM(A206))-LEN(SUBSTITUTE(TRIM(A206)," ",""))=2,MID(TRIM(A206),LEN(C206)+2,FIND(" ",TRIM(A206),LEN(C206)+2)-LEN(C206)-2),""),MID(TRIM(A206),3+LEN(C206)+LEN(E206),30))</f>
        <v/>
      </c>
      <c r="E206" s="45" t="str">
        <f t="shared" ref="E206:E264" si="18">IF(ISERROR(FIND(",",TRIM(A206))),MID(TRIM(A206),1+LEN(TRIM(A206))-LEN(SUBSTITUTE(TRIM(A206)," ",""))+LEN(C206)+LEN(D206),30),LEFT(TRIM(A206), FIND(",",TRIM(A206))-1))</f>
        <v>Putnam</v>
      </c>
      <c r="F206" s="47"/>
    </row>
    <row r="207" spans="1:6" ht="15" x14ac:dyDescent="0.25">
      <c r="A207" s="47" t="s">
        <v>369</v>
      </c>
      <c r="B207" s="47"/>
      <c r="C207" s="45" t="str">
        <f t="shared" si="16"/>
        <v>Elizabeth</v>
      </c>
      <c r="D207" s="45" t="str">
        <f t="shared" si="17"/>
        <v/>
      </c>
      <c r="E207" s="45" t="str">
        <f t="shared" si="18"/>
        <v>Quinn</v>
      </c>
      <c r="F207" s="47"/>
    </row>
    <row r="208" spans="1:6" ht="15" x14ac:dyDescent="0.25">
      <c r="A208" s="47" t="s">
        <v>370</v>
      </c>
      <c r="B208" s="47"/>
      <c r="C208" s="45" t="str">
        <f t="shared" si="16"/>
        <v>Justin</v>
      </c>
      <c r="D208" s="45" t="str">
        <f t="shared" si="17"/>
        <v/>
      </c>
      <c r="E208" s="45" t="str">
        <f t="shared" si="18"/>
        <v>Raimo</v>
      </c>
      <c r="F208" s="47"/>
    </row>
    <row r="209" spans="1:6" ht="15" x14ac:dyDescent="0.25">
      <c r="A209" s="47" t="s">
        <v>371</v>
      </c>
      <c r="B209" s="47"/>
      <c r="C209" s="45" t="str">
        <f t="shared" si="16"/>
        <v>Michael</v>
      </c>
      <c r="D209" s="45" t="str">
        <f t="shared" si="17"/>
        <v/>
      </c>
      <c r="E209" s="45" t="str">
        <f t="shared" si="18"/>
        <v>Reposa</v>
      </c>
      <c r="F209" s="47"/>
    </row>
    <row r="210" spans="1:6" ht="15" x14ac:dyDescent="0.25">
      <c r="A210" s="47" t="s">
        <v>372</v>
      </c>
      <c r="B210" s="47"/>
      <c r="C210" s="45" t="str">
        <f t="shared" si="16"/>
        <v>Ava</v>
      </c>
      <c r="D210" s="45" t="str">
        <f t="shared" si="17"/>
        <v/>
      </c>
      <c r="E210" s="45" t="str">
        <f t="shared" si="18"/>
        <v>Richardson</v>
      </c>
      <c r="F210" s="47"/>
    </row>
    <row r="211" spans="1:6" ht="15" x14ac:dyDescent="0.25">
      <c r="A211" s="47" t="s">
        <v>373</v>
      </c>
      <c r="B211" s="47"/>
      <c r="C211" s="45" t="str">
        <f t="shared" si="16"/>
        <v>Julia</v>
      </c>
      <c r="D211" s="45" t="str">
        <f t="shared" si="17"/>
        <v/>
      </c>
      <c r="E211" s="45" t="str">
        <f t="shared" si="18"/>
        <v>Romboli</v>
      </c>
      <c r="F211" s="47"/>
    </row>
    <row r="212" spans="1:6" ht="15" x14ac:dyDescent="0.25">
      <c r="A212" s="47" t="s">
        <v>374</v>
      </c>
      <c r="B212" s="47"/>
      <c r="C212" s="45" t="str">
        <f t="shared" si="16"/>
        <v>Gabrielle</v>
      </c>
      <c r="D212" s="45" t="str">
        <f t="shared" si="17"/>
        <v>Rose</v>
      </c>
      <c r="E212" s="45" t="str">
        <f t="shared" si="18"/>
        <v>Johnson</v>
      </c>
      <c r="F212" s="47"/>
    </row>
    <row r="213" spans="1:6" ht="15" x14ac:dyDescent="0.25">
      <c r="A213" s="47" t="s">
        <v>375</v>
      </c>
      <c r="B213" s="47"/>
      <c r="C213" s="45" t="str">
        <f t="shared" si="16"/>
        <v>Grace</v>
      </c>
      <c r="D213" s="45" t="str">
        <f t="shared" si="17"/>
        <v/>
      </c>
      <c r="E213" s="45" t="str">
        <f t="shared" si="18"/>
        <v>Ryan</v>
      </c>
      <c r="F213" s="47"/>
    </row>
    <row r="214" spans="1:6" ht="15" x14ac:dyDescent="0.25">
      <c r="A214" s="47" t="s">
        <v>376</v>
      </c>
      <c r="B214" s="47"/>
      <c r="C214" s="45" t="str">
        <f t="shared" si="16"/>
        <v>Jeremiah</v>
      </c>
      <c r="D214" s="45" t="str">
        <f t="shared" si="17"/>
        <v/>
      </c>
      <c r="E214" s="45" t="str">
        <f t="shared" si="18"/>
        <v>Sanford</v>
      </c>
      <c r="F214" s="47"/>
    </row>
    <row r="215" spans="1:6" ht="15" x14ac:dyDescent="0.25">
      <c r="A215" s="47" t="s">
        <v>377</v>
      </c>
      <c r="B215" s="47"/>
      <c r="C215" s="45" t="str">
        <f t="shared" si="16"/>
        <v>Gustavo</v>
      </c>
      <c r="D215" s="45" t="str">
        <f t="shared" si="17"/>
        <v/>
      </c>
      <c r="E215" s="45" t="str">
        <f t="shared" si="18"/>
        <v>Santos</v>
      </c>
      <c r="F215" s="48" t="s">
        <v>478</v>
      </c>
    </row>
    <row r="216" spans="1:6" ht="15" x14ac:dyDescent="0.25">
      <c r="A216" s="47" t="s">
        <v>378</v>
      </c>
      <c r="B216" s="47"/>
      <c r="C216" s="45" t="str">
        <f t="shared" si="16"/>
        <v>John</v>
      </c>
      <c r="D216" s="45" t="str">
        <f t="shared" si="17"/>
        <v>Robert</v>
      </c>
      <c r="E216" s="45" t="str">
        <f t="shared" si="18"/>
        <v>Sasso</v>
      </c>
      <c r="F216" s="47"/>
    </row>
    <row r="217" spans="1:6" ht="15" x14ac:dyDescent="0.25">
      <c r="A217" s="47" t="s">
        <v>379</v>
      </c>
      <c r="B217" s="47"/>
      <c r="C217" s="45" t="str">
        <f t="shared" si="16"/>
        <v>Robert</v>
      </c>
      <c r="D217" s="45" t="str">
        <f t="shared" si="17"/>
        <v/>
      </c>
      <c r="E217" s="45" t="str">
        <f t="shared" si="18"/>
        <v>Savio</v>
      </c>
      <c r="F217" s="47"/>
    </row>
    <row r="218" spans="1:6" ht="15" x14ac:dyDescent="0.25">
      <c r="A218" s="47" t="s">
        <v>380</v>
      </c>
      <c r="B218" s="47"/>
      <c r="C218" s="45" t="str">
        <f t="shared" si="16"/>
        <v>Nathaniel</v>
      </c>
      <c r="D218" s="45" t="str">
        <f t="shared" si="17"/>
        <v/>
      </c>
      <c r="E218" s="45" t="str">
        <f t="shared" si="18"/>
        <v>Scanlon</v>
      </c>
      <c r="F218" s="47"/>
    </row>
    <row r="219" spans="1:6" ht="15" x14ac:dyDescent="0.25">
      <c r="A219" s="47" t="s">
        <v>381</v>
      </c>
      <c r="B219" s="47"/>
      <c r="C219" s="45" t="str">
        <f t="shared" si="16"/>
        <v>Eli</v>
      </c>
      <c r="D219" s="45" t="str">
        <f t="shared" si="17"/>
        <v/>
      </c>
      <c r="E219" s="45" t="str">
        <f t="shared" si="18"/>
        <v>Schanck</v>
      </c>
      <c r="F219" s="47" t="s">
        <v>513</v>
      </c>
    </row>
    <row r="220" spans="1:6" ht="15" x14ac:dyDescent="0.25">
      <c r="A220" s="47" t="s">
        <v>382</v>
      </c>
      <c r="B220" s="47"/>
      <c r="C220" s="45" t="str">
        <f t="shared" si="16"/>
        <v>Matthew</v>
      </c>
      <c r="D220" s="45" t="str">
        <f t="shared" si="17"/>
        <v/>
      </c>
      <c r="E220" s="45" t="str">
        <f t="shared" si="18"/>
        <v>Schneeberg</v>
      </c>
      <c r="F220" s="47" t="s">
        <v>479</v>
      </c>
    </row>
    <row r="221" spans="1:6" ht="15" x14ac:dyDescent="0.25">
      <c r="A221" s="47" t="s">
        <v>383</v>
      </c>
      <c r="B221" s="47"/>
      <c r="C221" s="45" t="str">
        <f t="shared" si="16"/>
        <v>Sean</v>
      </c>
      <c r="D221" s="45" t="str">
        <f t="shared" si="17"/>
        <v/>
      </c>
      <c r="E221" s="45" t="str">
        <f t="shared" si="18"/>
        <v>Schneeberg</v>
      </c>
      <c r="F221" s="47" t="s">
        <v>480</v>
      </c>
    </row>
    <row r="222" spans="1:6" ht="15" x14ac:dyDescent="0.25">
      <c r="A222" s="47" t="s">
        <v>384</v>
      </c>
      <c r="B222" s="47"/>
      <c r="C222" s="45" t="str">
        <f t="shared" si="16"/>
        <v>Henry</v>
      </c>
      <c r="D222" s="45" t="str">
        <f t="shared" si="17"/>
        <v/>
      </c>
      <c r="E222" s="45" t="str">
        <f t="shared" si="18"/>
        <v>Schromm</v>
      </c>
      <c r="F222" s="47" t="s">
        <v>481</v>
      </c>
    </row>
    <row r="223" spans="1:6" ht="15" x14ac:dyDescent="0.25">
      <c r="A223" s="47" t="s">
        <v>385</v>
      </c>
      <c r="B223" s="47"/>
      <c r="C223" s="45" t="str">
        <f t="shared" si="16"/>
        <v>Emma</v>
      </c>
      <c r="D223" s="45" t="str">
        <f t="shared" si="17"/>
        <v/>
      </c>
      <c r="E223" s="45" t="str">
        <f t="shared" si="18"/>
        <v>Serevitch</v>
      </c>
      <c r="F223" s="47" t="s">
        <v>482</v>
      </c>
    </row>
    <row r="224" spans="1:6" ht="15" x14ac:dyDescent="0.25">
      <c r="A224" s="47" t="s">
        <v>386</v>
      </c>
      <c r="B224" s="47"/>
      <c r="C224" s="45" t="str">
        <f t="shared" si="16"/>
        <v>Jared</v>
      </c>
      <c r="D224" s="45" t="str">
        <f t="shared" si="17"/>
        <v/>
      </c>
      <c r="E224" s="45" t="str">
        <f t="shared" si="18"/>
        <v>Settipane</v>
      </c>
      <c r="F224" s="47" t="s">
        <v>514</v>
      </c>
    </row>
    <row r="225" spans="1:6" ht="15" x14ac:dyDescent="0.25">
      <c r="A225" s="47" t="s">
        <v>387</v>
      </c>
      <c r="B225" s="47"/>
      <c r="C225" s="45" t="str">
        <f t="shared" si="16"/>
        <v>Megan</v>
      </c>
      <c r="D225" s="45" t="str">
        <f t="shared" si="17"/>
        <v/>
      </c>
      <c r="E225" s="45" t="str">
        <f t="shared" si="18"/>
        <v>Shanahan</v>
      </c>
      <c r="F225" s="47"/>
    </row>
    <row r="226" spans="1:6" ht="15" x14ac:dyDescent="0.25">
      <c r="A226" s="47" t="s">
        <v>388</v>
      </c>
      <c r="B226" s="47"/>
      <c r="C226" s="45" t="str">
        <f t="shared" si="16"/>
        <v>Kapil</v>
      </c>
      <c r="D226" s="45" t="str">
        <f t="shared" si="17"/>
        <v/>
      </c>
      <c r="E226" s="45" t="str">
        <f t="shared" si="18"/>
        <v>Shastri</v>
      </c>
      <c r="F226" s="47" t="s">
        <v>483</v>
      </c>
    </row>
    <row r="227" spans="1:6" ht="15" x14ac:dyDescent="0.25">
      <c r="A227" s="47" t="s">
        <v>389</v>
      </c>
      <c r="B227" s="47"/>
      <c r="C227" s="45" t="str">
        <f t="shared" si="16"/>
        <v>Derek</v>
      </c>
      <c r="D227" s="45" t="str">
        <f t="shared" si="17"/>
        <v/>
      </c>
      <c r="E227" s="45" t="str">
        <f t="shared" si="18"/>
        <v>Silva</v>
      </c>
      <c r="F227" s="47"/>
    </row>
    <row r="228" spans="1:6" ht="15" x14ac:dyDescent="0.25">
      <c r="A228" s="47" t="s">
        <v>390</v>
      </c>
      <c r="B228" s="47"/>
      <c r="C228" s="45" t="str">
        <f t="shared" si="16"/>
        <v>Kathleen</v>
      </c>
      <c r="D228" s="45" t="str">
        <f t="shared" si="17"/>
        <v/>
      </c>
      <c r="E228" s="45" t="str">
        <f t="shared" si="18"/>
        <v>Silva</v>
      </c>
      <c r="F228" s="47"/>
    </row>
    <row r="229" spans="1:6" ht="15" x14ac:dyDescent="0.25">
      <c r="A229" s="47" t="s">
        <v>391</v>
      </c>
      <c r="B229" s="47"/>
      <c r="C229" s="45" t="str">
        <f t="shared" si="16"/>
        <v>Matias</v>
      </c>
      <c r="D229" s="45" t="str">
        <f t="shared" si="17"/>
        <v/>
      </c>
      <c r="E229" s="45" t="str">
        <f t="shared" si="18"/>
        <v>Silveira</v>
      </c>
      <c r="F229" s="47" t="s">
        <v>484</v>
      </c>
    </row>
    <row r="230" spans="1:6" ht="15" x14ac:dyDescent="0.25">
      <c r="A230" s="47" t="s">
        <v>392</v>
      </c>
      <c r="B230" s="47"/>
      <c r="C230" s="45" t="str">
        <f t="shared" si="16"/>
        <v>Sydnee</v>
      </c>
      <c r="D230" s="45" t="str">
        <f t="shared" si="17"/>
        <v/>
      </c>
      <c r="E230" s="45" t="str">
        <f t="shared" si="18"/>
        <v>Smiley</v>
      </c>
      <c r="F230" s="47" t="s">
        <v>515</v>
      </c>
    </row>
    <row r="231" spans="1:6" ht="15" x14ac:dyDescent="0.25">
      <c r="A231" s="47" t="s">
        <v>393</v>
      </c>
      <c r="B231" s="47"/>
      <c r="C231" s="45" t="str">
        <f t="shared" si="16"/>
        <v>Tay</v>
      </c>
      <c r="D231" s="45" t="str">
        <f t="shared" si="17"/>
        <v/>
      </c>
      <c r="E231" s="45" t="str">
        <f t="shared" si="18"/>
        <v>Spaulding</v>
      </c>
      <c r="F231" s="47"/>
    </row>
    <row r="232" spans="1:6" ht="15" x14ac:dyDescent="0.25">
      <c r="A232" s="47" t="s">
        <v>394</v>
      </c>
      <c r="B232" s="47"/>
      <c r="C232" s="45" t="str">
        <f t="shared" si="16"/>
        <v>Katherine</v>
      </c>
      <c r="D232" s="45" t="str">
        <f t="shared" si="17"/>
        <v/>
      </c>
      <c r="E232" s="45" t="str">
        <f t="shared" si="18"/>
        <v>Stepler</v>
      </c>
      <c r="F232" s="47"/>
    </row>
    <row r="233" spans="1:6" ht="15" x14ac:dyDescent="0.25">
      <c r="A233" s="47" t="s">
        <v>395</v>
      </c>
      <c r="B233" s="47"/>
      <c r="C233" s="45" t="str">
        <f t="shared" si="16"/>
        <v>Abigail</v>
      </c>
      <c r="D233" s="45" t="str">
        <f t="shared" si="17"/>
        <v/>
      </c>
      <c r="E233" s="45" t="str">
        <f t="shared" si="18"/>
        <v>Strong</v>
      </c>
      <c r="F233" s="47"/>
    </row>
    <row r="234" spans="1:6" ht="15" x14ac:dyDescent="0.25">
      <c r="A234" s="47" t="s">
        <v>396</v>
      </c>
      <c r="B234" s="47"/>
      <c r="C234" s="45" t="str">
        <f t="shared" si="16"/>
        <v>Quinn</v>
      </c>
      <c r="D234" s="45" t="str">
        <f t="shared" si="17"/>
        <v/>
      </c>
      <c r="E234" s="45" t="str">
        <f t="shared" si="18"/>
        <v>Synnott</v>
      </c>
      <c r="F234" s="47" t="s">
        <v>485</v>
      </c>
    </row>
    <row r="235" spans="1:6" ht="15" x14ac:dyDescent="0.25">
      <c r="A235" s="47" t="s">
        <v>397</v>
      </c>
      <c r="B235" s="47"/>
      <c r="C235" s="45" t="str">
        <f t="shared" si="16"/>
        <v>Molly</v>
      </c>
      <c r="D235" s="45" t="str">
        <f t="shared" si="17"/>
        <v/>
      </c>
      <c r="E235" s="45" t="str">
        <f t="shared" si="18"/>
        <v>Talty</v>
      </c>
      <c r="F235" s="47" t="s">
        <v>486</v>
      </c>
    </row>
    <row r="236" spans="1:6" ht="15" x14ac:dyDescent="0.25">
      <c r="A236" s="47" t="s">
        <v>398</v>
      </c>
      <c r="B236" s="47"/>
      <c r="C236" s="45" t="str">
        <f t="shared" si="16"/>
        <v>Brooke</v>
      </c>
      <c r="D236" s="45" t="str">
        <f t="shared" si="17"/>
        <v/>
      </c>
      <c r="E236" s="45" t="str">
        <f t="shared" si="18"/>
        <v>Tango</v>
      </c>
      <c r="F236" s="47"/>
    </row>
    <row r="237" spans="1:6" ht="15" x14ac:dyDescent="0.25">
      <c r="A237" s="47" t="s">
        <v>399</v>
      </c>
      <c r="B237" s="47"/>
      <c r="C237" s="45" t="str">
        <f t="shared" si="16"/>
        <v>Aaron</v>
      </c>
      <c r="D237" s="45" t="str">
        <f t="shared" si="17"/>
        <v/>
      </c>
      <c r="E237" s="45" t="str">
        <f t="shared" si="18"/>
        <v>Tarr</v>
      </c>
      <c r="F237" s="47"/>
    </row>
    <row r="238" spans="1:6" ht="15" x14ac:dyDescent="0.25">
      <c r="A238" s="47" t="s">
        <v>400</v>
      </c>
      <c r="B238" s="47"/>
      <c r="C238" s="45" t="str">
        <f t="shared" si="16"/>
        <v>Maeve</v>
      </c>
      <c r="D238" s="45" t="str">
        <f t="shared" si="17"/>
        <v>Katharine</v>
      </c>
      <c r="E238" s="45" t="str">
        <f t="shared" si="18"/>
        <v>Taupier</v>
      </c>
      <c r="F238" s="47"/>
    </row>
    <row r="239" spans="1:6" ht="15" x14ac:dyDescent="0.25">
      <c r="A239" s="47" t="s">
        <v>401</v>
      </c>
      <c r="B239" s="47"/>
      <c r="C239" s="45" t="str">
        <f t="shared" si="16"/>
        <v>Maxwell</v>
      </c>
      <c r="D239" s="45" t="str">
        <f t="shared" si="17"/>
        <v/>
      </c>
      <c r="E239" s="45" t="str">
        <f t="shared" si="18"/>
        <v>Taylor</v>
      </c>
      <c r="F239" s="47"/>
    </row>
    <row r="240" spans="1:6" ht="15" x14ac:dyDescent="0.25">
      <c r="A240" s="47" t="s">
        <v>402</v>
      </c>
      <c r="B240" s="47"/>
      <c r="C240" s="45" t="str">
        <f t="shared" si="16"/>
        <v>Kathryn</v>
      </c>
      <c r="D240" s="45" t="str">
        <f t="shared" si="17"/>
        <v/>
      </c>
      <c r="E240" s="45" t="str">
        <f t="shared" si="18"/>
        <v>Tesoro</v>
      </c>
      <c r="F240" s="47" t="s">
        <v>518</v>
      </c>
    </row>
    <row r="241" spans="1:6" ht="15" x14ac:dyDescent="0.25">
      <c r="A241" s="47" t="s">
        <v>403</v>
      </c>
      <c r="B241" s="47"/>
      <c r="C241" s="45" t="str">
        <f t="shared" si="16"/>
        <v>Blake</v>
      </c>
      <c r="D241" s="45" t="str">
        <f t="shared" si="17"/>
        <v/>
      </c>
      <c r="E241" s="45" t="str">
        <f t="shared" si="18"/>
        <v>Thomas</v>
      </c>
      <c r="F241" s="47"/>
    </row>
    <row r="242" spans="1:6" ht="15" x14ac:dyDescent="0.25">
      <c r="A242" s="47" t="s">
        <v>404</v>
      </c>
      <c r="B242" s="47"/>
      <c r="C242" s="45" t="str">
        <f t="shared" si="16"/>
        <v>Raghav</v>
      </c>
      <c r="D242" s="45" t="str">
        <f t="shared" si="17"/>
        <v/>
      </c>
      <c r="E242" s="45" t="str">
        <f t="shared" si="18"/>
        <v>Tiwari</v>
      </c>
      <c r="F242" s="47" t="s">
        <v>487</v>
      </c>
    </row>
    <row r="243" spans="1:6" ht="15" x14ac:dyDescent="0.25">
      <c r="A243" s="47" t="s">
        <v>405</v>
      </c>
      <c r="B243" s="47"/>
      <c r="C243" s="45" t="str">
        <f t="shared" si="16"/>
        <v>James</v>
      </c>
      <c r="D243" s="45" t="str">
        <f t="shared" si="17"/>
        <v/>
      </c>
      <c r="E243" s="45" t="str">
        <f t="shared" si="18"/>
        <v>Trahan</v>
      </c>
      <c r="F243" s="47" t="s">
        <v>488</v>
      </c>
    </row>
    <row r="244" spans="1:6" ht="15" x14ac:dyDescent="0.25">
      <c r="A244" s="47" t="s">
        <v>406</v>
      </c>
      <c r="B244" s="47"/>
      <c r="C244" s="45" t="str">
        <f t="shared" si="16"/>
        <v>Molly</v>
      </c>
      <c r="D244" s="45" t="str">
        <f t="shared" si="17"/>
        <v/>
      </c>
      <c r="E244" s="45" t="str">
        <f t="shared" si="18"/>
        <v>Trahan</v>
      </c>
      <c r="F244" s="47" t="s">
        <v>489</v>
      </c>
    </row>
    <row r="245" spans="1:6" ht="15" x14ac:dyDescent="0.25">
      <c r="A245" s="47" t="s">
        <v>407</v>
      </c>
      <c r="B245" s="47"/>
      <c r="C245" s="45" t="str">
        <f t="shared" si="16"/>
        <v>Katelyn</v>
      </c>
      <c r="D245" s="45" t="str">
        <f t="shared" si="17"/>
        <v/>
      </c>
      <c r="E245" s="45" t="str">
        <f t="shared" si="18"/>
        <v>Trionfi</v>
      </c>
      <c r="F245" s="47" t="s">
        <v>516</v>
      </c>
    </row>
    <row r="246" spans="1:6" ht="15" x14ac:dyDescent="0.25">
      <c r="A246" s="47" t="s">
        <v>408</v>
      </c>
      <c r="B246" s="47"/>
      <c r="C246" s="45" t="str">
        <f t="shared" si="16"/>
        <v>Katrina</v>
      </c>
      <c r="D246" s="45" t="str">
        <f t="shared" si="17"/>
        <v>Van</v>
      </c>
      <c r="E246" s="45" t="str">
        <f t="shared" si="18"/>
        <v>Magness</v>
      </c>
      <c r="F246" s="47"/>
    </row>
    <row r="247" spans="1:6" ht="15" x14ac:dyDescent="0.25">
      <c r="A247" s="47" t="s">
        <v>409</v>
      </c>
      <c r="B247" s="47"/>
      <c r="C247" s="45" t="str">
        <f t="shared" si="16"/>
        <v>Raymond</v>
      </c>
      <c r="D247" s="45" t="str">
        <f t="shared" si="17"/>
        <v/>
      </c>
      <c r="E247" s="45" t="str">
        <f t="shared" si="18"/>
        <v>Vedder</v>
      </c>
      <c r="F247" s="47"/>
    </row>
    <row r="248" spans="1:6" ht="15" x14ac:dyDescent="0.25">
      <c r="A248" s="47" t="s">
        <v>410</v>
      </c>
      <c r="B248" s="47"/>
      <c r="C248" s="45" t="str">
        <f t="shared" si="16"/>
        <v>Joseph</v>
      </c>
      <c r="D248" s="45" t="str">
        <f t="shared" si="17"/>
        <v/>
      </c>
      <c r="E248" s="45" t="str">
        <f t="shared" si="18"/>
        <v>Vieira</v>
      </c>
      <c r="F248" s="47"/>
    </row>
    <row r="249" spans="1:6" ht="15" x14ac:dyDescent="0.25">
      <c r="A249" s="47" t="s">
        <v>411</v>
      </c>
      <c r="B249" s="47"/>
      <c r="C249" s="45" t="str">
        <f t="shared" si="16"/>
        <v>Luke</v>
      </c>
      <c r="D249" s="45" t="str">
        <f t="shared" si="17"/>
        <v/>
      </c>
      <c r="E249" s="45" t="str">
        <f t="shared" si="18"/>
        <v>Waldman</v>
      </c>
      <c r="F249" s="47"/>
    </row>
    <row r="250" spans="1:6" ht="15" x14ac:dyDescent="0.25">
      <c r="A250" s="47" t="s">
        <v>412</v>
      </c>
      <c r="B250" s="47"/>
      <c r="C250" s="45" t="s">
        <v>32</v>
      </c>
      <c r="D250" s="45" t="str">
        <f t="shared" si="17"/>
        <v/>
      </c>
      <c r="E250" s="45" t="str">
        <f t="shared" si="18"/>
        <v xml:space="preserve"> Walker</v>
      </c>
      <c r="F250" s="47"/>
    </row>
    <row r="251" spans="1:6" ht="15" x14ac:dyDescent="0.25">
      <c r="A251" s="47" t="s">
        <v>413</v>
      </c>
      <c r="B251" s="47"/>
      <c r="C251" s="45" t="str">
        <f t="shared" si="16"/>
        <v>Madeline</v>
      </c>
      <c r="D251" s="45" t="str">
        <f t="shared" si="17"/>
        <v/>
      </c>
      <c r="E251" s="45" t="str">
        <f t="shared" si="18"/>
        <v>Walsh</v>
      </c>
      <c r="F251" s="47" t="s">
        <v>490</v>
      </c>
    </row>
    <row r="252" spans="1:6" ht="15" x14ac:dyDescent="0.25">
      <c r="A252" s="47" t="s">
        <v>414</v>
      </c>
      <c r="B252" s="47"/>
      <c r="C252" s="45" t="str">
        <f t="shared" si="16"/>
        <v>Devon</v>
      </c>
      <c r="D252" s="45" t="str">
        <f t="shared" si="17"/>
        <v/>
      </c>
      <c r="E252" s="45" t="str">
        <f t="shared" si="18"/>
        <v>Watson</v>
      </c>
      <c r="F252" s="47"/>
    </row>
    <row r="253" spans="1:6" ht="15" x14ac:dyDescent="0.25">
      <c r="A253" s="47" t="s">
        <v>415</v>
      </c>
      <c r="B253" s="47"/>
      <c r="C253" s="45" t="str">
        <f t="shared" si="16"/>
        <v>Jacob</v>
      </c>
      <c r="D253" s="45" t="str">
        <f t="shared" si="17"/>
        <v/>
      </c>
      <c r="E253" s="45" t="str">
        <f t="shared" si="18"/>
        <v>Whitmer</v>
      </c>
      <c r="F253" s="47"/>
    </row>
    <row r="254" spans="1:6" ht="15" x14ac:dyDescent="0.25">
      <c r="A254" s="47" t="s">
        <v>416</v>
      </c>
      <c r="B254" s="47"/>
      <c r="C254" s="45" t="s">
        <v>33</v>
      </c>
      <c r="D254" s="45" t="str">
        <f t="shared" si="17"/>
        <v/>
      </c>
      <c r="E254" s="45" t="str">
        <f t="shared" si="18"/>
        <v>or Williams</v>
      </c>
      <c r="F254" s="47"/>
    </row>
    <row r="255" spans="1:6" ht="15" x14ac:dyDescent="0.25">
      <c r="A255" s="47" t="s">
        <v>417</v>
      </c>
      <c r="B255" s="47"/>
      <c r="C255" s="45" t="str">
        <f t="shared" si="16"/>
        <v>Nia</v>
      </c>
      <c r="D255" s="45" t="str">
        <f t="shared" si="17"/>
        <v/>
      </c>
      <c r="E255" s="45" t="str">
        <f t="shared" si="18"/>
        <v>Williamson</v>
      </c>
      <c r="F255" s="47" t="s">
        <v>491</v>
      </c>
    </row>
    <row r="256" spans="1:6" ht="15" x14ac:dyDescent="0.25">
      <c r="A256" s="47" t="s">
        <v>418</v>
      </c>
      <c r="B256" s="47"/>
      <c r="C256" s="45" t="str">
        <f t="shared" si="16"/>
        <v>Jonathan</v>
      </c>
      <c r="D256" s="45" t="str">
        <f t="shared" si="17"/>
        <v/>
      </c>
      <c r="E256" s="45" t="str">
        <f t="shared" si="18"/>
        <v>Willis</v>
      </c>
      <c r="F256" s="47"/>
    </row>
    <row r="257" spans="1:6" ht="15" x14ac:dyDescent="0.25">
      <c r="A257" s="47" t="s">
        <v>419</v>
      </c>
      <c r="B257" s="47"/>
      <c r="C257" s="45" t="str">
        <f t="shared" si="16"/>
        <v>Benjamin</v>
      </c>
      <c r="D257" s="45" t="str">
        <f t="shared" si="17"/>
        <v>Paul</v>
      </c>
      <c r="E257" s="45" t="str">
        <f t="shared" si="18"/>
        <v>Wise</v>
      </c>
      <c r="F257" s="47"/>
    </row>
    <row r="258" spans="1:6" ht="15" x14ac:dyDescent="0.25">
      <c r="A258" s="47" t="s">
        <v>420</v>
      </c>
      <c r="B258" s="47"/>
      <c r="C258" s="45" t="str">
        <f t="shared" si="16"/>
        <v>Xander</v>
      </c>
      <c r="D258" s="45" t="str">
        <f t="shared" si="17"/>
        <v/>
      </c>
      <c r="E258" s="45" t="str">
        <f t="shared" si="18"/>
        <v>Witham</v>
      </c>
      <c r="F258" s="47" t="s">
        <v>492</v>
      </c>
    </row>
    <row r="259" spans="1:6" ht="15" x14ac:dyDescent="0.25">
      <c r="A259" s="47" t="s">
        <v>421</v>
      </c>
      <c r="B259" s="47"/>
      <c r="C259" s="45" t="str">
        <f t="shared" si="16"/>
        <v>Kamea</v>
      </c>
      <c r="D259" s="45" t="str">
        <f t="shared" si="17"/>
        <v/>
      </c>
      <c r="E259" s="45" t="str">
        <f t="shared" si="18"/>
        <v>Wooten</v>
      </c>
      <c r="F259" s="47" t="s">
        <v>493</v>
      </c>
    </row>
    <row r="260" spans="1:6" ht="15" x14ac:dyDescent="0.25">
      <c r="A260" s="47" t="s">
        <v>422</v>
      </c>
      <c r="B260" s="47"/>
      <c r="C260" s="45" t="str">
        <f t="shared" si="16"/>
        <v>Emily</v>
      </c>
      <c r="D260" s="45" t="str">
        <f t="shared" si="17"/>
        <v/>
      </c>
      <c r="E260" s="45" t="str">
        <f t="shared" si="18"/>
        <v>Wright</v>
      </c>
      <c r="F260" s="48"/>
    </row>
    <row r="261" spans="1:6" ht="15" x14ac:dyDescent="0.25">
      <c r="A261" s="47" t="s">
        <v>500</v>
      </c>
      <c r="B261" s="47"/>
      <c r="C261" s="45" t="str">
        <f t="shared" si="16"/>
        <v>Shane</v>
      </c>
      <c r="D261" s="45" t="str">
        <f t="shared" si="17"/>
        <v/>
      </c>
      <c r="E261" s="45" t="str">
        <f t="shared" si="18"/>
        <v>Young</v>
      </c>
      <c r="F261" s="47"/>
    </row>
    <row r="262" spans="1:6" ht="15" x14ac:dyDescent="0.25">
      <c r="A262" s="47" t="s">
        <v>423</v>
      </c>
      <c r="B262" s="47"/>
      <c r="C262" s="45" t="str">
        <f t="shared" si="16"/>
        <v>Khin</v>
      </c>
      <c r="D262" s="45" t="str">
        <f t="shared" si="17"/>
        <v/>
      </c>
      <c r="E262" s="45" t="str">
        <f t="shared" si="18"/>
        <v>Yu</v>
      </c>
      <c r="F262" s="47"/>
    </row>
    <row r="263" spans="1:6" ht="15" x14ac:dyDescent="0.25">
      <c r="A263" s="47" t="s">
        <v>424</v>
      </c>
      <c r="B263" s="47"/>
      <c r="C263" s="45" t="str">
        <f t="shared" si="16"/>
        <v>Luke</v>
      </c>
      <c r="D263" s="45" t="str">
        <f t="shared" si="17"/>
        <v/>
      </c>
      <c r="E263" s="45" t="str">
        <f t="shared" si="18"/>
        <v>Zannino</v>
      </c>
      <c r="F263" s="47" t="s">
        <v>494</v>
      </c>
    </row>
    <row r="264" spans="1:6" ht="15" x14ac:dyDescent="0.25">
      <c r="A264" s="47" t="s">
        <v>425</v>
      </c>
      <c r="B264" s="47"/>
      <c r="C264" s="45" t="str">
        <f t="shared" si="16"/>
        <v>Brandon</v>
      </c>
      <c r="D264" s="45" t="str">
        <f t="shared" si="17"/>
        <v/>
      </c>
      <c r="E264" s="45" t="str">
        <f t="shared" si="18"/>
        <v>Zelch</v>
      </c>
      <c r="F264" s="47" t="s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L264"/>
  <sheetViews>
    <sheetView workbookViewId="0">
      <selection activeCell="A164" sqref="A164"/>
    </sheetView>
  </sheetViews>
  <sheetFormatPr defaultRowHeight="15.75" x14ac:dyDescent="0.25"/>
  <cols>
    <col min="1" max="1" width="14.28515625" style="44" customWidth="1"/>
    <col min="2" max="2" width="12.5703125" style="44" customWidth="1"/>
    <col min="3" max="3" width="16.5703125" style="44" customWidth="1"/>
    <col min="4" max="4" width="20.140625" style="44" customWidth="1"/>
    <col min="5" max="5" width="16" style="44" customWidth="1"/>
    <col min="6" max="6" width="34.5703125" style="44" customWidth="1"/>
  </cols>
  <sheetData>
    <row r="1" spans="1:12" x14ac:dyDescent="0.25">
      <c r="A1" s="44" t="s">
        <v>34</v>
      </c>
      <c r="B1" s="44" t="s">
        <v>35</v>
      </c>
      <c r="C1" s="44" t="s">
        <v>18</v>
      </c>
      <c r="D1" s="44" t="s">
        <v>36</v>
      </c>
      <c r="E1" s="44" t="s">
        <v>20</v>
      </c>
    </row>
    <row r="2" spans="1:12" x14ac:dyDescent="0.25">
      <c r="A2" s="44">
        <v>1</v>
      </c>
      <c r="B2" s="44">
        <v>1</v>
      </c>
      <c r="C2" s="44" t="str">
        <f>'Raw Name Splitter'!C2</f>
        <v>Jayden</v>
      </c>
      <c r="D2" s="44" t="str">
        <f>'Raw Name Splitter'!D2</f>
        <v/>
      </c>
      <c r="E2" s="44" t="str">
        <f>'Raw Name Splitter'!E2</f>
        <v>Abrams</v>
      </c>
      <c r="F2" s="44">
        <f>'Raw Name Splitter'!F2</f>
        <v>0</v>
      </c>
    </row>
    <row r="3" spans="1:12" x14ac:dyDescent="0.25">
      <c r="A3" s="44">
        <f>IF(ISTEXT(A2)=TRUE,1,2)</f>
        <v>2</v>
      </c>
      <c r="B3" s="44">
        <f>IF(ISTEXT(B2)=TRUE,1,2)</f>
        <v>2</v>
      </c>
      <c r="C3" s="44" t="str">
        <f>'Raw Name Splitter'!C3</f>
        <v>Larissa</v>
      </c>
      <c r="D3" s="44" t="str">
        <f>'Raw Name Splitter'!D3</f>
        <v/>
      </c>
      <c r="E3" s="44" t="str">
        <f>'Raw Name Splitter'!E3</f>
        <v>Aguilar</v>
      </c>
      <c r="F3" s="44" t="str">
        <f>'Raw Name Splitter'!F3</f>
        <v>Ag-ĭ-lar</v>
      </c>
      <c r="I3" t="s">
        <v>37</v>
      </c>
      <c r="J3" t="s">
        <v>38</v>
      </c>
    </row>
    <row r="4" spans="1:12" x14ac:dyDescent="0.25">
      <c r="A4" s="44">
        <f>IF(ISTEXT(A3)=TRUE,A2+1,A3+1)</f>
        <v>3</v>
      </c>
      <c r="B4" s="44">
        <f>IF(ISTEXT(B3)=TRUE,B2+1,B3+1)</f>
        <v>3</v>
      </c>
      <c r="C4" s="44" t="str">
        <f>'Raw Name Splitter'!C4</f>
        <v>Michael</v>
      </c>
      <c r="D4" s="44" t="str">
        <f>'Raw Name Splitter'!D4</f>
        <v/>
      </c>
      <c r="E4" s="44" t="str">
        <f>'Raw Name Splitter'!E4</f>
        <v>Alterio</v>
      </c>
      <c r="F4" s="44">
        <f>'Raw Name Splitter'!F4</f>
        <v>0</v>
      </c>
    </row>
    <row r="5" spans="1:12" x14ac:dyDescent="0.25">
      <c r="A5" s="44">
        <f>IF(ISTEXT(A4)=TRUE,A3+1,A4+1)</f>
        <v>4</v>
      </c>
      <c r="B5" s="44">
        <f>IF(ISTEXT(B4)=TRUE,B3+1,B4+1)</f>
        <v>4</v>
      </c>
      <c r="C5" s="44" t="str">
        <f>'Raw Name Splitter'!C5</f>
        <v>Adam</v>
      </c>
      <c r="D5" s="44" t="str">
        <f>'Raw Name Splitter'!D5</f>
        <v/>
      </c>
      <c r="E5" s="44" t="str">
        <f>'Raw Name Splitter'!E5</f>
        <v>Baldi</v>
      </c>
      <c r="F5" s="44">
        <f>'Raw Name Splitter'!F5</f>
        <v>0</v>
      </c>
    </row>
    <row r="6" spans="1:12" x14ac:dyDescent="0.25">
      <c r="A6" s="44">
        <f>IF(ISTEXT(A5)=TRUE,A4+1,A5+1)</f>
        <v>5</v>
      </c>
      <c r="B6" s="44">
        <f t="shared" ref="B6:B69" si="0">IF(ISTEXT(B5)=TRUE,IF(ISTEXT(B4)=TRUE,B3+1,B4+1),B5+1)</f>
        <v>5</v>
      </c>
      <c r="C6" s="44" t="str">
        <f>'Raw Name Splitter'!C6</f>
        <v>Jessie</v>
      </c>
      <c r="D6" s="44" t="str">
        <f>'Raw Name Splitter'!D6</f>
        <v/>
      </c>
      <c r="E6" s="44" t="str">
        <f>'Raw Name Splitter'!E6</f>
        <v>Ballestas</v>
      </c>
      <c r="F6" s="44">
        <f>'Raw Name Splitter'!F6</f>
        <v>0</v>
      </c>
      <c r="I6" t="s">
        <v>39</v>
      </c>
    </row>
    <row r="7" spans="1:12" x14ac:dyDescent="0.25">
      <c r="A7" s="44">
        <f>IF(ISTEXT(A6)=TRUE,A5+1,A6+1)</f>
        <v>6</v>
      </c>
      <c r="B7" s="44">
        <f t="shared" si="0"/>
        <v>6</v>
      </c>
      <c r="C7" s="44" t="str">
        <f>'Raw Name Splitter'!C7</f>
        <v>Christopher</v>
      </c>
      <c r="D7" s="44" t="str">
        <f>'Raw Name Splitter'!D7</f>
        <v/>
      </c>
      <c r="E7" s="44" t="str">
        <f>'Raw Name Splitter'!E7</f>
        <v>Barbato</v>
      </c>
      <c r="F7" s="44" t="str">
        <f>'Raw Name Splitter'!F7</f>
        <v>Chris-tuh-fur Bar-Bate-Oh</v>
      </c>
      <c r="I7" s="22" t="s">
        <v>40</v>
      </c>
      <c r="J7" t="s">
        <v>41</v>
      </c>
      <c r="L7" s="22" t="s">
        <v>42</v>
      </c>
    </row>
    <row r="8" spans="1:12" x14ac:dyDescent="0.25">
      <c r="A8" s="44">
        <f t="shared" ref="A8:A69" si="1">IF(ISTEXT(A7)=TRUE,IF(ISTEXT(A6)=TRUE,A5+1,A6+1),A7+1)</f>
        <v>7</v>
      </c>
      <c r="B8" s="44">
        <f t="shared" si="0"/>
        <v>7</v>
      </c>
      <c r="C8" s="44" t="str">
        <f>'Raw Name Splitter'!C8</f>
        <v>Jay</v>
      </c>
      <c r="D8" s="44" t="str">
        <f>'Raw Name Splitter'!D8</f>
        <v/>
      </c>
      <c r="E8" s="44" t="str">
        <f>'Raw Name Splitter'!E8</f>
        <v>Barsotti</v>
      </c>
      <c r="F8" s="44">
        <f>'Raw Name Splitter'!F8</f>
        <v>0</v>
      </c>
      <c r="I8" s="22" t="s">
        <v>43</v>
      </c>
      <c r="J8" t="s">
        <v>44</v>
      </c>
      <c r="L8" s="22" t="s">
        <v>42</v>
      </c>
    </row>
    <row r="9" spans="1:12" x14ac:dyDescent="0.25">
      <c r="A9" s="44">
        <f t="shared" si="1"/>
        <v>8</v>
      </c>
      <c r="B9" s="44">
        <f t="shared" si="0"/>
        <v>8</v>
      </c>
      <c r="C9" s="44" t="str">
        <f>'Raw Name Splitter'!C9</f>
        <v>Olivia</v>
      </c>
      <c r="D9" s="44" t="str">
        <f>'Raw Name Splitter'!D9</f>
        <v>Louise</v>
      </c>
      <c r="E9" s="44" t="str">
        <f>'Raw Name Splitter'!E9</f>
        <v>Bass</v>
      </c>
      <c r="F9" s="44">
        <f>'Raw Name Splitter'!F9</f>
        <v>0</v>
      </c>
      <c r="I9" t="s">
        <v>45</v>
      </c>
      <c r="J9" t="s">
        <v>46</v>
      </c>
      <c r="L9" s="22" t="s">
        <v>42</v>
      </c>
    </row>
    <row r="10" spans="1:12" x14ac:dyDescent="0.25">
      <c r="A10" s="44" t="s">
        <v>40</v>
      </c>
      <c r="B10" s="44">
        <f t="shared" si="0"/>
        <v>9</v>
      </c>
      <c r="C10" s="44" t="str">
        <f>'Raw Name Splitter'!C10</f>
        <v>Vivian</v>
      </c>
      <c r="D10" s="44" t="str">
        <f>'Raw Name Splitter'!D10</f>
        <v/>
      </c>
      <c r="E10" s="44" t="str">
        <f>'Raw Name Splitter'!E10</f>
        <v>Bateman</v>
      </c>
      <c r="F10" s="44">
        <f>'Raw Name Splitter'!F10</f>
        <v>0</v>
      </c>
      <c r="I10" t="s">
        <v>47</v>
      </c>
      <c r="J10" t="s">
        <v>48</v>
      </c>
    </row>
    <row r="11" spans="1:12" x14ac:dyDescent="0.25">
      <c r="A11" s="44">
        <f t="shared" si="1"/>
        <v>9</v>
      </c>
      <c r="B11" s="44">
        <f t="shared" si="0"/>
        <v>10</v>
      </c>
      <c r="C11" s="44" t="str">
        <f>'Raw Name Splitter'!C11</f>
        <v>Matthew</v>
      </c>
      <c r="D11" s="44" t="str">
        <f>'Raw Name Splitter'!D11</f>
        <v/>
      </c>
      <c r="E11" s="44" t="str">
        <f>'Raw Name Splitter'!E11</f>
        <v>Beaupre</v>
      </c>
      <c r="F11" s="44" t="str">
        <f>'Raw Name Splitter'!F11</f>
        <v xml:space="preserve">Bo-prey </v>
      </c>
      <c r="I11" t="s">
        <v>49</v>
      </c>
      <c r="J11" t="s">
        <v>50</v>
      </c>
    </row>
    <row r="12" spans="1:12" x14ac:dyDescent="0.25">
      <c r="A12" s="44">
        <f t="shared" si="1"/>
        <v>10</v>
      </c>
      <c r="B12" s="44">
        <f t="shared" si="0"/>
        <v>11</v>
      </c>
      <c r="C12" s="44" t="str">
        <f>'Raw Name Splitter'!C12</f>
        <v>Liam</v>
      </c>
      <c r="D12" s="44" t="str">
        <f>'Raw Name Splitter'!D12</f>
        <v/>
      </c>
      <c r="E12" s="44" t="str">
        <f>'Raw Name Splitter'!E12</f>
        <v>Benson</v>
      </c>
      <c r="F12" s="44">
        <f>'Raw Name Splitter'!F12</f>
        <v>0</v>
      </c>
      <c r="I12" t="s">
        <v>51</v>
      </c>
      <c r="J12" t="s">
        <v>52</v>
      </c>
    </row>
    <row r="13" spans="1:12" x14ac:dyDescent="0.25">
      <c r="A13" s="44">
        <f t="shared" si="1"/>
        <v>11</v>
      </c>
      <c r="B13" s="44">
        <f t="shared" si="0"/>
        <v>12</v>
      </c>
      <c r="C13" s="44" t="str">
        <f>'Raw Name Splitter'!C13</f>
        <v>Isaac</v>
      </c>
      <c r="D13" s="44" t="str">
        <f>'Raw Name Splitter'!D13</f>
        <v/>
      </c>
      <c r="E13" s="44" t="str">
        <f>'Raw Name Splitter'!E13</f>
        <v>Birch</v>
      </c>
      <c r="F13" s="44">
        <f>'Raw Name Splitter'!F13</f>
        <v>0</v>
      </c>
      <c r="I13" t="s">
        <v>53</v>
      </c>
      <c r="J13" t="s">
        <v>54</v>
      </c>
    </row>
    <row r="14" spans="1:12" x14ac:dyDescent="0.25">
      <c r="A14" s="44">
        <f t="shared" si="1"/>
        <v>12</v>
      </c>
      <c r="B14" s="44">
        <f t="shared" si="0"/>
        <v>13</v>
      </c>
      <c r="C14" s="44" t="str">
        <f>'Raw Name Splitter'!C14</f>
        <v>Alex</v>
      </c>
      <c r="D14" s="44" t="str">
        <f>'Raw Name Splitter'!D14</f>
        <v/>
      </c>
      <c r="E14" s="44" t="str">
        <f>'Raw Name Splitter'!E14</f>
        <v>Bonasera</v>
      </c>
      <c r="F14" s="44">
        <f>'Raw Name Splitter'!F14</f>
        <v>0</v>
      </c>
      <c r="I14" t="s">
        <v>55</v>
      </c>
      <c r="J14" t="s">
        <v>56</v>
      </c>
    </row>
    <row r="15" spans="1:12" x14ac:dyDescent="0.25">
      <c r="A15" s="44">
        <f t="shared" si="1"/>
        <v>13</v>
      </c>
      <c r="B15" s="44">
        <f t="shared" si="0"/>
        <v>14</v>
      </c>
      <c r="C15" s="44" t="str">
        <f>'Raw Name Splitter'!C15</f>
        <v>Gianna</v>
      </c>
      <c r="D15" s="44" t="str">
        <f>'Raw Name Splitter'!D15</f>
        <v/>
      </c>
      <c r="E15" s="44" t="str">
        <f>'Raw Name Splitter'!E15</f>
        <v>Bonfilio</v>
      </c>
      <c r="F15" s="44" t="str">
        <f>'Raw Name Splitter'!F15</f>
        <v>Gee-ah-na  Bon-fill-ee-oh</v>
      </c>
      <c r="I15" t="s">
        <v>57</v>
      </c>
      <c r="J15" t="s">
        <v>56</v>
      </c>
    </row>
    <row r="16" spans="1:12" x14ac:dyDescent="0.25">
      <c r="A16" s="44">
        <f t="shared" si="1"/>
        <v>14</v>
      </c>
      <c r="B16" s="44">
        <f t="shared" si="0"/>
        <v>15</v>
      </c>
      <c r="C16" s="44" t="str">
        <f>'Raw Name Splitter'!C16</f>
        <v>Joshua</v>
      </c>
      <c r="D16" s="44" t="str">
        <f>'Raw Name Splitter'!D16</f>
        <v/>
      </c>
      <c r="E16" s="44" t="str">
        <f>'Raw Name Splitter'!E16</f>
        <v>Boran</v>
      </c>
      <c r="F16" s="44" t="str">
        <f>'Raw Name Splitter'!F16</f>
        <v>Bor-in</v>
      </c>
      <c r="I16" t="s">
        <v>58</v>
      </c>
      <c r="J16" t="s">
        <v>56</v>
      </c>
    </row>
    <row r="17" spans="1:10" x14ac:dyDescent="0.25">
      <c r="A17" s="44">
        <f t="shared" si="1"/>
        <v>15</v>
      </c>
      <c r="B17" s="44">
        <f t="shared" si="0"/>
        <v>16</v>
      </c>
      <c r="C17" s="44" t="str">
        <f>'Raw Name Splitter'!C17</f>
        <v>Michael</v>
      </c>
      <c r="D17" s="44" t="str">
        <f>'Raw Name Splitter'!D17</f>
        <v/>
      </c>
      <c r="E17" s="44" t="str">
        <f>'Raw Name Splitter'!E17</f>
        <v>Boutiette</v>
      </c>
      <c r="F17" s="44" t="str">
        <f>'Raw Name Splitter'!F17</f>
        <v>Michael Booty-et</v>
      </c>
      <c r="I17" t="s">
        <v>59</v>
      </c>
      <c r="J17" t="s">
        <v>56</v>
      </c>
    </row>
    <row r="18" spans="1:10" x14ac:dyDescent="0.25">
      <c r="A18" s="44">
        <f t="shared" si="1"/>
        <v>16</v>
      </c>
      <c r="B18" s="44">
        <f t="shared" si="0"/>
        <v>17</v>
      </c>
      <c r="C18" s="44" t="str">
        <f>'Raw Name Splitter'!C18</f>
        <v>Brandon</v>
      </c>
      <c r="D18" s="44" t="str">
        <f>'Raw Name Splitter'!D18</f>
        <v/>
      </c>
      <c r="E18" s="44" t="str">
        <f>'Raw Name Splitter'!E18</f>
        <v>Boutin</v>
      </c>
      <c r="F18" s="44">
        <f>'Raw Name Splitter'!F18</f>
        <v>0</v>
      </c>
      <c r="I18" t="s">
        <v>60</v>
      </c>
      <c r="J18" t="s">
        <v>56</v>
      </c>
    </row>
    <row r="19" spans="1:10" x14ac:dyDescent="0.25">
      <c r="A19" s="44">
        <f t="shared" si="1"/>
        <v>17</v>
      </c>
      <c r="B19" s="44">
        <f t="shared" si="0"/>
        <v>18</v>
      </c>
      <c r="C19" s="44" t="str">
        <f>'Raw Name Splitter'!C19</f>
        <v>Isabella</v>
      </c>
      <c r="D19" s="44" t="str">
        <f>'Raw Name Splitter'!D19</f>
        <v/>
      </c>
      <c r="E19" s="44" t="str">
        <f>'Raw Name Splitter'!E19</f>
        <v>Boyden</v>
      </c>
      <c r="F19" s="44" t="str">
        <f>'Raw Name Splitter'!F19</f>
        <v>Izabella boy-den</v>
      </c>
      <c r="I19" t="s">
        <v>61</v>
      </c>
      <c r="J19" t="s">
        <v>56</v>
      </c>
    </row>
    <row r="20" spans="1:10" x14ac:dyDescent="0.25">
      <c r="A20" s="44">
        <f t="shared" si="1"/>
        <v>18</v>
      </c>
      <c r="B20" s="44">
        <f t="shared" si="0"/>
        <v>19</v>
      </c>
      <c r="C20" s="44" t="str">
        <f>'Raw Name Splitter'!C20</f>
        <v>Kate</v>
      </c>
      <c r="D20" s="44" t="str">
        <f>'Raw Name Splitter'!D20</f>
        <v/>
      </c>
      <c r="E20" s="44" t="str">
        <f>'Raw Name Splitter'!E20</f>
        <v>Brokowski</v>
      </c>
      <c r="F20" s="44" t="str">
        <f>'Raw Name Splitter'!F20</f>
        <v>Bro-Cow-Ski</v>
      </c>
      <c r="I20" t="s">
        <v>62</v>
      </c>
      <c r="J20" t="s">
        <v>56</v>
      </c>
    </row>
    <row r="21" spans="1:10" x14ac:dyDescent="0.25">
      <c r="A21" s="44">
        <f t="shared" si="1"/>
        <v>19</v>
      </c>
      <c r="B21" s="44">
        <f t="shared" si="0"/>
        <v>20</v>
      </c>
      <c r="C21" s="44" t="str">
        <f>'Raw Name Splitter'!C21</f>
        <v>Morgan</v>
      </c>
      <c r="D21" s="44" t="str">
        <f>'Raw Name Splitter'!D21</f>
        <v/>
      </c>
      <c r="E21" s="44" t="str">
        <f>'Raw Name Splitter'!E21</f>
        <v>Brown</v>
      </c>
      <c r="F21" s="44" t="str">
        <f>'Raw Name Splitter'!F21</f>
        <v xml:space="preserve">More-gan Brown </v>
      </c>
      <c r="I21" t="s">
        <v>63</v>
      </c>
      <c r="J21" t="s">
        <v>56</v>
      </c>
    </row>
    <row r="22" spans="1:10" x14ac:dyDescent="0.25">
      <c r="A22" s="44" t="s">
        <v>64</v>
      </c>
      <c r="B22" s="44">
        <f t="shared" si="0"/>
        <v>21</v>
      </c>
      <c r="C22" s="44" t="str">
        <f>'Raw Name Splitter'!C22</f>
        <v>Emily</v>
      </c>
      <c r="D22" s="44" t="str">
        <f>'Raw Name Splitter'!D22</f>
        <v/>
      </c>
      <c r="E22" s="44" t="str">
        <f>'Raw Name Splitter'!E22</f>
        <v>Bruntil</v>
      </c>
      <c r="F22" s="44">
        <f>'Raw Name Splitter'!F22</f>
        <v>0</v>
      </c>
      <c r="I22" t="s">
        <v>64</v>
      </c>
      <c r="J22" t="s">
        <v>65</v>
      </c>
    </row>
    <row r="23" spans="1:10" x14ac:dyDescent="0.25">
      <c r="A23" s="44">
        <f t="shared" si="1"/>
        <v>20</v>
      </c>
      <c r="B23" s="44">
        <f t="shared" si="0"/>
        <v>22</v>
      </c>
      <c r="C23" s="44" t="str">
        <f>'Raw Name Splitter'!C23</f>
        <v>Emily</v>
      </c>
      <c r="D23" s="44" t="str">
        <f>'Raw Name Splitter'!D23</f>
        <v/>
      </c>
      <c r="E23" s="44" t="str">
        <f>'Raw Name Splitter'!E23</f>
        <v>Bryant</v>
      </c>
      <c r="F23" s="44">
        <f>'Raw Name Splitter'!F23</f>
        <v>0</v>
      </c>
    </row>
    <row r="24" spans="1:10" x14ac:dyDescent="0.25">
      <c r="A24" s="44">
        <f t="shared" si="1"/>
        <v>21</v>
      </c>
      <c r="B24" s="44">
        <f t="shared" si="0"/>
        <v>23</v>
      </c>
      <c r="C24" s="44" t="str">
        <f>'Raw Name Splitter'!C24</f>
        <v>Vito</v>
      </c>
      <c r="D24" s="44" t="str">
        <f>'Raw Name Splitter'!D24</f>
        <v/>
      </c>
      <c r="E24" s="44" t="str">
        <f>'Raw Name Splitter'!E24</f>
        <v>Buccellato</v>
      </c>
      <c r="F24" s="44" t="str">
        <f>'Raw Name Splitter'!F24</f>
        <v>Booch-ell-ah-toe</v>
      </c>
    </row>
    <row r="25" spans="1:10" x14ac:dyDescent="0.25">
      <c r="A25" s="44">
        <f t="shared" si="1"/>
        <v>22</v>
      </c>
      <c r="B25" s="44">
        <f t="shared" si="0"/>
        <v>24</v>
      </c>
      <c r="C25" s="44" t="str">
        <f>'Raw Name Splitter'!C25</f>
        <v>Bella</v>
      </c>
      <c r="D25" s="44" t="str">
        <f>'Raw Name Splitter'!D25</f>
        <v/>
      </c>
      <c r="E25" s="44" t="str">
        <f>'Raw Name Splitter'!E25</f>
        <v>Bunker</v>
      </c>
      <c r="F25" s="44">
        <f>'Raw Name Splitter'!F25</f>
        <v>0</v>
      </c>
    </row>
    <row r="26" spans="1:10" x14ac:dyDescent="0.25">
      <c r="A26" s="44">
        <f t="shared" si="1"/>
        <v>23</v>
      </c>
      <c r="B26" s="44">
        <f t="shared" si="0"/>
        <v>25</v>
      </c>
      <c r="C26" s="44" t="str">
        <f>'Raw Name Splitter'!C26</f>
        <v>D'von</v>
      </c>
      <c r="D26" s="44" t="str">
        <f>'Raw Name Splitter'!D26</f>
        <v/>
      </c>
      <c r="E26" s="44" t="str">
        <f>'Raw Name Splitter'!E26</f>
        <v>Burcy</v>
      </c>
      <c r="F26" s="44">
        <f>'Raw Name Splitter'!F26</f>
        <v>0</v>
      </c>
    </row>
    <row r="27" spans="1:10" x14ac:dyDescent="0.25">
      <c r="A27" s="44">
        <f t="shared" si="1"/>
        <v>24</v>
      </c>
      <c r="B27" s="44">
        <f t="shared" si="0"/>
        <v>26</v>
      </c>
      <c r="C27" s="44" t="str">
        <f>'Raw Name Splitter'!C27</f>
        <v>Veronica</v>
      </c>
      <c r="D27" s="44" t="str">
        <f>'Raw Name Splitter'!D27</f>
        <v/>
      </c>
      <c r="E27" s="44" t="str">
        <f>'Raw Name Splitter'!E27</f>
        <v>Burke</v>
      </c>
      <c r="F27" s="44">
        <f>'Raw Name Splitter'!F27</f>
        <v>0</v>
      </c>
    </row>
    <row r="28" spans="1:10" x14ac:dyDescent="0.25">
      <c r="A28" s="44">
        <f t="shared" si="1"/>
        <v>25</v>
      </c>
      <c r="B28" s="44">
        <f t="shared" si="0"/>
        <v>27</v>
      </c>
      <c r="C28" s="44" t="str">
        <f>'Raw Name Splitter'!C28</f>
        <v>Megan</v>
      </c>
      <c r="D28" s="44" t="str">
        <f>'Raw Name Splitter'!D28</f>
        <v/>
      </c>
      <c r="E28" s="44" t="str">
        <f>'Raw Name Splitter'!E28</f>
        <v>Calhoun</v>
      </c>
      <c r="F28" s="44" t="str">
        <f>'Raw Name Splitter'!F28</f>
        <v>Kal-hoon</v>
      </c>
    </row>
    <row r="29" spans="1:10" x14ac:dyDescent="0.25">
      <c r="A29" s="44">
        <f t="shared" si="1"/>
        <v>26</v>
      </c>
      <c r="B29" s="44">
        <f t="shared" si="0"/>
        <v>28</v>
      </c>
      <c r="C29" s="44" t="str">
        <f>'Raw Name Splitter'!C29</f>
        <v>Liam</v>
      </c>
      <c r="D29" s="44" t="str">
        <f>'Raw Name Splitter'!D29</f>
        <v/>
      </c>
      <c r="E29" s="44" t="str">
        <f>'Raw Name Splitter'!E29</f>
        <v>Campbell</v>
      </c>
      <c r="F29" s="44">
        <f>'Raw Name Splitter'!F29</f>
        <v>0</v>
      </c>
    </row>
    <row r="30" spans="1:10" x14ac:dyDescent="0.25">
      <c r="A30" s="44">
        <f t="shared" si="1"/>
        <v>27</v>
      </c>
      <c r="B30" s="44">
        <f t="shared" si="0"/>
        <v>29</v>
      </c>
      <c r="C30" s="44" t="str">
        <f>'Raw Name Splitter'!C30</f>
        <v>Justin</v>
      </c>
      <c r="D30" s="44" t="str">
        <f>'Raw Name Splitter'!D30</f>
        <v/>
      </c>
      <c r="E30" s="44" t="str">
        <f>'Raw Name Splitter'!E30</f>
        <v>Canada</v>
      </c>
      <c r="F30" s="44" t="str">
        <f>'Raw Name Splitter'!F30</f>
        <v>Juh-stin-can-uh-duh</v>
      </c>
    </row>
    <row r="31" spans="1:10" x14ac:dyDescent="0.25">
      <c r="A31" s="44">
        <f t="shared" si="1"/>
        <v>28</v>
      </c>
      <c r="B31" s="44">
        <f t="shared" si="0"/>
        <v>30</v>
      </c>
      <c r="C31" s="44" t="str">
        <f>'Raw Name Splitter'!C31</f>
        <v>Marlie</v>
      </c>
      <c r="D31" s="44" t="str">
        <f>'Raw Name Splitter'!D31</f>
        <v>Keane</v>
      </c>
      <c r="E31" s="44" t="str">
        <f>'Raw Name Splitter'!E31</f>
        <v>Brown</v>
      </c>
      <c r="F31" s="44">
        <f>'Raw Name Splitter'!F31</f>
        <v>0</v>
      </c>
    </row>
    <row r="32" spans="1:10" x14ac:dyDescent="0.25">
      <c r="A32" s="44">
        <f t="shared" si="1"/>
        <v>29</v>
      </c>
      <c r="B32" s="44">
        <f t="shared" si="0"/>
        <v>31</v>
      </c>
      <c r="C32" s="44" t="str">
        <f>'Raw Name Splitter'!C32</f>
        <v>Michael</v>
      </c>
      <c r="D32" s="44" t="str">
        <f>'Raw Name Splitter'!D32</f>
        <v/>
      </c>
      <c r="E32" s="44" t="str">
        <f>'Raw Name Splitter'!E32</f>
        <v>Carroll</v>
      </c>
    </row>
    <row r="33" spans="1:6" x14ac:dyDescent="0.25">
      <c r="A33" s="44">
        <f t="shared" si="1"/>
        <v>30</v>
      </c>
      <c r="B33" s="44">
        <f t="shared" si="0"/>
        <v>32</v>
      </c>
      <c r="C33" s="44" t="str">
        <f>'Raw Name Splitter'!C33</f>
        <v>Sean</v>
      </c>
      <c r="D33" s="44" t="str">
        <f>'Raw Name Splitter'!D33</f>
        <v/>
      </c>
      <c r="E33" s="44" t="str">
        <f>'Raw Name Splitter'!E33</f>
        <v>Carter</v>
      </c>
      <c r="F33" s="44">
        <f>'Raw Name Splitter'!F33</f>
        <v>0</v>
      </c>
    </row>
    <row r="34" spans="1:6" x14ac:dyDescent="0.25">
      <c r="A34" s="44">
        <f t="shared" si="1"/>
        <v>31</v>
      </c>
      <c r="B34" s="44">
        <f t="shared" si="0"/>
        <v>33</v>
      </c>
      <c r="C34" s="44" t="str">
        <f>'Raw Name Splitter'!C34</f>
        <v>Jaiden</v>
      </c>
      <c r="D34" s="44" t="str">
        <f>'Raw Name Splitter'!D34</f>
        <v/>
      </c>
      <c r="E34" s="44" t="str">
        <f>'Raw Name Splitter'!E34</f>
        <v>Caskey</v>
      </c>
      <c r="F34" s="44">
        <f>'Raw Name Splitter'!F34</f>
        <v>0</v>
      </c>
    </row>
    <row r="35" spans="1:6" x14ac:dyDescent="0.25">
      <c r="A35" s="44">
        <f t="shared" si="1"/>
        <v>32</v>
      </c>
      <c r="B35" s="44">
        <f t="shared" si="0"/>
        <v>34</v>
      </c>
      <c r="C35" s="44" t="str">
        <f>'Raw Name Splitter'!C35</f>
        <v>Joseph</v>
      </c>
      <c r="D35" s="44" t="str">
        <f>'Raw Name Splitter'!D35</f>
        <v/>
      </c>
      <c r="E35" s="44" t="str">
        <f>'Raw Name Splitter'!E35</f>
        <v>Castelli</v>
      </c>
      <c r="F35" s="44">
        <f>'Raw Name Splitter'!F35</f>
        <v>0</v>
      </c>
    </row>
    <row r="36" spans="1:6" x14ac:dyDescent="0.25">
      <c r="A36" s="44">
        <f t="shared" si="1"/>
        <v>33</v>
      </c>
      <c r="B36" s="44">
        <f t="shared" si="0"/>
        <v>35</v>
      </c>
      <c r="C36" s="44" t="str">
        <f>'Raw Name Splitter'!C36</f>
        <v>Abigail</v>
      </c>
      <c r="D36" s="44" t="str">
        <f>'Raw Name Splitter'!D36</f>
        <v/>
      </c>
      <c r="E36" s="44" t="str">
        <f>'Raw Name Splitter'!E36</f>
        <v>Cayton</v>
      </c>
      <c r="F36" s="44">
        <f>'Raw Name Splitter'!F36</f>
        <v>0</v>
      </c>
    </row>
    <row r="37" spans="1:6" x14ac:dyDescent="0.25">
      <c r="A37" s="44">
        <f t="shared" si="1"/>
        <v>34</v>
      </c>
      <c r="B37" s="44">
        <f t="shared" si="0"/>
        <v>36</v>
      </c>
      <c r="C37" s="44" t="str">
        <f>'Raw Name Splitter'!C37</f>
        <v>Christian</v>
      </c>
      <c r="D37" s="44" t="str">
        <f>'Raw Name Splitter'!D37</f>
        <v/>
      </c>
      <c r="E37" s="44" t="str">
        <f>'Raw Name Splitter'!E37</f>
        <v>Cha</v>
      </c>
      <c r="F37" s="44">
        <f>'Raw Name Splitter'!F37</f>
        <v>0</v>
      </c>
    </row>
    <row r="38" spans="1:6" x14ac:dyDescent="0.25">
      <c r="A38" s="44">
        <f t="shared" si="1"/>
        <v>35</v>
      </c>
      <c r="B38" s="44">
        <f t="shared" si="0"/>
        <v>37</v>
      </c>
      <c r="C38" s="44" t="str">
        <f>'Raw Name Splitter'!C38</f>
        <v>Jack</v>
      </c>
      <c r="D38" s="44" t="str">
        <f>'Raw Name Splitter'!D38</f>
        <v>Thomas</v>
      </c>
      <c r="E38" s="44" t="str">
        <f>'Raw Name Splitter'!E38</f>
        <v>Chapin</v>
      </c>
      <c r="F38" s="44" t="str">
        <f>'Raw Name Splitter'!F38</f>
        <v>Chay-pin</v>
      </c>
    </row>
    <row r="39" spans="1:6" x14ac:dyDescent="0.25">
      <c r="A39" s="44">
        <f t="shared" si="1"/>
        <v>36</v>
      </c>
      <c r="B39" s="44">
        <f t="shared" si="0"/>
        <v>38</v>
      </c>
      <c r="C39" s="44" t="str">
        <f>'Raw Name Splitter'!C39</f>
        <v>Clay</v>
      </c>
      <c r="D39" s="44" t="str">
        <f>'Raw Name Splitter'!D39</f>
        <v/>
      </c>
      <c r="E39" s="44" t="str">
        <f>'Raw Name Splitter'!E39</f>
        <v>Chase</v>
      </c>
      <c r="F39" s="44">
        <f>'Raw Name Splitter'!F39</f>
        <v>0</v>
      </c>
    </row>
    <row r="40" spans="1:6" x14ac:dyDescent="0.25">
      <c r="A40" s="44">
        <f t="shared" si="1"/>
        <v>37</v>
      </c>
      <c r="B40" s="44">
        <f t="shared" si="0"/>
        <v>39</v>
      </c>
      <c r="C40" s="44" t="str">
        <f>'Raw Name Splitter'!C40</f>
        <v>Gisella</v>
      </c>
      <c r="D40" s="44" t="str">
        <f>'Raw Name Splitter'!D40</f>
        <v/>
      </c>
      <c r="E40" s="44" t="str">
        <f>'Raw Name Splitter'!E40</f>
        <v>Ciano</v>
      </c>
      <c r="F40" s="44">
        <f>'Raw Name Splitter'!F40</f>
        <v>0</v>
      </c>
    </row>
    <row r="41" spans="1:6" x14ac:dyDescent="0.25">
      <c r="A41" s="44">
        <f t="shared" si="1"/>
        <v>38</v>
      </c>
      <c r="B41" s="44">
        <f t="shared" si="0"/>
        <v>40</v>
      </c>
      <c r="C41" s="44" t="str">
        <f>'Raw Name Splitter'!C41</f>
        <v>Kelsey</v>
      </c>
      <c r="D41" s="44" t="str">
        <f>'Raw Name Splitter'!D41</f>
        <v/>
      </c>
      <c r="E41" s="44" t="str">
        <f>'Raw Name Splitter'!E41</f>
        <v>Conant</v>
      </c>
      <c r="F41" s="44" t="str">
        <f>'Raw Name Splitter'!F41</f>
        <v>Kel-sea Cone-ant</v>
      </c>
    </row>
    <row r="42" spans="1:6" x14ac:dyDescent="0.25">
      <c r="A42" s="44">
        <f t="shared" si="1"/>
        <v>39</v>
      </c>
      <c r="B42" s="44">
        <f t="shared" si="0"/>
        <v>41</v>
      </c>
      <c r="C42" s="44" t="str">
        <f>'Raw Name Splitter'!C42</f>
        <v>Jack</v>
      </c>
      <c r="D42" s="44" t="str">
        <f>'Raw Name Splitter'!D42</f>
        <v/>
      </c>
      <c r="E42" s="44" t="str">
        <f>'Raw Name Splitter'!E42</f>
        <v>Cardarelli</v>
      </c>
      <c r="F42" s="44">
        <f>'Raw Name Splitter'!F42</f>
        <v>0</v>
      </c>
    </row>
    <row r="43" spans="1:6" x14ac:dyDescent="0.25">
      <c r="A43" s="44">
        <f t="shared" si="1"/>
        <v>40</v>
      </c>
      <c r="B43" s="44">
        <f t="shared" si="0"/>
        <v>42</v>
      </c>
      <c r="C43" s="44" t="str">
        <f>'Raw Name Splitter'!C43</f>
        <v>Ryan</v>
      </c>
      <c r="D43" s="44" t="str">
        <f>'Raw Name Splitter'!D43</f>
        <v/>
      </c>
      <c r="E43" s="44" t="str">
        <f>'Raw Name Splitter'!E43</f>
        <v>Connor</v>
      </c>
      <c r="F43" s="44">
        <f>'Raw Name Splitter'!F43</f>
        <v>0</v>
      </c>
    </row>
    <row r="44" spans="1:6" x14ac:dyDescent="0.25">
      <c r="A44" s="44">
        <f t="shared" si="1"/>
        <v>41</v>
      </c>
      <c r="B44" s="44">
        <f t="shared" si="0"/>
        <v>43</v>
      </c>
      <c r="C44" s="44" t="str">
        <f>'Raw Name Splitter'!C44</f>
        <v>Avery</v>
      </c>
      <c r="D44" s="44" t="str">
        <f>'Raw Name Splitter'!D44</f>
        <v/>
      </c>
      <c r="E44" s="44" t="str">
        <f>'Raw Name Splitter'!E44</f>
        <v>Conway</v>
      </c>
      <c r="F44" s="44">
        <f>'Raw Name Splitter'!F44</f>
        <v>0</v>
      </c>
    </row>
    <row r="45" spans="1:6" x14ac:dyDescent="0.25">
      <c r="A45" s="44">
        <f t="shared" si="1"/>
        <v>42</v>
      </c>
      <c r="B45" s="44">
        <f t="shared" si="0"/>
        <v>44</v>
      </c>
      <c r="C45" s="44" t="str">
        <f>'Raw Name Splitter'!C45</f>
        <v>Isabelle</v>
      </c>
      <c r="D45" s="44" t="str">
        <f>'Raw Name Splitter'!D45</f>
        <v/>
      </c>
      <c r="E45" s="44" t="str">
        <f>'Raw Name Splitter'!E45</f>
        <v>Cooper</v>
      </c>
      <c r="F45" s="44">
        <f>'Raw Name Splitter'!F45</f>
        <v>0</v>
      </c>
    </row>
    <row r="46" spans="1:6" x14ac:dyDescent="0.25">
      <c r="A46" s="44">
        <f t="shared" si="1"/>
        <v>43</v>
      </c>
      <c r="B46" s="44">
        <f t="shared" si="0"/>
        <v>45</v>
      </c>
      <c r="C46" s="44" t="str">
        <f>'Raw Name Splitter'!C46</f>
        <v>Elizabeth</v>
      </c>
      <c r="D46" s="44" t="str">
        <f>'Raw Name Splitter'!D46</f>
        <v/>
      </c>
      <c r="E46" s="44" t="str">
        <f>'Raw Name Splitter'!E46</f>
        <v>Costa</v>
      </c>
      <c r="F46" s="44">
        <f>'Raw Name Splitter'!F46</f>
        <v>0</v>
      </c>
    </row>
    <row r="47" spans="1:6" x14ac:dyDescent="0.25">
      <c r="A47" s="44">
        <f t="shared" si="1"/>
        <v>44</v>
      </c>
      <c r="B47" s="44">
        <f t="shared" si="0"/>
        <v>46</v>
      </c>
      <c r="C47" s="44" t="str">
        <f>'Raw Name Splitter'!C47</f>
        <v>Connor</v>
      </c>
      <c r="D47" s="44" t="str">
        <f>'Raw Name Splitter'!D47</f>
        <v/>
      </c>
      <c r="E47" s="44" t="str">
        <f>'Raw Name Splitter'!E47</f>
        <v>Cox</v>
      </c>
      <c r="F47" s="44">
        <f>'Raw Name Splitter'!F47</f>
        <v>0</v>
      </c>
    </row>
    <row r="48" spans="1:6" x14ac:dyDescent="0.25">
      <c r="A48" s="44">
        <f t="shared" si="1"/>
        <v>45</v>
      </c>
      <c r="B48" s="44">
        <f t="shared" si="0"/>
        <v>47</v>
      </c>
      <c r="C48" s="44" t="str">
        <f>'Raw Name Splitter'!C48</f>
        <v>Benjamin</v>
      </c>
      <c r="D48" s="44" t="str">
        <f>'Raw Name Splitter'!D48</f>
        <v/>
      </c>
      <c r="E48" s="44" t="str">
        <f>'Raw Name Splitter'!E48</f>
        <v>Cramer</v>
      </c>
      <c r="F48" s="44">
        <f>'Raw Name Splitter'!F48</f>
        <v>0</v>
      </c>
    </row>
    <row r="49" spans="1:6" x14ac:dyDescent="0.25">
      <c r="A49" s="44">
        <f t="shared" si="1"/>
        <v>46</v>
      </c>
      <c r="B49" s="44">
        <f t="shared" si="0"/>
        <v>48</v>
      </c>
      <c r="C49" s="44" t="str">
        <f>'Raw Name Splitter'!C49</f>
        <v>Giavanna</v>
      </c>
      <c r="D49" s="44" t="str">
        <f>'Raw Name Splitter'!D49</f>
        <v/>
      </c>
      <c r="E49" s="44" t="str">
        <f>'Raw Name Splitter'!E49</f>
        <v>Cresta</v>
      </c>
      <c r="F49" s="44" t="str">
        <f>'Raw Name Splitter'!F49</f>
        <v xml:space="preserve">Juh-vawna </v>
      </c>
    </row>
    <row r="50" spans="1:6" x14ac:dyDescent="0.25">
      <c r="A50" s="44">
        <f t="shared" si="1"/>
        <v>47</v>
      </c>
      <c r="B50" s="44">
        <f t="shared" si="0"/>
        <v>49</v>
      </c>
      <c r="C50" s="44" t="str">
        <f>'Raw Name Splitter'!C50</f>
        <v>Santino</v>
      </c>
      <c r="D50" s="44" t="str">
        <f>'Raw Name Splitter'!D50</f>
        <v/>
      </c>
      <c r="E50" s="44" t="str">
        <f>'Raw Name Splitter'!E50</f>
        <v>Cresta</v>
      </c>
      <c r="F50" s="44">
        <f>'Raw Name Splitter'!F50</f>
        <v>0</v>
      </c>
    </row>
    <row r="51" spans="1:6" x14ac:dyDescent="0.25">
      <c r="A51" s="44">
        <f t="shared" si="1"/>
        <v>48</v>
      </c>
      <c r="B51" s="44">
        <f t="shared" si="0"/>
        <v>50</v>
      </c>
      <c r="C51" s="44" t="str">
        <f>'Raw Name Splitter'!C51</f>
        <v>Justin</v>
      </c>
      <c r="D51" s="44" t="str">
        <f>'Raw Name Splitter'!D51</f>
        <v/>
      </c>
      <c r="E51" s="44" t="str">
        <f>'Raw Name Splitter'!E51</f>
        <v>Currin</v>
      </c>
      <c r="F51" s="44">
        <f>'Raw Name Splitter'!F51</f>
        <v>0</v>
      </c>
    </row>
    <row r="52" spans="1:6" x14ac:dyDescent="0.25">
      <c r="A52" s="44">
        <f t="shared" si="1"/>
        <v>49</v>
      </c>
      <c r="B52" s="44">
        <f t="shared" si="0"/>
        <v>51</v>
      </c>
      <c r="C52" s="44" t="str">
        <f>'Raw Name Splitter'!C52</f>
        <v>Celeste</v>
      </c>
      <c r="D52" s="44" t="str">
        <f>'Raw Name Splitter'!D52</f>
        <v/>
      </c>
      <c r="E52" s="44" t="str">
        <f>'Raw Name Splitter'!E52</f>
        <v>Damon-Bach</v>
      </c>
      <c r="F52" s="44" t="str">
        <f>'Raw Name Splitter'!F52</f>
        <v>Celeste Day-mon Bawk</v>
      </c>
    </row>
    <row r="53" spans="1:6" x14ac:dyDescent="0.25">
      <c r="A53" s="44">
        <f t="shared" si="1"/>
        <v>50</v>
      </c>
      <c r="B53" s="44">
        <f t="shared" si="0"/>
        <v>52</v>
      </c>
      <c r="C53" s="44" t="str">
        <f>'Raw Name Splitter'!C53</f>
        <v>Joseph</v>
      </c>
      <c r="D53" s="44" t="str">
        <f>'Raw Name Splitter'!D53</f>
        <v/>
      </c>
      <c r="E53" s="44" t="str">
        <f>'Raw Name Splitter'!E53</f>
        <v>DeFilippo</v>
      </c>
      <c r="F53" s="44">
        <f>'Raw Name Splitter'!F53</f>
        <v>0</v>
      </c>
    </row>
    <row r="54" spans="1:6" x14ac:dyDescent="0.25">
      <c r="A54" s="44">
        <f t="shared" si="1"/>
        <v>51</v>
      </c>
      <c r="B54" s="44">
        <f t="shared" si="0"/>
        <v>53</v>
      </c>
      <c r="C54" s="44" t="str">
        <f>'Raw Name Splitter'!C54</f>
        <v>Michelina</v>
      </c>
      <c r="D54" s="44" t="str">
        <f>'Raw Name Splitter'!D54</f>
        <v/>
      </c>
      <c r="E54" s="44" t="str">
        <f>'Raw Name Splitter'!E54</f>
        <v>DeLuca</v>
      </c>
      <c r="F54" s="44" t="str">
        <f>'Raw Name Splitter'!F54</f>
        <v xml:space="preserve">Mick uh lina </v>
      </c>
    </row>
    <row r="55" spans="1:6" x14ac:dyDescent="0.25">
      <c r="A55" s="44">
        <f t="shared" si="1"/>
        <v>52</v>
      </c>
      <c r="B55" s="44">
        <f t="shared" si="0"/>
        <v>54</v>
      </c>
      <c r="C55" s="44" t="str">
        <f>'Raw Name Splitter'!C55</f>
        <v>Tomaso</v>
      </c>
      <c r="D55" s="44" t="str">
        <f>'Raw Name Splitter'!D55</f>
        <v/>
      </c>
      <c r="E55" s="44" t="str">
        <f>'Raw Name Splitter'!E55</f>
        <v>DeLuca</v>
      </c>
      <c r="F55" s="44" t="str">
        <f>'Raw Name Splitter'!F55</f>
        <v>Tom ass o   Da Luca</v>
      </c>
    </row>
    <row r="56" spans="1:6" x14ac:dyDescent="0.25">
      <c r="A56" s="44">
        <f t="shared" si="1"/>
        <v>53</v>
      </c>
      <c r="B56" s="44">
        <f t="shared" si="0"/>
        <v>55</v>
      </c>
      <c r="C56" s="44" t="str">
        <f>'Raw Name Splitter'!C56</f>
        <v>Ryla</v>
      </c>
      <c r="D56" s="44" t="str">
        <f>'Raw Name Splitter'!D56</f>
        <v/>
      </c>
      <c r="E56" s="44" t="str">
        <f>'Raw Name Splitter'!E56</f>
        <v>Demers</v>
      </c>
      <c r="F56" s="44" t="str">
        <f>'Raw Name Splitter'!F56</f>
        <v xml:space="preserve">rye-luh duh-mers </v>
      </c>
    </row>
    <row r="57" spans="1:6" x14ac:dyDescent="0.25">
      <c r="A57" s="44">
        <f t="shared" si="1"/>
        <v>54</v>
      </c>
      <c r="B57" s="44">
        <f t="shared" si="0"/>
        <v>56</v>
      </c>
      <c r="C57" s="44" t="str">
        <f>'Raw Name Splitter'!C57</f>
        <v>Khalen</v>
      </c>
      <c r="D57" s="44" t="str">
        <f>'Raw Name Splitter'!D57</f>
        <v>Elizabeth</v>
      </c>
      <c r="E57" s="44" t="str">
        <f>'Raw Name Splitter'!E57</f>
        <v>DePalma</v>
      </c>
      <c r="F57" s="44" t="str">
        <f>'Raw Name Splitter'!F57</f>
        <v>Kay-len Elizabeth D-Palm-a</v>
      </c>
    </row>
    <row r="58" spans="1:6" x14ac:dyDescent="0.25">
      <c r="A58" s="44" t="s">
        <v>43</v>
      </c>
      <c r="B58" s="44">
        <f t="shared" si="0"/>
        <v>57</v>
      </c>
      <c r="C58" s="44" t="str">
        <f>'Raw Name Splitter'!C58</f>
        <v>Caitlin</v>
      </c>
      <c r="D58" s="44" t="str">
        <f>'Raw Name Splitter'!D58</f>
        <v>June</v>
      </c>
      <c r="E58" s="44" t="str">
        <f>'Raw Name Splitter'!E58</f>
        <v>DeRosa</v>
      </c>
      <c r="F58" s="44">
        <f>'Raw Name Splitter'!F58</f>
        <v>0</v>
      </c>
    </row>
    <row r="59" spans="1:6" x14ac:dyDescent="0.25">
      <c r="A59" s="44">
        <f t="shared" si="1"/>
        <v>55</v>
      </c>
      <c r="B59" s="44">
        <f t="shared" si="0"/>
        <v>58</v>
      </c>
      <c r="C59" s="44" t="str">
        <f>'Raw Name Splitter'!C59</f>
        <v>Leo</v>
      </c>
      <c r="D59" s="44" t="str">
        <f>'Raw Name Splitter'!D59</f>
        <v/>
      </c>
      <c r="E59" s="44" t="str">
        <f>'Raw Name Splitter'!E59</f>
        <v>Diedrich</v>
      </c>
      <c r="F59" s="44" t="str">
        <f>'Raw Name Splitter'!F59</f>
        <v>Leo Deed-rick</v>
      </c>
    </row>
    <row r="60" spans="1:6" x14ac:dyDescent="0.25">
      <c r="A60" s="44">
        <f t="shared" si="1"/>
        <v>56</v>
      </c>
      <c r="B60" s="44">
        <f t="shared" si="0"/>
        <v>59</v>
      </c>
      <c r="C60" s="44" t="str">
        <f>'Raw Name Splitter'!C60</f>
        <v>Ben</v>
      </c>
      <c r="D60" s="44" t="str">
        <f>'Raw Name Splitter'!D60</f>
        <v/>
      </c>
      <c r="E60" s="44" t="str">
        <f>'Raw Name Splitter'!E60</f>
        <v>Diemer</v>
      </c>
      <c r="F60" s="44">
        <f>'Raw Name Splitter'!F60</f>
        <v>0</v>
      </c>
    </row>
    <row r="61" spans="1:6" x14ac:dyDescent="0.25">
      <c r="A61" s="44">
        <f t="shared" si="1"/>
        <v>57</v>
      </c>
      <c r="B61" s="44">
        <f t="shared" si="0"/>
        <v>60</v>
      </c>
      <c r="C61" s="44" t="str">
        <f>'Raw Name Splitter'!C61</f>
        <v>Cadence</v>
      </c>
      <c r="D61" s="44" t="str">
        <f>'Raw Name Splitter'!D61</f>
        <v/>
      </c>
      <c r="E61" s="44" t="str">
        <f>'Raw Name Splitter'!E61</f>
        <v>DiFiore</v>
      </c>
      <c r="F61" s="44" t="str">
        <f>'Raw Name Splitter'!F61</f>
        <v>Dee-Fee-Or-Eee</v>
      </c>
    </row>
    <row r="62" spans="1:6" x14ac:dyDescent="0.25">
      <c r="A62" s="44">
        <f t="shared" si="1"/>
        <v>58</v>
      </c>
      <c r="B62" s="44">
        <f t="shared" si="0"/>
        <v>61</v>
      </c>
      <c r="C62" s="44" t="str">
        <f>'Raw Name Splitter'!C62</f>
        <v>Connor</v>
      </c>
      <c r="D62" s="44" t="str">
        <f>'Raw Name Splitter'!D62</f>
        <v/>
      </c>
      <c r="E62" s="44" t="str">
        <f>'Raw Name Splitter'!E62</f>
        <v>DiFiore</v>
      </c>
      <c r="F62" s="44" t="str">
        <f>'Raw Name Splitter'!F62</f>
        <v>Dee-Fee-Or-Eee</v>
      </c>
    </row>
    <row r="63" spans="1:6" x14ac:dyDescent="0.25">
      <c r="A63" s="44">
        <f t="shared" si="1"/>
        <v>59</v>
      </c>
      <c r="B63" s="44">
        <f t="shared" si="0"/>
        <v>62</v>
      </c>
      <c r="C63" s="44" t="str">
        <f>'Raw Name Splitter'!C63</f>
        <v>Julia</v>
      </c>
      <c r="D63" s="44" t="str">
        <f>'Raw Name Splitter'!D63</f>
        <v/>
      </c>
      <c r="E63" s="44" t="str">
        <f>'Raw Name Splitter'!E63</f>
        <v>Dillon</v>
      </c>
      <c r="F63" s="44">
        <f>'Raw Name Splitter'!F63</f>
        <v>0</v>
      </c>
    </row>
    <row r="64" spans="1:6" x14ac:dyDescent="0.25">
      <c r="A64" s="44">
        <f t="shared" si="1"/>
        <v>60</v>
      </c>
      <c r="B64" s="44">
        <f t="shared" si="0"/>
        <v>63</v>
      </c>
      <c r="C64" s="44" t="str">
        <f>'Raw Name Splitter'!C64</f>
        <v>Cam</v>
      </c>
      <c r="D64" s="44" t="str">
        <f>'Raw Name Splitter'!D64</f>
        <v/>
      </c>
      <c r="E64" s="44" t="str">
        <f>'Raw Name Splitter'!E64</f>
        <v>Dishmon</v>
      </c>
      <c r="F64" s="44">
        <f>'Raw Name Splitter'!F64</f>
        <v>0</v>
      </c>
    </row>
    <row r="65" spans="1:6" x14ac:dyDescent="0.25">
      <c r="A65" s="44">
        <f t="shared" si="1"/>
        <v>61</v>
      </c>
      <c r="B65" s="44">
        <f t="shared" si="0"/>
        <v>64</v>
      </c>
      <c r="C65" s="44" t="str">
        <f>'Raw Name Splitter'!C65</f>
        <v>Lily</v>
      </c>
      <c r="D65" s="44" t="str">
        <f>'Raw Name Splitter'!D65</f>
        <v/>
      </c>
      <c r="E65" s="44" t="str">
        <f>'Raw Name Splitter'!E65</f>
        <v>Dodge</v>
      </c>
      <c r="F65" s="44">
        <f>'Raw Name Splitter'!F65</f>
        <v>0</v>
      </c>
    </row>
    <row r="66" spans="1:6" x14ac:dyDescent="0.25">
      <c r="A66" s="44">
        <f t="shared" si="1"/>
        <v>62</v>
      </c>
      <c r="B66" s="44">
        <f t="shared" si="0"/>
        <v>65</v>
      </c>
      <c r="C66" s="44" t="str">
        <f>'Raw Name Splitter'!C66</f>
        <v>MacArthy</v>
      </c>
      <c r="D66" s="44" t="str">
        <f>'Raw Name Splitter'!D66</f>
        <v/>
      </c>
      <c r="E66" s="44" t="str">
        <f>'Raw Name Splitter'!E66</f>
        <v>Dolan</v>
      </c>
      <c r="F66" s="44">
        <f>'Raw Name Splitter'!F66</f>
        <v>0</v>
      </c>
    </row>
    <row r="67" spans="1:6" x14ac:dyDescent="0.25">
      <c r="A67" s="44">
        <f t="shared" si="1"/>
        <v>63</v>
      </c>
      <c r="B67" s="44">
        <f t="shared" si="0"/>
        <v>66</v>
      </c>
      <c r="C67" s="44" t="str">
        <f>'Raw Name Splitter'!C67</f>
        <v>James</v>
      </c>
      <c r="D67" s="44" t="str">
        <f>'Raw Name Splitter'!D67</f>
        <v>William</v>
      </c>
      <c r="E67" s="44" t="str">
        <f>'Raw Name Splitter'!E67</f>
        <v>Donahue</v>
      </c>
      <c r="F67" s="44">
        <f>'Raw Name Splitter'!F67</f>
        <v>0</v>
      </c>
    </row>
    <row r="68" spans="1:6" x14ac:dyDescent="0.25">
      <c r="A68" s="44">
        <f t="shared" si="1"/>
        <v>64</v>
      </c>
      <c r="B68" s="44">
        <f t="shared" si="0"/>
        <v>67</v>
      </c>
      <c r="C68" s="44" t="str">
        <f>'Raw Name Splitter'!C68</f>
        <v>Sophia</v>
      </c>
      <c r="D68" s="44" t="str">
        <f>'Raw Name Splitter'!D68</f>
        <v/>
      </c>
      <c r="E68" s="44" t="str">
        <f>'Raw Name Splitter'!E68</f>
        <v>Donnelly</v>
      </c>
      <c r="F68" s="44">
        <f>'Raw Name Splitter'!F68</f>
        <v>0</v>
      </c>
    </row>
    <row r="69" spans="1:6" x14ac:dyDescent="0.25">
      <c r="A69" s="44">
        <f t="shared" si="1"/>
        <v>65</v>
      </c>
      <c r="B69" s="44">
        <f t="shared" si="0"/>
        <v>68</v>
      </c>
      <c r="C69" s="44" t="str">
        <f>'Raw Name Splitter'!C69</f>
        <v>Lauren</v>
      </c>
      <c r="D69" s="44" t="str">
        <f>'Raw Name Splitter'!D69</f>
        <v>Elizabeth</v>
      </c>
      <c r="E69" s="44" t="str">
        <f>'Raw Name Splitter'!E69</f>
        <v>Downing</v>
      </c>
      <c r="F69" s="44">
        <f>'Raw Name Splitter'!F69</f>
        <v>0</v>
      </c>
    </row>
    <row r="70" spans="1:6" x14ac:dyDescent="0.25">
      <c r="A70" s="44" t="s">
        <v>55</v>
      </c>
      <c r="B70" s="44">
        <f t="shared" ref="B70:B133" si="2">IF(ISTEXT(B69)=TRUE,IF(ISTEXT(B68)=TRUE,B67+1,B68+1),B69+1)</f>
        <v>69</v>
      </c>
      <c r="C70" s="44" t="str">
        <f>'Raw Name Splitter'!C70</f>
        <v>Hope</v>
      </c>
      <c r="D70" s="44" t="str">
        <f>'Raw Name Splitter'!D70</f>
        <v/>
      </c>
      <c r="E70" s="44" t="str">
        <f>'Raw Name Splitter'!E70</f>
        <v>Duffy</v>
      </c>
      <c r="F70" s="44">
        <f>'Raw Name Splitter'!F70</f>
        <v>0</v>
      </c>
    </row>
    <row r="71" spans="1:6" x14ac:dyDescent="0.25">
      <c r="A71" s="44">
        <f t="shared" ref="A71:A133" si="3">IF(ISTEXT(A70)=TRUE,IF(ISTEXT(A69)=TRUE,A68+1,A69+1),A70+1)</f>
        <v>66</v>
      </c>
      <c r="B71" s="44">
        <f t="shared" si="2"/>
        <v>70</v>
      </c>
      <c r="C71" s="44" t="str">
        <f>'Raw Name Splitter'!C71</f>
        <v>Brendan</v>
      </c>
      <c r="D71" s="44" t="str">
        <f>'Raw Name Splitter'!D71</f>
        <v/>
      </c>
      <c r="E71" s="44" t="str">
        <f>'Raw Name Splitter'!E71</f>
        <v>Egan</v>
      </c>
      <c r="F71" s="44">
        <f>'Raw Name Splitter'!F71</f>
        <v>0</v>
      </c>
    </row>
    <row r="72" spans="1:6" x14ac:dyDescent="0.25">
      <c r="A72" s="44">
        <f t="shared" si="3"/>
        <v>67</v>
      </c>
      <c r="B72" s="44">
        <f t="shared" si="2"/>
        <v>71</v>
      </c>
      <c r="C72" s="44" t="str">
        <f>'Raw Name Splitter'!C72</f>
        <v>Ava</v>
      </c>
      <c r="D72" s="44" t="str">
        <f>'Raw Name Splitter'!D72</f>
        <v/>
      </c>
      <c r="E72" s="44" t="str">
        <f>'Raw Name Splitter'!E72</f>
        <v>Epstein</v>
      </c>
      <c r="F72" s="44">
        <f>'Raw Name Splitter'!F72</f>
        <v>0</v>
      </c>
    </row>
    <row r="73" spans="1:6" x14ac:dyDescent="0.25">
      <c r="A73" s="44">
        <f t="shared" si="3"/>
        <v>68</v>
      </c>
      <c r="B73" s="44">
        <f t="shared" si="2"/>
        <v>72</v>
      </c>
      <c r="C73" s="44" t="str">
        <f>'Raw Name Splitter'!C73</f>
        <v>Aubrey</v>
      </c>
      <c r="D73" s="44" t="str">
        <f>'Raw Name Splitter'!D73</f>
        <v/>
      </c>
      <c r="E73" s="44" t="str">
        <f>'Raw Name Splitter'!E73</f>
        <v>Fabiano</v>
      </c>
      <c r="F73" s="44">
        <f>'Raw Name Splitter'!F73</f>
        <v>0</v>
      </c>
    </row>
    <row r="74" spans="1:6" x14ac:dyDescent="0.25">
      <c r="A74" s="44">
        <f t="shared" si="3"/>
        <v>69</v>
      </c>
      <c r="B74" s="44">
        <f t="shared" si="2"/>
        <v>73</v>
      </c>
      <c r="C74" s="44" t="str">
        <f>'Raw Name Splitter'!C74</f>
        <v>Mia</v>
      </c>
      <c r="D74" s="44" t="str">
        <f>'Raw Name Splitter'!D74</f>
        <v>Genevieve</v>
      </c>
      <c r="E74" s="44" t="str">
        <f>'Raw Name Splitter'!E74</f>
        <v>Fichera</v>
      </c>
      <c r="F74" s="44">
        <f>'Raw Name Splitter'!F74</f>
        <v>0</v>
      </c>
    </row>
    <row r="75" spans="1:6" x14ac:dyDescent="0.25">
      <c r="A75" s="44">
        <f t="shared" si="3"/>
        <v>70</v>
      </c>
      <c r="B75" s="44">
        <f t="shared" si="2"/>
        <v>74</v>
      </c>
      <c r="C75" s="44" t="str">
        <f>'Raw Name Splitter'!C75</f>
        <v>Quinn</v>
      </c>
      <c r="D75" s="44" t="str">
        <f>'Raw Name Splitter'!D75</f>
        <v/>
      </c>
      <c r="E75" s="44" t="str">
        <f>'Raw Name Splitter'!E75</f>
        <v>Field</v>
      </c>
      <c r="F75" s="44">
        <f>'Raw Name Splitter'!F75</f>
        <v>0</v>
      </c>
    </row>
    <row r="76" spans="1:6" x14ac:dyDescent="0.25">
      <c r="A76" s="44">
        <f t="shared" si="3"/>
        <v>71</v>
      </c>
      <c r="B76" s="44">
        <f t="shared" si="2"/>
        <v>75</v>
      </c>
      <c r="C76" s="44" t="str">
        <f>'Raw Name Splitter'!C76</f>
        <v>Jack</v>
      </c>
      <c r="D76" s="44" t="str">
        <f>'Raw Name Splitter'!D76</f>
        <v/>
      </c>
      <c r="E76" s="44" t="str">
        <f>'Raw Name Splitter'!E76</f>
        <v>Filipski</v>
      </c>
      <c r="F76" s="44">
        <f>'Raw Name Splitter'!F76</f>
        <v>0</v>
      </c>
    </row>
    <row r="77" spans="1:6" x14ac:dyDescent="0.25">
      <c r="A77" s="44">
        <f t="shared" si="3"/>
        <v>72</v>
      </c>
      <c r="B77" s="44">
        <f t="shared" si="2"/>
        <v>76</v>
      </c>
      <c r="C77" s="44" t="str">
        <f>'Raw Name Splitter'!C77</f>
        <v>Trevor</v>
      </c>
      <c r="D77" s="44" t="str">
        <f>'Raw Name Splitter'!D77</f>
        <v/>
      </c>
      <c r="E77" s="44" t="str">
        <f>'Raw Name Splitter'!E77</f>
        <v>Fiore</v>
      </c>
      <c r="F77" s="44">
        <f>'Raw Name Splitter'!F77</f>
        <v>0</v>
      </c>
    </row>
    <row r="78" spans="1:6" x14ac:dyDescent="0.25">
      <c r="A78" s="44">
        <f t="shared" si="3"/>
        <v>73</v>
      </c>
      <c r="B78" s="44">
        <f t="shared" si="2"/>
        <v>77</v>
      </c>
      <c r="C78" s="44" t="str">
        <f>'Raw Name Splitter'!C78</f>
        <v>Ryan</v>
      </c>
      <c r="D78" s="44" t="str">
        <f>'Raw Name Splitter'!D78</f>
        <v/>
      </c>
      <c r="E78" s="44" t="str">
        <f>'Raw Name Splitter'!E78</f>
        <v>Fitzgerald</v>
      </c>
      <c r="F78" s="44">
        <f>'Raw Name Splitter'!F78</f>
        <v>0</v>
      </c>
    </row>
    <row r="79" spans="1:6" x14ac:dyDescent="0.25">
      <c r="A79" s="44">
        <f t="shared" si="3"/>
        <v>74</v>
      </c>
      <c r="B79" s="44">
        <f t="shared" si="2"/>
        <v>78</v>
      </c>
      <c r="C79" s="44" t="str">
        <f>'Raw Name Splitter'!C79</f>
        <v>Megan</v>
      </c>
      <c r="D79" s="44" t="str">
        <f>'Raw Name Splitter'!D79</f>
        <v/>
      </c>
      <c r="E79" s="44" t="str">
        <f>'Raw Name Splitter'!E79</f>
        <v>Fitzpatrick</v>
      </c>
      <c r="F79" s="44">
        <f>'Raw Name Splitter'!F79</f>
        <v>0</v>
      </c>
    </row>
    <row r="80" spans="1:6" x14ac:dyDescent="0.25">
      <c r="A80" s="44">
        <f t="shared" si="3"/>
        <v>75</v>
      </c>
      <c r="B80" s="44">
        <f t="shared" si="2"/>
        <v>79</v>
      </c>
      <c r="C80" s="44" t="str">
        <f>'Raw Name Splitter'!C80</f>
        <v>Owen</v>
      </c>
      <c r="D80" s="44" t="str">
        <f>'Raw Name Splitter'!D80</f>
        <v/>
      </c>
      <c r="E80" s="44" t="str">
        <f>'Raw Name Splitter'!E80</f>
        <v>Forrest</v>
      </c>
      <c r="F80" s="44">
        <f>'Raw Name Splitter'!F80</f>
        <v>0</v>
      </c>
    </row>
    <row r="81" spans="1:6" x14ac:dyDescent="0.25">
      <c r="A81" s="44">
        <f t="shared" si="3"/>
        <v>76</v>
      </c>
      <c r="B81" s="44">
        <f t="shared" si="2"/>
        <v>80</v>
      </c>
      <c r="C81" s="44" t="str">
        <f>'Raw Name Splitter'!C81</f>
        <v>Jayvon</v>
      </c>
      <c r="D81" s="44" t="str">
        <f>'Raw Name Splitter'!D81</f>
        <v/>
      </c>
      <c r="E81" s="44" t="s">
        <v>66</v>
      </c>
      <c r="F81" s="44">
        <f>'Raw Name Splitter'!F81</f>
        <v>0</v>
      </c>
    </row>
    <row r="82" spans="1:6" x14ac:dyDescent="0.25">
      <c r="A82" s="44">
        <f t="shared" si="3"/>
        <v>77</v>
      </c>
      <c r="B82" s="44">
        <f t="shared" si="2"/>
        <v>81</v>
      </c>
      <c r="C82" s="44" t="str">
        <f>'Raw Name Splitter'!C82</f>
        <v>Sophia</v>
      </c>
      <c r="D82" s="44" t="str">
        <f>'Raw Name Splitter'!D82</f>
        <v/>
      </c>
      <c r="E82" s="44" t="str">
        <f>'Raw Name Splitter'!E82</f>
        <v>Fournier</v>
      </c>
      <c r="F82" s="44" t="str">
        <f>'Raw Name Splitter'!F82</f>
        <v>Sophia Four-Nee-er</v>
      </c>
    </row>
    <row r="83" spans="1:6" x14ac:dyDescent="0.25">
      <c r="A83" s="44">
        <f t="shared" si="3"/>
        <v>78</v>
      </c>
      <c r="B83" s="44">
        <f t="shared" si="2"/>
        <v>82</v>
      </c>
      <c r="C83" s="44" t="str">
        <f>'Raw Name Splitter'!C83</f>
        <v>Ava</v>
      </c>
      <c r="D83" s="44" t="str">
        <f>'Raw Name Splitter'!D83</f>
        <v/>
      </c>
      <c r="E83" s="44" t="str">
        <f>'Raw Name Splitter'!E83</f>
        <v>Franklin</v>
      </c>
      <c r="F83" s="44">
        <f>'Raw Name Splitter'!F83</f>
        <v>0</v>
      </c>
    </row>
    <row r="84" spans="1:6" x14ac:dyDescent="0.25">
      <c r="A84" s="44">
        <f t="shared" si="3"/>
        <v>79</v>
      </c>
      <c r="B84" s="44">
        <f t="shared" si="2"/>
        <v>83</v>
      </c>
      <c r="C84" s="44" t="str">
        <f>'Raw Name Splitter'!C84</f>
        <v>Aubrey</v>
      </c>
      <c r="D84" s="44" t="str">
        <f>'Raw Name Splitter'!D84</f>
        <v/>
      </c>
      <c r="E84" s="44" t="str">
        <f>'Raw Name Splitter'!E84</f>
        <v>Freeman</v>
      </c>
      <c r="F84" s="44" t="str">
        <f>'Raw Name Splitter'!F84</f>
        <v>Aubrey Freeman</v>
      </c>
    </row>
    <row r="85" spans="1:6" x14ac:dyDescent="0.25">
      <c r="A85" s="44" t="s">
        <v>64</v>
      </c>
      <c r="B85" s="44">
        <f t="shared" si="2"/>
        <v>84</v>
      </c>
      <c r="C85" s="44" t="str">
        <f>'Raw Name Splitter'!C85</f>
        <v>Kaitlyn</v>
      </c>
      <c r="D85" s="44" t="str">
        <f>'Raw Name Splitter'!D85</f>
        <v/>
      </c>
      <c r="E85" s="44" t="str">
        <f>'Raw Name Splitter'!E85</f>
        <v>Gaffney</v>
      </c>
      <c r="F85" s="44">
        <f>'Raw Name Splitter'!F85</f>
        <v>0</v>
      </c>
    </row>
    <row r="86" spans="1:6" x14ac:dyDescent="0.25">
      <c r="A86" s="44">
        <f t="shared" si="3"/>
        <v>80</v>
      </c>
      <c r="B86" s="44">
        <f t="shared" si="2"/>
        <v>85</v>
      </c>
      <c r="C86" s="44" t="str">
        <f>'Raw Name Splitter'!C86</f>
        <v>Oliver</v>
      </c>
      <c r="D86" s="44" t="str">
        <f>'Raw Name Splitter'!D86</f>
        <v/>
      </c>
      <c r="E86" s="44" t="str">
        <f>'Raw Name Splitter'!E86</f>
        <v>Galiza</v>
      </c>
      <c r="F86" s="44" t="str">
        <f>'Raw Name Splitter'!F86</f>
        <v>Ga-lee-zuh</v>
      </c>
    </row>
    <row r="87" spans="1:6" x14ac:dyDescent="0.25">
      <c r="A87" s="44">
        <f t="shared" si="3"/>
        <v>81</v>
      </c>
      <c r="B87" s="44">
        <f t="shared" si="2"/>
        <v>86</v>
      </c>
      <c r="C87" s="44" t="str">
        <f>'Raw Name Splitter'!C87</f>
        <v>Bernie</v>
      </c>
      <c r="D87" s="44" t="str">
        <f>'Raw Name Splitter'!D87</f>
        <v/>
      </c>
      <c r="E87" s="44" t="str">
        <f>'Raw Name Splitter'!E87</f>
        <v>Gallagher</v>
      </c>
      <c r="F87" s="44">
        <f>'Raw Name Splitter'!F87</f>
        <v>0</v>
      </c>
    </row>
    <row r="88" spans="1:6" x14ac:dyDescent="0.25">
      <c r="A88" s="44">
        <f t="shared" si="3"/>
        <v>82</v>
      </c>
      <c r="B88" s="44">
        <f t="shared" si="2"/>
        <v>87</v>
      </c>
      <c r="C88" s="44" t="str">
        <f>'Raw Name Splitter'!C88</f>
        <v>Justin</v>
      </c>
      <c r="D88" s="44" t="str">
        <f>'Raw Name Splitter'!D88</f>
        <v/>
      </c>
      <c r="E88" s="44" t="str">
        <f>'Raw Name Splitter'!E88</f>
        <v>Gatta</v>
      </c>
      <c r="F88" s="44">
        <f>'Raw Name Splitter'!F88</f>
        <v>0</v>
      </c>
    </row>
    <row r="89" spans="1:6" x14ac:dyDescent="0.25">
      <c r="A89" s="44">
        <f t="shared" si="3"/>
        <v>83</v>
      </c>
      <c r="B89" s="44">
        <f t="shared" si="2"/>
        <v>88</v>
      </c>
      <c r="C89" s="44" t="str">
        <f>'Raw Name Splitter'!C89</f>
        <v>Madeline</v>
      </c>
      <c r="D89" s="44" t="str">
        <f>'Raw Name Splitter'!D89</f>
        <v/>
      </c>
      <c r="E89" s="44" t="str">
        <f>'Raw Name Splitter'!E89</f>
        <v>Gentile</v>
      </c>
      <c r="F89" s="44">
        <f>'Raw Name Splitter'!F89</f>
        <v>0</v>
      </c>
    </row>
    <row r="90" spans="1:6" x14ac:dyDescent="0.25">
      <c r="A90" s="44">
        <f t="shared" si="3"/>
        <v>84</v>
      </c>
      <c r="B90" s="44">
        <f t="shared" si="2"/>
        <v>89</v>
      </c>
      <c r="C90" s="44" t="str">
        <f>'Raw Name Splitter'!C90</f>
        <v>Ginevra</v>
      </c>
      <c r="D90" s="44" t="str">
        <f>'Raw Name Splitter'!D90</f>
        <v/>
      </c>
      <c r="E90" s="44" t="str">
        <f>'Raw Name Splitter'!E90</f>
        <v>Gilbertie</v>
      </c>
      <c r="F90" s="44" t="str">
        <f>'Raw Name Splitter'!F90</f>
        <v>Juh-NEH-vruh</v>
      </c>
    </row>
    <row r="91" spans="1:6" x14ac:dyDescent="0.25">
      <c r="A91" s="44">
        <f t="shared" si="3"/>
        <v>85</v>
      </c>
      <c r="B91" s="44">
        <f t="shared" si="2"/>
        <v>90</v>
      </c>
      <c r="C91" s="44" t="str">
        <f>'Raw Name Splitter'!C91</f>
        <v>Piper</v>
      </c>
      <c r="D91" s="44" t="str">
        <f>'Raw Name Splitter'!D91</f>
        <v/>
      </c>
      <c r="E91" s="44" t="str">
        <f>'Raw Name Splitter'!E91</f>
        <v>Glynn</v>
      </c>
      <c r="F91" s="44">
        <f>'Raw Name Splitter'!F91</f>
        <v>0</v>
      </c>
    </row>
    <row r="92" spans="1:6" x14ac:dyDescent="0.25">
      <c r="A92" s="44">
        <f t="shared" si="3"/>
        <v>86</v>
      </c>
      <c r="B92" s="44">
        <f t="shared" si="2"/>
        <v>91</v>
      </c>
      <c r="C92" s="44" t="str">
        <f>'Raw Name Splitter'!C92</f>
        <v>Aidan</v>
      </c>
      <c r="D92" s="44" t="str">
        <f>'Raw Name Splitter'!D92</f>
        <v/>
      </c>
      <c r="E92" s="44" t="str">
        <f>'Raw Name Splitter'!E92</f>
        <v>Gomez</v>
      </c>
      <c r="F92" s="44">
        <f>'Raw Name Splitter'!F92</f>
        <v>0</v>
      </c>
    </row>
    <row r="93" spans="1:6" x14ac:dyDescent="0.25">
      <c r="A93" s="44">
        <f t="shared" si="3"/>
        <v>87</v>
      </c>
      <c r="B93" s="44">
        <f t="shared" si="2"/>
        <v>92</v>
      </c>
      <c r="C93" s="44" t="str">
        <f>'Raw Name Splitter'!C93</f>
        <v>Jessica</v>
      </c>
      <c r="D93" s="44" t="str">
        <f>'Raw Name Splitter'!D93</f>
        <v>Gonzalez</v>
      </c>
      <c r="E93" s="44" t="str">
        <f>'Raw Name Splitter'!E93</f>
        <v>Osorio</v>
      </c>
      <c r="F93" s="44" t="str">
        <f>'Raw Name Splitter'!F93</f>
        <v>Oh-so-ree-oh</v>
      </c>
    </row>
    <row r="94" spans="1:6" x14ac:dyDescent="0.25">
      <c r="A94" s="44">
        <f t="shared" si="3"/>
        <v>88</v>
      </c>
      <c r="B94" s="44">
        <f t="shared" si="2"/>
        <v>93</v>
      </c>
      <c r="C94" s="44" t="str">
        <f>'Raw Name Splitter'!C94</f>
        <v>Joshua</v>
      </c>
      <c r="D94" s="44" t="str">
        <f>'Raw Name Splitter'!D94</f>
        <v/>
      </c>
      <c r="E94" s="44" t="str">
        <f>'Raw Name Splitter'!E94</f>
        <v>Goodman</v>
      </c>
      <c r="F94" s="44">
        <f>'Raw Name Splitter'!F94</f>
        <v>0</v>
      </c>
    </row>
    <row r="95" spans="1:6" x14ac:dyDescent="0.25">
      <c r="A95" s="44" t="s">
        <v>64</v>
      </c>
      <c r="B95" s="44">
        <f t="shared" si="2"/>
        <v>94</v>
      </c>
      <c r="C95" s="44" t="str">
        <f>'Raw Name Splitter'!C95</f>
        <v>Natalie</v>
      </c>
      <c r="D95" s="44" t="str">
        <f>'Raw Name Splitter'!D95</f>
        <v/>
      </c>
      <c r="E95" s="44" t="str">
        <f>'Raw Name Splitter'!E95</f>
        <v>Gornovoi</v>
      </c>
      <c r="F95" s="44">
        <f>'Raw Name Splitter'!F95</f>
        <v>0</v>
      </c>
    </row>
    <row r="96" spans="1:6" x14ac:dyDescent="0.25">
      <c r="A96" s="44">
        <f t="shared" si="3"/>
        <v>89</v>
      </c>
      <c r="B96" s="44">
        <f t="shared" si="2"/>
        <v>95</v>
      </c>
      <c r="C96" s="44" t="str">
        <f>'Raw Name Splitter'!C96</f>
        <v>Cullen</v>
      </c>
      <c r="D96" s="44" t="str">
        <f>'Raw Name Splitter'!D96</f>
        <v>Eric</v>
      </c>
      <c r="E96" s="44" t="str">
        <f>'Raw Name Splitter'!E96</f>
        <v>Granara</v>
      </c>
      <c r="F96" s="44">
        <f>'Raw Name Splitter'!F96</f>
        <v>0</v>
      </c>
    </row>
    <row r="97" spans="1:6" x14ac:dyDescent="0.25">
      <c r="A97" s="44">
        <f t="shared" si="3"/>
        <v>90</v>
      </c>
      <c r="B97" s="44">
        <f t="shared" si="2"/>
        <v>96</v>
      </c>
      <c r="C97" s="44" t="str">
        <f>'Raw Name Splitter'!C97</f>
        <v>Dasia</v>
      </c>
      <c r="D97" s="44" t="str">
        <f>'Raw Name Splitter'!D97</f>
        <v>Anne-Marie</v>
      </c>
      <c r="E97" s="44" t="str">
        <f>'Raw Name Splitter'!E97</f>
        <v>Grant</v>
      </c>
      <c r="F97" s="44">
        <f>'Raw Name Splitter'!F97</f>
        <v>0</v>
      </c>
    </row>
    <row r="98" spans="1:6" x14ac:dyDescent="0.25">
      <c r="A98" s="44">
        <f t="shared" si="3"/>
        <v>91</v>
      </c>
      <c r="B98" s="44">
        <f t="shared" si="2"/>
        <v>97</v>
      </c>
      <c r="C98" s="44" t="str">
        <f>'Raw Name Splitter'!C98</f>
        <v>Ryan</v>
      </c>
      <c r="D98" s="44" t="str">
        <f>'Raw Name Splitter'!D98</f>
        <v/>
      </c>
      <c r="E98" s="44" t="str">
        <f>'Raw Name Splitter'!E98</f>
        <v>Graves</v>
      </c>
      <c r="F98" s="44">
        <f>'Raw Name Splitter'!F98</f>
        <v>0</v>
      </c>
    </row>
    <row r="99" spans="1:6" x14ac:dyDescent="0.25">
      <c r="A99" s="44">
        <f t="shared" si="3"/>
        <v>92</v>
      </c>
      <c r="B99" s="44">
        <f t="shared" si="2"/>
        <v>98</v>
      </c>
      <c r="C99" s="44" t="str">
        <f>'Raw Name Splitter'!C99</f>
        <v>Liam</v>
      </c>
      <c r="D99" s="44" t="str">
        <f>'Raw Name Splitter'!D99</f>
        <v/>
      </c>
      <c r="E99" s="44" t="str">
        <f>'Raw Name Splitter'!E99</f>
        <v>Green</v>
      </c>
      <c r="F99" s="44">
        <f>'Raw Name Splitter'!F99</f>
        <v>0</v>
      </c>
    </row>
    <row r="100" spans="1:6" x14ac:dyDescent="0.25">
      <c r="A100" s="44">
        <f t="shared" si="3"/>
        <v>93</v>
      </c>
      <c r="B100" s="44">
        <f t="shared" si="2"/>
        <v>99</v>
      </c>
      <c r="C100" s="44" t="str">
        <f>'Raw Name Splitter'!C100</f>
        <v>Lily</v>
      </c>
      <c r="D100" s="44" t="str">
        <f>'Raw Name Splitter'!D100</f>
        <v/>
      </c>
      <c r="E100" s="44" t="str">
        <f>'Raw Name Splitter'!E100</f>
        <v>Gualtieri</v>
      </c>
      <c r="F100" s="44" t="str">
        <f>'Raw Name Splitter'!F100</f>
        <v>Gwal-tier-e</v>
      </c>
    </row>
    <row r="101" spans="1:6" x14ac:dyDescent="0.25">
      <c r="A101" s="44">
        <f t="shared" si="3"/>
        <v>94</v>
      </c>
      <c r="B101" s="44">
        <f t="shared" si="2"/>
        <v>100</v>
      </c>
      <c r="C101" s="44" t="str">
        <f>'Raw Name Splitter'!C101</f>
        <v>Molly</v>
      </c>
      <c r="D101" s="44" t="str">
        <f>'Raw Name Splitter'!D101</f>
        <v/>
      </c>
      <c r="E101" s="44" t="str">
        <f>'Raw Name Splitter'!E101</f>
        <v>Hackett</v>
      </c>
      <c r="F101" s="44">
        <f>'Raw Name Splitter'!F101</f>
        <v>0</v>
      </c>
    </row>
    <row r="102" spans="1:6" x14ac:dyDescent="0.25">
      <c r="A102" s="44">
        <f t="shared" si="3"/>
        <v>95</v>
      </c>
      <c r="B102" s="44">
        <f t="shared" si="2"/>
        <v>101</v>
      </c>
      <c r="C102" s="44" t="str">
        <f>'Raw Name Splitter'!C102</f>
        <v>Kalen</v>
      </c>
      <c r="D102" s="44" t="str">
        <f>'Raw Name Splitter'!D102</f>
        <v>Michael</v>
      </c>
      <c r="E102" s="44" t="str">
        <f>'Raw Name Splitter'!E102</f>
        <v>Hagopian</v>
      </c>
      <c r="F102" s="44" t="str">
        <f>'Raw Name Splitter'!F102</f>
        <v>Kay-Len My-Kell Ha-Go-Pee-N</v>
      </c>
    </row>
    <row r="103" spans="1:6" x14ac:dyDescent="0.25">
      <c r="A103" s="44" t="s">
        <v>64</v>
      </c>
      <c r="B103" s="44">
        <f t="shared" si="2"/>
        <v>102</v>
      </c>
      <c r="C103" s="44" t="str">
        <f>'Raw Name Splitter'!C103</f>
        <v>Ella</v>
      </c>
      <c r="D103" s="44" t="str">
        <f>'Raw Name Splitter'!D103</f>
        <v/>
      </c>
      <c r="E103" s="44" t="str">
        <f>'Raw Name Splitter'!E103</f>
        <v>Hagstrom</v>
      </c>
      <c r="F103" s="44">
        <f>'Raw Name Splitter'!F103</f>
        <v>0</v>
      </c>
    </row>
    <row r="104" spans="1:6" x14ac:dyDescent="0.25">
      <c r="A104" s="44">
        <f t="shared" si="3"/>
        <v>96</v>
      </c>
      <c r="B104" s="44">
        <f t="shared" si="2"/>
        <v>103</v>
      </c>
      <c r="C104" s="44" t="str">
        <f>'Raw Name Splitter'!C104</f>
        <v>Jane</v>
      </c>
      <c r="D104" s="44" t="str">
        <f>'Raw Name Splitter'!D104</f>
        <v/>
      </c>
      <c r="E104" s="44" t="str">
        <f>'Raw Name Splitter'!E104</f>
        <v>Hall</v>
      </c>
      <c r="F104" s="44">
        <f>'Raw Name Splitter'!F104</f>
        <v>0</v>
      </c>
    </row>
    <row r="105" spans="1:6" x14ac:dyDescent="0.25">
      <c r="A105" s="44">
        <f t="shared" si="3"/>
        <v>97</v>
      </c>
      <c r="B105" s="44">
        <f t="shared" si="2"/>
        <v>104</v>
      </c>
      <c r="C105" s="44" t="str">
        <f>'Raw Name Splitter'!C105</f>
        <v>Emma</v>
      </c>
      <c r="D105" s="44" t="str">
        <f>'Raw Name Splitter'!D105</f>
        <v/>
      </c>
      <c r="E105" s="44" t="str">
        <f>'Raw Name Splitter'!E105</f>
        <v>Hamilton</v>
      </c>
      <c r="F105" s="44" t="str">
        <f>'Raw Name Splitter'!F105</f>
        <v>Emma Hamilton</v>
      </c>
    </row>
    <row r="106" spans="1:6" x14ac:dyDescent="0.25">
      <c r="A106" s="44">
        <f t="shared" si="3"/>
        <v>98</v>
      </c>
      <c r="B106" s="44">
        <f t="shared" si="2"/>
        <v>105</v>
      </c>
      <c r="C106" s="44" t="str">
        <f>'Raw Name Splitter'!C106</f>
        <v>Liam</v>
      </c>
      <c r="D106" s="44" t="str">
        <f>'Raw Name Splitter'!D106</f>
        <v>Michael</v>
      </c>
      <c r="E106" s="44" t="str">
        <f>'Raw Name Splitter'!E106</f>
        <v>Hansen</v>
      </c>
      <c r="F106" s="44">
        <f>'Raw Name Splitter'!F106</f>
        <v>0</v>
      </c>
    </row>
    <row r="107" spans="1:6" x14ac:dyDescent="0.25">
      <c r="A107" s="44">
        <f t="shared" si="3"/>
        <v>99</v>
      </c>
      <c r="B107" s="44">
        <f t="shared" si="2"/>
        <v>106</v>
      </c>
      <c r="C107" s="44" t="str">
        <f>'Raw Name Splitter'!C107</f>
        <v>Olivia</v>
      </c>
      <c r="D107" s="44" t="str">
        <f>'Raw Name Splitter'!D107</f>
        <v/>
      </c>
      <c r="E107" s="44" t="str">
        <f>'Raw Name Splitter'!E107</f>
        <v>Hanson</v>
      </c>
      <c r="F107" s="44">
        <f>'Raw Name Splitter'!F107</f>
        <v>0</v>
      </c>
    </row>
    <row r="108" spans="1:6" x14ac:dyDescent="0.25">
      <c r="A108" s="44">
        <f t="shared" si="3"/>
        <v>100</v>
      </c>
      <c r="B108" s="44">
        <f t="shared" si="2"/>
        <v>107</v>
      </c>
      <c r="C108" s="44" t="str">
        <f>'Raw Name Splitter'!C108</f>
        <v>Kira</v>
      </c>
      <c r="D108" s="44" t="str">
        <f>'Raw Name Splitter'!D108</f>
        <v/>
      </c>
      <c r="E108" s="44" t="str">
        <f>'Raw Name Splitter'!E108</f>
        <v>Hart</v>
      </c>
      <c r="F108" s="44" t="str">
        <f>'Raw Name Splitter'!F108</f>
        <v>Kee-Ruh</v>
      </c>
    </row>
    <row r="109" spans="1:6" x14ac:dyDescent="0.25">
      <c r="A109" s="44">
        <f t="shared" si="3"/>
        <v>101</v>
      </c>
      <c r="B109" s="44">
        <f t="shared" si="2"/>
        <v>108</v>
      </c>
      <c r="C109" s="44" t="str">
        <f>'Raw Name Splitter'!C109</f>
        <v>Shea</v>
      </c>
      <c r="D109" s="44" t="str">
        <f>'Raw Name Splitter'!D109</f>
        <v/>
      </c>
      <c r="E109" s="44" t="str">
        <f>'Raw Name Splitter'!E109</f>
        <v>Healey</v>
      </c>
      <c r="F109" s="44">
        <f>'Raw Name Splitter'!F109</f>
        <v>0</v>
      </c>
    </row>
    <row r="110" spans="1:6" x14ac:dyDescent="0.25">
      <c r="A110" s="44">
        <f t="shared" si="3"/>
        <v>102</v>
      </c>
      <c r="B110" s="44">
        <f t="shared" si="2"/>
        <v>109</v>
      </c>
      <c r="C110" s="44" t="str">
        <f>'Raw Name Splitter'!C110</f>
        <v>Jack</v>
      </c>
      <c r="D110" s="44" t="str">
        <f>'Raw Name Splitter'!D110</f>
        <v/>
      </c>
      <c r="E110" s="44" t="str">
        <f>'Raw Name Splitter'!E110</f>
        <v>Heithaus</v>
      </c>
      <c r="F110" s="44" t="str">
        <f>'Raw Name Splitter'!F110</f>
        <v xml:space="preserve"> Height-House</v>
      </c>
    </row>
    <row r="111" spans="1:6" x14ac:dyDescent="0.25">
      <c r="A111" s="44">
        <f t="shared" si="3"/>
        <v>103</v>
      </c>
      <c r="B111" s="44">
        <f t="shared" si="2"/>
        <v>110</v>
      </c>
      <c r="C111" s="44" t="str">
        <f>'Raw Name Splitter'!C111</f>
        <v>Kyle</v>
      </c>
      <c r="D111" s="44" t="str">
        <f>'Raw Name Splitter'!D111</f>
        <v/>
      </c>
      <c r="E111" s="44" t="str">
        <f>'Raw Name Splitter'!E111</f>
        <v>Heslin</v>
      </c>
      <c r="F111" s="44">
        <f>'Raw Name Splitter'!F111</f>
        <v>0</v>
      </c>
    </row>
    <row r="112" spans="1:6" x14ac:dyDescent="0.25">
      <c r="A112" s="44">
        <f t="shared" si="3"/>
        <v>104</v>
      </c>
      <c r="B112" s="44">
        <f t="shared" si="2"/>
        <v>111</v>
      </c>
      <c r="C112" s="44" t="str">
        <f>'Raw Name Splitter'!C112</f>
        <v>Sean</v>
      </c>
      <c r="D112" s="44" t="str">
        <f>'Raw Name Splitter'!D112</f>
        <v/>
      </c>
      <c r="E112" s="44" t="str">
        <f>'Raw Name Splitter'!E112</f>
        <v>Hoffman</v>
      </c>
      <c r="F112" s="44">
        <f>'Raw Name Splitter'!F112</f>
        <v>0</v>
      </c>
    </row>
    <row r="113" spans="1:6" x14ac:dyDescent="0.25">
      <c r="A113" s="44">
        <f t="shared" si="3"/>
        <v>105</v>
      </c>
      <c r="B113" s="44">
        <f t="shared" si="2"/>
        <v>112</v>
      </c>
      <c r="C113" s="44" t="str">
        <f>'Raw Name Splitter'!C113</f>
        <v>Owen</v>
      </c>
      <c r="D113" s="44" t="str">
        <f>'Raw Name Splitter'!D113</f>
        <v/>
      </c>
      <c r="E113" s="44" t="str">
        <f>'Raw Name Splitter'!E113</f>
        <v>Holland</v>
      </c>
      <c r="F113" s="44" t="str">
        <f>'Raw Name Splitter'!F113</f>
        <v>Oh-When Hall-Land</v>
      </c>
    </row>
    <row r="114" spans="1:6" x14ac:dyDescent="0.25">
      <c r="A114" s="44">
        <f t="shared" si="3"/>
        <v>106</v>
      </c>
      <c r="B114" s="44">
        <f t="shared" si="2"/>
        <v>113</v>
      </c>
      <c r="C114" s="44" t="str">
        <f>'Raw Name Splitter'!C114</f>
        <v>Gabriella</v>
      </c>
      <c r="D114" s="44" t="str">
        <f>'Raw Name Splitter'!D114</f>
        <v/>
      </c>
      <c r="E114" s="44" t="str">
        <f>'Raw Name Splitter'!E114</f>
        <v>Huizenga</v>
      </c>
      <c r="F114" s="44" t="str">
        <f>'Raw Name Splitter'!F114</f>
        <v>Ga-bree-el-ah Hi-Zeng-Gah</v>
      </c>
    </row>
    <row r="115" spans="1:6" x14ac:dyDescent="0.25">
      <c r="A115" s="44">
        <f t="shared" si="3"/>
        <v>107</v>
      </c>
      <c r="B115" s="44">
        <f t="shared" si="2"/>
        <v>114</v>
      </c>
      <c r="C115" s="44" t="str">
        <f>'Raw Name Splitter'!C115</f>
        <v>Cal</v>
      </c>
      <c r="D115" s="44" t="str">
        <f>'Raw Name Splitter'!D115</f>
        <v/>
      </c>
      <c r="E115" s="44" t="str">
        <f>'Raw Name Splitter'!E115</f>
        <v>Hurley</v>
      </c>
      <c r="F115" s="44">
        <f>'Raw Name Splitter'!F115</f>
        <v>0</v>
      </c>
    </row>
    <row r="116" spans="1:6" x14ac:dyDescent="0.25">
      <c r="A116" s="44">
        <f t="shared" si="3"/>
        <v>108</v>
      </c>
      <c r="B116" s="44">
        <f t="shared" si="2"/>
        <v>115</v>
      </c>
      <c r="C116" s="44" t="str">
        <f>'Raw Name Splitter'!C116</f>
        <v>Dean</v>
      </c>
      <c r="D116" s="44" t="str">
        <f>'Raw Name Splitter'!D116</f>
        <v/>
      </c>
      <c r="E116" s="44" t="str">
        <f>'Raw Name Splitter'!E116</f>
        <v>Iosua</v>
      </c>
      <c r="F116" s="44" t="str">
        <f>'Raw Name Splitter'!F116</f>
        <v>Ioshuwa</v>
      </c>
    </row>
    <row r="117" spans="1:6" x14ac:dyDescent="0.25">
      <c r="A117" s="44">
        <f t="shared" si="3"/>
        <v>109</v>
      </c>
      <c r="B117" s="44">
        <f t="shared" si="2"/>
        <v>116</v>
      </c>
      <c r="C117" s="44" t="str">
        <f>'Raw Name Splitter'!C117</f>
        <v>John</v>
      </c>
      <c r="D117" s="44" t="str">
        <f>'Raw Name Splitter'!D117</f>
        <v/>
      </c>
      <c r="E117" s="44" t="str">
        <f>'Raw Name Splitter'!E117</f>
        <v>Irmer</v>
      </c>
      <c r="F117" s="44" t="str">
        <f>'Raw Name Splitter'!F117</f>
        <v>Er-mer</v>
      </c>
    </row>
    <row r="118" spans="1:6" x14ac:dyDescent="0.25">
      <c r="A118" s="44">
        <f t="shared" si="3"/>
        <v>110</v>
      </c>
      <c r="B118" s="44">
        <f t="shared" si="2"/>
        <v>117</v>
      </c>
      <c r="C118" s="44" t="str">
        <f>'Raw Name Splitter'!C118</f>
        <v>Spenser</v>
      </c>
      <c r="D118" s="44" t="str">
        <f>'Raw Name Splitter'!D118</f>
        <v/>
      </c>
      <c r="E118" s="44" t="str">
        <f>'Raw Name Splitter'!E118</f>
        <v>Jaynes</v>
      </c>
      <c r="F118" s="44">
        <f>'Raw Name Splitter'!F118</f>
        <v>0</v>
      </c>
    </row>
    <row r="119" spans="1:6" x14ac:dyDescent="0.25">
      <c r="A119" s="44">
        <f t="shared" si="3"/>
        <v>111</v>
      </c>
      <c r="B119" s="44">
        <f t="shared" si="2"/>
        <v>118</v>
      </c>
      <c r="C119" s="44" t="str">
        <f>'Raw Name Splitter'!C119</f>
        <v>Brooke</v>
      </c>
      <c r="D119" s="44" t="str">
        <f>'Raw Name Splitter'!D119</f>
        <v>Elisabeth</v>
      </c>
      <c r="E119" s="44" t="str">
        <f>'Raw Name Splitter'!E119</f>
        <v>Johnson</v>
      </c>
      <c r="F119" s="44">
        <f>'Raw Name Splitter'!F119</f>
        <v>0</v>
      </c>
    </row>
    <row r="120" spans="1:6" x14ac:dyDescent="0.25">
      <c r="A120" s="44">
        <f t="shared" si="3"/>
        <v>112</v>
      </c>
      <c r="B120" s="44">
        <f t="shared" si="2"/>
        <v>119</v>
      </c>
      <c r="C120" s="44" t="str">
        <f>'Raw Name Splitter'!C120</f>
        <v>Delaney</v>
      </c>
      <c r="D120" s="44" t="str">
        <f>'Raw Name Splitter'!D120</f>
        <v/>
      </c>
      <c r="E120" s="44" t="str">
        <f>'Raw Name Splitter'!E120</f>
        <v>Johnson</v>
      </c>
      <c r="F120" s="44">
        <f>'Raw Name Splitter'!F120</f>
        <v>0</v>
      </c>
    </row>
    <row r="121" spans="1:6" x14ac:dyDescent="0.25">
      <c r="A121" s="44">
        <f t="shared" si="3"/>
        <v>113</v>
      </c>
      <c r="B121" s="44">
        <f t="shared" si="2"/>
        <v>120</v>
      </c>
      <c r="C121" s="44" t="str">
        <f>'Raw Name Splitter'!C121</f>
        <v>Timia</v>
      </c>
      <c r="D121" s="44" t="str">
        <f>'Raw Name Splitter'!D121</f>
        <v/>
      </c>
      <c r="E121" s="44" t="str">
        <f>'Raw Name Splitter'!E121</f>
        <v>Jones</v>
      </c>
      <c r="F121" s="44" t="str">
        <f>'Raw Name Splitter'!F121</f>
        <v xml:space="preserve">Tim-me -uh Jones </v>
      </c>
    </row>
    <row r="122" spans="1:6" x14ac:dyDescent="0.25">
      <c r="A122" s="44">
        <f t="shared" si="3"/>
        <v>114</v>
      </c>
      <c r="B122" s="44">
        <f t="shared" si="2"/>
        <v>121</v>
      </c>
      <c r="C122" s="44" t="str">
        <f>'Raw Name Splitter'!C122</f>
        <v>Madelyn</v>
      </c>
      <c r="D122" s="44" t="str">
        <f>'Raw Name Splitter'!D122</f>
        <v>Nicole</v>
      </c>
      <c r="E122" s="44" t="str">
        <f>'Raw Name Splitter'!E122</f>
        <v>Juffre</v>
      </c>
      <c r="F122" s="44" t="str">
        <f>'Raw Name Splitter'!F122</f>
        <v>Jew-free</v>
      </c>
    </row>
    <row r="123" spans="1:6" x14ac:dyDescent="0.25">
      <c r="A123" s="44">
        <f t="shared" si="3"/>
        <v>115</v>
      </c>
      <c r="B123" s="44">
        <f t="shared" si="2"/>
        <v>122</v>
      </c>
      <c r="C123" s="44" t="str">
        <f>'Raw Name Splitter'!C123</f>
        <v>Jackson</v>
      </c>
      <c r="D123" s="44" t="str">
        <f>'Raw Name Splitter'!D123</f>
        <v/>
      </c>
      <c r="E123" s="44" t="str">
        <f>'Raw Name Splitter'!E123</f>
        <v>Kaminski</v>
      </c>
      <c r="F123" s="44" t="str">
        <f>'Raw Name Splitter'!F123</f>
        <v>Kamin-ski</v>
      </c>
    </row>
    <row r="124" spans="1:6" x14ac:dyDescent="0.25">
      <c r="A124" s="44">
        <f t="shared" si="3"/>
        <v>116</v>
      </c>
      <c r="B124" s="44">
        <f t="shared" si="2"/>
        <v>123</v>
      </c>
      <c r="C124" s="44" t="str">
        <f>'Raw Name Splitter'!C124</f>
        <v>Chloe</v>
      </c>
      <c r="D124" s="44" t="str">
        <f>'Raw Name Splitter'!D124</f>
        <v/>
      </c>
      <c r="E124" s="44" t="str">
        <f>'Raw Name Splitter'!E124</f>
        <v>Kaufman</v>
      </c>
      <c r="F124" s="44" t="str">
        <f>'Raw Name Splitter'!F124</f>
        <v>Clow-ee Cawf-min</v>
      </c>
    </row>
    <row r="125" spans="1:6" x14ac:dyDescent="0.25">
      <c r="A125" s="44">
        <f t="shared" si="3"/>
        <v>117</v>
      </c>
      <c r="B125" s="44">
        <f t="shared" si="2"/>
        <v>124</v>
      </c>
      <c r="C125" s="44" t="str">
        <f>'Raw Name Splitter'!C125</f>
        <v>Hannah</v>
      </c>
      <c r="D125" s="44" t="str">
        <f>'Raw Name Splitter'!D125</f>
        <v/>
      </c>
      <c r="E125" s="44" t="str">
        <f>'Raw Name Splitter'!E125</f>
        <v>Keating</v>
      </c>
      <c r="F125" s="44" t="str">
        <f>'Raw Name Splitter'!F125</f>
        <v>Han-uh Key-ting</v>
      </c>
    </row>
    <row r="126" spans="1:6" x14ac:dyDescent="0.25">
      <c r="A126" s="44">
        <f t="shared" si="3"/>
        <v>118</v>
      </c>
      <c r="B126" s="44">
        <f t="shared" si="2"/>
        <v>125</v>
      </c>
      <c r="C126" s="44" t="str">
        <f>'Raw Name Splitter'!C126</f>
        <v>Aidan</v>
      </c>
      <c r="D126" s="44" t="str">
        <f>'Raw Name Splitter'!D126</f>
        <v>Noboru Milche</v>
      </c>
      <c r="E126" s="44" t="str">
        <f>'Raw Name Splitter'!E126</f>
        <v>Horie</v>
      </c>
      <c r="F126" s="44">
        <f>'Raw Name Splitter'!F126</f>
        <v>0</v>
      </c>
    </row>
    <row r="127" spans="1:6" x14ac:dyDescent="0.25">
      <c r="A127" s="44">
        <f t="shared" si="3"/>
        <v>119</v>
      </c>
      <c r="B127" s="44">
        <f t="shared" si="2"/>
        <v>126</v>
      </c>
      <c r="C127" s="44" t="str">
        <f>'Raw Name Splitter'!C127</f>
        <v>Mo</v>
      </c>
      <c r="D127" s="44" t="str">
        <f>'Raw Name Splitter'!D127</f>
        <v/>
      </c>
      <c r="E127" s="44" t="str">
        <f>'Raw Name Splitter'!E127</f>
        <v>Khamis</v>
      </c>
      <c r="F127" s="44">
        <f>'Raw Name Splitter'!F127</f>
        <v>0</v>
      </c>
    </row>
    <row r="128" spans="1:6" x14ac:dyDescent="0.25">
      <c r="A128" s="44">
        <f t="shared" si="3"/>
        <v>120</v>
      </c>
      <c r="B128" s="44">
        <f t="shared" si="2"/>
        <v>127</v>
      </c>
      <c r="C128" s="44" t="str">
        <f>'Raw Name Splitter'!C128</f>
        <v>Natalie</v>
      </c>
      <c r="D128" s="44" t="str">
        <f>'Raw Name Splitter'!D128</f>
        <v/>
      </c>
      <c r="E128" s="44" t="str">
        <f>'Raw Name Splitter'!E128</f>
        <v>Kiernan</v>
      </c>
      <c r="F128" s="44">
        <f>'Raw Name Splitter'!F128</f>
        <v>0</v>
      </c>
    </row>
    <row r="129" spans="1:6" x14ac:dyDescent="0.25">
      <c r="A129" s="44">
        <f t="shared" si="3"/>
        <v>121</v>
      </c>
      <c r="B129" s="44">
        <f t="shared" si="2"/>
        <v>128</v>
      </c>
      <c r="C129" s="44" t="str">
        <f>'Raw Name Splitter'!C129</f>
        <v>Ava</v>
      </c>
      <c r="D129" s="44" t="str">
        <f>'Raw Name Splitter'!D129</f>
        <v/>
      </c>
      <c r="E129" s="44" t="str">
        <f>'Raw Name Splitter'!E129</f>
        <v>Kiley</v>
      </c>
      <c r="F129" s="44">
        <f>'Raw Name Splitter'!F129</f>
        <v>0</v>
      </c>
    </row>
    <row r="130" spans="1:6" x14ac:dyDescent="0.25">
      <c r="A130" s="44">
        <f t="shared" si="3"/>
        <v>122</v>
      </c>
      <c r="B130" s="44">
        <f t="shared" si="2"/>
        <v>129</v>
      </c>
      <c r="C130" s="44" t="str">
        <f>'Raw Name Splitter'!C130</f>
        <v>Timothy</v>
      </c>
      <c r="D130" s="44" t="str">
        <f>'Raw Name Splitter'!D130</f>
        <v/>
      </c>
      <c r="E130" s="44" t="str">
        <f>'Raw Name Splitter'!E130</f>
        <v>Korwan Jr</v>
      </c>
      <c r="F130" s="44">
        <f>'Raw Name Splitter'!F130</f>
        <v>0</v>
      </c>
    </row>
    <row r="131" spans="1:6" x14ac:dyDescent="0.25">
      <c r="A131" s="44" t="s">
        <v>59</v>
      </c>
      <c r="B131" s="44">
        <f t="shared" si="2"/>
        <v>130</v>
      </c>
      <c r="C131" s="44" t="str">
        <f>'Raw Name Splitter'!C131</f>
        <v>Emma</v>
      </c>
      <c r="D131" s="44" t="str">
        <f>'Raw Name Splitter'!D131</f>
        <v/>
      </c>
      <c r="E131" s="44" t="str">
        <f>'Raw Name Splitter'!E131</f>
        <v>Koster</v>
      </c>
      <c r="F131" s="44">
        <f>'Raw Name Splitter'!F131</f>
        <v>0</v>
      </c>
    </row>
    <row r="132" spans="1:6" x14ac:dyDescent="0.25">
      <c r="A132" s="44">
        <f t="shared" si="3"/>
        <v>123</v>
      </c>
      <c r="B132" s="44">
        <f t="shared" si="2"/>
        <v>131</v>
      </c>
      <c r="C132" s="44" t="str">
        <f>'Raw Name Splitter'!C132</f>
        <v>Henry</v>
      </c>
      <c r="D132" s="44" t="str">
        <f>'Raw Name Splitter'!D132</f>
        <v/>
      </c>
      <c r="E132" s="44" t="str">
        <f>'Raw Name Splitter'!E132</f>
        <v>Kyle</v>
      </c>
      <c r="F132" s="44">
        <f>'Raw Name Splitter'!F132</f>
        <v>0</v>
      </c>
    </row>
    <row r="133" spans="1:6" x14ac:dyDescent="0.25">
      <c r="A133" s="44">
        <f t="shared" si="3"/>
        <v>124</v>
      </c>
      <c r="B133" s="44">
        <f t="shared" si="2"/>
        <v>132</v>
      </c>
      <c r="C133" s="44" t="str">
        <f>'Raw Name Splitter'!C133</f>
        <v>Viola</v>
      </c>
      <c r="D133" s="44" t="str">
        <f>'Raw Name Splitter'!D133</f>
        <v>La</v>
      </c>
      <c r="E133" s="44" t="str">
        <f>'Raw Name Splitter'!E133</f>
        <v>Francesca</v>
      </c>
      <c r="F133" s="44" t="str">
        <f>'Raw Name Splitter'!F133</f>
        <v>Vee-o-la La-fran-chess-ka</v>
      </c>
    </row>
    <row r="134" spans="1:6" x14ac:dyDescent="0.25">
      <c r="A134" s="44">
        <f t="shared" ref="A134:A197" si="4">IF(ISTEXT(A133)=TRUE,IF(ISTEXT(A132)=TRUE,A131+1,A132+1),A133+1)</f>
        <v>125</v>
      </c>
      <c r="B134" s="44">
        <f t="shared" ref="B134:B197" si="5">IF(ISTEXT(B133)=TRUE,IF(ISTEXT(B132)=TRUE,B131+1,B132+1),B133+1)</f>
        <v>133</v>
      </c>
      <c r="C134" s="44" t="str">
        <f>'Raw Name Splitter'!C134</f>
        <v>Zachary</v>
      </c>
      <c r="D134" s="44" t="str">
        <f>'Raw Name Splitter'!D134</f>
        <v/>
      </c>
      <c r="E134" s="44" t="str">
        <f>'Raw Name Splitter'!E134</f>
        <v>Labriola</v>
      </c>
      <c r="F134" s="44">
        <f>'Raw Name Splitter'!F134</f>
        <v>0</v>
      </c>
    </row>
    <row r="135" spans="1:6" x14ac:dyDescent="0.25">
      <c r="A135" s="44">
        <f t="shared" si="4"/>
        <v>126</v>
      </c>
      <c r="B135" s="44">
        <f t="shared" si="5"/>
        <v>134</v>
      </c>
      <c r="C135" s="44" t="str">
        <f>'Raw Name Splitter'!C135</f>
        <v>James</v>
      </c>
      <c r="D135" s="44" t="str">
        <f>'Raw Name Splitter'!D135</f>
        <v/>
      </c>
      <c r="E135" s="44" t="str">
        <f>'Raw Name Splitter'!E135</f>
        <v>Lanzo</v>
      </c>
      <c r="F135" s="44">
        <f>'Raw Name Splitter'!F135</f>
        <v>0</v>
      </c>
    </row>
    <row r="136" spans="1:6" x14ac:dyDescent="0.25">
      <c r="A136" s="44">
        <f t="shared" si="4"/>
        <v>127</v>
      </c>
      <c r="B136" s="44">
        <f t="shared" si="5"/>
        <v>135</v>
      </c>
      <c r="C136" s="44" t="str">
        <f>'Raw Name Splitter'!C136</f>
        <v>Reily</v>
      </c>
      <c r="D136" s="44" t="str">
        <f>'Raw Name Splitter'!D136</f>
        <v/>
      </c>
      <c r="E136" s="44" t="str">
        <f>'Raw Name Splitter'!E136</f>
        <v>Learned</v>
      </c>
      <c r="F136" s="44" t="str">
        <f>'Raw Name Splitter'!F136</f>
        <v>Ler-Ned</v>
      </c>
    </row>
    <row r="137" spans="1:6" x14ac:dyDescent="0.25">
      <c r="A137" s="44">
        <f t="shared" si="4"/>
        <v>128</v>
      </c>
      <c r="B137" s="44">
        <f t="shared" si="5"/>
        <v>136</v>
      </c>
      <c r="C137" s="44" t="str">
        <f>'Raw Name Splitter'!C137</f>
        <v>Ethan</v>
      </c>
      <c r="D137" s="44" t="str">
        <f>'Raw Name Splitter'!D137</f>
        <v/>
      </c>
      <c r="E137" s="44" t="str">
        <f>'Raw Name Splitter'!E137</f>
        <v>LeBovidge</v>
      </c>
      <c r="F137" s="44" t="str">
        <f>'Raw Name Splitter'!F137</f>
        <v>Le-Bo-vidge</v>
      </c>
    </row>
    <row r="138" spans="1:6" x14ac:dyDescent="0.25">
      <c r="A138" s="44">
        <f t="shared" si="4"/>
        <v>129</v>
      </c>
      <c r="B138" s="44">
        <v>129</v>
      </c>
      <c r="C138" s="44" t="str">
        <f>'Raw Name Splitter'!C138</f>
        <v>Kevin</v>
      </c>
      <c r="D138" s="44" t="str">
        <f>'Raw Name Splitter'!D138</f>
        <v/>
      </c>
      <c r="E138" s="44" t="str">
        <f>'Raw Name Splitter'!E138</f>
        <v>Lentell</v>
      </c>
      <c r="F138" s="44" t="str">
        <f>'Raw Name Splitter'!F138</f>
        <v>Len tell, it is not Lentil</v>
      </c>
    </row>
    <row r="139" spans="1:6" x14ac:dyDescent="0.25">
      <c r="A139" s="44">
        <f t="shared" si="4"/>
        <v>130</v>
      </c>
      <c r="B139" s="44">
        <f t="shared" si="5"/>
        <v>130</v>
      </c>
      <c r="C139" s="44" t="str">
        <f>'Raw Name Splitter'!C139</f>
        <v>Ian</v>
      </c>
      <c r="D139" s="44" t="str">
        <f>'Raw Name Splitter'!D139</f>
        <v/>
      </c>
      <c r="E139" s="44" t="str">
        <f>'Raw Name Splitter'!E139</f>
        <v>Leonard</v>
      </c>
      <c r="F139" s="44" t="str">
        <f>'Raw Name Splitter'!F139</f>
        <v xml:space="preserve">e-an len-erd </v>
      </c>
    </row>
    <row r="140" spans="1:6" x14ac:dyDescent="0.25">
      <c r="A140" s="44">
        <f t="shared" si="4"/>
        <v>131</v>
      </c>
      <c r="B140" s="44">
        <f t="shared" si="5"/>
        <v>131</v>
      </c>
      <c r="C140" s="44" t="str">
        <f>'Raw Name Splitter'!C140</f>
        <v>Daniel</v>
      </c>
      <c r="D140" s="44" t="str">
        <f>'Raw Name Splitter'!D140</f>
        <v/>
      </c>
      <c r="E140" s="44" t="str">
        <f>'Raw Name Splitter'!E140</f>
        <v>Lewis</v>
      </c>
      <c r="F140" s="44">
        <f>'Raw Name Splitter'!F140</f>
        <v>0</v>
      </c>
    </row>
    <row r="141" spans="1:6" x14ac:dyDescent="0.25">
      <c r="A141" s="44">
        <f t="shared" si="4"/>
        <v>132</v>
      </c>
      <c r="B141" s="44">
        <f t="shared" si="5"/>
        <v>132</v>
      </c>
      <c r="C141" s="44" t="str">
        <f>'Raw Name Splitter'!C141</f>
        <v>Mary</v>
      </c>
      <c r="D141" s="44" t="str">
        <f>'Raw Name Splitter'!D141</f>
        <v/>
      </c>
      <c r="E141" s="44" t="str">
        <f>'Raw Name Splitter'!E141</f>
        <v>Lewis</v>
      </c>
      <c r="F141" s="44">
        <f>'Raw Name Splitter'!F141</f>
        <v>0</v>
      </c>
    </row>
    <row r="142" spans="1:6" x14ac:dyDescent="0.25">
      <c r="A142" s="44">
        <f t="shared" si="4"/>
        <v>133</v>
      </c>
      <c r="B142" s="44">
        <f t="shared" si="5"/>
        <v>133</v>
      </c>
      <c r="C142" s="44" t="str">
        <f>'Raw Name Splitter'!C142</f>
        <v>Dennis</v>
      </c>
      <c r="D142" s="44" t="str">
        <f>'Raw Name Splitter'!D142</f>
        <v/>
      </c>
      <c r="E142" s="44" t="str">
        <f>'Raw Name Splitter'!E142</f>
        <v>Licari</v>
      </c>
      <c r="F142" s="44">
        <f>'Raw Name Splitter'!F142</f>
        <v>0</v>
      </c>
    </row>
    <row r="143" spans="1:6" x14ac:dyDescent="0.25">
      <c r="A143" s="44">
        <f t="shared" si="4"/>
        <v>134</v>
      </c>
      <c r="B143" s="44">
        <f t="shared" si="5"/>
        <v>134</v>
      </c>
      <c r="C143" s="44" t="str">
        <f>'Raw Name Splitter'!C143</f>
        <v>Zachary</v>
      </c>
      <c r="D143" s="44" t="str">
        <f>'Raw Name Splitter'!D143</f>
        <v/>
      </c>
      <c r="E143" s="44" t="str">
        <f>'Raw Name Splitter'!E143</f>
        <v>Lindmark</v>
      </c>
      <c r="F143" s="44">
        <f>'Raw Name Splitter'!F143</f>
        <v>0</v>
      </c>
    </row>
    <row r="144" spans="1:6" x14ac:dyDescent="0.25">
      <c r="A144" s="44" t="s">
        <v>53</v>
      </c>
      <c r="B144" s="44">
        <f t="shared" si="5"/>
        <v>135</v>
      </c>
      <c r="C144" s="44" t="str">
        <f>'Raw Name Splitter'!C144</f>
        <v>Maya</v>
      </c>
      <c r="D144" s="44" t="str">
        <f>'Raw Name Splitter'!D144</f>
        <v/>
      </c>
      <c r="E144" s="44" t="str">
        <f>'Raw Name Splitter'!E144</f>
        <v>Liteplo</v>
      </c>
      <c r="F144" s="44" t="str">
        <f>'Raw Name Splitter'!F144</f>
        <v>La-tep-ah-low</v>
      </c>
    </row>
    <row r="145" spans="1:6" x14ac:dyDescent="0.25">
      <c r="A145" s="44">
        <f t="shared" si="4"/>
        <v>135</v>
      </c>
      <c r="B145" s="44">
        <f t="shared" si="5"/>
        <v>136</v>
      </c>
      <c r="C145" s="44" t="str">
        <f>'Raw Name Splitter'!C145</f>
        <v>Lara</v>
      </c>
      <c r="D145" s="44" t="str">
        <f>'Raw Name Splitter'!D145</f>
        <v/>
      </c>
      <c r="E145" s="44" t="str">
        <f>'Raw Name Splitter'!E145</f>
        <v>Lopatka</v>
      </c>
      <c r="F145" s="44" t="str">
        <f>'Raw Name Splitter'!F145</f>
        <v>Lah-rah low-pat-ka</v>
      </c>
    </row>
    <row r="146" spans="1:6" x14ac:dyDescent="0.25">
      <c r="A146" s="44">
        <f t="shared" si="4"/>
        <v>136</v>
      </c>
      <c r="B146" s="44">
        <f t="shared" si="5"/>
        <v>137</v>
      </c>
      <c r="C146" s="44" t="str">
        <f>'Raw Name Splitter'!C146</f>
        <v>Alistair</v>
      </c>
      <c r="D146" s="44" t="str">
        <f>'Raw Name Splitter'!D146</f>
        <v/>
      </c>
      <c r="E146" s="44" t="str">
        <f>'Raw Name Splitter'!E146</f>
        <v>Lyons</v>
      </c>
      <c r="F146" s="44" t="str">
        <f>'Raw Name Splitter'!F146</f>
        <v>al-ih-stair lions</v>
      </c>
    </row>
    <row r="147" spans="1:6" x14ac:dyDescent="0.25">
      <c r="A147" s="44">
        <f t="shared" si="4"/>
        <v>137</v>
      </c>
      <c r="B147" s="44">
        <f t="shared" si="5"/>
        <v>138</v>
      </c>
      <c r="C147" s="44" t="str">
        <f>'Raw Name Splitter'!C147</f>
        <v>Jonathan</v>
      </c>
      <c r="D147" s="44" t="str">
        <f>'Raw Name Splitter'!D147</f>
        <v>C.</v>
      </c>
      <c r="E147" s="44" t="str">
        <f>'Raw Name Splitter'!E147</f>
        <v>MacCaughey</v>
      </c>
      <c r="F147" s="44" t="str">
        <f>'Raw Name Splitter'!F147</f>
        <v>Jaa-nuh-thn C. Ma-caw-hee</v>
      </c>
    </row>
    <row r="148" spans="1:6" x14ac:dyDescent="0.25">
      <c r="A148" s="44">
        <f t="shared" si="4"/>
        <v>138</v>
      </c>
      <c r="B148" s="44">
        <f t="shared" si="5"/>
        <v>139</v>
      </c>
      <c r="C148" s="44" t="str">
        <f>'Raw Name Splitter'!C148</f>
        <v>Aidan</v>
      </c>
      <c r="D148" s="44" t="str">
        <f>'Raw Name Splitter'!D148</f>
        <v/>
      </c>
      <c r="E148" s="44" t="str">
        <f>'Raw Name Splitter'!E148</f>
        <v>Mackey</v>
      </c>
      <c r="F148" s="44">
        <f>'Raw Name Splitter'!F148</f>
        <v>0</v>
      </c>
    </row>
    <row r="149" spans="1:6" x14ac:dyDescent="0.25">
      <c r="A149" s="44">
        <f t="shared" si="4"/>
        <v>139</v>
      </c>
      <c r="B149" s="44">
        <f t="shared" si="5"/>
        <v>140</v>
      </c>
      <c r="C149" s="44" t="str">
        <f>'Raw Name Splitter'!C149</f>
        <v>Giovanni</v>
      </c>
      <c r="D149" s="44" t="str">
        <f>'Raw Name Splitter'!D149</f>
        <v/>
      </c>
      <c r="E149" s="44" t="str">
        <f>'Raw Name Splitter'!E149</f>
        <v>Madison</v>
      </c>
      <c r="F149" s="44">
        <f>'Raw Name Splitter'!F149</f>
        <v>0</v>
      </c>
    </row>
    <row r="150" spans="1:6" x14ac:dyDescent="0.25">
      <c r="A150" s="44">
        <f t="shared" si="4"/>
        <v>140</v>
      </c>
      <c r="B150" s="44">
        <f t="shared" si="5"/>
        <v>141</v>
      </c>
      <c r="C150" s="44" t="str">
        <f>'Raw Name Splitter'!C150</f>
        <v>Ta'Vion</v>
      </c>
      <c r="D150" s="44" t="str">
        <f>'Raw Name Splitter'!D150</f>
        <v>Joze</v>
      </c>
      <c r="E150" s="44" t="str">
        <f>'Raw Name Splitter'!E150</f>
        <v>Maestre</v>
      </c>
      <c r="F150" s="44" t="str">
        <f>'Raw Name Splitter'!F150</f>
        <v>Tay-Vee-on  My-es-trey</v>
      </c>
    </row>
    <row r="151" spans="1:6" x14ac:dyDescent="0.25">
      <c r="A151" s="44">
        <f t="shared" si="4"/>
        <v>141</v>
      </c>
      <c r="B151" s="44">
        <f t="shared" si="5"/>
        <v>142</v>
      </c>
      <c r="C151" s="44" t="str">
        <f>'Raw Name Splitter'!C151</f>
        <v>Jakob</v>
      </c>
      <c r="D151" s="44" t="str">
        <f>'Raw Name Splitter'!D151</f>
        <v/>
      </c>
      <c r="E151" s="44" t="str">
        <f>'Raw Name Splitter'!E151</f>
        <v>Maher</v>
      </c>
      <c r="F151" s="44">
        <f>'Raw Name Splitter'!F151</f>
        <v>0</v>
      </c>
    </row>
    <row r="152" spans="1:6" x14ac:dyDescent="0.25">
      <c r="A152" s="44">
        <f t="shared" si="4"/>
        <v>142</v>
      </c>
      <c r="B152" s="44">
        <f t="shared" si="5"/>
        <v>143</v>
      </c>
      <c r="C152" s="44" t="str">
        <f>'Raw Name Splitter'!C152</f>
        <v>Solana</v>
      </c>
      <c r="D152" s="44" t="str">
        <f>'Raw Name Splitter'!D152</f>
        <v/>
      </c>
      <c r="E152" s="44" t="str">
        <f>'Raw Name Splitter'!E152</f>
        <v>Maldonado</v>
      </c>
      <c r="F152" s="44" t="str">
        <f>'Raw Name Splitter'!F152</f>
        <v>Sol-ana Mal-do-na-do</v>
      </c>
    </row>
    <row r="153" spans="1:6" x14ac:dyDescent="0.25">
      <c r="A153" s="44">
        <f t="shared" si="4"/>
        <v>143</v>
      </c>
      <c r="B153" s="44">
        <f t="shared" si="5"/>
        <v>144</v>
      </c>
      <c r="C153" s="44" t="str">
        <f>'Raw Name Splitter'!C153</f>
        <v>Samadrita</v>
      </c>
      <c r="D153" s="44" t="str">
        <f>'Raw Name Splitter'!D153</f>
        <v/>
      </c>
      <c r="E153" s="44" t="str">
        <f>'Raw Name Splitter'!E153</f>
        <v>Malo</v>
      </c>
      <c r="F153" s="44" t="str">
        <f>'Raw Name Splitter'!F153</f>
        <v>Sam-A-dree-ta</v>
      </c>
    </row>
    <row r="154" spans="1:6" x14ac:dyDescent="0.25">
      <c r="A154" s="44">
        <f t="shared" si="4"/>
        <v>144</v>
      </c>
      <c r="B154" s="44">
        <f t="shared" si="5"/>
        <v>145</v>
      </c>
      <c r="C154" s="44" t="str">
        <f>'Raw Name Splitter'!C154</f>
        <v>Erica</v>
      </c>
      <c r="D154" s="44" t="str">
        <f>'Raw Name Splitter'!D154</f>
        <v/>
      </c>
      <c r="E154" s="44" t="str">
        <f>'Raw Name Splitter'!E154</f>
        <v>Malone</v>
      </c>
      <c r="F154" s="44" t="str">
        <f>'Raw Name Splitter'!F154</f>
        <v>Erika Mal-own</v>
      </c>
    </row>
    <row r="155" spans="1:6" x14ac:dyDescent="0.25">
      <c r="A155" s="44">
        <f t="shared" si="4"/>
        <v>145</v>
      </c>
      <c r="B155" s="44">
        <f t="shared" si="5"/>
        <v>146</v>
      </c>
      <c r="C155" s="44" t="str">
        <f>'Raw Name Splitter'!C155</f>
        <v>Abigail</v>
      </c>
      <c r="D155" s="44" t="str">
        <f>'Raw Name Splitter'!D155</f>
        <v/>
      </c>
      <c r="E155" s="44" t="str">
        <f>'Raw Name Splitter'!E155</f>
        <v>Manzella</v>
      </c>
      <c r="F155" s="44">
        <f>'Raw Name Splitter'!F155</f>
        <v>0</v>
      </c>
    </row>
    <row r="156" spans="1:6" x14ac:dyDescent="0.25">
      <c r="A156" s="44">
        <f t="shared" si="4"/>
        <v>146</v>
      </c>
      <c r="B156" s="44">
        <f t="shared" si="5"/>
        <v>147</v>
      </c>
      <c r="C156" s="44" t="str">
        <f>'Raw Name Splitter'!C156</f>
        <v>James</v>
      </c>
      <c r="D156" s="44" t="str">
        <f>'Raw Name Splitter'!D156</f>
        <v/>
      </c>
      <c r="E156" s="44" t="str">
        <f>'Raw Name Splitter'!E156</f>
        <v>Marcotte</v>
      </c>
      <c r="F156" s="44" t="str">
        <f>'Raw Name Splitter'!F156</f>
        <v xml:space="preserve">Cotte in Marcotte is pronounced like caught </v>
      </c>
    </row>
    <row r="157" spans="1:6" x14ac:dyDescent="0.25">
      <c r="A157" s="44">
        <f t="shared" si="4"/>
        <v>147</v>
      </c>
      <c r="B157" s="44">
        <f t="shared" si="5"/>
        <v>148</v>
      </c>
      <c r="C157" s="44" t="str">
        <f>'Raw Name Splitter'!C157</f>
        <v>Ryan</v>
      </c>
      <c r="D157" s="44" t="str">
        <f>'Raw Name Splitter'!D157</f>
        <v/>
      </c>
      <c r="E157" s="44" t="str">
        <f>'Raw Name Splitter'!E157</f>
        <v>Marino</v>
      </c>
      <c r="F157" s="44" t="str">
        <f>'Raw Name Splitter'!F157</f>
        <v>Ryan Marino</v>
      </c>
    </row>
    <row r="158" spans="1:6" x14ac:dyDescent="0.25">
      <c r="A158" s="44">
        <f t="shared" si="4"/>
        <v>148</v>
      </c>
      <c r="B158" s="44">
        <f t="shared" si="5"/>
        <v>149</v>
      </c>
      <c r="C158" s="44" t="str">
        <f>'Raw Name Splitter'!C158</f>
        <v>Colby</v>
      </c>
      <c r="D158" s="44" t="str">
        <f>'Raw Name Splitter'!D158</f>
        <v/>
      </c>
      <c r="E158" s="44" t="str">
        <f>'Raw Name Splitter'!E158</f>
        <v>Markham</v>
      </c>
      <c r="F158" s="44">
        <f>'Raw Name Splitter'!F158</f>
        <v>0</v>
      </c>
    </row>
    <row r="159" spans="1:6" x14ac:dyDescent="0.25">
      <c r="A159" s="44">
        <f t="shared" si="4"/>
        <v>149</v>
      </c>
      <c r="B159" s="44">
        <f t="shared" si="5"/>
        <v>150</v>
      </c>
      <c r="C159" s="44" t="str">
        <f>'Raw Name Splitter'!C159</f>
        <v>Kyle</v>
      </c>
      <c r="D159" s="44" t="str">
        <f>'Raw Name Splitter'!D159</f>
        <v/>
      </c>
      <c r="E159" s="44" t="str">
        <f>'Raw Name Splitter'!E159</f>
        <v>Marquardt</v>
      </c>
      <c r="F159" s="44" t="str">
        <f>'Raw Name Splitter'!F159</f>
        <v>Kile MAR-quat</v>
      </c>
    </row>
    <row r="160" spans="1:6" x14ac:dyDescent="0.25">
      <c r="A160" s="44">
        <f t="shared" si="4"/>
        <v>150</v>
      </c>
      <c r="B160" s="44">
        <f t="shared" si="5"/>
        <v>151</v>
      </c>
      <c r="C160" s="44" t="str">
        <f>'Raw Name Splitter'!C160</f>
        <v>Mariia</v>
      </c>
      <c r="D160" s="44" t="str">
        <f>'Raw Name Splitter'!D160</f>
        <v/>
      </c>
      <c r="E160" s="44" t="str">
        <f>'Raw Name Splitter'!E160</f>
        <v>Martynenko</v>
      </c>
      <c r="F160" s="44">
        <f>'Raw Name Splitter'!F160</f>
        <v>0</v>
      </c>
    </row>
    <row r="161" spans="1:6" x14ac:dyDescent="0.25">
      <c r="A161" s="44">
        <f t="shared" si="4"/>
        <v>151</v>
      </c>
      <c r="B161" s="44">
        <f t="shared" si="5"/>
        <v>152</v>
      </c>
      <c r="C161" s="44" t="str">
        <f>'Raw Name Splitter'!C161</f>
        <v>Hailey</v>
      </c>
      <c r="D161" s="44" t="str">
        <f>'Raw Name Splitter'!D161</f>
        <v/>
      </c>
      <c r="E161" s="44" t="str">
        <f>'Raw Name Splitter'!E161</f>
        <v>May</v>
      </c>
      <c r="F161" s="44">
        <f>'Raw Name Splitter'!F161</f>
        <v>0</v>
      </c>
    </row>
    <row r="162" spans="1:6" x14ac:dyDescent="0.25">
      <c r="A162" s="44">
        <f t="shared" si="4"/>
        <v>152</v>
      </c>
      <c r="B162" s="44">
        <f t="shared" si="5"/>
        <v>153</v>
      </c>
      <c r="C162" s="44" t="str">
        <f>'Raw Name Splitter'!C162</f>
        <v>David</v>
      </c>
      <c r="D162" s="44" t="str">
        <f>'Raw Name Splitter'!D162</f>
        <v/>
      </c>
      <c r="E162" s="44" t="str">
        <f>'Raw Name Splitter'!E162</f>
        <v>McCann</v>
      </c>
      <c r="F162" s="44" t="str">
        <f>'Raw Name Splitter'!F162</f>
        <v>mic can</v>
      </c>
    </row>
    <row r="163" spans="1:6" x14ac:dyDescent="0.25">
      <c r="A163" s="44" t="s">
        <v>60</v>
      </c>
      <c r="B163" s="44">
        <f t="shared" si="5"/>
        <v>154</v>
      </c>
      <c r="C163" s="44" t="str">
        <f>'Raw Name Splitter'!C163</f>
        <v>Andrew</v>
      </c>
      <c r="D163" s="44" t="str">
        <f>'Raw Name Splitter'!D163</f>
        <v/>
      </c>
      <c r="E163" s="44" t="str">
        <f>'Raw Name Splitter'!E163</f>
        <v>McCarthy</v>
      </c>
      <c r="F163" s="44">
        <f>'Raw Name Splitter'!F163</f>
        <v>0</v>
      </c>
    </row>
    <row r="164" spans="1:6" x14ac:dyDescent="0.25">
      <c r="A164" s="44">
        <f t="shared" si="4"/>
        <v>153</v>
      </c>
      <c r="B164" s="44">
        <f t="shared" si="5"/>
        <v>155</v>
      </c>
      <c r="C164" s="44" t="str">
        <f>'Raw Name Splitter'!C164</f>
        <v>Austin</v>
      </c>
      <c r="D164" s="44" t="str">
        <f>'Raw Name Splitter'!D164</f>
        <v/>
      </c>
      <c r="E164" s="44" t="str">
        <f>'Raw Name Splitter'!E164</f>
        <v>McClosky</v>
      </c>
      <c r="F164" s="44">
        <f>'Raw Name Splitter'!F164</f>
        <v>0</v>
      </c>
    </row>
    <row r="165" spans="1:6" x14ac:dyDescent="0.25">
      <c r="A165" s="44">
        <f t="shared" si="4"/>
        <v>154</v>
      </c>
      <c r="B165" s="44">
        <f t="shared" si="5"/>
        <v>156</v>
      </c>
      <c r="C165" s="44" t="str">
        <f>'Raw Name Splitter'!C165</f>
        <v>Sean</v>
      </c>
      <c r="D165" s="44" t="str">
        <f>'Raw Name Splitter'!D165</f>
        <v/>
      </c>
      <c r="E165" s="44" t="str">
        <f>'Raw Name Splitter'!E165</f>
        <v>McGlinchey</v>
      </c>
      <c r="F165" s="44">
        <f>'Raw Name Splitter'!F165</f>
        <v>0</v>
      </c>
    </row>
    <row r="166" spans="1:6" x14ac:dyDescent="0.25">
      <c r="A166" s="44">
        <f t="shared" si="4"/>
        <v>155</v>
      </c>
      <c r="B166" s="44">
        <f t="shared" si="5"/>
        <v>157</v>
      </c>
      <c r="C166" s="44" t="str">
        <f>'Raw Name Splitter'!C166</f>
        <v>Ava</v>
      </c>
      <c r="D166" s="44" t="str">
        <f>'Raw Name Splitter'!D166</f>
        <v/>
      </c>
      <c r="E166" s="44" t="str">
        <f>'Raw Name Splitter'!E166</f>
        <v>McGonagle</v>
      </c>
      <c r="F166" s="44" t="str">
        <f>'Raw Name Splitter'!F166</f>
        <v>Ava Ma-gone-ah-gul</v>
      </c>
    </row>
    <row r="167" spans="1:6" x14ac:dyDescent="0.25">
      <c r="A167" s="44">
        <f t="shared" si="4"/>
        <v>156</v>
      </c>
      <c r="B167" s="44">
        <f t="shared" si="5"/>
        <v>158</v>
      </c>
      <c r="C167" s="44" t="str">
        <f>'Raw Name Splitter'!C167</f>
        <v>Timothy</v>
      </c>
      <c r="D167" s="44" t="str">
        <f>'Raw Name Splitter'!D167</f>
        <v/>
      </c>
      <c r="E167" s="44" t="str">
        <f>'Raw Name Splitter'!E167</f>
        <v>McGrath</v>
      </c>
      <c r="F167" s="44">
        <f>'Raw Name Splitter'!F167</f>
        <v>0</v>
      </c>
    </row>
    <row r="168" spans="1:6" x14ac:dyDescent="0.25">
      <c r="A168" s="44">
        <f t="shared" si="4"/>
        <v>157</v>
      </c>
      <c r="B168" s="44">
        <f t="shared" si="5"/>
        <v>159</v>
      </c>
      <c r="C168" s="44" t="str">
        <f>'Raw Name Splitter'!C168</f>
        <v>Devyn</v>
      </c>
      <c r="D168" s="44" t="str">
        <f>'Raw Name Splitter'!D168</f>
        <v>Rose</v>
      </c>
      <c r="E168" s="44" t="str">
        <f>'Raw Name Splitter'!E168</f>
        <v>McKenna</v>
      </c>
      <c r="F168" s="44">
        <f>'Raw Name Splitter'!F168</f>
        <v>0</v>
      </c>
    </row>
    <row r="169" spans="1:6" x14ac:dyDescent="0.25">
      <c r="A169" s="44">
        <f t="shared" si="4"/>
        <v>158</v>
      </c>
      <c r="B169" s="44">
        <f t="shared" si="5"/>
        <v>160</v>
      </c>
      <c r="C169" s="44" t="str">
        <f>'Raw Name Splitter'!C169</f>
        <v>Kathryn</v>
      </c>
      <c r="D169" s="44" t="str">
        <f>'Raw Name Splitter'!D169</f>
        <v/>
      </c>
      <c r="E169" s="44" t="str">
        <f>'Raw Name Splitter'!E169</f>
        <v>McKinnon</v>
      </c>
      <c r="F169" s="44">
        <f>'Raw Name Splitter'!F169</f>
        <v>0</v>
      </c>
    </row>
    <row r="170" spans="1:6" x14ac:dyDescent="0.25">
      <c r="A170" s="44">
        <f t="shared" si="4"/>
        <v>159</v>
      </c>
      <c r="B170" s="44">
        <f t="shared" si="5"/>
        <v>161</v>
      </c>
      <c r="C170" s="44" t="str">
        <f>'Raw Name Splitter'!C170</f>
        <v>Cadence</v>
      </c>
      <c r="D170" s="44" t="str">
        <f>'Raw Name Splitter'!D170</f>
        <v/>
      </c>
      <c r="E170" s="44" t="str">
        <f>'Raw Name Splitter'!E170</f>
        <v>McPherson</v>
      </c>
      <c r="F170" s="44" t="str">
        <f>'Raw Name Splitter'!F170</f>
        <v>Kay-dense Mic-Fer-son</v>
      </c>
    </row>
    <row r="171" spans="1:6" x14ac:dyDescent="0.25">
      <c r="A171" s="44">
        <f t="shared" si="4"/>
        <v>160</v>
      </c>
      <c r="B171" s="44">
        <f t="shared" si="5"/>
        <v>162</v>
      </c>
      <c r="C171" s="44" t="str">
        <f>'Raw Name Splitter'!C171</f>
        <v>Natalie</v>
      </c>
      <c r="D171" s="44" t="str">
        <f>'Raw Name Splitter'!D171</f>
        <v/>
      </c>
      <c r="E171" s="44" t="str">
        <f>'Raw Name Splitter'!E171</f>
        <v>Medeiros</v>
      </c>
      <c r="F171" s="44" t="str">
        <f>'Raw Name Splitter'!F171</f>
        <v>med-ear-ros</v>
      </c>
    </row>
    <row r="172" spans="1:6" x14ac:dyDescent="0.25">
      <c r="A172" s="44">
        <f t="shared" si="4"/>
        <v>161</v>
      </c>
      <c r="B172" s="44">
        <f t="shared" si="5"/>
        <v>163</v>
      </c>
      <c r="C172" s="44" t="str">
        <f>'Raw Name Splitter'!C172</f>
        <v>Dylan</v>
      </c>
      <c r="D172" s="44" t="str">
        <f>'Raw Name Splitter'!D172</f>
        <v/>
      </c>
      <c r="E172" s="44" t="str">
        <f>'Raw Name Splitter'!E172</f>
        <v>Mehta</v>
      </c>
      <c r="F172" s="44">
        <f>'Raw Name Splitter'!F172</f>
        <v>0</v>
      </c>
    </row>
    <row r="173" spans="1:6" x14ac:dyDescent="0.25">
      <c r="A173" s="44">
        <f t="shared" si="4"/>
        <v>162</v>
      </c>
      <c r="B173" s="44">
        <f t="shared" si="5"/>
        <v>164</v>
      </c>
      <c r="C173" s="44" t="str">
        <f>'Raw Name Splitter'!C173</f>
        <v>Kamilla</v>
      </c>
      <c r="D173" s="44" t="str">
        <f>'Raw Name Splitter'!D173</f>
        <v>Mejia</v>
      </c>
      <c r="E173" s="44" t="str">
        <f>'Raw Name Splitter'!E173</f>
        <v>Melendez</v>
      </c>
      <c r="F173" s="44" t="str">
        <f>'Raw Name Splitter'!F173</f>
        <v xml:space="preserve">me-he-ah  </v>
      </c>
    </row>
    <row r="174" spans="1:6" x14ac:dyDescent="0.25">
      <c r="A174" s="44">
        <f t="shared" si="4"/>
        <v>163</v>
      </c>
      <c r="B174" s="44">
        <f t="shared" si="5"/>
        <v>165</v>
      </c>
      <c r="C174" s="44" t="str">
        <f>'Raw Name Splitter'!C174</f>
        <v>Sean</v>
      </c>
      <c r="D174" s="44" t="str">
        <f>'Raw Name Splitter'!D174</f>
        <v/>
      </c>
      <c r="E174" s="44" t="str">
        <f>'Raw Name Splitter'!E174</f>
        <v>Millerick</v>
      </c>
      <c r="F174" s="44">
        <f>'Raw Name Splitter'!F174</f>
        <v>0</v>
      </c>
    </row>
    <row r="175" spans="1:6" x14ac:dyDescent="0.25">
      <c r="A175" s="44">
        <f t="shared" si="4"/>
        <v>164</v>
      </c>
      <c r="B175" s="44">
        <f t="shared" si="5"/>
        <v>166</v>
      </c>
      <c r="C175" s="44" t="str">
        <f>'Raw Name Splitter'!C175</f>
        <v>Nicholas</v>
      </c>
      <c r="D175" s="44" t="str">
        <f>'Raw Name Splitter'!D175</f>
        <v/>
      </c>
      <c r="E175" s="44" t="str">
        <f>'Raw Name Splitter'!E175</f>
        <v>Mirogiannis</v>
      </c>
      <c r="F175" s="44" t="str">
        <f>'Raw Name Splitter'!F175</f>
        <v>Me-row-G-ah-nis</v>
      </c>
    </row>
    <row r="176" spans="1:6" x14ac:dyDescent="0.25">
      <c r="A176" s="44">
        <f t="shared" si="4"/>
        <v>165</v>
      </c>
      <c r="B176" s="44">
        <f t="shared" si="5"/>
        <v>167</v>
      </c>
      <c r="C176" s="44" t="str">
        <f>'Raw Name Splitter'!C176</f>
        <v>Ava</v>
      </c>
      <c r="D176" s="44" t="str">
        <f>'Raw Name Splitter'!D176</f>
        <v/>
      </c>
      <c r="E176" s="44" t="str">
        <f>'Raw Name Splitter'!E176</f>
        <v>Miron</v>
      </c>
      <c r="F176" s="44" t="str">
        <f>'Raw Name Splitter'!F176</f>
        <v>A-va Mer-own</v>
      </c>
    </row>
    <row r="177" spans="1:6" x14ac:dyDescent="0.25">
      <c r="A177" s="44">
        <f t="shared" si="4"/>
        <v>166</v>
      </c>
      <c r="B177" s="44">
        <f t="shared" si="5"/>
        <v>168</v>
      </c>
      <c r="C177" s="44" t="str">
        <f>'Raw Name Splitter'!C177</f>
        <v>Jason</v>
      </c>
      <c r="D177" s="44" t="str">
        <f>'Raw Name Splitter'!D177</f>
        <v/>
      </c>
      <c r="E177" s="44" t="str">
        <f>'Raw Name Splitter'!E177</f>
        <v>Mogene</v>
      </c>
      <c r="F177" s="44">
        <f>'Raw Name Splitter'!F177</f>
        <v>0</v>
      </c>
    </row>
    <row r="178" spans="1:6" x14ac:dyDescent="0.25">
      <c r="A178" s="44">
        <f t="shared" si="4"/>
        <v>167</v>
      </c>
      <c r="B178" s="44">
        <f t="shared" si="5"/>
        <v>169</v>
      </c>
      <c r="C178" s="44" t="str">
        <f>'Raw Name Splitter'!C178</f>
        <v>William</v>
      </c>
      <c r="D178" s="44" t="str">
        <f>'Raw Name Splitter'!D178</f>
        <v/>
      </c>
      <c r="E178" s="44" t="str">
        <f>'Raw Name Splitter'!E178</f>
        <v>Monteiro</v>
      </c>
      <c r="F178" s="44" t="str">
        <f>'Raw Name Splitter'!F178</f>
        <v>Mawn -Are-Oh</v>
      </c>
    </row>
    <row r="179" spans="1:6" x14ac:dyDescent="0.25">
      <c r="A179" s="44">
        <f t="shared" si="4"/>
        <v>168</v>
      </c>
      <c r="B179" s="44">
        <f t="shared" si="5"/>
        <v>170</v>
      </c>
      <c r="C179" s="44" t="str">
        <f>'Raw Name Splitter'!C179</f>
        <v>Rose</v>
      </c>
      <c r="D179" s="44" t="str">
        <f>'Raw Name Splitter'!D179</f>
        <v/>
      </c>
      <c r="E179" s="44" t="str">
        <f>'Raw Name Splitter'!E179</f>
        <v>Moran</v>
      </c>
      <c r="F179" s="44">
        <f>'Raw Name Splitter'!F179</f>
        <v>0</v>
      </c>
    </row>
    <row r="180" spans="1:6" x14ac:dyDescent="0.25">
      <c r="A180" s="44">
        <f t="shared" si="4"/>
        <v>169</v>
      </c>
      <c r="B180" s="44">
        <f t="shared" si="5"/>
        <v>171</v>
      </c>
      <c r="C180" s="44" t="str">
        <f>'Raw Name Splitter'!C180</f>
        <v>Ella</v>
      </c>
      <c r="D180" s="44" t="str">
        <f>'Raw Name Splitter'!D180</f>
        <v/>
      </c>
      <c r="E180" s="44" t="str">
        <f>'Raw Name Splitter'!E180</f>
        <v>Morris</v>
      </c>
      <c r="F180" s="44">
        <f>'Raw Name Splitter'!F180</f>
        <v>0</v>
      </c>
    </row>
    <row r="181" spans="1:6" x14ac:dyDescent="0.25">
      <c r="A181" s="44">
        <f t="shared" si="4"/>
        <v>170</v>
      </c>
      <c r="B181" s="44">
        <f t="shared" si="5"/>
        <v>172</v>
      </c>
      <c r="C181" s="44" t="str">
        <f>'Raw Name Splitter'!C181</f>
        <v>Nate</v>
      </c>
      <c r="D181" s="44" t="str">
        <f>'Raw Name Splitter'!D181</f>
        <v/>
      </c>
      <c r="E181" s="44" t="str">
        <f>'Raw Name Splitter'!E181</f>
        <v>Mulvey</v>
      </c>
      <c r="F181" s="44">
        <f>'Raw Name Splitter'!F181</f>
        <v>0</v>
      </c>
    </row>
    <row r="182" spans="1:6" x14ac:dyDescent="0.25">
      <c r="A182" s="44">
        <f t="shared" si="4"/>
        <v>171</v>
      </c>
      <c r="B182" s="44">
        <f t="shared" si="5"/>
        <v>173</v>
      </c>
      <c r="C182" s="44" t="str">
        <f>'Raw Name Splitter'!C182</f>
        <v>Adrian</v>
      </c>
      <c r="D182" s="44" t="str">
        <f>'Raw Name Splitter'!D182</f>
        <v/>
      </c>
      <c r="E182" s="44" t="str">
        <f>'Raw Name Splitter'!E182</f>
        <v>Muniz</v>
      </c>
      <c r="F182" s="44">
        <f>'Raw Name Splitter'!F182</f>
        <v>0</v>
      </c>
    </row>
    <row r="183" spans="1:6" x14ac:dyDescent="0.25">
      <c r="A183" s="44">
        <f t="shared" si="4"/>
        <v>172</v>
      </c>
      <c r="B183" s="44">
        <f t="shared" si="5"/>
        <v>174</v>
      </c>
      <c r="C183" s="44" t="str">
        <f>'Raw Name Splitter'!C183</f>
        <v>Jack</v>
      </c>
      <c r="D183" s="44" t="str">
        <f>'Raw Name Splitter'!D183</f>
        <v/>
      </c>
      <c r="E183" s="44" t="str">
        <f>'Raw Name Splitter'!E183</f>
        <v>Murphy</v>
      </c>
      <c r="F183" s="44">
        <f>'Raw Name Splitter'!F183</f>
        <v>0</v>
      </c>
    </row>
    <row r="184" spans="1:6" x14ac:dyDescent="0.25">
      <c r="A184" s="44">
        <f t="shared" si="4"/>
        <v>173</v>
      </c>
      <c r="B184" s="44">
        <f t="shared" si="5"/>
        <v>175</v>
      </c>
      <c r="C184" s="44" t="str">
        <f>'Raw Name Splitter'!C184</f>
        <v>Jack</v>
      </c>
      <c r="D184" s="44" t="str">
        <f>'Raw Name Splitter'!D184</f>
        <v/>
      </c>
      <c r="E184" s="44" t="str">
        <f>'Raw Name Splitter'!E184</f>
        <v>Murphy</v>
      </c>
      <c r="F184" s="44">
        <f>'Raw Name Splitter'!F184</f>
        <v>0</v>
      </c>
    </row>
    <row r="185" spans="1:6" x14ac:dyDescent="0.25">
      <c r="A185" s="44">
        <f t="shared" si="4"/>
        <v>174</v>
      </c>
      <c r="B185" s="44">
        <f t="shared" si="5"/>
        <v>176</v>
      </c>
      <c r="C185" s="44" t="str">
        <f>'Raw Name Splitter'!C185</f>
        <v>Maya</v>
      </c>
      <c r="D185" s="44" t="str">
        <f>'Raw Name Splitter'!D185</f>
        <v>Rose</v>
      </c>
      <c r="E185" s="44" t="str">
        <f>'Raw Name Splitter'!E185</f>
        <v>Muscarella</v>
      </c>
      <c r="F185" s="44" t="str">
        <f>'Raw Name Splitter'!F185</f>
        <v>Musk-ah-rell-ah</v>
      </c>
    </row>
    <row r="186" spans="1:6" x14ac:dyDescent="0.25">
      <c r="A186" s="44">
        <f t="shared" si="4"/>
        <v>175</v>
      </c>
      <c r="B186" s="44">
        <f t="shared" si="5"/>
        <v>177</v>
      </c>
      <c r="C186" s="44" t="str">
        <f>'Raw Name Splitter'!C186</f>
        <v>Deep</v>
      </c>
      <c r="D186" s="44" t="str">
        <f>'Raw Name Splitter'!D186</f>
        <v/>
      </c>
      <c r="E186" s="44" t="str">
        <f>'Raw Name Splitter'!E186</f>
        <v>Nandi</v>
      </c>
      <c r="F186" s="44">
        <f>'Raw Name Splitter'!F186</f>
        <v>0</v>
      </c>
    </row>
    <row r="187" spans="1:6" x14ac:dyDescent="0.25">
      <c r="A187" s="44">
        <f t="shared" si="4"/>
        <v>176</v>
      </c>
      <c r="B187" s="44">
        <f t="shared" si="5"/>
        <v>178</v>
      </c>
      <c r="C187" s="44" t="str">
        <f>'Raw Name Splitter'!C187</f>
        <v>Alicia</v>
      </c>
      <c r="D187" s="44" t="str">
        <f>'Raw Name Splitter'!D187</f>
        <v>Frances</v>
      </c>
      <c r="E187" s="44" t="str">
        <f>'Raw Name Splitter'!E187</f>
        <v>Napolitano</v>
      </c>
      <c r="F187" s="44" t="str">
        <f>'Raw Name Splitter'!F187</f>
        <v>Ah-Lee-Sha  Nah-paul-it-ah-no</v>
      </c>
    </row>
    <row r="188" spans="1:6" x14ac:dyDescent="0.25">
      <c r="A188" s="44">
        <f t="shared" si="4"/>
        <v>177</v>
      </c>
      <c r="B188" s="44">
        <f t="shared" si="5"/>
        <v>179</v>
      </c>
      <c r="C188" s="44" t="str">
        <f>'Raw Name Splitter'!C188</f>
        <v>Alec</v>
      </c>
      <c r="D188" s="44" t="str">
        <f>'Raw Name Splitter'!D188</f>
        <v/>
      </c>
      <c r="E188" s="44" t="str">
        <f>'Raw Name Splitter'!E188</f>
        <v>Nazzaro</v>
      </c>
      <c r="F188" s="44">
        <f>'Raw Name Splitter'!F188</f>
        <v>0</v>
      </c>
    </row>
    <row r="189" spans="1:6" x14ac:dyDescent="0.25">
      <c r="A189" s="44">
        <f t="shared" si="4"/>
        <v>178</v>
      </c>
      <c r="B189" s="44">
        <f t="shared" si="5"/>
        <v>180</v>
      </c>
      <c r="C189" s="44" t="str">
        <f>'Raw Name Splitter'!C189</f>
        <v>Sophia</v>
      </c>
      <c r="D189" s="44" t="str">
        <f>'Raw Name Splitter'!D189</f>
        <v/>
      </c>
      <c r="E189" s="44" t="str">
        <f>'Raw Name Splitter'!E189</f>
        <v>Nazzaro</v>
      </c>
      <c r="F189" s="44">
        <f>'Raw Name Splitter'!F189</f>
        <v>0</v>
      </c>
    </row>
    <row r="190" spans="1:6" x14ac:dyDescent="0.25">
      <c r="A190" s="44">
        <f t="shared" si="4"/>
        <v>179</v>
      </c>
      <c r="B190" s="44">
        <f t="shared" si="5"/>
        <v>181</v>
      </c>
      <c r="C190" s="44" t="str">
        <f>'Raw Name Splitter'!C190</f>
        <v>Paden</v>
      </c>
      <c r="D190" s="44" t="str">
        <f>'Raw Name Splitter'!D190</f>
        <v/>
      </c>
      <c r="E190" s="44" t="str">
        <f>'Raw Name Splitter'!E190</f>
        <v>Nelson</v>
      </c>
      <c r="F190" s="44" t="str">
        <f>'Raw Name Splitter'!F190</f>
        <v>Pay-den</v>
      </c>
    </row>
    <row r="191" spans="1:6" x14ac:dyDescent="0.25">
      <c r="A191" s="44">
        <f t="shared" si="4"/>
        <v>180</v>
      </c>
      <c r="B191" s="44">
        <f t="shared" si="5"/>
        <v>182</v>
      </c>
      <c r="C191" s="44" t="str">
        <f>'Raw Name Splitter'!C191</f>
        <v>Jake</v>
      </c>
      <c r="D191" s="44" t="str">
        <f>'Raw Name Splitter'!D191</f>
        <v/>
      </c>
      <c r="E191" s="44" t="str">
        <f>'Raw Name Splitter'!E191</f>
        <v>Nolty</v>
      </c>
      <c r="F191" s="44">
        <f>'Raw Name Splitter'!F191</f>
        <v>0</v>
      </c>
    </row>
    <row r="192" spans="1:6" x14ac:dyDescent="0.25">
      <c r="A192" s="44">
        <f t="shared" si="4"/>
        <v>181</v>
      </c>
      <c r="B192" s="44">
        <f t="shared" si="5"/>
        <v>183</v>
      </c>
      <c r="C192" s="44" t="str">
        <f>'Raw Name Splitter'!C192</f>
        <v>Alice</v>
      </c>
      <c r="D192" s="44" t="str">
        <f>'Raw Name Splitter'!D192</f>
        <v/>
      </c>
      <c r="E192" s="44" t="str">
        <f>'Raw Name Splitter'!E192</f>
        <v>Oberg</v>
      </c>
      <c r="F192" s="44">
        <f>'Raw Name Splitter'!F192</f>
        <v>0</v>
      </c>
    </row>
    <row r="193" spans="1:6" x14ac:dyDescent="0.25">
      <c r="A193" s="44">
        <f t="shared" si="4"/>
        <v>182</v>
      </c>
      <c r="B193" s="44">
        <f t="shared" si="5"/>
        <v>184</v>
      </c>
      <c r="C193" s="44" t="str">
        <f>'Raw Name Splitter'!C193</f>
        <v>Mary-Kate</v>
      </c>
      <c r="D193" s="44" t="str">
        <f>'Raw Name Splitter'!D193</f>
        <v/>
      </c>
      <c r="E193" s="44" t="str">
        <f>'Raw Name Splitter'!E193</f>
        <v>O'Brien</v>
      </c>
      <c r="F193" s="44">
        <f>'Raw Name Splitter'!F193</f>
        <v>0</v>
      </c>
    </row>
    <row r="194" spans="1:6" x14ac:dyDescent="0.25">
      <c r="A194" s="44">
        <f t="shared" si="4"/>
        <v>183</v>
      </c>
      <c r="B194" s="44">
        <f t="shared" si="5"/>
        <v>185</v>
      </c>
      <c r="C194" s="44" t="str">
        <f>'Raw Name Splitter'!C194</f>
        <v>Claire</v>
      </c>
      <c r="D194" s="44" t="str">
        <f>'Raw Name Splitter'!D194</f>
        <v/>
      </c>
      <c r="E194" s="44" t="str">
        <f>'Raw Name Splitter'!E194</f>
        <v>O'Brien</v>
      </c>
      <c r="F194" s="44" t="str">
        <f>'Raw Name Splitter'!F194</f>
        <v>cuh-lare oh bryan</v>
      </c>
    </row>
    <row r="195" spans="1:6" x14ac:dyDescent="0.25">
      <c r="A195" s="44">
        <f t="shared" si="4"/>
        <v>184</v>
      </c>
      <c r="B195" s="44">
        <f t="shared" si="5"/>
        <v>186</v>
      </c>
      <c r="C195" s="44" t="str">
        <f>'Raw Name Splitter'!C195</f>
        <v>Arianna</v>
      </c>
      <c r="D195" s="44" t="str">
        <f>'Raw Name Splitter'!D195</f>
        <v>Adi</v>
      </c>
      <c r="E195" s="44" t="str">
        <f>'Raw Name Splitter'!E195</f>
        <v>Olivardia</v>
      </c>
      <c r="F195" s="44" t="str">
        <f>'Raw Name Splitter'!F195</f>
        <v>Ar-ee-ah-na   Ah-dee  All-ah-var-dee-ah</v>
      </c>
    </row>
    <row r="196" spans="1:6" x14ac:dyDescent="0.25">
      <c r="A196" s="44" t="s">
        <v>58</v>
      </c>
      <c r="B196" s="44">
        <f t="shared" si="5"/>
        <v>187</v>
      </c>
      <c r="C196" s="44" t="str">
        <f>'Raw Name Splitter'!C196</f>
        <v>Rory</v>
      </c>
      <c r="D196" s="44" t="str">
        <f>'Raw Name Splitter'!D196</f>
        <v/>
      </c>
      <c r="E196" s="44" t="str">
        <f>'Raw Name Splitter'!E196</f>
        <v>O’Neill</v>
      </c>
      <c r="F196" s="44">
        <f>'Raw Name Splitter'!F196</f>
        <v>0</v>
      </c>
    </row>
    <row r="197" spans="1:6" x14ac:dyDescent="0.25">
      <c r="A197" s="44">
        <f t="shared" si="4"/>
        <v>185</v>
      </c>
      <c r="B197" s="44">
        <f t="shared" si="5"/>
        <v>188</v>
      </c>
      <c r="C197" s="44" t="str">
        <f>'Raw Name Splitter'!C197</f>
        <v>Sean</v>
      </c>
      <c r="D197" s="44" t="str">
        <f>'Raw Name Splitter'!D197</f>
        <v/>
      </c>
      <c r="E197" s="44" t="str">
        <f>'Raw Name Splitter'!E197</f>
        <v>O’Neill</v>
      </c>
      <c r="F197" s="44">
        <f>'Raw Name Splitter'!F197</f>
        <v>0</v>
      </c>
    </row>
    <row r="198" spans="1:6" x14ac:dyDescent="0.25">
      <c r="A198" s="44">
        <f t="shared" ref="A198:A260" si="6">IF(ISTEXT(A197)=TRUE,IF(ISTEXT(A196)=TRUE,A195+1,A196+1),A197+1)</f>
        <v>186</v>
      </c>
      <c r="B198" s="44">
        <f t="shared" ref="B198:B261" si="7">IF(ISTEXT(B197)=TRUE,IF(ISTEXT(B196)=TRUE,B195+1,B196+1),B197+1)</f>
        <v>189</v>
      </c>
      <c r="C198" s="44" t="str">
        <f>'Raw Name Splitter'!C198</f>
        <v>Jake</v>
      </c>
      <c r="D198" s="44" t="str">
        <f>'Raw Name Splitter'!D198</f>
        <v/>
      </c>
      <c r="E198" s="44" t="str">
        <f>'Raw Name Splitter'!E198</f>
        <v>Palm</v>
      </c>
      <c r="F198" s="44">
        <f>'Raw Name Splitter'!F198</f>
        <v>0</v>
      </c>
    </row>
    <row r="199" spans="1:6" x14ac:dyDescent="0.25">
      <c r="A199" s="44">
        <f t="shared" si="6"/>
        <v>187</v>
      </c>
      <c r="B199" s="44">
        <f t="shared" si="7"/>
        <v>190</v>
      </c>
      <c r="C199" s="44" t="str">
        <f>'Raw Name Splitter'!C199</f>
        <v>Jamal</v>
      </c>
      <c r="D199" s="44" t="str">
        <f>'Raw Name Splitter'!D199</f>
        <v/>
      </c>
      <c r="E199" s="44" t="str">
        <f>'Raw Name Splitter'!E199</f>
        <v>Palmer</v>
      </c>
      <c r="F199" s="44">
        <f>'Raw Name Splitter'!F199</f>
        <v>0</v>
      </c>
    </row>
    <row r="200" spans="1:6" x14ac:dyDescent="0.25">
      <c r="A200" s="44">
        <f t="shared" si="6"/>
        <v>188</v>
      </c>
      <c r="B200" s="44">
        <f t="shared" si="7"/>
        <v>191</v>
      </c>
      <c r="C200" s="44" t="str">
        <f>'Raw Name Splitter'!C200</f>
        <v>Payton</v>
      </c>
      <c r="D200" s="44" t="str">
        <f>'Raw Name Splitter'!D200</f>
        <v/>
      </c>
      <c r="E200" s="44" t="str">
        <f>'Raw Name Splitter'!E200</f>
        <v>Pelletier</v>
      </c>
      <c r="F200" s="44" t="str">
        <f>'Raw Name Splitter'!F200</f>
        <v>Pay-Tin Pell-i-Tear</v>
      </c>
    </row>
    <row r="201" spans="1:6" x14ac:dyDescent="0.25">
      <c r="A201" s="44">
        <f t="shared" si="6"/>
        <v>189</v>
      </c>
      <c r="B201" s="44">
        <f t="shared" si="7"/>
        <v>192</v>
      </c>
      <c r="C201" s="44" t="str">
        <f>'Raw Name Splitter'!C201</f>
        <v>Ethan</v>
      </c>
      <c r="D201" s="44" t="str">
        <f>'Raw Name Splitter'!D201</f>
        <v/>
      </c>
      <c r="E201" s="44" t="str">
        <f>'Raw Name Splitter'!E201</f>
        <v>Pember</v>
      </c>
      <c r="F201" s="44">
        <f>'Raw Name Splitter'!F201</f>
        <v>0</v>
      </c>
    </row>
    <row r="202" spans="1:6" x14ac:dyDescent="0.25">
      <c r="A202" s="44">
        <f t="shared" si="6"/>
        <v>190</v>
      </c>
      <c r="B202" s="44">
        <f t="shared" si="7"/>
        <v>193</v>
      </c>
      <c r="C202" s="44" t="str">
        <f>'Raw Name Splitter'!C202</f>
        <v>Gustavo</v>
      </c>
      <c r="D202" s="44" t="str">
        <f>'Raw Name Splitter'!D202</f>
        <v>Savi</v>
      </c>
      <c r="E202" s="44" t="str">
        <f>'Raw Name Splitter'!E202</f>
        <v>Pereira</v>
      </c>
      <c r="F202" s="44">
        <f>'Raw Name Splitter'!F202</f>
        <v>0</v>
      </c>
    </row>
    <row r="203" spans="1:6" x14ac:dyDescent="0.25">
      <c r="A203" s="44">
        <f t="shared" si="6"/>
        <v>191</v>
      </c>
      <c r="B203" s="44">
        <f t="shared" si="7"/>
        <v>194</v>
      </c>
      <c r="C203" s="44" t="str">
        <f>'Raw Name Splitter'!C203</f>
        <v>Javer</v>
      </c>
      <c r="D203" s="44" t="str">
        <f>'Raw Name Splitter'!D203</f>
        <v/>
      </c>
      <c r="E203" s="44" t="str">
        <f>'Raw Name Splitter'!E203</f>
        <v>Perez</v>
      </c>
      <c r="F203" s="44">
        <f>'Raw Name Splitter'!F203</f>
        <v>0</v>
      </c>
    </row>
    <row r="204" spans="1:6" x14ac:dyDescent="0.25">
      <c r="A204" s="44">
        <f t="shared" si="6"/>
        <v>192</v>
      </c>
      <c r="B204" s="44">
        <f t="shared" si="7"/>
        <v>195</v>
      </c>
      <c r="C204" s="44" t="str">
        <f>'Raw Name Splitter'!C204</f>
        <v>Ben</v>
      </c>
      <c r="D204" s="44" t="str">
        <f>'Raw Name Splitter'!D204</f>
        <v/>
      </c>
      <c r="E204" s="44" t="str">
        <f>'Raw Name Splitter'!E204</f>
        <v>Peterson</v>
      </c>
      <c r="F204" s="44">
        <f>'Raw Name Splitter'!F204</f>
        <v>0</v>
      </c>
    </row>
    <row r="205" spans="1:6" x14ac:dyDescent="0.25">
      <c r="A205" s="44">
        <f t="shared" si="6"/>
        <v>193</v>
      </c>
      <c r="B205" s="44">
        <f t="shared" si="7"/>
        <v>196</v>
      </c>
      <c r="C205" s="44" t="str">
        <f>'Raw Name Splitter'!C205</f>
        <v>Luca</v>
      </c>
      <c r="D205" s="44" t="str">
        <f>'Raw Name Splitter'!D205</f>
        <v/>
      </c>
      <c r="E205" s="44" t="str">
        <f>'Raw Name Splitter'!E205</f>
        <v>Picano</v>
      </c>
      <c r="F205" s="44">
        <f>'Raw Name Splitter'!F205</f>
        <v>0</v>
      </c>
    </row>
    <row r="206" spans="1:6" x14ac:dyDescent="0.25">
      <c r="A206" s="44">
        <f t="shared" si="6"/>
        <v>194</v>
      </c>
      <c r="B206" s="44">
        <f t="shared" si="7"/>
        <v>197</v>
      </c>
      <c r="C206" s="44" t="str">
        <f>'Raw Name Splitter'!C206</f>
        <v>Audrey</v>
      </c>
      <c r="D206" s="44" t="str">
        <f>'Raw Name Splitter'!D206</f>
        <v/>
      </c>
      <c r="E206" s="44" t="str">
        <f>'Raw Name Splitter'!E206</f>
        <v>Putnam</v>
      </c>
      <c r="F206" s="44">
        <f>'Raw Name Splitter'!F206</f>
        <v>0</v>
      </c>
    </row>
    <row r="207" spans="1:6" x14ac:dyDescent="0.25">
      <c r="A207" s="44">
        <f t="shared" si="6"/>
        <v>195</v>
      </c>
      <c r="B207" s="44">
        <f t="shared" si="7"/>
        <v>198</v>
      </c>
      <c r="C207" s="44" t="str">
        <f>'Raw Name Splitter'!C207</f>
        <v>Elizabeth</v>
      </c>
      <c r="D207" s="44" t="str">
        <f>'Raw Name Splitter'!D207</f>
        <v/>
      </c>
      <c r="E207" s="44" t="str">
        <f>'Raw Name Splitter'!E207</f>
        <v>Quinn</v>
      </c>
      <c r="F207" s="44">
        <f>'Raw Name Splitter'!F207</f>
        <v>0</v>
      </c>
    </row>
    <row r="208" spans="1:6" x14ac:dyDescent="0.25">
      <c r="A208" s="44" t="s">
        <v>47</v>
      </c>
      <c r="B208" s="44">
        <f t="shared" si="7"/>
        <v>199</v>
      </c>
      <c r="C208" s="44" t="str">
        <f>'Raw Name Splitter'!C208</f>
        <v>Justin</v>
      </c>
      <c r="D208" s="44" t="str">
        <f>'Raw Name Splitter'!D208</f>
        <v/>
      </c>
      <c r="E208" s="44" t="str">
        <f>'Raw Name Splitter'!E208</f>
        <v>Raimo</v>
      </c>
      <c r="F208" s="44">
        <f>'Raw Name Splitter'!F208</f>
        <v>0</v>
      </c>
    </row>
    <row r="209" spans="1:6" x14ac:dyDescent="0.25">
      <c r="A209" s="44">
        <f t="shared" si="6"/>
        <v>196</v>
      </c>
      <c r="B209" s="44">
        <f t="shared" si="7"/>
        <v>200</v>
      </c>
      <c r="C209" s="44" t="str">
        <f>'Raw Name Splitter'!C209</f>
        <v>Michael</v>
      </c>
      <c r="D209" s="44" t="str">
        <f>'Raw Name Splitter'!D209</f>
        <v/>
      </c>
      <c r="E209" s="44" t="str">
        <f>'Raw Name Splitter'!E209</f>
        <v>Reposa</v>
      </c>
      <c r="F209" s="44">
        <f>'Raw Name Splitter'!F209</f>
        <v>0</v>
      </c>
    </row>
    <row r="210" spans="1:6" x14ac:dyDescent="0.25">
      <c r="A210" s="44">
        <f t="shared" si="6"/>
        <v>197</v>
      </c>
      <c r="B210" s="44">
        <f t="shared" si="7"/>
        <v>201</v>
      </c>
      <c r="C210" s="44" t="str">
        <f>'Raw Name Splitter'!C210</f>
        <v>Ava</v>
      </c>
      <c r="D210" s="44" t="str">
        <f>'Raw Name Splitter'!D210</f>
        <v/>
      </c>
      <c r="E210" s="44" t="str">
        <f>'Raw Name Splitter'!E210</f>
        <v>Richardson</v>
      </c>
      <c r="F210" s="44">
        <f>'Raw Name Splitter'!F210</f>
        <v>0</v>
      </c>
    </row>
    <row r="211" spans="1:6" x14ac:dyDescent="0.25">
      <c r="A211" s="44">
        <f t="shared" si="6"/>
        <v>198</v>
      </c>
      <c r="B211" s="44">
        <f t="shared" si="7"/>
        <v>202</v>
      </c>
      <c r="C211" s="44" t="str">
        <f>'Raw Name Splitter'!C211</f>
        <v>Julia</v>
      </c>
      <c r="D211" s="44" t="str">
        <f>'Raw Name Splitter'!D211</f>
        <v/>
      </c>
      <c r="E211" s="44" t="str">
        <f>'Raw Name Splitter'!E211</f>
        <v>Romboli</v>
      </c>
      <c r="F211" s="44">
        <f>'Raw Name Splitter'!F211</f>
        <v>0</v>
      </c>
    </row>
    <row r="212" spans="1:6" x14ac:dyDescent="0.25">
      <c r="A212" s="44">
        <f t="shared" si="6"/>
        <v>199</v>
      </c>
      <c r="B212" s="44">
        <f t="shared" si="7"/>
        <v>203</v>
      </c>
      <c r="C212" s="44" t="str">
        <f>'Raw Name Splitter'!C212</f>
        <v>Gabrielle</v>
      </c>
      <c r="D212" s="44" t="str">
        <f>'Raw Name Splitter'!D212</f>
        <v>Rose</v>
      </c>
      <c r="E212" s="44" t="str">
        <f>'Raw Name Splitter'!E212</f>
        <v>Johnson</v>
      </c>
      <c r="F212" s="44">
        <f>'Raw Name Splitter'!F212</f>
        <v>0</v>
      </c>
    </row>
    <row r="213" spans="1:6" x14ac:dyDescent="0.25">
      <c r="A213" s="44">
        <f t="shared" si="6"/>
        <v>200</v>
      </c>
      <c r="B213" s="44">
        <f t="shared" si="7"/>
        <v>204</v>
      </c>
      <c r="C213" s="44" t="str">
        <f>'Raw Name Splitter'!C213</f>
        <v>Grace</v>
      </c>
      <c r="D213" s="44" t="str">
        <f>'Raw Name Splitter'!D213</f>
        <v/>
      </c>
      <c r="E213" s="44" t="str">
        <f>'Raw Name Splitter'!E213</f>
        <v>Ryan</v>
      </c>
      <c r="F213" s="44">
        <f>'Raw Name Splitter'!F213</f>
        <v>0</v>
      </c>
    </row>
    <row r="214" spans="1:6" x14ac:dyDescent="0.25">
      <c r="A214" s="44" t="s">
        <v>57</v>
      </c>
      <c r="B214" s="44">
        <f t="shared" si="7"/>
        <v>205</v>
      </c>
      <c r="C214" s="44" t="str">
        <f>'Raw Name Splitter'!C214</f>
        <v>Jeremiah</v>
      </c>
      <c r="D214" s="44" t="str">
        <f>'Raw Name Splitter'!D214</f>
        <v/>
      </c>
      <c r="E214" s="44" t="str">
        <f>'Raw Name Splitter'!E214</f>
        <v>Sanford</v>
      </c>
      <c r="F214" s="44">
        <f>'Raw Name Splitter'!F214</f>
        <v>0</v>
      </c>
    </row>
    <row r="215" spans="1:6" x14ac:dyDescent="0.25">
      <c r="A215" s="44">
        <f t="shared" si="6"/>
        <v>201</v>
      </c>
      <c r="B215" s="44">
        <f t="shared" si="7"/>
        <v>206</v>
      </c>
      <c r="C215" s="44" t="str">
        <f>'Raw Name Splitter'!C215</f>
        <v>Gustavo</v>
      </c>
      <c r="D215" s="44" t="str">
        <f>'Raw Name Splitter'!D215</f>
        <v/>
      </c>
      <c r="E215" s="44" t="str">
        <f>'Raw Name Splitter'!E215</f>
        <v>Santos</v>
      </c>
      <c r="F215" s="44" t="str">
        <f>'Raw Name Splitter'!F215</f>
        <v xml:space="preserve">Gusthavo </v>
      </c>
    </row>
    <row r="216" spans="1:6" x14ac:dyDescent="0.25">
      <c r="A216" s="44" t="s">
        <v>64</v>
      </c>
      <c r="B216" s="44" t="s">
        <v>64</v>
      </c>
      <c r="C216" s="44" t="str">
        <f>'Raw Name Splitter'!C216</f>
        <v>John</v>
      </c>
      <c r="D216" s="44" t="str">
        <f>'Raw Name Splitter'!D216</f>
        <v>Robert</v>
      </c>
      <c r="E216" s="44" t="str">
        <f>'Raw Name Splitter'!E216</f>
        <v>Sasso</v>
      </c>
      <c r="F216" s="44">
        <f>'Raw Name Splitter'!F216</f>
        <v>0</v>
      </c>
    </row>
    <row r="217" spans="1:6" x14ac:dyDescent="0.25">
      <c r="A217" s="44">
        <f t="shared" si="6"/>
        <v>202</v>
      </c>
      <c r="B217" s="44">
        <f t="shared" si="7"/>
        <v>207</v>
      </c>
      <c r="C217" s="44" t="str">
        <f>'Raw Name Splitter'!C217</f>
        <v>Robert</v>
      </c>
      <c r="D217" s="44" t="str">
        <f>'Raw Name Splitter'!D217</f>
        <v/>
      </c>
      <c r="E217" s="44" t="str">
        <f>'Raw Name Splitter'!E217</f>
        <v>Savio</v>
      </c>
      <c r="F217" s="44">
        <f>'Raw Name Splitter'!F217</f>
        <v>0</v>
      </c>
    </row>
    <row r="218" spans="1:6" x14ac:dyDescent="0.25">
      <c r="A218" s="44">
        <f t="shared" si="6"/>
        <v>203</v>
      </c>
      <c r="B218" s="44">
        <f t="shared" si="7"/>
        <v>208</v>
      </c>
      <c r="C218" s="44" t="str">
        <f>'Raw Name Splitter'!C218</f>
        <v>Nathaniel</v>
      </c>
      <c r="D218" s="44" t="str">
        <f>'Raw Name Splitter'!D218</f>
        <v/>
      </c>
      <c r="E218" s="44" t="str">
        <f>'Raw Name Splitter'!E218</f>
        <v>Scanlon</v>
      </c>
      <c r="F218" s="44">
        <f>'Raw Name Splitter'!F218</f>
        <v>0</v>
      </c>
    </row>
    <row r="219" spans="1:6" x14ac:dyDescent="0.25">
      <c r="A219" s="44">
        <f t="shared" si="6"/>
        <v>204</v>
      </c>
      <c r="B219" s="44">
        <f t="shared" si="7"/>
        <v>209</v>
      </c>
      <c r="C219" s="44" t="str">
        <f>'Raw Name Splitter'!C219</f>
        <v>Eli</v>
      </c>
      <c r="D219" s="44" t="str">
        <f>'Raw Name Splitter'!D219</f>
        <v/>
      </c>
      <c r="E219" s="44" t="str">
        <f>'Raw Name Splitter'!E219</f>
        <v>Schanck</v>
      </c>
      <c r="F219" s="44" t="str">
        <f>'Raw Name Splitter'!F219</f>
        <v>Eel-Eye Shank (like the knife)</v>
      </c>
    </row>
    <row r="220" spans="1:6" x14ac:dyDescent="0.25">
      <c r="A220" s="44">
        <f t="shared" si="6"/>
        <v>205</v>
      </c>
      <c r="B220" s="44">
        <f t="shared" si="7"/>
        <v>210</v>
      </c>
      <c r="C220" s="44" t="str">
        <f>'Raw Name Splitter'!C220</f>
        <v>Matthew</v>
      </c>
      <c r="D220" s="44" t="str">
        <f>'Raw Name Splitter'!D220</f>
        <v/>
      </c>
      <c r="E220" s="44" t="str">
        <f>'Raw Name Splitter'!E220</f>
        <v>Schneeberg</v>
      </c>
      <c r="F220" s="44" t="str">
        <f>'Raw Name Splitter'!F220</f>
        <v>Shnee-berg</v>
      </c>
    </row>
    <row r="221" spans="1:6" x14ac:dyDescent="0.25">
      <c r="A221" s="44">
        <f t="shared" si="6"/>
        <v>206</v>
      </c>
      <c r="B221" s="44">
        <f t="shared" si="7"/>
        <v>211</v>
      </c>
      <c r="C221" s="44" t="str">
        <f>'Raw Name Splitter'!C221</f>
        <v>Sean</v>
      </c>
      <c r="D221" s="44" t="str">
        <f>'Raw Name Splitter'!D221</f>
        <v/>
      </c>
      <c r="E221" s="44" t="str">
        <f>'Raw Name Splitter'!E221</f>
        <v>Schneeberg</v>
      </c>
      <c r="F221" s="44" t="str">
        <f>'Raw Name Splitter'!F221</f>
        <v>shnee burg</v>
      </c>
    </row>
    <row r="222" spans="1:6" x14ac:dyDescent="0.25">
      <c r="A222" s="44">
        <f t="shared" si="6"/>
        <v>207</v>
      </c>
      <c r="B222" s="44">
        <f t="shared" si="7"/>
        <v>212</v>
      </c>
      <c r="C222" s="44" t="str">
        <f>'Raw Name Splitter'!C222</f>
        <v>Henry</v>
      </c>
      <c r="D222" s="44" t="str">
        <f>'Raw Name Splitter'!D222</f>
        <v/>
      </c>
      <c r="E222" s="44" t="str">
        <f>'Raw Name Splitter'!E222</f>
        <v>Schromm</v>
      </c>
      <c r="F222" s="44" t="str">
        <f>'Raw Name Splitter'!F222</f>
        <v>Hen-ree Shr-o-mm</v>
      </c>
    </row>
    <row r="223" spans="1:6" x14ac:dyDescent="0.25">
      <c r="A223" s="44">
        <f t="shared" si="6"/>
        <v>208</v>
      </c>
      <c r="B223" s="44">
        <f t="shared" si="7"/>
        <v>213</v>
      </c>
      <c r="C223" s="44" t="str">
        <f>'Raw Name Splitter'!C223</f>
        <v>Emma</v>
      </c>
      <c r="D223" s="44" t="str">
        <f>'Raw Name Splitter'!D223</f>
        <v/>
      </c>
      <c r="E223" s="44" t="str">
        <f>'Raw Name Splitter'!E223</f>
        <v>Serevitch</v>
      </c>
      <c r="F223" s="44" t="str">
        <f>'Raw Name Splitter'!F223</f>
        <v>Em-ma sarah-vitch</v>
      </c>
    </row>
    <row r="224" spans="1:6" x14ac:dyDescent="0.25">
      <c r="A224" s="44">
        <f t="shared" si="6"/>
        <v>209</v>
      </c>
      <c r="B224" s="44">
        <f t="shared" si="7"/>
        <v>214</v>
      </c>
      <c r="C224" s="44" t="str">
        <f>'Raw Name Splitter'!C224</f>
        <v>Jared</v>
      </c>
      <c r="D224" s="44" t="str">
        <f>'Raw Name Splitter'!D224</f>
        <v/>
      </c>
      <c r="E224" s="44" t="str">
        <f>'Raw Name Splitter'!E224</f>
        <v>Settipane</v>
      </c>
      <c r="F224" s="44" t="str">
        <f>'Raw Name Splitter'!F224</f>
        <v>set - uh -pain</v>
      </c>
    </row>
    <row r="225" spans="1:6" x14ac:dyDescent="0.25">
      <c r="A225" s="44" t="s">
        <v>51</v>
      </c>
      <c r="B225" s="44">
        <f t="shared" si="7"/>
        <v>215</v>
      </c>
      <c r="C225" s="44" t="str">
        <f>'Raw Name Splitter'!C225</f>
        <v>Megan</v>
      </c>
      <c r="D225" s="44" t="str">
        <f>'Raw Name Splitter'!D225</f>
        <v/>
      </c>
      <c r="E225" s="44" t="str">
        <f>'Raw Name Splitter'!E225</f>
        <v>Shanahan</v>
      </c>
      <c r="F225" s="44">
        <f>'Raw Name Splitter'!F225</f>
        <v>0</v>
      </c>
    </row>
    <row r="226" spans="1:6" x14ac:dyDescent="0.25">
      <c r="A226" s="44">
        <f t="shared" si="6"/>
        <v>210</v>
      </c>
      <c r="B226" s="44">
        <f t="shared" si="7"/>
        <v>216</v>
      </c>
      <c r="C226" s="44" t="str">
        <f>'Raw Name Splitter'!C226</f>
        <v>Kapil</v>
      </c>
      <c r="D226" s="44" t="str">
        <f>'Raw Name Splitter'!D226</f>
        <v/>
      </c>
      <c r="E226" s="44" t="str">
        <f>'Raw Name Splitter'!E226</f>
        <v>Shastri</v>
      </c>
      <c r="F226" s="44" t="str">
        <f>'Raw Name Splitter'!F226</f>
        <v>Ka-pel Shas-tree</v>
      </c>
    </row>
    <row r="227" spans="1:6" x14ac:dyDescent="0.25">
      <c r="A227" s="44">
        <f t="shared" si="6"/>
        <v>211</v>
      </c>
      <c r="B227" s="44">
        <f t="shared" si="7"/>
        <v>217</v>
      </c>
      <c r="C227" s="44" t="str">
        <f>'Raw Name Splitter'!C227</f>
        <v>Derek</v>
      </c>
      <c r="D227" s="44" t="str">
        <f>'Raw Name Splitter'!D227</f>
        <v/>
      </c>
      <c r="E227" s="44" t="str">
        <f>'Raw Name Splitter'!E227</f>
        <v>Silva</v>
      </c>
      <c r="F227" s="44">
        <f>'Raw Name Splitter'!F227</f>
        <v>0</v>
      </c>
    </row>
    <row r="228" spans="1:6" x14ac:dyDescent="0.25">
      <c r="A228" s="44">
        <f t="shared" si="6"/>
        <v>212</v>
      </c>
      <c r="B228" s="44">
        <f t="shared" si="7"/>
        <v>218</v>
      </c>
      <c r="C228" s="44" t="str">
        <f>'Raw Name Splitter'!C228</f>
        <v>Kathleen</v>
      </c>
      <c r="D228" s="44" t="str">
        <f>'Raw Name Splitter'!D228</f>
        <v/>
      </c>
      <c r="E228" s="44" t="str">
        <f>'Raw Name Splitter'!E228</f>
        <v>Silva</v>
      </c>
      <c r="F228" s="44">
        <f>'Raw Name Splitter'!F228</f>
        <v>0</v>
      </c>
    </row>
    <row r="229" spans="1:6" x14ac:dyDescent="0.25">
      <c r="A229" s="44">
        <f t="shared" si="6"/>
        <v>213</v>
      </c>
      <c r="B229" s="44">
        <f t="shared" si="7"/>
        <v>219</v>
      </c>
      <c r="C229" s="44" t="str">
        <f>'Raw Name Splitter'!C229</f>
        <v>Matias</v>
      </c>
      <c r="D229" s="44" t="str">
        <f>'Raw Name Splitter'!D229</f>
        <v/>
      </c>
      <c r="E229" s="44" t="str">
        <f>'Raw Name Splitter'!E229</f>
        <v>Silveira</v>
      </c>
      <c r="F229" s="44" t="str">
        <f>'Raw Name Splitter'!F229</f>
        <v>Ma-tee-as  Sil-vera</v>
      </c>
    </row>
    <row r="230" spans="1:6" x14ac:dyDescent="0.25">
      <c r="A230" s="44">
        <f t="shared" si="6"/>
        <v>214</v>
      </c>
      <c r="B230" s="44">
        <f t="shared" si="7"/>
        <v>220</v>
      </c>
      <c r="C230" s="44" t="str">
        <f>'Raw Name Splitter'!C230</f>
        <v>Sydnee</v>
      </c>
      <c r="D230" s="44" t="str">
        <f>'Raw Name Splitter'!D230</f>
        <v/>
      </c>
      <c r="E230" s="44" t="str">
        <f>'Raw Name Splitter'!E230</f>
        <v>Smiley</v>
      </c>
      <c r="F230" s="44" t="str">
        <f>'Raw Name Splitter'!F230</f>
        <v>Syd-Nee</v>
      </c>
    </row>
    <row r="231" spans="1:6" x14ac:dyDescent="0.25">
      <c r="A231" s="44">
        <f t="shared" si="6"/>
        <v>215</v>
      </c>
      <c r="B231" s="44">
        <f t="shared" si="7"/>
        <v>221</v>
      </c>
      <c r="C231" s="44" t="str">
        <f>'Raw Name Splitter'!C231</f>
        <v>Tay</v>
      </c>
      <c r="D231" s="44" t="str">
        <f>'Raw Name Splitter'!D231</f>
        <v/>
      </c>
      <c r="E231" s="44" t="str">
        <f>'Raw Name Splitter'!E231</f>
        <v>Spaulding</v>
      </c>
      <c r="F231" s="44">
        <f>'Raw Name Splitter'!F231</f>
        <v>0</v>
      </c>
    </row>
    <row r="232" spans="1:6" x14ac:dyDescent="0.25">
      <c r="A232" s="44">
        <f t="shared" si="6"/>
        <v>216</v>
      </c>
      <c r="B232" s="44">
        <f t="shared" si="7"/>
        <v>222</v>
      </c>
      <c r="C232" s="44" t="str">
        <f>'Raw Name Splitter'!C232</f>
        <v>Katherine</v>
      </c>
      <c r="D232" s="44" t="str">
        <f>'Raw Name Splitter'!D232</f>
        <v/>
      </c>
      <c r="E232" s="44" t="str">
        <f>'Raw Name Splitter'!E232</f>
        <v>Stepler</v>
      </c>
      <c r="F232" s="44">
        <f>'Raw Name Splitter'!F232</f>
        <v>0</v>
      </c>
    </row>
    <row r="233" spans="1:6" x14ac:dyDescent="0.25">
      <c r="A233" s="44">
        <f t="shared" si="6"/>
        <v>217</v>
      </c>
      <c r="B233" s="44">
        <f t="shared" si="7"/>
        <v>223</v>
      </c>
      <c r="C233" s="44" t="str">
        <f>'Raw Name Splitter'!C233</f>
        <v>Abigail</v>
      </c>
      <c r="D233" s="44" t="str">
        <f>'Raw Name Splitter'!D233</f>
        <v/>
      </c>
      <c r="E233" s="44" t="str">
        <f>'Raw Name Splitter'!E233</f>
        <v>Strong</v>
      </c>
      <c r="F233" s="44">
        <f>'Raw Name Splitter'!F233</f>
        <v>0</v>
      </c>
    </row>
    <row r="234" spans="1:6" x14ac:dyDescent="0.25">
      <c r="A234" s="44" t="s">
        <v>49</v>
      </c>
      <c r="B234" s="44">
        <f t="shared" si="7"/>
        <v>224</v>
      </c>
      <c r="C234" s="44" t="str">
        <f>'Raw Name Splitter'!C234</f>
        <v>Quinn</v>
      </c>
      <c r="D234" s="44" t="str">
        <f>'Raw Name Splitter'!D234</f>
        <v/>
      </c>
      <c r="E234" s="44" t="str">
        <f>'Raw Name Splitter'!E234</f>
        <v>Synnott</v>
      </c>
      <c r="F234" s="44" t="str">
        <f>'Raw Name Splitter'!F234</f>
        <v>Quinn Senate</v>
      </c>
    </row>
    <row r="235" spans="1:6" x14ac:dyDescent="0.25">
      <c r="A235" s="44">
        <f t="shared" si="6"/>
        <v>218</v>
      </c>
      <c r="B235" s="44">
        <f t="shared" si="7"/>
        <v>225</v>
      </c>
      <c r="C235" s="44" t="str">
        <f>'Raw Name Splitter'!C235</f>
        <v>Molly</v>
      </c>
      <c r="D235" s="44" t="str">
        <f>'Raw Name Splitter'!D235</f>
        <v/>
      </c>
      <c r="E235" s="44" t="str">
        <f>'Raw Name Splitter'!E235</f>
        <v>Talty</v>
      </c>
      <c r="F235" s="44" t="str">
        <f>'Raw Name Splitter'!F235</f>
        <v>Molly (Mall-ee) Talty (Tall-tea)</v>
      </c>
    </row>
    <row r="236" spans="1:6" x14ac:dyDescent="0.25">
      <c r="A236" s="44">
        <f t="shared" si="6"/>
        <v>219</v>
      </c>
      <c r="B236" s="44">
        <f t="shared" si="7"/>
        <v>226</v>
      </c>
      <c r="C236" s="44" t="str">
        <f>'Raw Name Splitter'!C236</f>
        <v>Brooke</v>
      </c>
      <c r="D236" s="44" t="str">
        <f>'Raw Name Splitter'!D236</f>
        <v/>
      </c>
      <c r="E236" s="44" t="str">
        <f>'Raw Name Splitter'!E236</f>
        <v>Tango</v>
      </c>
      <c r="F236" s="44">
        <f>'Raw Name Splitter'!F236</f>
        <v>0</v>
      </c>
    </row>
    <row r="237" spans="1:6" x14ac:dyDescent="0.25">
      <c r="A237" s="44">
        <f t="shared" si="6"/>
        <v>220</v>
      </c>
      <c r="B237" s="44">
        <f t="shared" si="7"/>
        <v>227</v>
      </c>
      <c r="C237" s="44" t="str">
        <f>'Raw Name Splitter'!C237</f>
        <v>Aaron</v>
      </c>
      <c r="D237" s="44" t="str">
        <f>'Raw Name Splitter'!D237</f>
        <v/>
      </c>
      <c r="E237" s="44" t="str">
        <f>'Raw Name Splitter'!E237</f>
        <v>Tarr</v>
      </c>
      <c r="F237" s="44">
        <f>'Raw Name Splitter'!F237</f>
        <v>0</v>
      </c>
    </row>
    <row r="238" spans="1:6" x14ac:dyDescent="0.25">
      <c r="A238" s="44">
        <f t="shared" si="6"/>
        <v>221</v>
      </c>
      <c r="B238" s="44">
        <f t="shared" si="7"/>
        <v>228</v>
      </c>
      <c r="C238" s="44" t="str">
        <f>'Raw Name Splitter'!C238</f>
        <v>Maeve</v>
      </c>
      <c r="D238" s="44" t="str">
        <f>'Raw Name Splitter'!D238</f>
        <v>Katharine</v>
      </c>
      <c r="E238" s="44" t="str">
        <f>'Raw Name Splitter'!E238</f>
        <v>Taupier</v>
      </c>
      <c r="F238" s="44">
        <f>'Raw Name Splitter'!F238</f>
        <v>0</v>
      </c>
    </row>
    <row r="239" spans="1:6" x14ac:dyDescent="0.25">
      <c r="A239" s="44">
        <f t="shared" si="6"/>
        <v>222</v>
      </c>
      <c r="B239" s="44">
        <f t="shared" si="7"/>
        <v>229</v>
      </c>
      <c r="C239" s="44" t="str">
        <f>'Raw Name Splitter'!C239</f>
        <v>Maxwell</v>
      </c>
      <c r="D239" s="44" t="str">
        <f>'Raw Name Splitter'!D239</f>
        <v/>
      </c>
      <c r="E239" s="44" t="str">
        <f>'Raw Name Splitter'!E239</f>
        <v>Taylor</v>
      </c>
      <c r="F239" s="44">
        <f>'Raw Name Splitter'!F239</f>
        <v>0</v>
      </c>
    </row>
    <row r="240" spans="1:6" x14ac:dyDescent="0.25">
      <c r="A240" s="44">
        <f t="shared" si="6"/>
        <v>223</v>
      </c>
      <c r="B240" s="44">
        <f t="shared" si="7"/>
        <v>230</v>
      </c>
      <c r="C240" s="44" t="str">
        <f>'Raw Name Splitter'!C240</f>
        <v>Kathryn</v>
      </c>
      <c r="D240" s="44" t="str">
        <f>'Raw Name Splitter'!D240</f>
        <v/>
      </c>
      <c r="E240" s="44" t="str">
        <f>'Raw Name Splitter'!E240</f>
        <v>Tesoro</v>
      </c>
      <c r="F240" s="44" t="str">
        <f>'Raw Name Splitter'!F240</f>
        <v>Tes-oro</v>
      </c>
    </row>
    <row r="241" spans="1:6" x14ac:dyDescent="0.25">
      <c r="A241" s="44">
        <f t="shared" si="6"/>
        <v>224</v>
      </c>
      <c r="B241" s="44">
        <f t="shared" si="7"/>
        <v>231</v>
      </c>
      <c r="C241" s="44" t="str">
        <f>'Raw Name Splitter'!C241</f>
        <v>Blake</v>
      </c>
      <c r="D241" s="44" t="str">
        <f>'Raw Name Splitter'!D241</f>
        <v/>
      </c>
      <c r="E241" s="44" t="str">
        <f>'Raw Name Splitter'!E241</f>
        <v>Thomas</v>
      </c>
      <c r="F241" s="44">
        <f>'Raw Name Splitter'!F241</f>
        <v>0</v>
      </c>
    </row>
    <row r="242" spans="1:6" x14ac:dyDescent="0.25">
      <c r="A242" s="44">
        <f t="shared" si="6"/>
        <v>225</v>
      </c>
      <c r="B242" s="44">
        <f t="shared" si="7"/>
        <v>232</v>
      </c>
      <c r="C242" s="44" t="str">
        <f>'Raw Name Splitter'!C242</f>
        <v>Raghav</v>
      </c>
      <c r="D242" s="44" t="str">
        <f>'Raw Name Splitter'!D242</f>
        <v/>
      </c>
      <c r="E242" s="44" t="str">
        <f>'Raw Name Splitter'!E242</f>
        <v>Tiwari</v>
      </c>
      <c r="F242" s="44" t="str">
        <f>'Raw Name Splitter'!F242</f>
        <v>RAA-G-HAA-V  TEE-WA-REE</v>
      </c>
    </row>
    <row r="243" spans="1:6" x14ac:dyDescent="0.25">
      <c r="A243" s="44">
        <f t="shared" si="6"/>
        <v>226</v>
      </c>
      <c r="B243" s="44">
        <f t="shared" si="7"/>
        <v>233</v>
      </c>
      <c r="C243" s="44" t="str">
        <f>'Raw Name Splitter'!C243</f>
        <v>James</v>
      </c>
      <c r="D243" s="44" t="str">
        <f>'Raw Name Splitter'!D243</f>
        <v/>
      </c>
      <c r="E243" s="44" t="str">
        <f>'Raw Name Splitter'!E243</f>
        <v>Trahan</v>
      </c>
      <c r="F243" s="44" t="str">
        <f>'Raw Name Splitter'!F243</f>
        <v>J-a-m-e-s Tray-in</v>
      </c>
    </row>
    <row r="244" spans="1:6" x14ac:dyDescent="0.25">
      <c r="A244" s="44">
        <f t="shared" si="6"/>
        <v>227</v>
      </c>
      <c r="B244" s="44">
        <f t="shared" si="7"/>
        <v>234</v>
      </c>
      <c r="C244" s="44" t="str">
        <f>'Raw Name Splitter'!C244</f>
        <v>Molly</v>
      </c>
      <c r="D244" s="44" t="str">
        <f>'Raw Name Splitter'!D244</f>
        <v/>
      </c>
      <c r="E244" s="44" t="str">
        <f>'Raw Name Splitter'!E244</f>
        <v>Trahan</v>
      </c>
      <c r="F244" s="44" t="str">
        <f>'Raw Name Splitter'!F244</f>
        <v>Tray-han</v>
      </c>
    </row>
    <row r="245" spans="1:6" x14ac:dyDescent="0.25">
      <c r="A245" s="44">
        <f t="shared" si="6"/>
        <v>228</v>
      </c>
      <c r="B245" s="44">
        <f t="shared" si="7"/>
        <v>235</v>
      </c>
      <c r="C245" s="44" t="str">
        <f>'Raw Name Splitter'!C245</f>
        <v>Katelyn</v>
      </c>
      <c r="D245" s="44" t="str">
        <f>'Raw Name Splitter'!D245</f>
        <v/>
      </c>
      <c r="E245" s="44" t="str">
        <f>'Raw Name Splitter'!E245</f>
        <v>Trionfi</v>
      </c>
      <c r="F245" s="44" t="str">
        <f>'Raw Name Splitter'!F245</f>
        <v>TREE-ON-FEE</v>
      </c>
    </row>
    <row r="246" spans="1:6" x14ac:dyDescent="0.25">
      <c r="A246" s="44">
        <f t="shared" si="6"/>
        <v>229</v>
      </c>
      <c r="B246" s="44">
        <f t="shared" si="7"/>
        <v>236</v>
      </c>
      <c r="C246" s="44" t="str">
        <f>'Raw Name Splitter'!C246</f>
        <v>Katrina</v>
      </c>
      <c r="D246" s="44" t="str">
        <f>'Raw Name Splitter'!D246</f>
        <v>Van</v>
      </c>
      <c r="E246" s="44" t="str">
        <f>'Raw Name Splitter'!E246</f>
        <v>Magness</v>
      </c>
      <c r="F246" s="44">
        <f>'Raw Name Splitter'!F246</f>
        <v>0</v>
      </c>
    </row>
    <row r="247" spans="1:6" x14ac:dyDescent="0.25">
      <c r="A247" s="44">
        <f t="shared" si="6"/>
        <v>230</v>
      </c>
      <c r="B247" s="44">
        <f t="shared" si="7"/>
        <v>237</v>
      </c>
      <c r="C247" s="44" t="str">
        <f>'Raw Name Splitter'!C247</f>
        <v>Raymond</v>
      </c>
      <c r="D247" s="44" t="str">
        <f>'Raw Name Splitter'!D247</f>
        <v/>
      </c>
      <c r="E247" s="44" t="str">
        <f>'Raw Name Splitter'!E247</f>
        <v>Vedder</v>
      </c>
      <c r="F247" s="44">
        <f>'Raw Name Splitter'!F247</f>
        <v>0</v>
      </c>
    </row>
    <row r="248" spans="1:6" x14ac:dyDescent="0.25">
      <c r="A248" s="44">
        <f t="shared" si="6"/>
        <v>231</v>
      </c>
      <c r="B248" s="44">
        <f t="shared" si="7"/>
        <v>238</v>
      </c>
      <c r="C248" s="44" t="str">
        <f>'Raw Name Splitter'!C248</f>
        <v>Joseph</v>
      </c>
      <c r="D248" s="44" t="str">
        <f>'Raw Name Splitter'!D248</f>
        <v/>
      </c>
      <c r="E248" s="44" t="str">
        <f>'Raw Name Splitter'!E248</f>
        <v>Vieira</v>
      </c>
      <c r="F248" s="44">
        <f>'Raw Name Splitter'!F248</f>
        <v>0</v>
      </c>
    </row>
    <row r="249" spans="1:6" x14ac:dyDescent="0.25">
      <c r="A249" s="44">
        <f t="shared" si="6"/>
        <v>232</v>
      </c>
      <c r="B249" s="44">
        <f t="shared" si="7"/>
        <v>239</v>
      </c>
      <c r="C249" s="44" t="str">
        <f>'Raw Name Splitter'!C249</f>
        <v>Luke</v>
      </c>
      <c r="D249" s="44" t="str">
        <f>'Raw Name Splitter'!D249</f>
        <v/>
      </c>
      <c r="E249" s="44" t="str">
        <f>'Raw Name Splitter'!E249</f>
        <v>Waldman</v>
      </c>
      <c r="F249" s="44">
        <f>'Raw Name Splitter'!F249</f>
        <v>0</v>
      </c>
    </row>
    <row r="250" spans="1:6" x14ac:dyDescent="0.25">
      <c r="A250" s="44">
        <f t="shared" si="6"/>
        <v>233</v>
      </c>
      <c r="B250" s="44">
        <f t="shared" si="7"/>
        <v>240</v>
      </c>
      <c r="C250" s="44" t="str">
        <f>'Raw Name Splitter'!C250</f>
        <v>Lauren</v>
      </c>
      <c r="D250" s="44" t="str">
        <f>'Raw Name Splitter'!D250</f>
        <v/>
      </c>
      <c r="E250" s="44" t="str">
        <f>'Raw Name Splitter'!E250</f>
        <v xml:space="preserve"> Walker</v>
      </c>
      <c r="F250" s="44">
        <f>'Raw Name Splitter'!F250</f>
        <v>0</v>
      </c>
    </row>
    <row r="251" spans="1:6" x14ac:dyDescent="0.25">
      <c r="A251" s="44">
        <f t="shared" si="6"/>
        <v>234</v>
      </c>
      <c r="B251" s="44">
        <f t="shared" si="7"/>
        <v>241</v>
      </c>
      <c r="C251" s="44" t="str">
        <f>'Raw Name Splitter'!C251</f>
        <v>Madeline</v>
      </c>
      <c r="D251" s="44" t="str">
        <f>'Raw Name Splitter'!D251</f>
        <v/>
      </c>
      <c r="E251" s="44" t="str">
        <f>'Raw Name Splitter'!E251</f>
        <v>Walsh</v>
      </c>
      <c r="F251" s="44" t="str">
        <f>'Raw Name Splitter'!F251</f>
        <v>Mad-uh-lyn</v>
      </c>
    </row>
    <row r="252" spans="1:6" x14ac:dyDescent="0.25">
      <c r="A252" s="44">
        <f t="shared" si="6"/>
        <v>235</v>
      </c>
      <c r="B252" s="44">
        <f t="shared" si="7"/>
        <v>242</v>
      </c>
      <c r="C252" s="44" t="str">
        <f>'Raw Name Splitter'!C252</f>
        <v>Devon</v>
      </c>
      <c r="D252" s="44" t="str">
        <f>'Raw Name Splitter'!D252</f>
        <v/>
      </c>
      <c r="E252" s="44" t="str">
        <f>'Raw Name Splitter'!E252</f>
        <v>Watson</v>
      </c>
      <c r="F252" s="44">
        <f>'Raw Name Splitter'!F252</f>
        <v>0</v>
      </c>
    </row>
    <row r="253" spans="1:6" x14ac:dyDescent="0.25">
      <c r="A253" s="44">
        <f t="shared" si="6"/>
        <v>236</v>
      </c>
      <c r="B253" s="44">
        <f t="shared" si="7"/>
        <v>243</v>
      </c>
      <c r="C253" s="44" t="str">
        <f>'Raw Name Splitter'!C253</f>
        <v>Jacob</v>
      </c>
      <c r="D253" s="44" t="str">
        <f>'Raw Name Splitter'!D253</f>
        <v/>
      </c>
      <c r="E253" s="44" t="str">
        <f>'Raw Name Splitter'!E253</f>
        <v>Whitmer</v>
      </c>
      <c r="F253" s="44">
        <f>'Raw Name Splitter'!F253</f>
        <v>0</v>
      </c>
    </row>
    <row r="254" spans="1:6" x14ac:dyDescent="0.25">
      <c r="A254" s="44">
        <f t="shared" si="6"/>
        <v>237</v>
      </c>
      <c r="B254" s="44">
        <f t="shared" si="7"/>
        <v>244</v>
      </c>
      <c r="C254" s="44" t="str">
        <f>'Raw Name Splitter'!C254</f>
        <v>Keem</v>
      </c>
      <c r="D254" s="44" t="str">
        <f>'Raw Name Splitter'!D254</f>
        <v/>
      </c>
      <c r="E254" s="44" t="str">
        <f>'Raw Name Splitter'!E254</f>
        <v>or Williams</v>
      </c>
      <c r="F254" s="44">
        <f>'Raw Name Splitter'!F254</f>
        <v>0</v>
      </c>
    </row>
    <row r="255" spans="1:6" x14ac:dyDescent="0.25">
      <c r="A255" s="44">
        <f t="shared" si="6"/>
        <v>238</v>
      </c>
      <c r="B255" s="44">
        <f t="shared" si="7"/>
        <v>245</v>
      </c>
      <c r="C255" s="44" t="str">
        <f>'Raw Name Splitter'!C255</f>
        <v>Nia</v>
      </c>
      <c r="D255" s="44" t="str">
        <f>'Raw Name Splitter'!D255</f>
        <v/>
      </c>
      <c r="E255" s="44" t="str">
        <f>'Raw Name Splitter'!E255</f>
        <v>Williamson</v>
      </c>
      <c r="F255" s="44" t="str">
        <f>'Raw Name Splitter'!F255</f>
        <v>Nee-Ah</v>
      </c>
    </row>
    <row r="256" spans="1:6" x14ac:dyDescent="0.25">
      <c r="A256" s="44">
        <f t="shared" si="6"/>
        <v>239</v>
      </c>
      <c r="B256" s="44">
        <f t="shared" si="7"/>
        <v>246</v>
      </c>
      <c r="C256" s="44" t="str">
        <f>'Raw Name Splitter'!C256</f>
        <v>Jonathan</v>
      </c>
      <c r="D256" s="44" t="str">
        <f>'Raw Name Splitter'!D256</f>
        <v/>
      </c>
      <c r="E256" s="44" t="str">
        <f>'Raw Name Splitter'!E256</f>
        <v>Willis</v>
      </c>
      <c r="F256" s="44">
        <f>'Raw Name Splitter'!F256</f>
        <v>0</v>
      </c>
    </row>
    <row r="257" spans="1:6" x14ac:dyDescent="0.25">
      <c r="A257" s="44">
        <f t="shared" si="6"/>
        <v>240</v>
      </c>
      <c r="B257" s="44">
        <f t="shared" si="7"/>
        <v>247</v>
      </c>
      <c r="C257" s="44" t="str">
        <f>'Raw Name Splitter'!C257</f>
        <v>Benjamin</v>
      </c>
      <c r="D257" s="44" t="str">
        <f>'Raw Name Splitter'!D257</f>
        <v>Paul</v>
      </c>
      <c r="E257" s="44" t="str">
        <f>'Raw Name Splitter'!E257</f>
        <v>Wise</v>
      </c>
      <c r="F257" s="44">
        <f>'Raw Name Splitter'!F257</f>
        <v>0</v>
      </c>
    </row>
    <row r="258" spans="1:6" x14ac:dyDescent="0.25">
      <c r="A258" s="44">
        <f t="shared" si="6"/>
        <v>241</v>
      </c>
      <c r="B258" s="44">
        <f t="shared" si="7"/>
        <v>248</v>
      </c>
      <c r="C258" s="44" t="str">
        <f>'Raw Name Splitter'!C258</f>
        <v>Xander</v>
      </c>
      <c r="D258" s="44" t="str">
        <f>'Raw Name Splitter'!D258</f>
        <v/>
      </c>
      <c r="E258" s="44" t="str">
        <f>'Raw Name Splitter'!E258</f>
        <v>Witham</v>
      </c>
      <c r="F258" s="44" t="str">
        <f>'Raw Name Splitter'!F258</f>
        <v>Zander</v>
      </c>
    </row>
    <row r="259" spans="1:6" x14ac:dyDescent="0.25">
      <c r="A259" s="44">
        <f t="shared" si="6"/>
        <v>242</v>
      </c>
      <c r="B259" s="44">
        <f t="shared" si="7"/>
        <v>249</v>
      </c>
      <c r="C259" s="44" t="str">
        <f>'Raw Name Splitter'!C259</f>
        <v>Kamea</v>
      </c>
      <c r="D259" s="44" t="str">
        <f>'Raw Name Splitter'!D259</f>
        <v/>
      </c>
      <c r="E259" s="44" t="str">
        <f>'Raw Name Splitter'!E259</f>
        <v>Wooten</v>
      </c>
      <c r="F259" s="44" t="str">
        <f>'Raw Name Splitter'!F259</f>
        <v>Ka-me-ah</v>
      </c>
    </row>
    <row r="260" spans="1:6" x14ac:dyDescent="0.25">
      <c r="A260" s="44">
        <f t="shared" si="6"/>
        <v>243</v>
      </c>
      <c r="B260" s="44">
        <f t="shared" si="7"/>
        <v>250</v>
      </c>
      <c r="C260" s="44" t="str">
        <f>'Raw Name Splitter'!C260</f>
        <v>Emily</v>
      </c>
      <c r="D260" s="44" t="str">
        <f>'Raw Name Splitter'!D260</f>
        <v/>
      </c>
      <c r="E260" s="44" t="str">
        <f>'Raw Name Splitter'!E260</f>
        <v>Wright</v>
      </c>
      <c r="F260" s="44">
        <f>'Raw Name Splitter'!F260</f>
        <v>0</v>
      </c>
    </row>
    <row r="261" spans="1:6" x14ac:dyDescent="0.25">
      <c r="A261" s="44" t="s">
        <v>64</v>
      </c>
      <c r="B261" s="44">
        <f t="shared" si="7"/>
        <v>251</v>
      </c>
      <c r="C261" s="44" t="str">
        <f>'Raw Name Splitter'!C261</f>
        <v>Shane</v>
      </c>
      <c r="D261" s="44" t="str">
        <f>'Raw Name Splitter'!D261</f>
        <v/>
      </c>
      <c r="E261" s="44" t="str">
        <f>'Raw Name Splitter'!E261</f>
        <v>Young</v>
      </c>
      <c r="F261" s="44">
        <f>'Raw Name Splitter'!F261</f>
        <v>0</v>
      </c>
    </row>
    <row r="262" spans="1:6" x14ac:dyDescent="0.25">
      <c r="A262" s="44">
        <f>IF(ISTEXT(A261)=TRUE,IF(ISTEXT(A260)=TRUE,A259+1,A260+1),A261+1)</f>
        <v>244</v>
      </c>
      <c r="B262" s="44">
        <f t="shared" ref="B262:B264" si="8">IF(ISTEXT(B261)=TRUE,IF(ISTEXT(B260)=TRUE,B259+1,B260+1),B261+1)</f>
        <v>252</v>
      </c>
      <c r="C262" s="44" t="str">
        <f>'Raw Name Splitter'!C262</f>
        <v>Khin</v>
      </c>
      <c r="D262" s="44" t="str">
        <f>'Raw Name Splitter'!D262</f>
        <v/>
      </c>
      <c r="E262" s="44" t="str">
        <f>'Raw Name Splitter'!E262</f>
        <v>Yu</v>
      </c>
      <c r="F262" s="44">
        <f>'Raw Name Splitter'!F262</f>
        <v>0</v>
      </c>
    </row>
    <row r="263" spans="1:6" x14ac:dyDescent="0.25">
      <c r="A263" s="44">
        <f>IF(ISTEXT(A262)=TRUE,IF(ISTEXT(A261)=TRUE,A260+1,A261+1),A262+1)</f>
        <v>245</v>
      </c>
      <c r="B263" s="44">
        <f t="shared" si="8"/>
        <v>253</v>
      </c>
      <c r="C263" s="44" t="str">
        <f>'Raw Name Splitter'!C263</f>
        <v>Luke</v>
      </c>
      <c r="D263" s="44" t="str">
        <f>'Raw Name Splitter'!D263</f>
        <v/>
      </c>
      <c r="E263" s="44" t="str">
        <f>'Raw Name Splitter'!E263</f>
        <v>Zannino</v>
      </c>
      <c r="F263" s="44" t="str">
        <f>'Raw Name Splitter'!F263</f>
        <v>Za-Knee-No</v>
      </c>
    </row>
    <row r="264" spans="1:6" x14ac:dyDescent="0.25">
      <c r="A264" s="44">
        <f t="shared" ref="A264" si="9">IF(ISTEXT(A263)=TRUE,IF(ISTEXT(A262)=TRUE,A261+1,A262+1),A263+1)</f>
        <v>246</v>
      </c>
      <c r="B264" s="44">
        <f t="shared" si="8"/>
        <v>254</v>
      </c>
      <c r="C264" s="44" t="str">
        <f>'Raw Name Splitter'!C264</f>
        <v>Brandon</v>
      </c>
      <c r="D264" s="44" t="str">
        <f>'Raw Name Splitter'!D264</f>
        <v/>
      </c>
      <c r="E264" s="44" t="str">
        <f>'Raw Name Splitter'!E264</f>
        <v>Zelch</v>
      </c>
      <c r="F264" s="44" t="str">
        <f>'Raw Name Splitter'!F264</f>
        <v>Zelch (ch is pronounced as K)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ZI288"/>
  <sheetViews>
    <sheetView zoomScale="50" workbookViewId="0">
      <pane ySplit="1" topLeftCell="A2" activePane="bottomLeft" state="frozen"/>
      <selection pane="bottomLeft" activeCell="J15" sqref="J15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  <col min="11" max="11" width="55" style="1" customWidth="1"/>
  </cols>
  <sheetData>
    <row r="1" spans="1:1361" s="3" customFormat="1" ht="18.75" thickBot="1" x14ac:dyDescent="0.3">
      <c r="A1" s="4" t="s">
        <v>67</v>
      </c>
      <c r="B1" s="4" t="s">
        <v>68</v>
      </c>
      <c r="C1" s="4" t="s">
        <v>69</v>
      </c>
      <c r="D1" s="9" t="s">
        <v>70</v>
      </c>
      <c r="E1" s="4" t="s">
        <v>68</v>
      </c>
      <c r="F1" s="5" t="s">
        <v>69</v>
      </c>
      <c r="G1" s="2" t="s">
        <v>20</v>
      </c>
      <c r="H1" s="2" t="s">
        <v>18</v>
      </c>
      <c r="J1" s="43" t="s">
        <v>36</v>
      </c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</row>
    <row r="2" spans="1:1361" ht="18.75" thickTop="1" x14ac:dyDescent="0.25">
      <c r="A2" s="7" t="s">
        <v>71</v>
      </c>
      <c r="B2" s="6" t="s">
        <v>71</v>
      </c>
      <c r="C2" s="8">
        <v>1</v>
      </c>
      <c r="D2" s="7" t="s">
        <v>71</v>
      </c>
      <c r="E2" s="6" t="s">
        <v>71</v>
      </c>
      <c r="F2" s="8" t="s">
        <v>169</v>
      </c>
      <c r="G2" s="1" t="str">
        <f>VLOOKUP(I2,'Names with Seat Code'!A:E,5,FALSE)</f>
        <v>Bateman</v>
      </c>
      <c r="H2" s="1" t="str">
        <f>VLOOKUP(I2,'Names with Seat Code'!A:E,3,FALSE)</f>
        <v>Vivian</v>
      </c>
      <c r="I2" s="22" t="s">
        <v>40</v>
      </c>
      <c r="J2" t="str">
        <f>VLOOKUP(I2,'Names with Seat Code'!A:E,4,FALSE)</f>
        <v/>
      </c>
      <c r="K2" s="1">
        <f>VLOOKUP(I2,'Names with Seat Code'!A:F,6,FALSE)</f>
        <v>0</v>
      </c>
    </row>
    <row r="3" spans="1:1361" x14ac:dyDescent="0.25">
      <c r="A3" s="7" t="s">
        <v>71</v>
      </c>
      <c r="B3" s="6" t="s">
        <v>71</v>
      </c>
      <c r="C3" s="8">
        <v>1</v>
      </c>
      <c r="D3" s="7" t="s">
        <v>71</v>
      </c>
      <c r="E3" s="6" t="s">
        <v>71</v>
      </c>
      <c r="F3" s="8" t="s">
        <v>167</v>
      </c>
      <c r="G3" s="1" t="e">
        <f>VLOOKUP(I3,'Names with Seat Code'!A:E,5,FALSE)</f>
        <v>#N/A</v>
      </c>
      <c r="H3" s="1" t="e">
        <f>VLOOKUP(I3,'Names with Seat Code'!A:E,3,FALSE)</f>
        <v>#N/A</v>
      </c>
      <c r="I3" s="22" t="s">
        <v>167</v>
      </c>
    </row>
    <row r="4" spans="1:1361" x14ac:dyDescent="0.25">
      <c r="A4" s="7" t="s">
        <v>71</v>
      </c>
      <c r="B4" s="6" t="s">
        <v>71</v>
      </c>
      <c r="C4" s="8">
        <v>2</v>
      </c>
      <c r="D4" s="7" t="s">
        <v>71</v>
      </c>
      <c r="E4" s="6" t="s">
        <v>71</v>
      </c>
      <c r="F4" s="8" t="s">
        <v>43</v>
      </c>
      <c r="G4" s="1" t="str">
        <f>VLOOKUP(I4,'Names with Seat Code'!A:E,5,FALSE)</f>
        <v>DeRosa</v>
      </c>
      <c r="H4" s="1" t="str">
        <f>VLOOKUP(I4,'Names with Seat Code'!A:E,3,FALSE)</f>
        <v>Caitlin</v>
      </c>
      <c r="I4" s="23" t="s">
        <v>43</v>
      </c>
      <c r="J4" t="str">
        <f>VLOOKUP(I4,'Names with Seat Code'!A:E,4,FALSE)</f>
        <v>June</v>
      </c>
      <c r="K4" s="1">
        <f>VLOOKUP(I4,'Names with Seat Code'!A:F,6,FALSE)</f>
        <v>0</v>
      </c>
    </row>
    <row r="5" spans="1:1361" x14ac:dyDescent="0.25">
      <c r="A5" s="7" t="s">
        <v>71</v>
      </c>
      <c r="B5" s="6" t="s">
        <v>71</v>
      </c>
      <c r="C5" s="8">
        <v>3</v>
      </c>
      <c r="D5" s="7" t="s">
        <v>71</v>
      </c>
      <c r="E5" s="6" t="s">
        <v>71</v>
      </c>
      <c r="F5" s="8" t="s">
        <v>47</v>
      </c>
      <c r="G5" s="1" t="str">
        <f>VLOOKUP(I5,'Names with Seat Code'!A:E,5,FALSE)</f>
        <v>Raimo</v>
      </c>
      <c r="H5" s="1" t="str">
        <f>VLOOKUP(I5,'Names with Seat Code'!A:E,3,FALSE)</f>
        <v>Justin</v>
      </c>
      <c r="I5" t="s">
        <v>47</v>
      </c>
      <c r="J5" t="str">
        <f>VLOOKUP(I5,'Names with Seat Code'!A:E,4,FALSE)</f>
        <v/>
      </c>
      <c r="K5" s="1">
        <f>VLOOKUP(I5,'Names with Seat Code'!A:F,6,FALSE)</f>
        <v>0</v>
      </c>
    </row>
    <row r="6" spans="1:1361" ht="18.75" thickBot="1" x14ac:dyDescent="0.3">
      <c r="A6" s="9" t="s">
        <v>71</v>
      </c>
      <c r="B6" s="4" t="s">
        <v>71</v>
      </c>
      <c r="C6" s="5">
        <v>4</v>
      </c>
      <c r="D6" s="9" t="s">
        <v>71</v>
      </c>
      <c r="E6" s="4" t="s">
        <v>71</v>
      </c>
      <c r="F6" s="5" t="s">
        <v>45</v>
      </c>
      <c r="G6" s="1" t="e">
        <f>VLOOKUP(I6,'Names with Seat Code'!A:E,5,FALSE)</f>
        <v>#N/A</v>
      </c>
      <c r="H6" s="1" t="e">
        <f>VLOOKUP(I6,'Names with Seat Code'!A:E,3,FALSE)</f>
        <v>#N/A</v>
      </c>
      <c r="I6" t="s">
        <v>45</v>
      </c>
      <c r="J6" t="e">
        <f>VLOOKUP(I6,'Names with Seat Code'!A:E,4,FALSE)</f>
        <v>#N/A</v>
      </c>
      <c r="K6" s="1" t="e">
        <f>VLOOKUP(I6,'Names with Seat Code'!A:F,6,FALSE)</f>
        <v>#N/A</v>
      </c>
    </row>
    <row r="7" spans="1:1361" ht="18.75" thickTop="1" x14ac:dyDescent="0.25">
      <c r="A7" s="6" t="s">
        <v>72</v>
      </c>
      <c r="B7" s="6" t="s">
        <v>73</v>
      </c>
      <c r="C7" s="6">
        <v>101</v>
      </c>
      <c r="D7" s="7" t="s">
        <v>74</v>
      </c>
      <c r="E7" s="6">
        <v>1</v>
      </c>
      <c r="F7" s="8">
        <v>1</v>
      </c>
      <c r="G7" s="1" t="str">
        <f>VLOOKUP(I7,'Names with Seat Code'!A:E,5,FALSE)</f>
        <v>Synnott</v>
      </c>
      <c r="H7" s="1" t="str">
        <f>VLOOKUP(I7,'Names with Seat Code'!A:E,3,FALSE)</f>
        <v>Quinn</v>
      </c>
      <c r="I7" t="s">
        <v>49</v>
      </c>
      <c r="J7" t="str">
        <f>VLOOKUP(I7,'Names with Seat Code'!A:E,4,FALSE)</f>
        <v/>
      </c>
      <c r="K7" s="1" t="str">
        <f>VLOOKUP(I7,'Names with Seat Code'!A:F,6,FALSE)</f>
        <v>Quinn Senate</v>
      </c>
    </row>
    <row r="8" spans="1:1361" x14ac:dyDescent="0.25">
      <c r="A8" s="6" t="s">
        <v>72</v>
      </c>
      <c r="B8" s="6" t="s">
        <v>73</v>
      </c>
      <c r="C8" s="6">
        <v>102</v>
      </c>
      <c r="D8" s="7" t="s">
        <v>74</v>
      </c>
      <c r="E8" s="6">
        <v>1</v>
      </c>
      <c r="F8" s="8">
        <v>2</v>
      </c>
      <c r="G8" s="1" t="str">
        <f>VLOOKUP(I8,'Names with Seat Code'!A:E,5,FALSE)</f>
        <v>Shanahan</v>
      </c>
      <c r="H8" s="1" t="str">
        <f>VLOOKUP(I8,'Names with Seat Code'!A:E,3,FALSE)</f>
        <v>Megan</v>
      </c>
      <c r="I8" t="s">
        <v>51</v>
      </c>
      <c r="J8" t="str">
        <f>VLOOKUP(I8,'Names with Seat Code'!A:E,4,FALSE)</f>
        <v/>
      </c>
      <c r="K8" s="1">
        <f>VLOOKUP(I8,'Names with Seat Code'!A:F,6,FALSE)</f>
        <v>0</v>
      </c>
    </row>
    <row r="9" spans="1:1361" x14ac:dyDescent="0.25">
      <c r="A9" s="6" t="s">
        <v>72</v>
      </c>
      <c r="B9" s="6" t="s">
        <v>73</v>
      </c>
      <c r="C9" s="6">
        <v>103</v>
      </c>
      <c r="D9" s="7" t="s">
        <v>74</v>
      </c>
      <c r="E9" s="6">
        <v>1</v>
      </c>
      <c r="F9" s="8">
        <v>3</v>
      </c>
      <c r="G9" s="1" t="str">
        <f>VLOOKUP(I9,'Names with Seat Code'!A:E,5,FALSE)</f>
        <v>Liteplo</v>
      </c>
      <c r="H9" s="1" t="str">
        <f>VLOOKUP(I9,'Names with Seat Code'!A:E,3,FALSE)</f>
        <v>Maya</v>
      </c>
      <c r="I9" t="s">
        <v>53</v>
      </c>
      <c r="J9" t="str">
        <f>VLOOKUP(I9,'Names with Seat Code'!A:E,4,FALSE)</f>
        <v/>
      </c>
      <c r="K9" s="1" t="str">
        <f>VLOOKUP(I9,'Names with Seat Code'!A:F,6,FALSE)</f>
        <v>La-tep-ah-low</v>
      </c>
    </row>
    <row r="10" spans="1:1361" x14ac:dyDescent="0.25">
      <c r="A10" s="6" t="s">
        <v>72</v>
      </c>
      <c r="B10" s="6" t="s">
        <v>73</v>
      </c>
      <c r="C10" s="6">
        <v>104</v>
      </c>
      <c r="D10" s="7" t="s">
        <v>74</v>
      </c>
      <c r="E10" s="6">
        <v>1</v>
      </c>
      <c r="F10" s="8">
        <v>4</v>
      </c>
      <c r="G10" s="1" t="str">
        <f>VLOOKUP(I10,'Names with Seat Code'!A:E,5,FALSE)</f>
        <v>Duffy</v>
      </c>
      <c r="H10" s="1" t="str">
        <f>VLOOKUP(I10,'Names with Seat Code'!A:E,3,FALSE)</f>
        <v>Hope</v>
      </c>
      <c r="I10" t="s">
        <v>55</v>
      </c>
      <c r="J10" t="str">
        <f>VLOOKUP(I10,'Names with Seat Code'!A:E,4,FALSE)</f>
        <v/>
      </c>
      <c r="K10" s="1">
        <f>VLOOKUP(I10,'Names with Seat Code'!A:F,6,FALSE)</f>
        <v>0</v>
      </c>
    </row>
    <row r="11" spans="1:1361" x14ac:dyDescent="0.25">
      <c r="A11" s="6" t="s">
        <v>72</v>
      </c>
      <c r="B11" s="6" t="s">
        <v>73</v>
      </c>
      <c r="C11" s="6">
        <v>105</v>
      </c>
      <c r="D11" s="7" t="s">
        <v>74</v>
      </c>
      <c r="E11" s="6">
        <v>1</v>
      </c>
      <c r="F11" s="8">
        <v>5</v>
      </c>
      <c r="G11" s="1" t="str">
        <f>VLOOKUP(I11,'Names with Seat Code'!A:E,5,FALSE)</f>
        <v>Sanford</v>
      </c>
      <c r="H11" s="1" t="str">
        <f>VLOOKUP(I11,'Names with Seat Code'!A:E,3,FALSE)</f>
        <v>Jeremiah</v>
      </c>
      <c r="I11" t="s">
        <v>57</v>
      </c>
      <c r="J11" t="str">
        <f>VLOOKUP(I11,'Names with Seat Code'!A:E,4,FALSE)</f>
        <v/>
      </c>
      <c r="K11" s="1">
        <f>VLOOKUP(I11,'Names with Seat Code'!A:F,6,FALSE)</f>
        <v>0</v>
      </c>
    </row>
    <row r="12" spans="1:1361" x14ac:dyDescent="0.25">
      <c r="A12" s="6" t="s">
        <v>72</v>
      </c>
      <c r="B12" s="6" t="s">
        <v>73</v>
      </c>
      <c r="C12" s="6">
        <v>106</v>
      </c>
      <c r="D12" s="7" t="s">
        <v>74</v>
      </c>
      <c r="E12" s="6">
        <v>1</v>
      </c>
      <c r="F12" s="8">
        <v>6</v>
      </c>
      <c r="G12" s="1" t="str">
        <f>VLOOKUP(I12,'Names with Seat Code'!A:E,5,FALSE)</f>
        <v>O’Neill</v>
      </c>
      <c r="H12" s="1" t="str">
        <f>VLOOKUP(I12,'Names with Seat Code'!A:E,3,FALSE)</f>
        <v>Rory</v>
      </c>
      <c r="I12" t="s">
        <v>58</v>
      </c>
      <c r="J12" t="str">
        <f>VLOOKUP(I12,'Names with Seat Code'!A:E,4,FALSE)</f>
        <v/>
      </c>
      <c r="K12" s="1">
        <f>VLOOKUP(I12,'Names with Seat Code'!A:F,6,FALSE)</f>
        <v>0</v>
      </c>
    </row>
    <row r="13" spans="1:1361" x14ac:dyDescent="0.25">
      <c r="A13" s="6" t="s">
        <v>72</v>
      </c>
      <c r="B13" s="6" t="s">
        <v>73</v>
      </c>
      <c r="C13" s="6">
        <v>107</v>
      </c>
      <c r="D13" s="7" t="s">
        <v>74</v>
      </c>
      <c r="E13" s="6">
        <v>1</v>
      </c>
      <c r="F13" s="8">
        <v>7</v>
      </c>
      <c r="G13" s="1" t="str">
        <f>VLOOKUP(I13,'Names with Seat Code'!A:E,5,FALSE)</f>
        <v>Koster</v>
      </c>
      <c r="H13" s="1" t="str">
        <f>VLOOKUP(I13,'Names with Seat Code'!A:E,3,FALSE)</f>
        <v>Emma</v>
      </c>
      <c r="I13" t="s">
        <v>59</v>
      </c>
      <c r="J13" t="str">
        <f>VLOOKUP(I13,'Names with Seat Code'!A:E,4,FALSE)</f>
        <v/>
      </c>
      <c r="K13" s="1">
        <f>VLOOKUP(I13,'Names with Seat Code'!A:F,6,FALSE)</f>
        <v>0</v>
      </c>
    </row>
    <row r="14" spans="1:1361" x14ac:dyDescent="0.25">
      <c r="A14" s="6" t="s">
        <v>72</v>
      </c>
      <c r="B14" s="6" t="s">
        <v>73</v>
      </c>
      <c r="C14" s="6">
        <v>108</v>
      </c>
      <c r="D14" s="7" t="s">
        <v>74</v>
      </c>
      <c r="E14" s="6">
        <v>1</v>
      </c>
      <c r="F14" s="8">
        <v>8</v>
      </c>
      <c r="G14" s="1" t="str">
        <f>VLOOKUP(I14,'Names with Seat Code'!A:E,5,FALSE)</f>
        <v>McCarthy</v>
      </c>
      <c r="H14" s="1" t="str">
        <f>VLOOKUP(I14,'Names with Seat Code'!A:E,3,FALSE)</f>
        <v>Andrew</v>
      </c>
      <c r="I14" t="s">
        <v>60</v>
      </c>
      <c r="J14" t="str">
        <f>VLOOKUP(I14,'Names with Seat Code'!A:E,4,FALSE)</f>
        <v/>
      </c>
      <c r="K14" s="1">
        <f>VLOOKUP(I14,'Names with Seat Code'!A:F,6,FALSE)</f>
        <v>0</v>
      </c>
    </row>
    <row r="15" spans="1:1361" ht="18.75" thickBot="1" x14ac:dyDescent="0.3">
      <c r="A15" s="6" t="s">
        <v>72</v>
      </c>
      <c r="B15" s="6" t="s">
        <v>73</v>
      </c>
      <c r="C15" s="6">
        <v>109</v>
      </c>
      <c r="D15" s="7" t="s">
        <v>74</v>
      </c>
      <c r="E15" s="6">
        <v>1</v>
      </c>
      <c r="F15" s="8">
        <v>9</v>
      </c>
      <c r="G15" s="1" t="str">
        <f>VLOOKUP(I15,'Names with Seat Code'!A:E,5,FALSE)</f>
        <v>Abrams</v>
      </c>
      <c r="H15" s="1" t="str">
        <f>VLOOKUP(I15,'Names with Seat Code'!A:E,3,FALSE)</f>
        <v>Jayden</v>
      </c>
      <c r="I15" s="3">
        <v>1</v>
      </c>
      <c r="J15" t="str">
        <f>VLOOKUP(I15,'Names with Seat Code'!A:E,4,FALSE)</f>
        <v/>
      </c>
    </row>
    <row r="16" spans="1:1361" ht="18.75" thickTop="1" x14ac:dyDescent="0.25">
      <c r="A16" s="6" t="s">
        <v>72</v>
      </c>
      <c r="B16" s="6" t="s">
        <v>73</v>
      </c>
      <c r="C16" s="6">
        <v>110</v>
      </c>
      <c r="D16" s="7" t="s">
        <v>74</v>
      </c>
      <c r="E16" s="6">
        <v>1</v>
      </c>
      <c r="F16" s="8">
        <v>10</v>
      </c>
      <c r="G16" s="1" t="str">
        <f>VLOOKUP(I16,'Names with Seat Code'!A:E,5,FALSE)</f>
        <v>Aguilar</v>
      </c>
      <c r="H16" s="1" t="str">
        <f>VLOOKUP(I16,'Names with Seat Code'!A:E,3,FALSE)</f>
        <v>Larissa</v>
      </c>
      <c r="I16">
        <v>2</v>
      </c>
      <c r="J16" t="str">
        <f>VLOOKUP(I16,'Names with Seat Code'!A:E,4,FALSE)</f>
        <v/>
      </c>
    </row>
    <row r="17" spans="1:1361" x14ac:dyDescent="0.25">
      <c r="A17" s="6" t="s">
        <v>72</v>
      </c>
      <c r="B17" s="6" t="s">
        <v>73</v>
      </c>
      <c r="C17" s="6">
        <v>111</v>
      </c>
      <c r="D17" s="7" t="s">
        <v>74</v>
      </c>
      <c r="E17" s="6">
        <v>1</v>
      </c>
      <c r="F17" s="8">
        <v>11</v>
      </c>
      <c r="G17" s="1" t="str">
        <f>VLOOKUP(I17,'Names with Seat Code'!A:E,5,FALSE)</f>
        <v>Alterio</v>
      </c>
      <c r="H17" s="1" t="str">
        <f>VLOOKUP(I17,'Names with Seat Code'!A:E,3,FALSE)</f>
        <v>Michael</v>
      </c>
      <c r="I17">
        <v>3</v>
      </c>
      <c r="J17" t="str">
        <f>VLOOKUP(I17,'Names with Seat Code'!A:E,4,FALSE)</f>
        <v/>
      </c>
    </row>
    <row r="18" spans="1:1361" ht="18.75" thickBot="1" x14ac:dyDescent="0.3">
      <c r="A18" s="4" t="s">
        <v>72</v>
      </c>
      <c r="B18" s="4" t="s">
        <v>73</v>
      </c>
      <c r="C18" s="4">
        <v>112</v>
      </c>
      <c r="D18" s="9" t="s">
        <v>74</v>
      </c>
      <c r="E18" s="4">
        <v>1</v>
      </c>
      <c r="F18" s="5">
        <v>12</v>
      </c>
      <c r="G18" s="42" t="str">
        <f>VLOOKUP(I18,'Names with Seat Code'!A:E,5,FALSE)</f>
        <v>Baldi</v>
      </c>
      <c r="H18" s="2" t="str">
        <f>VLOOKUP(I18,'Names with Seat Code'!A:E,3,FALSE)</f>
        <v>Adam</v>
      </c>
      <c r="I18">
        <v>4</v>
      </c>
      <c r="J18" t="str">
        <f>VLOOKUP(I18,'Names with Seat Code'!A:E,4,FALSE)</f>
        <v/>
      </c>
      <c r="K18" s="1">
        <f>VLOOKUP(I18,'Names with Seat Code'!A:F,6,FALSE)</f>
        <v>0</v>
      </c>
    </row>
    <row r="19" spans="1:1361" ht="18.75" thickTop="1" x14ac:dyDescent="0.25">
      <c r="A19" s="6" t="s">
        <v>75</v>
      </c>
      <c r="B19" s="6" t="s">
        <v>76</v>
      </c>
      <c r="C19" s="6">
        <v>122</v>
      </c>
      <c r="D19" s="7" t="s">
        <v>77</v>
      </c>
      <c r="E19" s="6">
        <v>1</v>
      </c>
      <c r="F19" s="8">
        <v>1</v>
      </c>
      <c r="G19" s="1" t="str">
        <f>VLOOKUP(I19,'Names with Seat Code'!A:E,5,FALSE)</f>
        <v>Ballestas</v>
      </c>
      <c r="H19" s="1" t="str">
        <f>VLOOKUP(I19,'Names with Seat Code'!A:E,3,FALSE)</f>
        <v>Jessie</v>
      </c>
      <c r="I19">
        <v>5</v>
      </c>
      <c r="J19" t="str">
        <f>VLOOKUP(I19,'Names with Seat Code'!A:E,4,FALSE)</f>
        <v/>
      </c>
      <c r="K19" s="1">
        <f>VLOOKUP(I19,'Names with Seat Code'!A:F,6,FALSE)</f>
        <v>0</v>
      </c>
    </row>
    <row r="20" spans="1:1361" x14ac:dyDescent="0.25">
      <c r="A20" s="6" t="s">
        <v>75</v>
      </c>
      <c r="B20" s="6" t="s">
        <v>76</v>
      </c>
      <c r="C20" s="6">
        <v>120</v>
      </c>
      <c r="D20" s="7" t="s">
        <v>77</v>
      </c>
      <c r="E20" s="6">
        <v>1</v>
      </c>
      <c r="F20" s="8">
        <v>2</v>
      </c>
      <c r="G20" s="1" t="str">
        <f>VLOOKUP(I20,'Names with Seat Code'!A:E,5,FALSE)</f>
        <v>Barbato</v>
      </c>
      <c r="H20" s="1" t="str">
        <f>VLOOKUP(I20,'Names with Seat Code'!A:E,3,FALSE)</f>
        <v>Christopher</v>
      </c>
      <c r="I20">
        <v>6</v>
      </c>
      <c r="J20" t="str">
        <f>VLOOKUP(I19,'Names with Seat Code'!A:E,4,FALSE)</f>
        <v/>
      </c>
      <c r="K20" s="1" t="str">
        <f>VLOOKUP(I20,'Names with Seat Code'!A:F,6,FALSE)</f>
        <v>Chris-tuh-fur Bar-Bate-Oh</v>
      </c>
    </row>
    <row r="21" spans="1:1361" x14ac:dyDescent="0.25">
      <c r="A21" s="6" t="s">
        <v>75</v>
      </c>
      <c r="B21" s="6" t="s">
        <v>76</v>
      </c>
      <c r="C21" s="6">
        <v>118</v>
      </c>
      <c r="D21" s="7" t="s">
        <v>77</v>
      </c>
      <c r="E21" s="6">
        <v>1</v>
      </c>
      <c r="F21" s="8">
        <v>3</v>
      </c>
      <c r="G21" s="1" t="str">
        <f>VLOOKUP(I21,'Names with Seat Code'!A:E,5,FALSE)</f>
        <v>Barsotti</v>
      </c>
      <c r="H21" s="1" t="str">
        <f>VLOOKUP(I21,'Names with Seat Code'!A:E,3,FALSE)</f>
        <v>Jay</v>
      </c>
      <c r="I21">
        <v>7</v>
      </c>
      <c r="J21" t="str">
        <f>VLOOKUP(I20,'Names with Seat Code'!A:E,4,FALSE)</f>
        <v/>
      </c>
      <c r="K21" s="1">
        <f>VLOOKUP(I21,'Names with Seat Code'!A:F,6,FALSE)</f>
        <v>0</v>
      </c>
    </row>
    <row r="22" spans="1:1361" x14ac:dyDescent="0.25">
      <c r="A22" s="6" t="s">
        <v>75</v>
      </c>
      <c r="B22" s="6" t="s">
        <v>76</v>
      </c>
      <c r="C22" s="6">
        <v>116</v>
      </c>
      <c r="D22" s="7" t="s">
        <v>77</v>
      </c>
      <c r="E22" s="6">
        <v>1</v>
      </c>
      <c r="F22" s="8">
        <v>4</v>
      </c>
      <c r="G22" s="1" t="str">
        <f>VLOOKUP(I22,'Names with Seat Code'!A:E,5,FALSE)</f>
        <v>Bass</v>
      </c>
      <c r="H22" s="1" t="str">
        <f>VLOOKUP(I22,'Names with Seat Code'!A:E,3,FALSE)</f>
        <v>Olivia</v>
      </c>
      <c r="I22">
        <v>8</v>
      </c>
      <c r="J22" t="str">
        <f>VLOOKUP(I21,'Names with Seat Code'!A:E,4,FALSE)</f>
        <v/>
      </c>
      <c r="K22" s="1">
        <f>VLOOKUP(I22,'Names with Seat Code'!A:F,6,FALSE)</f>
        <v>0</v>
      </c>
    </row>
    <row r="23" spans="1:1361" x14ac:dyDescent="0.25">
      <c r="A23" s="6" t="s">
        <v>75</v>
      </c>
      <c r="B23" s="6" t="s">
        <v>76</v>
      </c>
      <c r="C23" s="6">
        <v>114</v>
      </c>
      <c r="D23" s="7" t="s">
        <v>77</v>
      </c>
      <c r="E23" s="6">
        <v>1</v>
      </c>
      <c r="F23" s="8">
        <v>5</v>
      </c>
      <c r="G23" s="1" t="str">
        <f>VLOOKUP(I23,'Names with Seat Code'!A:E,5,FALSE)</f>
        <v>Beaupre</v>
      </c>
      <c r="H23" s="1" t="str">
        <f>VLOOKUP(I23,'Names with Seat Code'!A:E,3,FALSE)</f>
        <v>Matthew</v>
      </c>
      <c r="I23">
        <v>9</v>
      </c>
      <c r="J23" t="str">
        <f>VLOOKUP(I22,'Names with Seat Code'!A:E,4,FALSE)</f>
        <v>Louise</v>
      </c>
      <c r="K23" s="1" t="str">
        <f>VLOOKUP(I23,'Names with Seat Code'!A:F,6,FALSE)</f>
        <v xml:space="preserve">Bo-prey </v>
      </c>
    </row>
    <row r="24" spans="1:1361" x14ac:dyDescent="0.25">
      <c r="A24" s="6" t="s">
        <v>75</v>
      </c>
      <c r="B24" s="6" t="s">
        <v>76</v>
      </c>
      <c r="C24" s="6">
        <v>112</v>
      </c>
      <c r="D24" s="7" t="s">
        <v>77</v>
      </c>
      <c r="E24" s="6">
        <v>1</v>
      </c>
      <c r="F24" s="8">
        <v>6</v>
      </c>
      <c r="G24" s="1" t="str">
        <f>VLOOKUP(I24,'Names with Seat Code'!A:E,5,FALSE)</f>
        <v>Benson</v>
      </c>
      <c r="H24" s="1" t="str">
        <f>VLOOKUP(I24,'Names with Seat Code'!A:E,3,FALSE)</f>
        <v>Liam</v>
      </c>
      <c r="I24">
        <v>10</v>
      </c>
      <c r="J24" t="str">
        <f>VLOOKUP(I23,'Names with Seat Code'!A:E,4,FALSE)</f>
        <v/>
      </c>
      <c r="K24" s="1">
        <f>VLOOKUP(I24,'Names with Seat Code'!A:F,6,FALSE)</f>
        <v>0</v>
      </c>
    </row>
    <row r="25" spans="1:1361" x14ac:dyDescent="0.25">
      <c r="A25" s="6" t="s">
        <v>75</v>
      </c>
      <c r="B25" s="6" t="s">
        <v>76</v>
      </c>
      <c r="C25" s="6">
        <v>110</v>
      </c>
      <c r="D25" s="7" t="s">
        <v>77</v>
      </c>
      <c r="E25" s="6">
        <v>1</v>
      </c>
      <c r="F25" s="8">
        <v>7</v>
      </c>
      <c r="G25" s="1" t="str">
        <f>VLOOKUP(I25,'Names with Seat Code'!A:E,5,FALSE)</f>
        <v>Birch</v>
      </c>
      <c r="H25" s="1" t="str">
        <f>VLOOKUP(I25,'Names with Seat Code'!A:E,3,FALSE)</f>
        <v>Isaac</v>
      </c>
      <c r="I25">
        <v>11</v>
      </c>
      <c r="J25" t="str">
        <f>VLOOKUP(I24,'Names with Seat Code'!A:E,4,FALSE)</f>
        <v/>
      </c>
      <c r="K25" s="1">
        <f>VLOOKUP(I25,'Names with Seat Code'!A:F,6,FALSE)</f>
        <v>0</v>
      </c>
    </row>
    <row r="26" spans="1:1361" x14ac:dyDescent="0.25">
      <c r="A26" s="6" t="s">
        <v>75</v>
      </c>
      <c r="B26" s="6" t="s">
        <v>76</v>
      </c>
      <c r="C26" s="6">
        <v>108</v>
      </c>
      <c r="D26" s="7" t="s">
        <v>77</v>
      </c>
      <c r="E26" s="6">
        <v>1</v>
      </c>
      <c r="F26" s="8">
        <v>8</v>
      </c>
      <c r="G26" s="1" t="str">
        <f>VLOOKUP(I26,'Names with Seat Code'!A:E,5,FALSE)</f>
        <v>Bonasera</v>
      </c>
      <c r="H26" s="1" t="str">
        <f>VLOOKUP(I26,'Names with Seat Code'!A:E,3,FALSE)</f>
        <v>Alex</v>
      </c>
      <c r="I26">
        <v>12</v>
      </c>
      <c r="J26" t="str">
        <f>VLOOKUP(I25,'Names with Seat Code'!A:E,4,FALSE)</f>
        <v/>
      </c>
      <c r="K26" s="1">
        <f>VLOOKUP(I26,'Names with Seat Code'!A:F,6,FALSE)</f>
        <v>0</v>
      </c>
    </row>
    <row r="27" spans="1:1361" ht="18.75" thickBot="1" x14ac:dyDescent="0.3">
      <c r="A27" s="6" t="s">
        <v>75</v>
      </c>
      <c r="B27" s="6" t="s">
        <v>76</v>
      </c>
      <c r="C27" s="6">
        <v>106</v>
      </c>
      <c r="D27" s="7" t="s">
        <v>77</v>
      </c>
      <c r="E27" s="6">
        <v>1</v>
      </c>
      <c r="F27" s="8">
        <v>9</v>
      </c>
      <c r="G27" s="1" t="str">
        <f>VLOOKUP(I27,'Names with Seat Code'!A:E,5,FALSE)</f>
        <v>Bonfilio</v>
      </c>
      <c r="H27" s="1" t="str">
        <f>VLOOKUP(I27,'Names with Seat Code'!A:E,3,FALSE)</f>
        <v>Gianna</v>
      </c>
      <c r="I27" s="3">
        <v>13</v>
      </c>
      <c r="J27" t="str">
        <f>VLOOKUP(I26,'Names with Seat Code'!A:E,4,FALSE)</f>
        <v/>
      </c>
      <c r="K27" s="1" t="str">
        <f>VLOOKUP(I27,'Names with Seat Code'!A:F,6,FALSE)</f>
        <v>Gee-ah-na  Bon-fill-ee-oh</v>
      </c>
    </row>
    <row r="28" spans="1:1361" ht="18.75" thickTop="1" x14ac:dyDescent="0.25">
      <c r="A28" s="6" t="s">
        <v>75</v>
      </c>
      <c r="B28" s="6" t="s">
        <v>76</v>
      </c>
      <c r="C28" s="6">
        <v>104</v>
      </c>
      <c r="D28" s="7" t="s">
        <v>77</v>
      </c>
      <c r="E28" s="6">
        <v>1</v>
      </c>
      <c r="F28" s="8">
        <v>10</v>
      </c>
      <c r="G28" s="1" t="str">
        <f>VLOOKUP(I28,'Names with Seat Code'!A:E,5,FALSE)</f>
        <v>Boran</v>
      </c>
      <c r="H28" s="1" t="str">
        <f>VLOOKUP(I28,'Names with Seat Code'!A:E,3,FALSE)</f>
        <v>Joshua</v>
      </c>
      <c r="I28">
        <v>14</v>
      </c>
      <c r="J28" t="str">
        <f>VLOOKUP(I27,'Names with Seat Code'!A:E,4,FALSE)</f>
        <v/>
      </c>
      <c r="K28" s="1" t="str">
        <f>VLOOKUP(I28,'Names with Seat Code'!A:F,6,FALSE)</f>
        <v>Bor-in</v>
      </c>
    </row>
    <row r="29" spans="1:1361" x14ac:dyDescent="0.25">
      <c r="A29" s="6" t="s">
        <v>75</v>
      </c>
      <c r="B29" s="6" t="s">
        <v>76</v>
      </c>
      <c r="C29" s="6">
        <v>102</v>
      </c>
      <c r="D29" s="7" t="s">
        <v>77</v>
      </c>
      <c r="E29" s="6">
        <v>1</v>
      </c>
      <c r="F29" s="8">
        <v>11</v>
      </c>
      <c r="G29" s="1" t="str">
        <f>VLOOKUP(I29,'Names with Seat Code'!A:E,5,FALSE)</f>
        <v>Boutiette</v>
      </c>
      <c r="H29" s="1" t="str">
        <f>VLOOKUP(I29,'Names with Seat Code'!A:E,3,FALSE)</f>
        <v>Michael</v>
      </c>
      <c r="I29">
        <v>15</v>
      </c>
      <c r="J29" t="str">
        <f>VLOOKUP(I28,'Names with Seat Code'!A:E,4,FALSE)</f>
        <v/>
      </c>
      <c r="K29" s="1" t="str">
        <f>VLOOKUP(I29,'Names with Seat Code'!A:F,6,FALSE)</f>
        <v>Michael Booty-et</v>
      </c>
    </row>
    <row r="30" spans="1:1361" s="3" customFormat="1" ht="18.75" thickBot="1" x14ac:dyDescent="0.3">
      <c r="A30" s="4" t="s">
        <v>75</v>
      </c>
      <c r="B30" s="4" t="s">
        <v>76</v>
      </c>
      <c r="C30" s="4">
        <v>101</v>
      </c>
      <c r="D30" s="9" t="s">
        <v>77</v>
      </c>
      <c r="E30" s="4">
        <v>1</v>
      </c>
      <c r="F30" s="5">
        <v>12</v>
      </c>
      <c r="G30" s="42" t="str">
        <f>VLOOKUP(I30,'Names with Seat Code'!A:E,5,FALSE)</f>
        <v>Boutin</v>
      </c>
      <c r="H30" s="2" t="str">
        <f>VLOOKUP(I30,'Names with Seat Code'!A:E,3,FALSE)</f>
        <v>Brandon</v>
      </c>
      <c r="I30">
        <v>16</v>
      </c>
      <c r="J30" t="str">
        <f>VLOOKUP(I29,'Names with Seat Code'!A:E,4,FALSE)</f>
        <v/>
      </c>
      <c r="K30" s="1">
        <f>VLOOKUP(I30,'Names with Seat Code'!A:F,6,FALSE)</f>
        <v>0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</row>
    <row r="31" spans="1:1361" ht="19.5" thickTop="1" thickBot="1" x14ac:dyDescent="0.3">
      <c r="A31" s="6" t="s">
        <v>72</v>
      </c>
      <c r="B31" s="6" t="s">
        <v>78</v>
      </c>
      <c r="C31" s="6">
        <v>101</v>
      </c>
      <c r="D31" s="7" t="s">
        <v>74</v>
      </c>
      <c r="E31" s="6">
        <v>2</v>
      </c>
      <c r="F31" s="8">
        <v>1</v>
      </c>
      <c r="G31" s="1" t="str">
        <f>VLOOKUP(I31,'Names with Seat Code'!A:E,5,FALSE)</f>
        <v>Boyden</v>
      </c>
      <c r="H31" s="1" t="str">
        <f>VLOOKUP(I31,'Names with Seat Code'!A:E,3,FALSE)</f>
        <v>Isabella</v>
      </c>
      <c r="I31">
        <v>17</v>
      </c>
      <c r="J31" s="3" t="str">
        <f>VLOOKUP(I30,'Names with Seat Code'!A:E,4,FALSE)</f>
        <v/>
      </c>
      <c r="K31" s="1" t="str">
        <f>VLOOKUP(I31,'Names with Seat Code'!A:F,6,FALSE)</f>
        <v>Izabella boy-den</v>
      </c>
    </row>
    <row r="32" spans="1:1361" ht="18.75" thickTop="1" x14ac:dyDescent="0.25">
      <c r="A32" s="6" t="s">
        <v>72</v>
      </c>
      <c r="B32" s="6" t="s">
        <v>78</v>
      </c>
      <c r="C32" s="6">
        <v>102</v>
      </c>
      <c r="D32" s="7" t="s">
        <v>74</v>
      </c>
      <c r="E32" s="6">
        <v>2</v>
      </c>
      <c r="F32" s="8">
        <v>2</v>
      </c>
      <c r="G32" s="1" t="str">
        <f>VLOOKUP(I32,'Names with Seat Code'!A:E,5,FALSE)</f>
        <v>Brokowski</v>
      </c>
      <c r="H32" s="1" t="str">
        <f>VLOOKUP(I32,'Names with Seat Code'!A:E,3,FALSE)</f>
        <v>Kate</v>
      </c>
      <c r="I32">
        <v>18</v>
      </c>
      <c r="J32" t="str">
        <f>VLOOKUP(I31,'Names with Seat Code'!A:E,4,FALSE)</f>
        <v/>
      </c>
      <c r="K32" s="1" t="str">
        <f>VLOOKUP(I32,'Names with Seat Code'!A:F,6,FALSE)</f>
        <v>Bro-Cow-Ski</v>
      </c>
    </row>
    <row r="33" spans="1:1361" x14ac:dyDescent="0.25">
      <c r="A33" s="6" t="s">
        <v>72</v>
      </c>
      <c r="B33" s="6" t="s">
        <v>78</v>
      </c>
      <c r="C33" s="6">
        <v>103</v>
      </c>
      <c r="D33" s="7" t="s">
        <v>74</v>
      </c>
      <c r="E33" s="6">
        <v>2</v>
      </c>
      <c r="F33" s="8">
        <v>3</v>
      </c>
      <c r="G33" s="1" t="str">
        <f>VLOOKUP(I33,'Names with Seat Code'!A:E,5,FALSE)</f>
        <v>Brown</v>
      </c>
      <c r="H33" s="1" t="str">
        <f>VLOOKUP(I33,'Names with Seat Code'!A:E,3,FALSE)</f>
        <v>Morgan</v>
      </c>
      <c r="I33">
        <v>19</v>
      </c>
      <c r="J33" t="str">
        <f>VLOOKUP(I32,'Names with Seat Code'!A:E,4,FALSE)</f>
        <v/>
      </c>
      <c r="K33" s="1" t="str">
        <f>VLOOKUP(I33,'Names with Seat Code'!A:F,6,FALSE)</f>
        <v xml:space="preserve">More-gan Brown </v>
      </c>
    </row>
    <row r="34" spans="1:1361" x14ac:dyDescent="0.25">
      <c r="A34" s="6" t="s">
        <v>72</v>
      </c>
      <c r="B34" s="6" t="s">
        <v>78</v>
      </c>
      <c r="C34" s="6">
        <v>104</v>
      </c>
      <c r="D34" s="7" t="s">
        <v>74</v>
      </c>
      <c r="E34" s="6">
        <v>2</v>
      </c>
      <c r="F34" s="8">
        <v>4</v>
      </c>
      <c r="G34" s="1" t="str">
        <f>VLOOKUP(I34,'Names with Seat Code'!A:E,5,FALSE)</f>
        <v>Bryant</v>
      </c>
      <c r="H34" s="1" t="str">
        <f>VLOOKUP(I34,'Names with Seat Code'!A:E,3,FALSE)</f>
        <v>Emily</v>
      </c>
      <c r="I34">
        <v>20</v>
      </c>
      <c r="J34" t="str">
        <f>VLOOKUP(I33,'Names with Seat Code'!A:E,4,FALSE)</f>
        <v/>
      </c>
      <c r="K34" s="1">
        <f>VLOOKUP(I34,'Names with Seat Code'!A:F,6,FALSE)</f>
        <v>0</v>
      </c>
    </row>
    <row r="35" spans="1:1361" x14ac:dyDescent="0.25">
      <c r="A35" s="6" t="s">
        <v>72</v>
      </c>
      <c r="B35" s="6" t="s">
        <v>78</v>
      </c>
      <c r="C35" s="6">
        <v>105</v>
      </c>
      <c r="D35" s="7" t="s">
        <v>74</v>
      </c>
      <c r="E35" s="6">
        <v>2</v>
      </c>
      <c r="F35" s="8">
        <v>5</v>
      </c>
      <c r="G35" s="1" t="str">
        <f>VLOOKUP(I35,'Names with Seat Code'!A:E,5,FALSE)</f>
        <v>Buccellato</v>
      </c>
      <c r="H35" s="1" t="str">
        <f>VLOOKUP(I35,'Names with Seat Code'!A:E,3,FALSE)</f>
        <v>Vito</v>
      </c>
      <c r="I35">
        <v>21</v>
      </c>
      <c r="J35" t="str">
        <f>VLOOKUP(I34,'Names with Seat Code'!A:E,4,FALSE)</f>
        <v/>
      </c>
      <c r="K35" s="1" t="str">
        <f>VLOOKUP(I35,'Names with Seat Code'!A:F,6,FALSE)</f>
        <v>Booch-ell-ah-toe</v>
      </c>
    </row>
    <row r="36" spans="1:1361" x14ac:dyDescent="0.25">
      <c r="A36" s="6" t="s">
        <v>72</v>
      </c>
      <c r="B36" s="6" t="s">
        <v>78</v>
      </c>
      <c r="C36" s="6">
        <v>106</v>
      </c>
      <c r="D36" s="7" t="s">
        <v>74</v>
      </c>
      <c r="E36" s="6">
        <v>2</v>
      </c>
      <c r="F36" s="8">
        <v>6</v>
      </c>
      <c r="G36" s="1" t="str">
        <f>VLOOKUP(I36,'Names with Seat Code'!A:E,5,FALSE)</f>
        <v>Bunker</v>
      </c>
      <c r="H36" s="1" t="str">
        <f>VLOOKUP(I36,'Names with Seat Code'!A:E,3,FALSE)</f>
        <v>Bella</v>
      </c>
      <c r="I36">
        <v>22</v>
      </c>
      <c r="J36" t="str">
        <f>VLOOKUP(I35,'Names with Seat Code'!A:E,4,FALSE)</f>
        <v/>
      </c>
      <c r="K36" s="1">
        <f>VLOOKUP(I36,'Names with Seat Code'!A:F,6,FALSE)</f>
        <v>0</v>
      </c>
    </row>
    <row r="37" spans="1:1361" x14ac:dyDescent="0.25">
      <c r="A37" s="6" t="s">
        <v>72</v>
      </c>
      <c r="B37" s="6" t="s">
        <v>78</v>
      </c>
      <c r="C37" s="6">
        <v>107</v>
      </c>
      <c r="D37" s="7" t="s">
        <v>74</v>
      </c>
      <c r="E37" s="6">
        <v>2</v>
      </c>
      <c r="F37" s="8">
        <v>7</v>
      </c>
      <c r="G37" s="1" t="str">
        <f>VLOOKUP(I37,'Names with Seat Code'!A:E,5,FALSE)</f>
        <v>Burcy</v>
      </c>
      <c r="H37" s="1" t="str">
        <f>VLOOKUP(I37,'Names with Seat Code'!A:E,3,FALSE)</f>
        <v>D'von</v>
      </c>
      <c r="I37">
        <v>23</v>
      </c>
      <c r="J37" t="str">
        <f>VLOOKUP(I36,'Names with Seat Code'!A:E,4,FALSE)</f>
        <v/>
      </c>
      <c r="K37" s="1">
        <f>VLOOKUP(I37,'Names with Seat Code'!A:F,6,FALSE)</f>
        <v>0</v>
      </c>
    </row>
    <row r="38" spans="1:1361" x14ac:dyDescent="0.25">
      <c r="A38" s="6" t="s">
        <v>72</v>
      </c>
      <c r="B38" s="6" t="s">
        <v>78</v>
      </c>
      <c r="C38" s="6">
        <v>108</v>
      </c>
      <c r="D38" s="7" t="s">
        <v>74</v>
      </c>
      <c r="E38" s="6">
        <v>2</v>
      </c>
      <c r="F38" s="8">
        <v>8</v>
      </c>
      <c r="G38" s="1" t="str">
        <f>VLOOKUP(I38,'Names with Seat Code'!A:E,5,FALSE)</f>
        <v>Burke</v>
      </c>
      <c r="H38" s="1" t="str">
        <f>VLOOKUP(I38,'Names with Seat Code'!A:E,3,FALSE)</f>
        <v>Veronica</v>
      </c>
      <c r="I38">
        <v>24</v>
      </c>
      <c r="J38" t="str">
        <f>VLOOKUP(I37,'Names with Seat Code'!A:E,4,FALSE)</f>
        <v/>
      </c>
      <c r="K38" s="1">
        <f>VLOOKUP(I38,'Names with Seat Code'!A:F,6,FALSE)</f>
        <v>0</v>
      </c>
    </row>
    <row r="39" spans="1:1361" ht="18.75" thickBot="1" x14ac:dyDescent="0.3">
      <c r="A39" s="6" t="s">
        <v>72</v>
      </c>
      <c r="B39" s="6" t="s">
        <v>78</v>
      </c>
      <c r="C39" s="6">
        <v>109</v>
      </c>
      <c r="D39" s="7" t="s">
        <v>74</v>
      </c>
      <c r="E39" s="6">
        <v>2</v>
      </c>
      <c r="F39" s="8">
        <v>9</v>
      </c>
      <c r="G39" s="1" t="str">
        <f>VLOOKUP(I39,'Names with Seat Code'!A:E,5,FALSE)</f>
        <v>Calhoun</v>
      </c>
      <c r="H39" s="1" t="str">
        <f>VLOOKUP(I39,'Names with Seat Code'!A:E,3,FALSE)</f>
        <v>Megan</v>
      </c>
      <c r="I39" s="3">
        <v>25</v>
      </c>
      <c r="J39" t="str">
        <f>VLOOKUP(I38,'Names with Seat Code'!A:E,4,FALSE)</f>
        <v/>
      </c>
      <c r="K39" s="1" t="str">
        <f>VLOOKUP(I39,'Names with Seat Code'!A:F,6,FALSE)</f>
        <v>Kal-hoon</v>
      </c>
    </row>
    <row r="40" spans="1:1361" ht="18.75" thickTop="1" x14ac:dyDescent="0.25">
      <c r="A40" s="6" t="s">
        <v>72</v>
      </c>
      <c r="B40" s="6" t="s">
        <v>78</v>
      </c>
      <c r="C40" s="6">
        <v>110</v>
      </c>
      <c r="D40" s="7" t="s">
        <v>74</v>
      </c>
      <c r="E40" s="6">
        <v>2</v>
      </c>
      <c r="F40" s="8">
        <v>10</v>
      </c>
      <c r="G40" s="1" t="str">
        <f>VLOOKUP(I40,'Names with Seat Code'!A:E,5,FALSE)</f>
        <v>Campbell</v>
      </c>
      <c r="H40" s="1" t="str">
        <f>VLOOKUP(I40,'Names with Seat Code'!A:E,3,FALSE)</f>
        <v>Liam</v>
      </c>
      <c r="I40">
        <v>26</v>
      </c>
      <c r="J40" t="str">
        <f>VLOOKUP(I39,'Names with Seat Code'!A:E,4,FALSE)</f>
        <v/>
      </c>
      <c r="K40" s="1">
        <f>VLOOKUP(I40,'Names with Seat Code'!A:F,6,FALSE)</f>
        <v>0</v>
      </c>
    </row>
    <row r="41" spans="1:1361" x14ac:dyDescent="0.25">
      <c r="A41" s="6" t="s">
        <v>72</v>
      </c>
      <c r="B41" s="6" t="s">
        <v>78</v>
      </c>
      <c r="C41" s="6">
        <v>111</v>
      </c>
      <c r="D41" s="7" t="s">
        <v>74</v>
      </c>
      <c r="E41" s="6">
        <v>2</v>
      </c>
      <c r="F41" s="8">
        <v>11</v>
      </c>
      <c r="G41" s="1" t="str">
        <f>VLOOKUP(I41,'Names with Seat Code'!A:E,5,FALSE)</f>
        <v>Canada</v>
      </c>
      <c r="H41" s="1" t="str">
        <f>VLOOKUP(I41,'Names with Seat Code'!A:E,3,FALSE)</f>
        <v>Justin</v>
      </c>
      <c r="I41">
        <v>27</v>
      </c>
      <c r="J41" t="str">
        <f>VLOOKUP(I40,'Names with Seat Code'!A:E,4,FALSE)</f>
        <v/>
      </c>
      <c r="K41" s="1" t="str">
        <f>VLOOKUP(I41,'Names with Seat Code'!A:F,6,FALSE)</f>
        <v>Juh-stin-can-uh-duh</v>
      </c>
    </row>
    <row r="42" spans="1:1361" s="3" customFormat="1" ht="18.75" thickBot="1" x14ac:dyDescent="0.3">
      <c r="A42" s="4" t="s">
        <v>72</v>
      </c>
      <c r="B42" s="4" t="s">
        <v>78</v>
      </c>
      <c r="C42" s="4">
        <v>112</v>
      </c>
      <c r="D42" s="9" t="s">
        <v>74</v>
      </c>
      <c r="E42" s="4">
        <v>2</v>
      </c>
      <c r="F42" s="5">
        <v>12</v>
      </c>
      <c r="G42" s="42" t="str">
        <f>VLOOKUP(I42,'Names with Seat Code'!A:E,5,FALSE)</f>
        <v>Brown</v>
      </c>
      <c r="H42" s="2" t="str">
        <f>VLOOKUP(I42,'Names with Seat Code'!A:E,3,FALSE)</f>
        <v>Marlie</v>
      </c>
      <c r="I42">
        <v>28</v>
      </c>
      <c r="J42" t="str">
        <f>VLOOKUP(I41,'Names with Seat Code'!A:E,4,FALSE)</f>
        <v/>
      </c>
      <c r="K42" s="1">
        <f>VLOOKUP(I42,'Names with Seat Code'!A:F,6,FALSE)</f>
        <v>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</row>
    <row r="43" spans="1:1361" ht="19.5" thickTop="1" thickBot="1" x14ac:dyDescent="0.3">
      <c r="A43" s="6" t="s">
        <v>75</v>
      </c>
      <c r="B43" s="6" t="s">
        <v>76</v>
      </c>
      <c r="C43" s="6">
        <v>103</v>
      </c>
      <c r="D43" s="7" t="s">
        <v>77</v>
      </c>
      <c r="E43" s="6">
        <v>2</v>
      </c>
      <c r="F43" s="8">
        <v>1</v>
      </c>
      <c r="G43" s="1" t="str">
        <f>VLOOKUP(I43,'Names with Seat Code'!A:E,5,FALSE)</f>
        <v>Carroll</v>
      </c>
      <c r="H43" s="1" t="str">
        <f>VLOOKUP(I43,'Names with Seat Code'!A:E,3,FALSE)</f>
        <v>Michael</v>
      </c>
      <c r="I43">
        <v>29</v>
      </c>
      <c r="J43" s="3" t="str">
        <f>VLOOKUP(I42,'Names with Seat Code'!A:E,4,FALSE)</f>
        <v>Keane</v>
      </c>
      <c r="K43" s="1">
        <f>VLOOKUP(I43,'Names with Seat Code'!A:F,6,FALSE)</f>
        <v>0</v>
      </c>
    </row>
    <row r="44" spans="1:1361" ht="18.75" thickTop="1" x14ac:dyDescent="0.25">
      <c r="A44" s="6" t="s">
        <v>75</v>
      </c>
      <c r="B44" s="6" t="s">
        <v>76</v>
      </c>
      <c r="C44" s="6">
        <v>105</v>
      </c>
      <c r="D44" s="7" t="s">
        <v>77</v>
      </c>
      <c r="E44" s="6">
        <v>2</v>
      </c>
      <c r="F44" s="8">
        <v>2</v>
      </c>
      <c r="G44" s="1" t="str">
        <f>VLOOKUP(I44,'Names with Seat Code'!A:E,5,FALSE)</f>
        <v>Carter</v>
      </c>
      <c r="H44" s="1" t="str">
        <f>VLOOKUP(I44,'Names with Seat Code'!A:E,3,FALSE)</f>
        <v>Sean</v>
      </c>
      <c r="I44">
        <v>30</v>
      </c>
      <c r="J44" t="str">
        <f>VLOOKUP(I43,'Names with Seat Code'!A:E,4,FALSE)</f>
        <v/>
      </c>
      <c r="K44" s="1">
        <f>VLOOKUP(I44,'Names with Seat Code'!A:F,6,FALSE)</f>
        <v>0</v>
      </c>
    </row>
    <row r="45" spans="1:1361" x14ac:dyDescent="0.25">
      <c r="A45" s="6" t="s">
        <v>75</v>
      </c>
      <c r="B45" s="6" t="s">
        <v>76</v>
      </c>
      <c r="C45" s="6">
        <v>107</v>
      </c>
      <c r="D45" s="7" t="s">
        <v>77</v>
      </c>
      <c r="E45" s="6">
        <v>2</v>
      </c>
      <c r="F45" s="8">
        <v>3</v>
      </c>
      <c r="G45" s="1" t="str">
        <f>VLOOKUP(I45,'Names with Seat Code'!A:E,5,FALSE)</f>
        <v>Caskey</v>
      </c>
      <c r="H45" s="1" t="str">
        <f>VLOOKUP(I45,'Names with Seat Code'!A:E,3,FALSE)</f>
        <v>Jaiden</v>
      </c>
      <c r="I45">
        <v>31</v>
      </c>
      <c r="J45" t="str">
        <f>VLOOKUP(I44,'Names with Seat Code'!A:E,4,FALSE)</f>
        <v/>
      </c>
      <c r="K45" s="1">
        <f>VLOOKUP(I45,'Names with Seat Code'!A:F,6,FALSE)</f>
        <v>0</v>
      </c>
    </row>
    <row r="46" spans="1:1361" x14ac:dyDescent="0.25">
      <c r="A46" s="6" t="s">
        <v>75</v>
      </c>
      <c r="B46" s="6" t="s">
        <v>76</v>
      </c>
      <c r="C46" s="6">
        <v>109</v>
      </c>
      <c r="D46" s="7" t="s">
        <v>77</v>
      </c>
      <c r="E46" s="6">
        <v>2</v>
      </c>
      <c r="F46" s="8">
        <v>4</v>
      </c>
      <c r="G46" s="1" t="str">
        <f>VLOOKUP(I46,'Names with Seat Code'!A:E,5,FALSE)</f>
        <v>Castelli</v>
      </c>
      <c r="H46" s="1" t="str">
        <f>VLOOKUP(I46,'Names with Seat Code'!A:E,3,FALSE)</f>
        <v>Joseph</v>
      </c>
      <c r="I46">
        <v>32</v>
      </c>
      <c r="J46" t="str">
        <f>VLOOKUP(I45,'Names with Seat Code'!A:E,4,FALSE)</f>
        <v/>
      </c>
      <c r="K46" s="1">
        <f>VLOOKUP(I46,'Names with Seat Code'!A:F,6,FALSE)</f>
        <v>0</v>
      </c>
    </row>
    <row r="47" spans="1:1361" x14ac:dyDescent="0.25">
      <c r="A47" s="6" t="s">
        <v>75</v>
      </c>
      <c r="B47" s="6" t="s">
        <v>76</v>
      </c>
      <c r="C47" s="6">
        <v>111</v>
      </c>
      <c r="D47" s="7" t="s">
        <v>77</v>
      </c>
      <c r="E47" s="6">
        <v>2</v>
      </c>
      <c r="F47" s="8">
        <v>5</v>
      </c>
      <c r="G47" s="1" t="str">
        <f>VLOOKUP(I47,'Names with Seat Code'!A:E,5,FALSE)</f>
        <v>Cayton</v>
      </c>
      <c r="H47" s="1" t="str">
        <f>VLOOKUP(I47,'Names with Seat Code'!A:E,3,FALSE)</f>
        <v>Abigail</v>
      </c>
      <c r="I47">
        <v>33</v>
      </c>
      <c r="J47" t="str">
        <f>VLOOKUP(I46,'Names with Seat Code'!A:E,4,FALSE)</f>
        <v/>
      </c>
      <c r="K47" s="1">
        <f>VLOOKUP(I47,'Names with Seat Code'!A:F,6,FALSE)</f>
        <v>0</v>
      </c>
    </row>
    <row r="48" spans="1:1361" x14ac:dyDescent="0.25">
      <c r="A48" s="6" t="s">
        <v>75</v>
      </c>
      <c r="B48" s="6" t="s">
        <v>76</v>
      </c>
      <c r="C48" s="6">
        <v>113</v>
      </c>
      <c r="D48" s="7" t="s">
        <v>77</v>
      </c>
      <c r="E48" s="6">
        <v>2</v>
      </c>
      <c r="F48" s="8">
        <v>6</v>
      </c>
      <c r="G48" s="1" t="str">
        <f>VLOOKUP(I48,'Names with Seat Code'!A:E,5,FALSE)</f>
        <v>Cha</v>
      </c>
      <c r="H48" s="1" t="str">
        <f>VLOOKUP(I48,'Names with Seat Code'!A:E,3,FALSE)</f>
        <v>Christian</v>
      </c>
      <c r="I48">
        <v>34</v>
      </c>
      <c r="J48" t="str">
        <f>VLOOKUP(I47,'Names with Seat Code'!A:E,4,FALSE)</f>
        <v/>
      </c>
      <c r="K48" s="1">
        <f>VLOOKUP(I48,'Names with Seat Code'!A:F,6,FALSE)</f>
        <v>0</v>
      </c>
    </row>
    <row r="49" spans="1:1361" x14ac:dyDescent="0.25">
      <c r="A49" s="6" t="s">
        <v>75</v>
      </c>
      <c r="B49" s="6" t="s">
        <v>76</v>
      </c>
      <c r="C49" s="6">
        <v>115</v>
      </c>
      <c r="D49" s="7" t="s">
        <v>77</v>
      </c>
      <c r="E49" s="6">
        <v>2</v>
      </c>
      <c r="F49" s="8">
        <v>7</v>
      </c>
      <c r="G49" s="1" t="str">
        <f>VLOOKUP(I49,'Names with Seat Code'!A:E,5,FALSE)</f>
        <v>Chapin</v>
      </c>
      <c r="H49" s="1" t="str">
        <f>VLOOKUP(I49,'Names with Seat Code'!A:E,3,FALSE)</f>
        <v>Jack</v>
      </c>
      <c r="I49">
        <v>35</v>
      </c>
      <c r="J49" t="str">
        <f>VLOOKUP(I48,'Names with Seat Code'!A:E,4,FALSE)</f>
        <v/>
      </c>
      <c r="K49" s="1" t="str">
        <f>VLOOKUP(I49,'Names with Seat Code'!A:F,6,FALSE)</f>
        <v>Chay-pin</v>
      </c>
    </row>
    <row r="50" spans="1:1361" x14ac:dyDescent="0.25">
      <c r="A50" s="6" t="s">
        <v>75</v>
      </c>
      <c r="B50" s="6" t="s">
        <v>76</v>
      </c>
      <c r="C50" s="6">
        <v>117</v>
      </c>
      <c r="D50" s="7" t="s">
        <v>77</v>
      </c>
      <c r="E50" s="6">
        <v>2</v>
      </c>
      <c r="F50" s="8">
        <v>8</v>
      </c>
      <c r="G50" s="1" t="str">
        <f>VLOOKUP(I50,'Names with Seat Code'!A:E,5,FALSE)</f>
        <v>Chase</v>
      </c>
      <c r="H50" s="1" t="str">
        <f>VLOOKUP(I50,'Names with Seat Code'!A:E,3,FALSE)</f>
        <v>Clay</v>
      </c>
      <c r="I50">
        <v>36</v>
      </c>
      <c r="J50" t="str">
        <f>VLOOKUP(I49,'Names with Seat Code'!A:E,4,FALSE)</f>
        <v>Thomas</v>
      </c>
      <c r="K50" s="1">
        <f>VLOOKUP(I50,'Names with Seat Code'!A:F,6,FALSE)</f>
        <v>0</v>
      </c>
    </row>
    <row r="51" spans="1:1361" ht="18.75" thickBot="1" x14ac:dyDescent="0.3">
      <c r="A51" s="6" t="s">
        <v>75</v>
      </c>
      <c r="B51" s="6" t="s">
        <v>76</v>
      </c>
      <c r="C51" s="6">
        <v>119</v>
      </c>
      <c r="D51" s="7" t="s">
        <v>77</v>
      </c>
      <c r="E51" s="6">
        <v>2</v>
      </c>
      <c r="F51" s="8">
        <v>9</v>
      </c>
      <c r="G51" s="1" t="str">
        <f>VLOOKUP(I51,'Names with Seat Code'!A:E,5,FALSE)</f>
        <v>Ciano</v>
      </c>
      <c r="H51" s="1" t="str">
        <f>VLOOKUP(I51,'Names with Seat Code'!A:E,3,FALSE)</f>
        <v>Gisella</v>
      </c>
      <c r="I51" s="3">
        <v>37</v>
      </c>
      <c r="J51" t="str">
        <f>VLOOKUP(I50,'Names with Seat Code'!A:E,4,FALSE)</f>
        <v/>
      </c>
      <c r="K51" s="1">
        <f>VLOOKUP(I51,'Names with Seat Code'!A:F,6,FALSE)</f>
        <v>0</v>
      </c>
    </row>
    <row r="52" spans="1:1361" ht="18.75" thickTop="1" x14ac:dyDescent="0.25">
      <c r="A52" s="6" t="s">
        <v>75</v>
      </c>
      <c r="B52" s="6" t="s">
        <v>76</v>
      </c>
      <c r="C52" s="6">
        <v>121</v>
      </c>
      <c r="D52" s="7" t="s">
        <v>77</v>
      </c>
      <c r="E52" s="6">
        <v>2</v>
      </c>
      <c r="F52" s="8">
        <v>10</v>
      </c>
      <c r="G52" s="1" t="str">
        <f>VLOOKUP(I52,'Names with Seat Code'!A:E,5,FALSE)</f>
        <v>Conant</v>
      </c>
      <c r="H52" s="1" t="str">
        <f>VLOOKUP(I52,'Names with Seat Code'!A:E,3,FALSE)</f>
        <v>Kelsey</v>
      </c>
      <c r="I52">
        <v>38</v>
      </c>
      <c r="J52" t="str">
        <f>VLOOKUP(I51,'Names with Seat Code'!A:E,4,FALSE)</f>
        <v/>
      </c>
      <c r="K52" s="1" t="str">
        <f>VLOOKUP(I52,'Names with Seat Code'!A:F,6,FALSE)</f>
        <v>Kel-sea Cone-ant</v>
      </c>
    </row>
    <row r="53" spans="1:1361" x14ac:dyDescent="0.25">
      <c r="A53" s="6" t="s">
        <v>75</v>
      </c>
      <c r="B53" s="6" t="s">
        <v>76</v>
      </c>
      <c r="C53" s="6">
        <v>1</v>
      </c>
      <c r="D53" s="7" t="s">
        <v>77</v>
      </c>
      <c r="E53" s="6">
        <v>2</v>
      </c>
      <c r="F53" s="8">
        <v>11</v>
      </c>
      <c r="G53" s="1" t="str">
        <f>VLOOKUP(I53,'Names with Seat Code'!A:E,5,FALSE)</f>
        <v>Cardarelli</v>
      </c>
      <c r="H53" s="1" t="str">
        <f>VLOOKUP(I53,'Names with Seat Code'!A:E,3,FALSE)</f>
        <v>Jack</v>
      </c>
      <c r="I53">
        <v>39</v>
      </c>
      <c r="J53" t="str">
        <f>VLOOKUP(I52,'Names with Seat Code'!A:E,4,FALSE)</f>
        <v/>
      </c>
      <c r="K53" s="1">
        <f>VLOOKUP(I53,'Names with Seat Code'!A:F,6,FALSE)</f>
        <v>0</v>
      </c>
    </row>
    <row r="54" spans="1:1361" s="3" customFormat="1" ht="18.75" thickBot="1" x14ac:dyDescent="0.3">
      <c r="A54" s="4" t="s">
        <v>75</v>
      </c>
      <c r="B54" s="4" t="s">
        <v>76</v>
      </c>
      <c r="C54" s="5">
        <v>3</v>
      </c>
      <c r="D54" s="9" t="s">
        <v>77</v>
      </c>
      <c r="E54" s="4">
        <v>2</v>
      </c>
      <c r="F54" s="5">
        <v>12</v>
      </c>
      <c r="G54" s="42" t="str">
        <f>VLOOKUP(I54,'Names with Seat Code'!A:E,5,FALSE)</f>
        <v>Connor</v>
      </c>
      <c r="H54" s="2" t="str">
        <f>VLOOKUP(I54,'Names with Seat Code'!A:E,3,FALSE)</f>
        <v>Ryan</v>
      </c>
      <c r="I54">
        <v>40</v>
      </c>
      <c r="J54" t="str">
        <f>VLOOKUP(I53,'Names with Seat Code'!A:E,4,FALSE)</f>
        <v/>
      </c>
      <c r="K54" s="1">
        <f>VLOOKUP(I54,'Names with Seat Code'!A:F,6,FALSE)</f>
        <v>0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</row>
    <row r="55" spans="1:1361" ht="19.5" thickTop="1" thickBot="1" x14ac:dyDescent="0.3">
      <c r="A55" s="6" t="s">
        <v>72</v>
      </c>
      <c r="B55" s="6" t="s">
        <v>79</v>
      </c>
      <c r="C55" s="6">
        <v>101</v>
      </c>
      <c r="D55" s="7" t="s">
        <v>74</v>
      </c>
      <c r="E55" s="6">
        <v>3</v>
      </c>
      <c r="F55" s="8">
        <v>1</v>
      </c>
      <c r="G55" s="1" t="str">
        <f>VLOOKUP(I55,'Names with Seat Code'!A:E,5,FALSE)</f>
        <v>Conway</v>
      </c>
      <c r="H55" s="1" t="str">
        <f>VLOOKUP(I55,'Names with Seat Code'!A:E,3,FALSE)</f>
        <v>Avery</v>
      </c>
      <c r="I55">
        <v>41</v>
      </c>
      <c r="J55" s="3" t="str">
        <f>VLOOKUP(I54,'Names with Seat Code'!A:E,4,FALSE)</f>
        <v/>
      </c>
      <c r="K55" s="1">
        <f>VLOOKUP(I55,'Names with Seat Code'!A:F,6,FALSE)</f>
        <v>0</v>
      </c>
    </row>
    <row r="56" spans="1:1361" ht="18.75" thickTop="1" x14ac:dyDescent="0.25">
      <c r="A56" s="6" t="s">
        <v>72</v>
      </c>
      <c r="B56" s="6" t="s">
        <v>79</v>
      </c>
      <c r="C56" s="6">
        <v>102</v>
      </c>
      <c r="D56" s="7" t="s">
        <v>74</v>
      </c>
      <c r="E56" s="6">
        <v>3</v>
      </c>
      <c r="F56" s="8">
        <v>2</v>
      </c>
      <c r="G56" s="1" t="str">
        <f>VLOOKUP(I56,'Names with Seat Code'!A:E,5,FALSE)</f>
        <v>Cooper</v>
      </c>
      <c r="H56" s="1" t="str">
        <f>VLOOKUP(I56,'Names with Seat Code'!A:E,3,FALSE)</f>
        <v>Isabelle</v>
      </c>
      <c r="I56">
        <v>42</v>
      </c>
      <c r="J56" t="str">
        <f>VLOOKUP(I55,'Names with Seat Code'!A:E,4,FALSE)</f>
        <v/>
      </c>
      <c r="K56" s="1">
        <f>VLOOKUP(I56,'Names with Seat Code'!A:F,6,FALSE)</f>
        <v>0</v>
      </c>
    </row>
    <row r="57" spans="1:1361" x14ac:dyDescent="0.25">
      <c r="A57" s="6" t="s">
        <v>72</v>
      </c>
      <c r="B57" s="6" t="s">
        <v>79</v>
      </c>
      <c r="C57" s="6">
        <v>103</v>
      </c>
      <c r="D57" s="7" t="s">
        <v>74</v>
      </c>
      <c r="E57" s="6">
        <v>3</v>
      </c>
      <c r="F57" s="8">
        <v>3</v>
      </c>
      <c r="G57" s="1" t="str">
        <f>VLOOKUP(I57,'Names with Seat Code'!A:E,5,FALSE)</f>
        <v>Costa</v>
      </c>
      <c r="H57" s="1" t="str">
        <f>VLOOKUP(I57,'Names with Seat Code'!A:E,3,FALSE)</f>
        <v>Elizabeth</v>
      </c>
      <c r="I57">
        <v>43</v>
      </c>
      <c r="J57" t="str">
        <f>VLOOKUP(I56,'Names with Seat Code'!A:E,4,FALSE)</f>
        <v/>
      </c>
      <c r="K57" s="1">
        <f>VLOOKUP(I57,'Names with Seat Code'!A:F,6,FALSE)</f>
        <v>0</v>
      </c>
    </row>
    <row r="58" spans="1:1361" x14ac:dyDescent="0.25">
      <c r="A58" s="6" t="s">
        <v>72</v>
      </c>
      <c r="B58" s="6" t="s">
        <v>79</v>
      </c>
      <c r="C58" s="6">
        <v>104</v>
      </c>
      <c r="D58" s="7" t="s">
        <v>74</v>
      </c>
      <c r="E58" s="6">
        <v>3</v>
      </c>
      <c r="F58" s="8">
        <v>4</v>
      </c>
      <c r="G58" s="1" t="str">
        <f>VLOOKUP(I58,'Names with Seat Code'!A:E,5,FALSE)</f>
        <v>Cox</v>
      </c>
      <c r="H58" s="1" t="str">
        <f>VLOOKUP(I58,'Names with Seat Code'!A:E,3,FALSE)</f>
        <v>Connor</v>
      </c>
      <c r="I58">
        <v>44</v>
      </c>
      <c r="J58" t="str">
        <f>VLOOKUP(I57,'Names with Seat Code'!A:E,4,FALSE)</f>
        <v/>
      </c>
      <c r="K58" s="1">
        <f>VLOOKUP(I58,'Names with Seat Code'!A:F,6,FALSE)</f>
        <v>0</v>
      </c>
    </row>
    <row r="59" spans="1:1361" x14ac:dyDescent="0.25">
      <c r="A59" s="6" t="s">
        <v>72</v>
      </c>
      <c r="B59" s="6" t="s">
        <v>79</v>
      </c>
      <c r="C59" s="6">
        <v>105</v>
      </c>
      <c r="D59" s="7" t="s">
        <v>74</v>
      </c>
      <c r="E59" s="6">
        <v>3</v>
      </c>
      <c r="F59" s="8">
        <v>5</v>
      </c>
      <c r="G59" s="1" t="str">
        <f>VLOOKUP(I59,'Names with Seat Code'!A:E,5,FALSE)</f>
        <v>Cramer</v>
      </c>
      <c r="H59" s="1" t="str">
        <f>VLOOKUP(I59,'Names with Seat Code'!A:E,3,FALSE)</f>
        <v>Benjamin</v>
      </c>
      <c r="I59">
        <v>45</v>
      </c>
      <c r="J59" t="str">
        <f>VLOOKUP(I58,'Names with Seat Code'!A:E,4,FALSE)</f>
        <v/>
      </c>
      <c r="K59" s="1">
        <f>VLOOKUP(I59,'Names with Seat Code'!A:F,6,FALSE)</f>
        <v>0</v>
      </c>
    </row>
    <row r="60" spans="1:1361" x14ac:dyDescent="0.25">
      <c r="A60" s="6" t="s">
        <v>72</v>
      </c>
      <c r="B60" s="6" t="s">
        <v>79</v>
      </c>
      <c r="C60" s="6">
        <v>106</v>
      </c>
      <c r="D60" s="7" t="s">
        <v>74</v>
      </c>
      <c r="E60" s="6">
        <v>3</v>
      </c>
      <c r="F60" s="8">
        <v>6</v>
      </c>
      <c r="G60" s="1" t="str">
        <f>VLOOKUP(I60,'Names with Seat Code'!A:E,5,FALSE)</f>
        <v>Cresta</v>
      </c>
      <c r="H60" s="1" t="str">
        <f>VLOOKUP(I60,'Names with Seat Code'!A:E,3,FALSE)</f>
        <v>Giavanna</v>
      </c>
      <c r="I60">
        <v>46</v>
      </c>
      <c r="J60" t="str">
        <f>VLOOKUP(I59,'Names with Seat Code'!A:E,4,FALSE)</f>
        <v/>
      </c>
      <c r="K60" s="1" t="str">
        <f>VLOOKUP(I60,'Names with Seat Code'!A:F,6,FALSE)</f>
        <v xml:space="preserve">Juh-vawna </v>
      </c>
    </row>
    <row r="61" spans="1:1361" x14ac:dyDescent="0.25">
      <c r="A61" s="6" t="s">
        <v>72</v>
      </c>
      <c r="B61" s="6" t="s">
        <v>79</v>
      </c>
      <c r="C61" s="6">
        <v>107</v>
      </c>
      <c r="D61" s="7" t="s">
        <v>74</v>
      </c>
      <c r="E61" s="6">
        <v>3</v>
      </c>
      <c r="F61" s="8">
        <v>7</v>
      </c>
      <c r="G61" s="1" t="str">
        <f>VLOOKUP(I61,'Names with Seat Code'!A:E,5,FALSE)</f>
        <v>Cresta</v>
      </c>
      <c r="H61" s="1" t="str">
        <f>VLOOKUP(I61,'Names with Seat Code'!A:E,3,FALSE)</f>
        <v>Santino</v>
      </c>
      <c r="I61">
        <v>47</v>
      </c>
      <c r="J61" t="str">
        <f>VLOOKUP(I60,'Names with Seat Code'!A:E,4,FALSE)</f>
        <v/>
      </c>
      <c r="K61" s="1">
        <f>VLOOKUP(I61,'Names with Seat Code'!A:F,6,FALSE)</f>
        <v>0</v>
      </c>
    </row>
    <row r="62" spans="1:1361" x14ac:dyDescent="0.25">
      <c r="A62" s="6" t="s">
        <v>72</v>
      </c>
      <c r="B62" s="6" t="s">
        <v>79</v>
      </c>
      <c r="C62" s="6">
        <v>108</v>
      </c>
      <c r="D62" s="7" t="s">
        <v>74</v>
      </c>
      <c r="E62" s="6">
        <v>3</v>
      </c>
      <c r="F62" s="8">
        <v>8</v>
      </c>
      <c r="G62" s="1" t="str">
        <f>VLOOKUP(I62,'Names with Seat Code'!A:E,5,FALSE)</f>
        <v>Currin</v>
      </c>
      <c r="H62" s="1" t="str">
        <f>VLOOKUP(I62,'Names with Seat Code'!A:E,3,FALSE)</f>
        <v>Justin</v>
      </c>
      <c r="I62">
        <v>48</v>
      </c>
      <c r="J62" t="str">
        <f>VLOOKUP(I61,'Names with Seat Code'!A:E,4,FALSE)</f>
        <v/>
      </c>
      <c r="K62" s="1">
        <f>VLOOKUP(I62,'Names with Seat Code'!A:F,6,FALSE)</f>
        <v>0</v>
      </c>
    </row>
    <row r="63" spans="1:1361" ht="18.75" thickBot="1" x14ac:dyDescent="0.3">
      <c r="A63" s="6" t="s">
        <v>72</v>
      </c>
      <c r="B63" s="6" t="s">
        <v>79</v>
      </c>
      <c r="C63" s="6">
        <v>109</v>
      </c>
      <c r="D63" s="7" t="s">
        <v>74</v>
      </c>
      <c r="E63" s="6">
        <v>3</v>
      </c>
      <c r="F63" s="8">
        <v>9</v>
      </c>
      <c r="G63" s="1" t="str">
        <f>VLOOKUP(I63,'Names with Seat Code'!A:E,5,FALSE)</f>
        <v>Damon-Bach</v>
      </c>
      <c r="H63" s="1" t="str">
        <f>VLOOKUP(I63,'Names with Seat Code'!A:E,3,FALSE)</f>
        <v>Celeste</v>
      </c>
      <c r="I63" s="3">
        <v>49</v>
      </c>
      <c r="J63" t="str">
        <f>VLOOKUP(I62,'Names with Seat Code'!A:E,4,FALSE)</f>
        <v/>
      </c>
      <c r="K63" s="1" t="str">
        <f>VLOOKUP(I63,'Names with Seat Code'!A:F,6,FALSE)</f>
        <v>Celeste Day-mon Bawk</v>
      </c>
    </row>
    <row r="64" spans="1:1361" ht="18.75" thickTop="1" x14ac:dyDescent="0.25">
      <c r="A64" s="6" t="s">
        <v>72</v>
      </c>
      <c r="B64" s="6" t="s">
        <v>79</v>
      </c>
      <c r="C64" s="6">
        <v>110</v>
      </c>
      <c r="D64" s="7" t="s">
        <v>74</v>
      </c>
      <c r="E64" s="6">
        <v>3</v>
      </c>
      <c r="F64" s="8">
        <v>10</v>
      </c>
      <c r="G64" s="1" t="str">
        <f>VLOOKUP(I64,'Names with Seat Code'!A:E,5,FALSE)</f>
        <v>DeFilippo</v>
      </c>
      <c r="H64" s="1" t="str">
        <f>VLOOKUP(I64,'Names with Seat Code'!A:E,3,FALSE)</f>
        <v>Joseph</v>
      </c>
      <c r="I64">
        <v>50</v>
      </c>
      <c r="J64" t="str">
        <f>VLOOKUP(I63,'Names with Seat Code'!A:E,4,FALSE)</f>
        <v/>
      </c>
      <c r="K64" s="1">
        <f>VLOOKUP(I64,'Names with Seat Code'!A:F,6,FALSE)</f>
        <v>0</v>
      </c>
    </row>
    <row r="65" spans="1:1361" x14ac:dyDescent="0.25">
      <c r="A65" s="6" t="s">
        <v>72</v>
      </c>
      <c r="B65" s="6" t="s">
        <v>79</v>
      </c>
      <c r="C65" s="6">
        <v>111</v>
      </c>
      <c r="D65" s="7" t="s">
        <v>74</v>
      </c>
      <c r="E65" s="6">
        <v>3</v>
      </c>
      <c r="F65" s="8">
        <v>11</v>
      </c>
      <c r="G65" s="1" t="str">
        <f>VLOOKUP(I65,'Names with Seat Code'!A:E,5,FALSE)</f>
        <v>DeLuca</v>
      </c>
      <c r="H65" s="1" t="str">
        <f>VLOOKUP(I65,'Names with Seat Code'!A:E,3,FALSE)</f>
        <v>Michelina</v>
      </c>
      <c r="I65">
        <v>51</v>
      </c>
      <c r="J65" t="str">
        <f>VLOOKUP(I64,'Names with Seat Code'!A:E,4,FALSE)</f>
        <v/>
      </c>
      <c r="K65" s="1" t="str">
        <f>VLOOKUP(I65,'Names with Seat Code'!A:F,6,FALSE)</f>
        <v xml:space="preserve">Mick uh lina </v>
      </c>
    </row>
    <row r="66" spans="1:1361" s="3" customFormat="1" ht="18.75" thickBot="1" x14ac:dyDescent="0.3">
      <c r="A66" s="4" t="s">
        <v>72</v>
      </c>
      <c r="B66" s="4" t="s">
        <v>79</v>
      </c>
      <c r="C66" s="4">
        <v>112</v>
      </c>
      <c r="D66" s="9" t="s">
        <v>74</v>
      </c>
      <c r="E66" s="4">
        <v>3</v>
      </c>
      <c r="F66" s="5">
        <v>12</v>
      </c>
      <c r="G66" s="42" t="str">
        <f>VLOOKUP(I66,'Names with Seat Code'!A:E,5,FALSE)</f>
        <v>DeLuca</v>
      </c>
      <c r="H66" s="2" t="str">
        <f>VLOOKUP(I66,'Names with Seat Code'!A:E,3,FALSE)</f>
        <v>Tomaso</v>
      </c>
      <c r="I66">
        <v>52</v>
      </c>
      <c r="J66" t="str">
        <f>VLOOKUP(I65,'Names with Seat Code'!A:E,4,FALSE)</f>
        <v/>
      </c>
      <c r="K66" s="1" t="str">
        <f>VLOOKUP(I66,'Names with Seat Code'!A:F,6,FALSE)</f>
        <v>Tom ass o   Da Luca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  <c r="AVG66"/>
      <c r="AVH66"/>
      <c r="AVI66"/>
      <c r="AVJ66"/>
      <c r="AVK66"/>
      <c r="AVL66"/>
      <c r="AVM66"/>
      <c r="AVN66"/>
      <c r="AVO66"/>
      <c r="AVP66"/>
      <c r="AVQ66"/>
      <c r="AVR66"/>
      <c r="AVS66"/>
      <c r="AVT66"/>
      <c r="AVU66"/>
      <c r="AVV66"/>
      <c r="AVW66"/>
      <c r="AVX66"/>
      <c r="AVY66"/>
      <c r="AVZ66"/>
      <c r="AWA66"/>
      <c r="AWB66"/>
      <c r="AWC66"/>
      <c r="AWD66"/>
      <c r="AWE66"/>
      <c r="AWF66"/>
      <c r="AWG66"/>
      <c r="AWH66"/>
      <c r="AWI66"/>
      <c r="AWJ66"/>
      <c r="AWK66"/>
      <c r="AWL66"/>
      <c r="AWM66"/>
      <c r="AWN66"/>
      <c r="AWO66"/>
      <c r="AWP66"/>
      <c r="AWQ66"/>
      <c r="AWR66"/>
      <c r="AWS66"/>
      <c r="AWT66"/>
      <c r="AWU66"/>
      <c r="AWV66"/>
      <c r="AWW66"/>
      <c r="AWX66"/>
      <c r="AWY66"/>
      <c r="AWZ66"/>
      <c r="AXA66"/>
      <c r="AXB66"/>
      <c r="AXC66"/>
      <c r="AXD66"/>
      <c r="AXE66"/>
      <c r="AXF66"/>
      <c r="AXG66"/>
      <c r="AXH66"/>
      <c r="AXI66"/>
      <c r="AXJ66"/>
      <c r="AXK66"/>
      <c r="AXL66"/>
      <c r="AXM66"/>
      <c r="AXN66"/>
      <c r="AXO66"/>
      <c r="AXP66"/>
      <c r="AXQ66"/>
      <c r="AXR66"/>
      <c r="AXS66"/>
      <c r="AXT66"/>
      <c r="AXU66"/>
      <c r="AXV66"/>
      <c r="AXW66"/>
      <c r="AXX66"/>
      <c r="AXY66"/>
      <c r="AXZ66"/>
      <c r="AYA66"/>
      <c r="AYB66"/>
      <c r="AYC66"/>
      <c r="AYD66"/>
      <c r="AYE66"/>
      <c r="AYF66"/>
      <c r="AYG66"/>
      <c r="AYH66"/>
      <c r="AYI66"/>
      <c r="AYJ66"/>
      <c r="AYK66"/>
      <c r="AYL66"/>
      <c r="AYM66"/>
      <c r="AYN66"/>
      <c r="AYO66"/>
      <c r="AYP66"/>
      <c r="AYQ66"/>
      <c r="AYR66"/>
      <c r="AYS66"/>
      <c r="AYT66"/>
      <c r="AYU66"/>
      <c r="AYV66"/>
      <c r="AYW66"/>
      <c r="AYX66"/>
      <c r="AYY66"/>
      <c r="AYZ66"/>
      <c r="AZA66"/>
      <c r="AZB66"/>
      <c r="AZC66"/>
      <c r="AZD66"/>
      <c r="AZE66"/>
      <c r="AZF66"/>
      <c r="AZG66"/>
      <c r="AZH66"/>
      <c r="AZI66"/>
    </row>
    <row r="67" spans="1:1361" ht="19.5" thickTop="1" thickBot="1" x14ac:dyDescent="0.3">
      <c r="A67" s="6" t="s">
        <v>75</v>
      </c>
      <c r="B67" s="6" t="s">
        <v>80</v>
      </c>
      <c r="C67" s="6">
        <v>122</v>
      </c>
      <c r="D67" s="7" t="s">
        <v>77</v>
      </c>
      <c r="E67" s="6">
        <v>3</v>
      </c>
      <c r="F67" s="8">
        <v>1</v>
      </c>
      <c r="G67" s="1" t="str">
        <f>VLOOKUP(I67,'Names with Seat Code'!A:E,5,FALSE)</f>
        <v>Demers</v>
      </c>
      <c r="H67" s="1" t="str">
        <f>VLOOKUP(I67,'Names with Seat Code'!A:E,3,FALSE)</f>
        <v>Ryla</v>
      </c>
      <c r="I67">
        <v>53</v>
      </c>
      <c r="J67" s="3" t="str">
        <f>VLOOKUP(I66,'Names with Seat Code'!A:E,4,FALSE)</f>
        <v/>
      </c>
      <c r="K67" s="1" t="str">
        <f>VLOOKUP(I67,'Names with Seat Code'!A:F,6,FALSE)</f>
        <v xml:space="preserve">rye-luh duh-mers </v>
      </c>
    </row>
    <row r="68" spans="1:1361" ht="18.75" thickTop="1" x14ac:dyDescent="0.25">
      <c r="A68" s="6" t="s">
        <v>75</v>
      </c>
      <c r="B68" s="6" t="s">
        <v>80</v>
      </c>
      <c r="C68" s="6">
        <v>120</v>
      </c>
      <c r="D68" s="7" t="s">
        <v>77</v>
      </c>
      <c r="E68" s="6">
        <v>3</v>
      </c>
      <c r="F68" s="8">
        <v>2</v>
      </c>
      <c r="G68" s="1" t="str">
        <f>VLOOKUP(I68,'Names with Seat Code'!A:E,5,FALSE)</f>
        <v>DePalma</v>
      </c>
      <c r="H68" s="1" t="str">
        <f>VLOOKUP(I68,'Names with Seat Code'!A:E,3,FALSE)</f>
        <v>Khalen</v>
      </c>
      <c r="I68">
        <v>54</v>
      </c>
      <c r="J68" t="str">
        <f>VLOOKUP(I67,'Names with Seat Code'!A:E,4,FALSE)</f>
        <v/>
      </c>
      <c r="K68" s="1" t="str">
        <f>VLOOKUP(I68,'Names with Seat Code'!A:F,6,FALSE)</f>
        <v>Kay-len Elizabeth D-Palm-a</v>
      </c>
    </row>
    <row r="69" spans="1:1361" x14ac:dyDescent="0.25">
      <c r="A69" s="6" t="s">
        <v>75</v>
      </c>
      <c r="B69" s="6" t="s">
        <v>80</v>
      </c>
      <c r="C69" s="6">
        <v>118</v>
      </c>
      <c r="D69" s="7" t="s">
        <v>77</v>
      </c>
      <c r="E69" s="6">
        <v>3</v>
      </c>
      <c r="F69" s="8">
        <v>3</v>
      </c>
      <c r="G69" s="1" t="str">
        <f>VLOOKUP(I69,'Names with Seat Code'!A:E,5,FALSE)</f>
        <v>Diedrich</v>
      </c>
      <c r="H69" s="1" t="str">
        <f>VLOOKUP(I69,'Names with Seat Code'!A:E,3,FALSE)</f>
        <v>Leo</v>
      </c>
      <c r="I69">
        <v>55</v>
      </c>
      <c r="J69" t="str">
        <f>VLOOKUP(I68,'Names with Seat Code'!A:E,4,FALSE)</f>
        <v>Elizabeth</v>
      </c>
      <c r="K69" s="1" t="str">
        <f>VLOOKUP(I69,'Names with Seat Code'!A:F,6,FALSE)</f>
        <v>Leo Deed-rick</v>
      </c>
    </row>
    <row r="70" spans="1:1361" x14ac:dyDescent="0.25">
      <c r="A70" s="6" t="s">
        <v>75</v>
      </c>
      <c r="B70" s="6" t="s">
        <v>80</v>
      </c>
      <c r="C70" s="6">
        <v>116</v>
      </c>
      <c r="D70" s="7" t="s">
        <v>77</v>
      </c>
      <c r="E70" s="6">
        <v>3</v>
      </c>
      <c r="F70" s="8">
        <v>4</v>
      </c>
      <c r="G70" s="1" t="str">
        <f>VLOOKUP(I70,'Names with Seat Code'!A:E,5,FALSE)</f>
        <v>Diemer</v>
      </c>
      <c r="H70" s="1" t="str">
        <f>VLOOKUP(I70,'Names with Seat Code'!A:E,3,FALSE)</f>
        <v>Ben</v>
      </c>
      <c r="I70">
        <v>56</v>
      </c>
      <c r="J70" t="str">
        <f>VLOOKUP(I69,'Names with Seat Code'!A:E,4,FALSE)</f>
        <v/>
      </c>
      <c r="K70" s="1">
        <f>VLOOKUP(I70,'Names with Seat Code'!A:F,6,FALSE)</f>
        <v>0</v>
      </c>
    </row>
    <row r="71" spans="1:1361" x14ac:dyDescent="0.25">
      <c r="A71" s="6" t="s">
        <v>75</v>
      </c>
      <c r="B71" s="6" t="s">
        <v>80</v>
      </c>
      <c r="C71" s="6">
        <v>114</v>
      </c>
      <c r="D71" s="7" t="s">
        <v>77</v>
      </c>
      <c r="E71" s="6">
        <v>3</v>
      </c>
      <c r="F71" s="8">
        <v>5</v>
      </c>
      <c r="G71" s="1" t="str">
        <f>VLOOKUP(I71,'Names with Seat Code'!A:E,5,FALSE)</f>
        <v>DiFiore</v>
      </c>
      <c r="H71" s="1" t="str">
        <f>VLOOKUP(I71,'Names with Seat Code'!A:E,3,FALSE)</f>
        <v>Cadence</v>
      </c>
      <c r="I71">
        <v>57</v>
      </c>
      <c r="J71" t="str">
        <f>VLOOKUP(I70,'Names with Seat Code'!A:E,4,FALSE)</f>
        <v/>
      </c>
      <c r="K71" s="1" t="str">
        <f>VLOOKUP(I71,'Names with Seat Code'!A:F,6,FALSE)</f>
        <v>Dee-Fee-Or-Eee</v>
      </c>
    </row>
    <row r="72" spans="1:1361" x14ac:dyDescent="0.25">
      <c r="A72" s="6" t="s">
        <v>75</v>
      </c>
      <c r="B72" s="6" t="s">
        <v>80</v>
      </c>
      <c r="C72" s="6">
        <v>112</v>
      </c>
      <c r="D72" s="7" t="s">
        <v>77</v>
      </c>
      <c r="E72" s="6">
        <v>3</v>
      </c>
      <c r="F72" s="8">
        <v>6</v>
      </c>
      <c r="G72" s="1" t="str">
        <f>VLOOKUP(I72,'Names with Seat Code'!A:E,5,FALSE)</f>
        <v>DiFiore</v>
      </c>
      <c r="H72" s="1" t="str">
        <f>VLOOKUP(I72,'Names with Seat Code'!A:E,3,FALSE)</f>
        <v>Connor</v>
      </c>
      <c r="I72">
        <v>58</v>
      </c>
      <c r="J72" t="str">
        <f>VLOOKUP(I71,'Names with Seat Code'!A:E,4,FALSE)</f>
        <v/>
      </c>
      <c r="K72" s="1" t="str">
        <f>VLOOKUP(I72,'Names with Seat Code'!A:F,6,FALSE)</f>
        <v>Dee-Fee-Or-Eee</v>
      </c>
    </row>
    <row r="73" spans="1:1361" x14ac:dyDescent="0.25">
      <c r="A73" s="6" t="s">
        <v>75</v>
      </c>
      <c r="B73" s="6" t="s">
        <v>80</v>
      </c>
      <c r="C73" s="6">
        <v>110</v>
      </c>
      <c r="D73" s="7" t="s">
        <v>77</v>
      </c>
      <c r="E73" s="6">
        <v>3</v>
      </c>
      <c r="F73" s="8">
        <v>7</v>
      </c>
      <c r="G73" s="1" t="str">
        <f>VLOOKUP(I73,'Names with Seat Code'!A:E,5,FALSE)</f>
        <v>Dillon</v>
      </c>
      <c r="H73" s="1" t="str">
        <f>VLOOKUP(I73,'Names with Seat Code'!A:E,3,FALSE)</f>
        <v>Julia</v>
      </c>
      <c r="I73">
        <v>59</v>
      </c>
      <c r="J73" t="str">
        <f>VLOOKUP(I72,'Names with Seat Code'!A:E,4,FALSE)</f>
        <v/>
      </c>
      <c r="K73" s="1">
        <f>VLOOKUP(I73,'Names with Seat Code'!A:F,6,FALSE)</f>
        <v>0</v>
      </c>
    </row>
    <row r="74" spans="1:1361" x14ac:dyDescent="0.25">
      <c r="A74" s="6" t="s">
        <v>75</v>
      </c>
      <c r="B74" s="6" t="s">
        <v>80</v>
      </c>
      <c r="C74" s="6">
        <v>108</v>
      </c>
      <c r="D74" s="7" t="s">
        <v>77</v>
      </c>
      <c r="E74" s="6">
        <v>3</v>
      </c>
      <c r="F74" s="8">
        <v>8</v>
      </c>
      <c r="G74" s="1" t="str">
        <f>VLOOKUP(I74,'Names with Seat Code'!A:E,5,FALSE)</f>
        <v>Dishmon</v>
      </c>
      <c r="H74" s="1" t="str">
        <f>VLOOKUP(I74,'Names with Seat Code'!A:E,3,FALSE)</f>
        <v>Cam</v>
      </c>
      <c r="I74">
        <v>60</v>
      </c>
      <c r="J74" t="str">
        <f>VLOOKUP(I73,'Names with Seat Code'!A:E,4,FALSE)</f>
        <v/>
      </c>
      <c r="K74" s="1">
        <f>VLOOKUP(I74,'Names with Seat Code'!A:F,6,FALSE)</f>
        <v>0</v>
      </c>
    </row>
    <row r="75" spans="1:1361" ht="18.75" thickBot="1" x14ac:dyDescent="0.3">
      <c r="A75" s="6" t="s">
        <v>75</v>
      </c>
      <c r="B75" s="6" t="s">
        <v>80</v>
      </c>
      <c r="C75" s="6">
        <v>106</v>
      </c>
      <c r="D75" s="7" t="s">
        <v>77</v>
      </c>
      <c r="E75" s="6">
        <v>3</v>
      </c>
      <c r="F75" s="8">
        <v>9</v>
      </c>
      <c r="G75" s="1" t="str">
        <f>VLOOKUP(I75,'Names with Seat Code'!A:E,5,FALSE)</f>
        <v>Dodge</v>
      </c>
      <c r="H75" s="1" t="str">
        <f>VLOOKUP(I75,'Names with Seat Code'!A:E,3,FALSE)</f>
        <v>Lily</v>
      </c>
      <c r="I75" s="3">
        <v>61</v>
      </c>
      <c r="J75" t="str">
        <f>VLOOKUP(I74,'Names with Seat Code'!A:E,4,FALSE)</f>
        <v/>
      </c>
      <c r="K75" s="1">
        <f>VLOOKUP(I75,'Names with Seat Code'!A:F,6,FALSE)</f>
        <v>0</v>
      </c>
    </row>
    <row r="76" spans="1:1361" ht="18.75" thickTop="1" x14ac:dyDescent="0.25">
      <c r="A76" s="6" t="s">
        <v>75</v>
      </c>
      <c r="B76" s="6" t="s">
        <v>80</v>
      </c>
      <c r="C76" s="6">
        <v>104</v>
      </c>
      <c r="D76" s="7" t="s">
        <v>77</v>
      </c>
      <c r="E76" s="6">
        <v>3</v>
      </c>
      <c r="F76" s="8">
        <v>10</v>
      </c>
      <c r="G76" s="1" t="str">
        <f>VLOOKUP(I76,'Names with Seat Code'!A:E,5,FALSE)</f>
        <v>Dolan</v>
      </c>
      <c r="H76" s="1" t="str">
        <f>VLOOKUP(I76,'Names with Seat Code'!A:E,3,FALSE)</f>
        <v>MacArthy</v>
      </c>
      <c r="I76">
        <v>62</v>
      </c>
      <c r="J76" t="str">
        <f>VLOOKUP(I75,'Names with Seat Code'!A:E,4,FALSE)</f>
        <v/>
      </c>
      <c r="K76" s="1">
        <f>VLOOKUP(I76,'Names with Seat Code'!A:F,6,FALSE)</f>
        <v>0</v>
      </c>
    </row>
    <row r="77" spans="1:1361" x14ac:dyDescent="0.25">
      <c r="A77" s="6" t="s">
        <v>75</v>
      </c>
      <c r="B77" s="6" t="s">
        <v>80</v>
      </c>
      <c r="C77" s="6">
        <v>102</v>
      </c>
      <c r="D77" s="7" t="s">
        <v>77</v>
      </c>
      <c r="E77" s="6">
        <v>3</v>
      </c>
      <c r="F77" s="8">
        <v>11</v>
      </c>
      <c r="G77" s="1" t="str">
        <f>VLOOKUP(I77,'Names with Seat Code'!A:E,5,FALSE)</f>
        <v>Donahue</v>
      </c>
      <c r="H77" s="1" t="str">
        <f>VLOOKUP(I77,'Names with Seat Code'!A:E,3,FALSE)</f>
        <v>James</v>
      </c>
      <c r="I77">
        <v>63</v>
      </c>
      <c r="J77" t="str">
        <f>VLOOKUP(I76,'Names with Seat Code'!A:E,4,FALSE)</f>
        <v/>
      </c>
      <c r="K77" s="1">
        <f>VLOOKUP(I77,'Names with Seat Code'!A:F,6,FALSE)</f>
        <v>0</v>
      </c>
    </row>
    <row r="78" spans="1:1361" s="3" customFormat="1" ht="18.75" thickBot="1" x14ac:dyDescent="0.3">
      <c r="A78" s="4" t="s">
        <v>75</v>
      </c>
      <c r="B78" s="4" t="s">
        <v>80</v>
      </c>
      <c r="C78" s="4">
        <v>101</v>
      </c>
      <c r="D78" s="9" t="s">
        <v>77</v>
      </c>
      <c r="E78" s="4">
        <v>3</v>
      </c>
      <c r="F78" s="5">
        <v>12</v>
      </c>
      <c r="G78" s="42" t="str">
        <f>VLOOKUP(I78,'Names with Seat Code'!A:E,5,FALSE)</f>
        <v>Donnelly</v>
      </c>
      <c r="H78" s="2" t="str">
        <f>VLOOKUP(I78,'Names with Seat Code'!A:E,3,FALSE)</f>
        <v>Sophia</v>
      </c>
      <c r="I78">
        <v>64</v>
      </c>
      <c r="J78" t="str">
        <f>VLOOKUP(I77,'Names with Seat Code'!A:E,4,FALSE)</f>
        <v>William</v>
      </c>
      <c r="K78" s="1">
        <f>VLOOKUP(I78,'Names with Seat Code'!A:F,6,FALSE)</f>
        <v>0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</row>
    <row r="79" spans="1:1361" ht="19.5" thickTop="1" thickBot="1" x14ac:dyDescent="0.3">
      <c r="A79" s="6" t="s">
        <v>72</v>
      </c>
      <c r="B79" s="6" t="s">
        <v>81</v>
      </c>
      <c r="C79" s="6">
        <v>101</v>
      </c>
      <c r="D79" s="7" t="s">
        <v>74</v>
      </c>
      <c r="E79" s="6">
        <v>4</v>
      </c>
      <c r="F79" s="8">
        <v>1</v>
      </c>
      <c r="G79" s="1" t="str">
        <f>VLOOKUP(I79,'Names with Seat Code'!A:E,5,FALSE)</f>
        <v>Downing</v>
      </c>
      <c r="H79" s="1" t="str">
        <f>VLOOKUP(I79,'Names with Seat Code'!A:E,3,FALSE)</f>
        <v>Lauren</v>
      </c>
      <c r="I79">
        <v>65</v>
      </c>
      <c r="J79" s="3" t="str">
        <f>VLOOKUP(I78,'Names with Seat Code'!A:E,4,FALSE)</f>
        <v/>
      </c>
      <c r="K79" s="1">
        <f>VLOOKUP(I79,'Names with Seat Code'!A:F,6,FALSE)</f>
        <v>0</v>
      </c>
    </row>
    <row r="80" spans="1:1361" ht="18.75" thickTop="1" x14ac:dyDescent="0.25">
      <c r="A80" s="6" t="s">
        <v>72</v>
      </c>
      <c r="B80" s="6" t="s">
        <v>81</v>
      </c>
      <c r="C80" s="6">
        <v>102</v>
      </c>
      <c r="D80" s="7" t="s">
        <v>74</v>
      </c>
      <c r="E80" s="6">
        <v>4</v>
      </c>
      <c r="F80" s="8">
        <v>2</v>
      </c>
      <c r="G80" s="1" t="str">
        <f>VLOOKUP(I80,'Names with Seat Code'!A:E,5,FALSE)</f>
        <v>Egan</v>
      </c>
      <c r="H80" s="1" t="str">
        <f>VLOOKUP(I80,'Names with Seat Code'!A:E,3,FALSE)</f>
        <v>Brendan</v>
      </c>
      <c r="I80">
        <v>66</v>
      </c>
      <c r="J80" t="str">
        <f>VLOOKUP(I79,'Names with Seat Code'!A:E,4,FALSE)</f>
        <v>Elizabeth</v>
      </c>
      <c r="K80" s="1">
        <f>VLOOKUP(I80,'Names with Seat Code'!A:F,6,FALSE)</f>
        <v>0</v>
      </c>
    </row>
    <row r="81" spans="1:11" x14ac:dyDescent="0.25">
      <c r="A81" s="6" t="s">
        <v>72</v>
      </c>
      <c r="B81" s="6" t="s">
        <v>81</v>
      </c>
      <c r="C81" s="6">
        <v>103</v>
      </c>
      <c r="D81" s="7" t="s">
        <v>74</v>
      </c>
      <c r="E81" s="6">
        <v>4</v>
      </c>
      <c r="F81" s="8">
        <v>3</v>
      </c>
      <c r="G81" s="1" t="str">
        <f>VLOOKUP(I81,'Names with Seat Code'!A:E,5,FALSE)</f>
        <v>Epstein</v>
      </c>
      <c r="H81" s="1" t="str">
        <f>VLOOKUP(I81,'Names with Seat Code'!A:E,3,FALSE)</f>
        <v>Ava</v>
      </c>
      <c r="I81">
        <v>67</v>
      </c>
      <c r="J81" t="str">
        <f>VLOOKUP(I80,'Names with Seat Code'!A:E,4,FALSE)</f>
        <v/>
      </c>
      <c r="K81" s="1">
        <f>VLOOKUP(I81,'Names with Seat Code'!A:F,6,FALSE)</f>
        <v>0</v>
      </c>
    </row>
    <row r="82" spans="1:11" x14ac:dyDescent="0.25">
      <c r="A82" s="6" t="s">
        <v>72</v>
      </c>
      <c r="B82" s="6" t="s">
        <v>81</v>
      </c>
      <c r="C82" s="6">
        <v>104</v>
      </c>
      <c r="D82" s="7" t="s">
        <v>74</v>
      </c>
      <c r="E82" s="6">
        <v>4</v>
      </c>
      <c r="F82" s="8">
        <v>4</v>
      </c>
      <c r="G82" s="1" t="str">
        <f>VLOOKUP(I82,'Names with Seat Code'!A:E,5,FALSE)</f>
        <v>Fabiano</v>
      </c>
      <c r="H82" s="1" t="str">
        <f>VLOOKUP(I82,'Names with Seat Code'!A:E,3,FALSE)</f>
        <v>Aubrey</v>
      </c>
      <c r="I82">
        <v>68</v>
      </c>
      <c r="J82" t="str">
        <f>VLOOKUP(I81,'Names with Seat Code'!A:E,4,FALSE)</f>
        <v/>
      </c>
      <c r="K82" s="1">
        <f>VLOOKUP(I82,'Names with Seat Code'!A:F,6,FALSE)</f>
        <v>0</v>
      </c>
    </row>
    <row r="83" spans="1:11" x14ac:dyDescent="0.25">
      <c r="A83" s="6" t="s">
        <v>72</v>
      </c>
      <c r="B83" s="6" t="s">
        <v>81</v>
      </c>
      <c r="C83" s="6">
        <v>105</v>
      </c>
      <c r="D83" s="7" t="s">
        <v>74</v>
      </c>
      <c r="E83" s="6">
        <v>4</v>
      </c>
      <c r="F83" s="8">
        <v>5</v>
      </c>
      <c r="G83" s="1" t="str">
        <f>VLOOKUP(I83,'Names with Seat Code'!A:E,5,FALSE)</f>
        <v>Fichera</v>
      </c>
      <c r="H83" s="1" t="str">
        <f>VLOOKUP(I83,'Names with Seat Code'!A:E,3,FALSE)</f>
        <v>Mia</v>
      </c>
      <c r="I83">
        <v>69</v>
      </c>
      <c r="J83" t="str">
        <f>VLOOKUP(I82,'Names with Seat Code'!A:E,4,FALSE)</f>
        <v/>
      </c>
      <c r="K83" s="1">
        <f>VLOOKUP(I83,'Names with Seat Code'!A:F,6,FALSE)</f>
        <v>0</v>
      </c>
    </row>
    <row r="84" spans="1:11" x14ac:dyDescent="0.25">
      <c r="A84" s="6" t="s">
        <v>72</v>
      </c>
      <c r="B84" s="6" t="s">
        <v>81</v>
      </c>
      <c r="C84" s="6">
        <v>106</v>
      </c>
      <c r="D84" s="7" t="s">
        <v>74</v>
      </c>
      <c r="E84" s="6">
        <v>4</v>
      </c>
      <c r="F84" s="8">
        <v>6</v>
      </c>
      <c r="G84" s="1" t="str">
        <f>VLOOKUP(I84,'Names with Seat Code'!A:E,5,FALSE)</f>
        <v>Field</v>
      </c>
      <c r="H84" s="1" t="str">
        <f>VLOOKUP(I84,'Names with Seat Code'!A:E,3,FALSE)</f>
        <v>Quinn</v>
      </c>
      <c r="I84">
        <v>70</v>
      </c>
      <c r="J84" t="str">
        <f>VLOOKUP(I83,'Names with Seat Code'!A:E,4,FALSE)</f>
        <v>Genevieve</v>
      </c>
      <c r="K84" s="1">
        <f>VLOOKUP(I84,'Names with Seat Code'!A:F,6,FALSE)</f>
        <v>0</v>
      </c>
    </row>
    <row r="85" spans="1:11" x14ac:dyDescent="0.25">
      <c r="A85" s="6" t="s">
        <v>72</v>
      </c>
      <c r="B85" s="6" t="s">
        <v>81</v>
      </c>
      <c r="C85" s="6">
        <v>107</v>
      </c>
      <c r="D85" s="7" t="s">
        <v>74</v>
      </c>
      <c r="E85" s="6">
        <v>4</v>
      </c>
      <c r="F85" s="8">
        <v>7</v>
      </c>
      <c r="G85" s="1" t="str">
        <f>VLOOKUP(I85,'Names with Seat Code'!A:E,5,FALSE)</f>
        <v>Filipski</v>
      </c>
      <c r="H85" s="1" t="str">
        <f>VLOOKUP(I85,'Names with Seat Code'!A:E,3,FALSE)</f>
        <v>Jack</v>
      </c>
      <c r="I85">
        <v>71</v>
      </c>
      <c r="J85" t="str">
        <f>VLOOKUP(I84,'Names with Seat Code'!A:E,4,FALSE)</f>
        <v/>
      </c>
      <c r="K85" s="1">
        <f>VLOOKUP(I85,'Names with Seat Code'!A:F,6,FALSE)</f>
        <v>0</v>
      </c>
    </row>
    <row r="86" spans="1:11" x14ac:dyDescent="0.25">
      <c r="A86" s="6" t="s">
        <v>72</v>
      </c>
      <c r="B86" s="6" t="s">
        <v>81</v>
      </c>
      <c r="C86" s="6">
        <v>108</v>
      </c>
      <c r="D86" s="7" t="s">
        <v>74</v>
      </c>
      <c r="E86" s="6">
        <v>4</v>
      </c>
      <c r="F86" s="8">
        <v>8</v>
      </c>
      <c r="G86" s="1" t="str">
        <f>VLOOKUP(I86,'Names with Seat Code'!A:E,5,FALSE)</f>
        <v>Fiore</v>
      </c>
      <c r="H86" s="1" t="str">
        <f>VLOOKUP(I86,'Names with Seat Code'!A:E,3,FALSE)</f>
        <v>Trevor</v>
      </c>
      <c r="I86">
        <v>72</v>
      </c>
      <c r="J86" t="str">
        <f>VLOOKUP(I85,'Names with Seat Code'!A:E,4,FALSE)</f>
        <v/>
      </c>
      <c r="K86" s="1">
        <f>VLOOKUP(I86,'Names with Seat Code'!A:F,6,FALSE)</f>
        <v>0</v>
      </c>
    </row>
    <row r="87" spans="1:11" ht="18.75" thickBot="1" x14ac:dyDescent="0.3">
      <c r="A87" s="6" t="s">
        <v>72</v>
      </c>
      <c r="B87" s="6" t="s">
        <v>81</v>
      </c>
      <c r="C87" s="6">
        <v>109</v>
      </c>
      <c r="D87" s="7" t="s">
        <v>74</v>
      </c>
      <c r="E87" s="6">
        <v>4</v>
      </c>
      <c r="F87" s="8">
        <v>9</v>
      </c>
      <c r="G87" s="1" t="str">
        <f>VLOOKUP(I87,'Names with Seat Code'!A:E,5,FALSE)</f>
        <v>Fitzgerald</v>
      </c>
      <c r="H87" s="1" t="str">
        <f>VLOOKUP(I87,'Names with Seat Code'!A:E,3,FALSE)</f>
        <v>Ryan</v>
      </c>
      <c r="I87" s="3">
        <v>73</v>
      </c>
      <c r="J87" t="str">
        <f>VLOOKUP(I86,'Names with Seat Code'!A:E,4,FALSE)</f>
        <v/>
      </c>
      <c r="K87" s="1">
        <f>VLOOKUP(I87,'Names with Seat Code'!A:F,6,FALSE)</f>
        <v>0</v>
      </c>
    </row>
    <row r="88" spans="1:11" ht="18.75" thickTop="1" x14ac:dyDescent="0.25">
      <c r="A88" s="6" t="s">
        <v>72</v>
      </c>
      <c r="B88" s="6" t="s">
        <v>81</v>
      </c>
      <c r="C88" s="6">
        <v>110</v>
      </c>
      <c r="D88" s="7" t="s">
        <v>74</v>
      </c>
      <c r="E88" s="6">
        <v>4</v>
      </c>
      <c r="F88" s="8">
        <v>10</v>
      </c>
      <c r="G88" s="1" t="str">
        <f>VLOOKUP(I88,'Names with Seat Code'!A:E,5,FALSE)</f>
        <v>Fitzpatrick</v>
      </c>
      <c r="H88" s="1" t="str">
        <f>VLOOKUP(I88,'Names with Seat Code'!A:E,3,FALSE)</f>
        <v>Megan</v>
      </c>
      <c r="I88">
        <v>74</v>
      </c>
      <c r="J88" t="str">
        <f>VLOOKUP(I87,'Names with Seat Code'!A:E,4,FALSE)</f>
        <v/>
      </c>
      <c r="K88" s="1">
        <f>VLOOKUP(I88,'Names with Seat Code'!A:F,6,FALSE)</f>
        <v>0</v>
      </c>
    </row>
    <row r="89" spans="1:11" x14ac:dyDescent="0.25">
      <c r="A89" s="6" t="s">
        <v>72</v>
      </c>
      <c r="B89" s="6" t="s">
        <v>81</v>
      </c>
      <c r="C89" s="6">
        <v>111</v>
      </c>
      <c r="D89" s="7" t="s">
        <v>74</v>
      </c>
      <c r="E89" s="6">
        <v>4</v>
      </c>
      <c r="F89" s="8">
        <v>11</v>
      </c>
      <c r="G89" s="1" t="str">
        <f>VLOOKUP(I89,'Names with Seat Code'!A:E,5,FALSE)</f>
        <v>Forrest</v>
      </c>
      <c r="H89" s="1" t="str">
        <f>VLOOKUP(I89,'Names with Seat Code'!A:E,3,FALSE)</f>
        <v>Owen</v>
      </c>
      <c r="I89">
        <v>75</v>
      </c>
      <c r="J89" t="str">
        <f>VLOOKUP(I88,'Names with Seat Code'!A:E,4,FALSE)</f>
        <v/>
      </c>
      <c r="K89" s="1">
        <f>VLOOKUP(I89,'Names with Seat Code'!A:F,6,FALSE)</f>
        <v>0</v>
      </c>
    </row>
    <row r="90" spans="1:11" ht="18.75" thickBot="1" x14ac:dyDescent="0.3">
      <c r="A90" s="4" t="s">
        <v>72</v>
      </c>
      <c r="B90" s="4" t="s">
        <v>81</v>
      </c>
      <c r="C90" s="4">
        <v>112</v>
      </c>
      <c r="D90" s="9" t="s">
        <v>74</v>
      </c>
      <c r="E90" s="4">
        <v>4</v>
      </c>
      <c r="F90" s="5">
        <v>12</v>
      </c>
      <c r="G90" s="42" t="str">
        <f>VLOOKUP(I90,'Names with Seat Code'!A:E,5,FALSE)</f>
        <v>Forero</v>
      </c>
      <c r="H90" s="2" t="str">
        <f>VLOOKUP(I90,'Names with Seat Code'!A:E,3,FALSE)</f>
        <v>Jayvon</v>
      </c>
      <c r="I90">
        <v>76</v>
      </c>
      <c r="J90" t="str">
        <f>VLOOKUP(I89,'Names with Seat Code'!A:E,4,FALSE)</f>
        <v/>
      </c>
      <c r="K90" s="1">
        <f>VLOOKUP(I90,'Names with Seat Code'!A:F,6,FALSE)</f>
        <v>0</v>
      </c>
    </row>
    <row r="91" spans="1:11" ht="19.5" thickTop="1" thickBot="1" x14ac:dyDescent="0.3">
      <c r="A91" s="6" t="s">
        <v>75</v>
      </c>
      <c r="B91" s="6" t="s">
        <v>80</v>
      </c>
      <c r="C91" s="6">
        <v>103</v>
      </c>
      <c r="D91" s="7" t="s">
        <v>77</v>
      </c>
      <c r="E91" s="6">
        <v>4</v>
      </c>
      <c r="F91" s="8">
        <v>1</v>
      </c>
      <c r="G91" s="1" t="str">
        <f>VLOOKUP(I91,'Names with Seat Code'!A:E,5,FALSE)</f>
        <v>Fournier</v>
      </c>
      <c r="H91" s="1" t="str">
        <f>VLOOKUP(I91,'Names with Seat Code'!A:E,3,FALSE)</f>
        <v>Sophia</v>
      </c>
      <c r="I91">
        <v>77</v>
      </c>
      <c r="J91" s="3" t="str">
        <f>VLOOKUP(I90,'Names with Seat Code'!A:E,4,FALSE)</f>
        <v/>
      </c>
      <c r="K91" s="1" t="str">
        <f>VLOOKUP(I91,'Names with Seat Code'!A:F,6,FALSE)</f>
        <v>Sophia Four-Nee-er</v>
      </c>
    </row>
    <row r="92" spans="1:11" ht="18.75" thickTop="1" x14ac:dyDescent="0.25">
      <c r="A92" s="6" t="s">
        <v>75</v>
      </c>
      <c r="B92" s="6" t="s">
        <v>80</v>
      </c>
      <c r="C92" s="6">
        <v>105</v>
      </c>
      <c r="D92" s="7" t="s">
        <v>77</v>
      </c>
      <c r="E92" s="6">
        <v>4</v>
      </c>
      <c r="F92" s="8">
        <v>2</v>
      </c>
      <c r="G92" s="1" t="str">
        <f>VLOOKUP(I92,'Names with Seat Code'!A:E,5,FALSE)</f>
        <v>Franklin</v>
      </c>
      <c r="H92" s="1" t="str">
        <f>VLOOKUP(I92,'Names with Seat Code'!A:E,3,FALSE)</f>
        <v>Ava</v>
      </c>
      <c r="I92">
        <v>78</v>
      </c>
      <c r="J92" t="str">
        <f>VLOOKUP(I91,'Names with Seat Code'!A:E,4,FALSE)</f>
        <v/>
      </c>
      <c r="K92" s="1">
        <f>VLOOKUP(I92,'Names with Seat Code'!A:F,6,FALSE)</f>
        <v>0</v>
      </c>
    </row>
    <row r="93" spans="1:11" x14ac:dyDescent="0.25">
      <c r="A93" s="6" t="s">
        <v>75</v>
      </c>
      <c r="B93" s="6" t="s">
        <v>80</v>
      </c>
      <c r="C93" s="6">
        <v>107</v>
      </c>
      <c r="D93" s="7" t="s">
        <v>77</v>
      </c>
      <c r="E93" s="6">
        <v>4</v>
      </c>
      <c r="F93" s="8">
        <v>3</v>
      </c>
      <c r="G93" s="1" t="str">
        <f>VLOOKUP(I93,'Names with Seat Code'!A:E,5,FALSE)</f>
        <v>Freeman</v>
      </c>
      <c r="H93" s="1" t="str">
        <f>VLOOKUP(I93,'Names with Seat Code'!A:E,3,FALSE)</f>
        <v>Aubrey</v>
      </c>
      <c r="I93">
        <v>79</v>
      </c>
      <c r="J93" t="str">
        <f>VLOOKUP(I92,'Names with Seat Code'!A:E,4,FALSE)</f>
        <v/>
      </c>
      <c r="K93" s="1" t="str">
        <f>VLOOKUP(I93,'Names with Seat Code'!A:F,6,FALSE)</f>
        <v>Aubrey Freeman</v>
      </c>
    </row>
    <row r="94" spans="1:11" x14ac:dyDescent="0.25">
      <c r="A94" s="6" t="s">
        <v>75</v>
      </c>
      <c r="B94" s="6" t="s">
        <v>80</v>
      </c>
      <c r="C94" s="6">
        <v>109</v>
      </c>
      <c r="D94" s="7" t="s">
        <v>77</v>
      </c>
      <c r="E94" s="6">
        <v>4</v>
      </c>
      <c r="F94" s="8">
        <v>4</v>
      </c>
      <c r="G94" s="1" t="str">
        <f>VLOOKUP(I94,'Names with Seat Code'!A:E,5,FALSE)</f>
        <v>Galiza</v>
      </c>
      <c r="H94" s="1" t="str">
        <f>VLOOKUP(I94,'Names with Seat Code'!A:E,3,FALSE)</f>
        <v>Oliver</v>
      </c>
      <c r="I94">
        <v>80</v>
      </c>
      <c r="J94" t="str">
        <f>VLOOKUP(I93,'Names with Seat Code'!A:E,4,FALSE)</f>
        <v/>
      </c>
      <c r="K94" s="1" t="str">
        <f>VLOOKUP(I94,'Names with Seat Code'!A:F,6,FALSE)</f>
        <v>Ga-lee-zuh</v>
      </c>
    </row>
    <row r="95" spans="1:11" x14ac:dyDescent="0.25">
      <c r="A95" s="6" t="s">
        <v>75</v>
      </c>
      <c r="B95" s="6" t="s">
        <v>80</v>
      </c>
      <c r="C95" s="6">
        <v>111</v>
      </c>
      <c r="D95" s="7" t="s">
        <v>77</v>
      </c>
      <c r="E95" s="6">
        <v>4</v>
      </c>
      <c r="F95" s="8">
        <v>5</v>
      </c>
      <c r="G95" s="1" t="str">
        <f>VLOOKUP(I95,'Names with Seat Code'!A:E,5,FALSE)</f>
        <v>Gallagher</v>
      </c>
      <c r="H95" s="1" t="str">
        <f>VLOOKUP(I95,'Names with Seat Code'!A:E,3,FALSE)</f>
        <v>Bernie</v>
      </c>
      <c r="I95">
        <v>81</v>
      </c>
      <c r="J95" t="str">
        <f>VLOOKUP(I94,'Names with Seat Code'!A:E,4,FALSE)</f>
        <v/>
      </c>
      <c r="K95" s="1">
        <f>VLOOKUP(I95,'Names with Seat Code'!A:F,6,FALSE)</f>
        <v>0</v>
      </c>
    </row>
    <row r="96" spans="1:11" x14ac:dyDescent="0.25">
      <c r="A96" s="6" t="s">
        <v>75</v>
      </c>
      <c r="B96" s="6" t="s">
        <v>80</v>
      </c>
      <c r="C96" s="6">
        <v>113</v>
      </c>
      <c r="D96" s="7" t="s">
        <v>77</v>
      </c>
      <c r="E96" s="6">
        <v>4</v>
      </c>
      <c r="F96" s="8">
        <v>6</v>
      </c>
      <c r="G96" s="1" t="str">
        <f>VLOOKUP(I96,'Names with Seat Code'!A:E,5,FALSE)</f>
        <v>Gatta</v>
      </c>
      <c r="H96" s="1" t="str">
        <f>VLOOKUP(I96,'Names with Seat Code'!A:E,3,FALSE)</f>
        <v>Justin</v>
      </c>
      <c r="I96">
        <v>82</v>
      </c>
      <c r="J96" t="str">
        <f>VLOOKUP(I95,'Names with Seat Code'!A:E,4,FALSE)</f>
        <v/>
      </c>
      <c r="K96" s="1">
        <f>VLOOKUP(I96,'Names with Seat Code'!A:F,6,FALSE)</f>
        <v>0</v>
      </c>
    </row>
    <row r="97" spans="1:11" x14ac:dyDescent="0.25">
      <c r="A97" s="6" t="s">
        <v>75</v>
      </c>
      <c r="B97" s="6" t="s">
        <v>80</v>
      </c>
      <c r="C97" s="6">
        <v>115</v>
      </c>
      <c r="D97" s="7" t="s">
        <v>77</v>
      </c>
      <c r="E97" s="6">
        <v>4</v>
      </c>
      <c r="F97" s="8">
        <v>7</v>
      </c>
      <c r="G97" s="1" t="str">
        <f>VLOOKUP(I97,'Names with Seat Code'!A:E,5,FALSE)</f>
        <v>Gentile</v>
      </c>
      <c r="H97" s="1" t="str">
        <f>VLOOKUP(I97,'Names with Seat Code'!A:E,3,FALSE)</f>
        <v>Madeline</v>
      </c>
      <c r="I97">
        <v>83</v>
      </c>
      <c r="J97" t="str">
        <f>VLOOKUP(I96,'Names with Seat Code'!A:E,4,FALSE)</f>
        <v/>
      </c>
      <c r="K97" s="1">
        <f>VLOOKUP(I97,'Names with Seat Code'!A:F,6,FALSE)</f>
        <v>0</v>
      </c>
    </row>
    <row r="98" spans="1:11" x14ac:dyDescent="0.25">
      <c r="A98" s="6" t="s">
        <v>75</v>
      </c>
      <c r="B98" s="6" t="s">
        <v>80</v>
      </c>
      <c r="C98" s="6">
        <v>117</v>
      </c>
      <c r="D98" s="7" t="s">
        <v>77</v>
      </c>
      <c r="E98" s="6">
        <v>4</v>
      </c>
      <c r="F98" s="8">
        <v>8</v>
      </c>
      <c r="G98" s="1" t="str">
        <f>VLOOKUP(I98,'Names with Seat Code'!A:E,5,FALSE)</f>
        <v>Gilbertie</v>
      </c>
      <c r="H98" s="1" t="str">
        <f>VLOOKUP(I98,'Names with Seat Code'!A:E,3,FALSE)</f>
        <v>Ginevra</v>
      </c>
      <c r="I98">
        <v>84</v>
      </c>
      <c r="J98" t="str">
        <f>VLOOKUP(I97,'Names with Seat Code'!A:E,4,FALSE)</f>
        <v/>
      </c>
      <c r="K98" s="1" t="str">
        <f>VLOOKUP(I98,'Names with Seat Code'!A:F,6,FALSE)</f>
        <v>Juh-NEH-vruh</v>
      </c>
    </row>
    <row r="99" spans="1:11" ht="18.75" thickBot="1" x14ac:dyDescent="0.3">
      <c r="A99" s="6" t="s">
        <v>75</v>
      </c>
      <c r="B99" s="6" t="s">
        <v>80</v>
      </c>
      <c r="C99" s="6">
        <v>119</v>
      </c>
      <c r="D99" s="7" t="s">
        <v>77</v>
      </c>
      <c r="E99" s="6">
        <v>4</v>
      </c>
      <c r="F99" s="8">
        <v>9</v>
      </c>
      <c r="G99" s="1" t="str">
        <f>VLOOKUP(I99,'Names with Seat Code'!A:E,5,FALSE)</f>
        <v>Glynn</v>
      </c>
      <c r="H99" s="1" t="str">
        <f>VLOOKUP(I99,'Names with Seat Code'!A:E,3,FALSE)</f>
        <v>Piper</v>
      </c>
      <c r="I99" s="3">
        <v>85</v>
      </c>
      <c r="J99" t="str">
        <f>VLOOKUP(I98,'Names with Seat Code'!A:E,4,FALSE)</f>
        <v/>
      </c>
      <c r="K99" s="1">
        <f>VLOOKUP(I99,'Names with Seat Code'!A:F,6,FALSE)</f>
        <v>0</v>
      </c>
    </row>
    <row r="100" spans="1:11" ht="18.75" thickTop="1" x14ac:dyDescent="0.25">
      <c r="A100" s="6" t="s">
        <v>75</v>
      </c>
      <c r="B100" s="6" t="s">
        <v>80</v>
      </c>
      <c r="C100" s="6">
        <v>121</v>
      </c>
      <c r="D100" s="7" t="s">
        <v>77</v>
      </c>
      <c r="E100" s="6">
        <v>4</v>
      </c>
      <c r="F100" s="8">
        <v>10</v>
      </c>
      <c r="G100" s="1" t="str">
        <f>VLOOKUP(I100,'Names with Seat Code'!A:E,5,FALSE)</f>
        <v>Gomez</v>
      </c>
      <c r="H100" s="1" t="str">
        <f>VLOOKUP(I100,'Names with Seat Code'!A:E,3,FALSE)</f>
        <v>Aidan</v>
      </c>
      <c r="I100">
        <v>86</v>
      </c>
      <c r="J100" t="str">
        <f>VLOOKUP(I99,'Names with Seat Code'!A:E,4,FALSE)</f>
        <v/>
      </c>
      <c r="K100" s="1">
        <f>VLOOKUP(I100,'Names with Seat Code'!A:F,6,FALSE)</f>
        <v>0</v>
      </c>
    </row>
    <row r="101" spans="1:11" x14ac:dyDescent="0.25">
      <c r="A101" s="6" t="s">
        <v>75</v>
      </c>
      <c r="B101" s="6" t="s">
        <v>80</v>
      </c>
      <c r="C101" s="6">
        <v>1</v>
      </c>
      <c r="D101" s="7" t="s">
        <v>77</v>
      </c>
      <c r="E101" s="6">
        <v>4</v>
      </c>
      <c r="F101" s="8">
        <v>11</v>
      </c>
      <c r="G101" s="1" t="str">
        <f>VLOOKUP(I101,'Names with Seat Code'!A:E,5,FALSE)</f>
        <v>Osorio</v>
      </c>
      <c r="H101" s="1" t="str">
        <f>VLOOKUP(I101,'Names with Seat Code'!A:E,3,FALSE)</f>
        <v>Jessica</v>
      </c>
      <c r="I101">
        <v>87</v>
      </c>
      <c r="J101" t="str">
        <f>VLOOKUP(I100,'Names with Seat Code'!A:E,4,FALSE)</f>
        <v/>
      </c>
      <c r="K101" s="1" t="str">
        <f>VLOOKUP(I101,'Names with Seat Code'!A:F,6,FALSE)</f>
        <v>Oh-so-ree-oh</v>
      </c>
    </row>
    <row r="102" spans="1:11" ht="18.75" thickBot="1" x14ac:dyDescent="0.3">
      <c r="A102" s="4" t="s">
        <v>75</v>
      </c>
      <c r="B102" s="4" t="s">
        <v>80</v>
      </c>
      <c r="C102" s="5">
        <v>3</v>
      </c>
      <c r="D102" s="9" t="s">
        <v>77</v>
      </c>
      <c r="E102" s="4">
        <v>4</v>
      </c>
      <c r="F102" s="5">
        <v>12</v>
      </c>
      <c r="G102" s="42" t="str">
        <f>VLOOKUP(I102,'Names with Seat Code'!A:E,5,FALSE)</f>
        <v>Goodman</v>
      </c>
      <c r="H102" s="2" t="str">
        <f>VLOOKUP(I102,'Names with Seat Code'!A:E,3,FALSE)</f>
        <v>Joshua</v>
      </c>
      <c r="I102">
        <v>88</v>
      </c>
      <c r="J102" t="str">
        <f>VLOOKUP(I101,'Names with Seat Code'!A:E,4,FALSE)</f>
        <v>Gonzalez</v>
      </c>
      <c r="K102" s="1">
        <f>VLOOKUP(I102,'Names with Seat Code'!A:F,6,FALSE)</f>
        <v>0</v>
      </c>
    </row>
    <row r="103" spans="1:11" ht="19.5" thickTop="1" thickBot="1" x14ac:dyDescent="0.3">
      <c r="A103" s="6" t="s">
        <v>72</v>
      </c>
      <c r="B103" s="6" t="s">
        <v>82</v>
      </c>
      <c r="C103" s="6">
        <v>101</v>
      </c>
      <c r="D103" s="7" t="s">
        <v>74</v>
      </c>
      <c r="E103" s="6">
        <f>E79+1</f>
        <v>5</v>
      </c>
      <c r="F103" s="8">
        <v>1</v>
      </c>
      <c r="G103" s="1" t="str">
        <f>VLOOKUP(I103,'Names with Seat Code'!A:E,5,FALSE)</f>
        <v>Granara</v>
      </c>
      <c r="H103" s="1" t="str">
        <f>VLOOKUP(I103,'Names with Seat Code'!A:E,3,FALSE)</f>
        <v>Cullen</v>
      </c>
      <c r="I103">
        <v>89</v>
      </c>
      <c r="J103" s="3" t="str">
        <f>VLOOKUP(I102,'Names with Seat Code'!A:E,4,FALSE)</f>
        <v/>
      </c>
      <c r="K103" s="1">
        <f>VLOOKUP(I103,'Names with Seat Code'!A:F,6,FALSE)</f>
        <v>0</v>
      </c>
    </row>
    <row r="104" spans="1:11" ht="18.75" thickTop="1" x14ac:dyDescent="0.25">
      <c r="A104" s="6" t="s">
        <v>72</v>
      </c>
      <c r="B104" s="6" t="s">
        <v>82</v>
      </c>
      <c r="C104" s="6">
        <v>102</v>
      </c>
      <c r="D104" s="7" t="s">
        <v>74</v>
      </c>
      <c r="E104" s="6">
        <f t="shared" ref="E104:E167" si="0">E80+1</f>
        <v>5</v>
      </c>
      <c r="F104" s="8">
        <v>2</v>
      </c>
      <c r="G104" s="1" t="str">
        <f>VLOOKUP(I104,'Names with Seat Code'!A:E,5,FALSE)</f>
        <v>Grant</v>
      </c>
      <c r="H104" s="1" t="str">
        <f>VLOOKUP(I104,'Names with Seat Code'!A:E,3,FALSE)</f>
        <v>Dasia</v>
      </c>
      <c r="I104">
        <v>90</v>
      </c>
      <c r="J104" t="str">
        <f>VLOOKUP(I103,'Names with Seat Code'!A:E,4,FALSE)</f>
        <v>Eric</v>
      </c>
      <c r="K104" s="1">
        <f>VLOOKUP(I104,'Names with Seat Code'!A:F,6,FALSE)</f>
        <v>0</v>
      </c>
    </row>
    <row r="105" spans="1:11" x14ac:dyDescent="0.25">
      <c r="A105" s="6" t="s">
        <v>72</v>
      </c>
      <c r="B105" s="6" t="s">
        <v>82</v>
      </c>
      <c r="C105" s="6">
        <v>103</v>
      </c>
      <c r="D105" s="7" t="s">
        <v>74</v>
      </c>
      <c r="E105" s="6">
        <f t="shared" si="0"/>
        <v>5</v>
      </c>
      <c r="F105" s="8">
        <v>3</v>
      </c>
      <c r="G105" s="1" t="str">
        <f>VLOOKUP(I105,'Names with Seat Code'!A:E,5,FALSE)</f>
        <v>Graves</v>
      </c>
      <c r="H105" s="1" t="str">
        <f>VLOOKUP(I105,'Names with Seat Code'!A:E,3,FALSE)</f>
        <v>Ryan</v>
      </c>
      <c r="I105">
        <v>91</v>
      </c>
      <c r="J105" t="str">
        <f>VLOOKUP(I104,'Names with Seat Code'!A:E,4,FALSE)</f>
        <v>Anne-Marie</v>
      </c>
      <c r="K105" s="1">
        <f>VLOOKUP(I105,'Names with Seat Code'!A:F,6,FALSE)</f>
        <v>0</v>
      </c>
    </row>
    <row r="106" spans="1:11" x14ac:dyDescent="0.25">
      <c r="A106" s="6" t="s">
        <v>72</v>
      </c>
      <c r="B106" s="6" t="s">
        <v>82</v>
      </c>
      <c r="C106" s="6">
        <v>104</v>
      </c>
      <c r="D106" s="7" t="s">
        <v>74</v>
      </c>
      <c r="E106" s="6">
        <f t="shared" si="0"/>
        <v>5</v>
      </c>
      <c r="F106" s="8">
        <v>4</v>
      </c>
      <c r="G106" s="1" t="str">
        <f>VLOOKUP(I106,'Names with Seat Code'!A:E,5,FALSE)</f>
        <v>Green</v>
      </c>
      <c r="H106" s="1" t="str">
        <f>VLOOKUP(I106,'Names with Seat Code'!A:E,3,FALSE)</f>
        <v>Liam</v>
      </c>
      <c r="I106">
        <v>92</v>
      </c>
      <c r="J106" t="str">
        <f>VLOOKUP(I105,'Names with Seat Code'!A:E,4,FALSE)</f>
        <v/>
      </c>
      <c r="K106" s="1">
        <f>VLOOKUP(I106,'Names with Seat Code'!A:F,6,FALSE)</f>
        <v>0</v>
      </c>
    </row>
    <row r="107" spans="1:11" x14ac:dyDescent="0.25">
      <c r="A107" s="6" t="s">
        <v>72</v>
      </c>
      <c r="B107" s="6" t="s">
        <v>82</v>
      </c>
      <c r="C107" s="6">
        <v>105</v>
      </c>
      <c r="D107" s="7" t="s">
        <v>74</v>
      </c>
      <c r="E107" s="6">
        <f t="shared" si="0"/>
        <v>5</v>
      </c>
      <c r="F107" s="8">
        <v>5</v>
      </c>
      <c r="G107" s="1" t="str">
        <f>VLOOKUP(I107,'Names with Seat Code'!A:E,5,FALSE)</f>
        <v>Gualtieri</v>
      </c>
      <c r="H107" s="1" t="str">
        <f>VLOOKUP(I107,'Names with Seat Code'!A:E,3,FALSE)</f>
        <v>Lily</v>
      </c>
      <c r="I107">
        <v>93</v>
      </c>
      <c r="J107" t="str">
        <f>VLOOKUP(I106,'Names with Seat Code'!A:E,4,FALSE)</f>
        <v/>
      </c>
      <c r="K107" s="1" t="str">
        <f>VLOOKUP(I107,'Names with Seat Code'!A:F,6,FALSE)</f>
        <v>Gwal-tier-e</v>
      </c>
    </row>
    <row r="108" spans="1:11" x14ac:dyDescent="0.25">
      <c r="A108" s="6" t="s">
        <v>72</v>
      </c>
      <c r="B108" s="6" t="s">
        <v>82</v>
      </c>
      <c r="C108" s="6">
        <v>106</v>
      </c>
      <c r="D108" s="7" t="s">
        <v>74</v>
      </c>
      <c r="E108" s="6">
        <f t="shared" si="0"/>
        <v>5</v>
      </c>
      <c r="F108" s="8">
        <v>6</v>
      </c>
      <c r="G108" s="1" t="str">
        <f>VLOOKUP(I108,'Names with Seat Code'!A:E,5,FALSE)</f>
        <v>Hackett</v>
      </c>
      <c r="H108" s="1" t="str">
        <f>VLOOKUP(I108,'Names with Seat Code'!A:E,3,FALSE)</f>
        <v>Molly</v>
      </c>
      <c r="I108">
        <v>94</v>
      </c>
      <c r="J108" t="str">
        <f>VLOOKUP(I107,'Names with Seat Code'!A:E,4,FALSE)</f>
        <v/>
      </c>
      <c r="K108" s="1">
        <f>VLOOKUP(I108,'Names with Seat Code'!A:F,6,FALSE)</f>
        <v>0</v>
      </c>
    </row>
    <row r="109" spans="1:11" x14ac:dyDescent="0.25">
      <c r="A109" s="6" t="s">
        <v>72</v>
      </c>
      <c r="B109" s="6" t="s">
        <v>82</v>
      </c>
      <c r="C109" s="6">
        <v>107</v>
      </c>
      <c r="D109" s="7" t="s">
        <v>74</v>
      </c>
      <c r="E109" s="6">
        <f t="shared" si="0"/>
        <v>5</v>
      </c>
      <c r="F109" s="8">
        <v>7</v>
      </c>
      <c r="G109" s="1" t="str">
        <f>VLOOKUP(I109,'Names with Seat Code'!A:E,5,FALSE)</f>
        <v>Hagopian</v>
      </c>
      <c r="H109" s="1" t="str">
        <f>VLOOKUP(I109,'Names with Seat Code'!A:E,3,FALSE)</f>
        <v>Kalen</v>
      </c>
      <c r="I109">
        <v>95</v>
      </c>
      <c r="J109" t="str">
        <f>VLOOKUP(I108,'Names with Seat Code'!A:E,4,FALSE)</f>
        <v/>
      </c>
      <c r="K109" s="1" t="str">
        <f>VLOOKUP(I109,'Names with Seat Code'!A:F,6,FALSE)</f>
        <v>Kay-Len My-Kell Ha-Go-Pee-N</v>
      </c>
    </row>
    <row r="110" spans="1:11" x14ac:dyDescent="0.25">
      <c r="A110" s="6" t="s">
        <v>72</v>
      </c>
      <c r="B110" s="6" t="s">
        <v>82</v>
      </c>
      <c r="C110" s="6">
        <v>108</v>
      </c>
      <c r="D110" s="7" t="s">
        <v>74</v>
      </c>
      <c r="E110" s="6">
        <f t="shared" si="0"/>
        <v>5</v>
      </c>
      <c r="F110" s="8">
        <v>8</v>
      </c>
      <c r="G110" s="1" t="str">
        <f>VLOOKUP(I110,'Names with Seat Code'!A:E,5,FALSE)</f>
        <v>Hall</v>
      </c>
      <c r="H110" s="1" t="str">
        <f>VLOOKUP(I110,'Names with Seat Code'!A:E,3,FALSE)</f>
        <v>Jane</v>
      </c>
      <c r="I110">
        <v>96</v>
      </c>
      <c r="J110" t="str">
        <f>VLOOKUP(I109,'Names with Seat Code'!A:E,4,FALSE)</f>
        <v>Michael</v>
      </c>
      <c r="K110" s="1">
        <f>VLOOKUP(I110,'Names with Seat Code'!A:F,6,FALSE)</f>
        <v>0</v>
      </c>
    </row>
    <row r="111" spans="1:11" ht="18.75" thickBot="1" x14ac:dyDescent="0.3">
      <c r="A111" s="6" t="s">
        <v>72</v>
      </c>
      <c r="B111" s="6" t="s">
        <v>82</v>
      </c>
      <c r="C111" s="6">
        <v>109</v>
      </c>
      <c r="D111" s="7" t="s">
        <v>74</v>
      </c>
      <c r="E111" s="6">
        <f t="shared" si="0"/>
        <v>5</v>
      </c>
      <c r="F111" s="8">
        <v>9</v>
      </c>
      <c r="G111" s="1" t="str">
        <f>VLOOKUP(I111,'Names with Seat Code'!A:E,5,FALSE)</f>
        <v>Hamilton</v>
      </c>
      <c r="H111" s="1" t="str">
        <f>VLOOKUP(I111,'Names with Seat Code'!A:E,3,FALSE)</f>
        <v>Emma</v>
      </c>
      <c r="I111" s="3">
        <v>97</v>
      </c>
      <c r="J111" t="str">
        <f>VLOOKUP(I110,'Names with Seat Code'!A:E,4,FALSE)</f>
        <v/>
      </c>
      <c r="K111" s="1" t="str">
        <f>VLOOKUP(I111,'Names with Seat Code'!A:F,6,FALSE)</f>
        <v>Emma Hamilton</v>
      </c>
    </row>
    <row r="112" spans="1:11" ht="18.75" thickTop="1" x14ac:dyDescent="0.25">
      <c r="A112" s="6" t="s">
        <v>72</v>
      </c>
      <c r="B112" s="6" t="s">
        <v>82</v>
      </c>
      <c r="C112" s="6">
        <v>110</v>
      </c>
      <c r="D112" s="7" t="s">
        <v>74</v>
      </c>
      <c r="E112" s="6">
        <f t="shared" si="0"/>
        <v>5</v>
      </c>
      <c r="F112" s="8">
        <v>10</v>
      </c>
      <c r="G112" s="1" t="str">
        <f>VLOOKUP(I112,'Names with Seat Code'!A:E,5,FALSE)</f>
        <v>Hansen</v>
      </c>
      <c r="H112" s="1" t="str">
        <f>VLOOKUP(I112,'Names with Seat Code'!A:E,3,FALSE)</f>
        <v>Liam</v>
      </c>
      <c r="I112">
        <v>98</v>
      </c>
      <c r="J112" t="str">
        <f>VLOOKUP(I111,'Names with Seat Code'!A:E,4,FALSE)</f>
        <v/>
      </c>
      <c r="K112" s="1">
        <f>VLOOKUP(I112,'Names with Seat Code'!A:F,6,FALSE)</f>
        <v>0</v>
      </c>
    </row>
    <row r="113" spans="1:11" x14ac:dyDescent="0.25">
      <c r="A113" s="6" t="s">
        <v>72</v>
      </c>
      <c r="B113" s="6" t="s">
        <v>82</v>
      </c>
      <c r="C113" s="6">
        <v>111</v>
      </c>
      <c r="D113" s="7" t="s">
        <v>74</v>
      </c>
      <c r="E113" s="6">
        <f t="shared" si="0"/>
        <v>5</v>
      </c>
      <c r="F113" s="8">
        <v>11</v>
      </c>
      <c r="G113" s="1" t="str">
        <f>VLOOKUP(I113,'Names with Seat Code'!A:E,5,FALSE)</f>
        <v>Hanson</v>
      </c>
      <c r="H113" s="1" t="str">
        <f>VLOOKUP(I113,'Names with Seat Code'!A:E,3,FALSE)</f>
        <v>Olivia</v>
      </c>
      <c r="I113">
        <v>99</v>
      </c>
      <c r="J113" t="str">
        <f>VLOOKUP(I112,'Names with Seat Code'!A:E,4,FALSE)</f>
        <v>Michael</v>
      </c>
      <c r="K113" s="1">
        <f>VLOOKUP(I113,'Names with Seat Code'!A:F,6,FALSE)</f>
        <v>0</v>
      </c>
    </row>
    <row r="114" spans="1:11" ht="18.75" thickBot="1" x14ac:dyDescent="0.3">
      <c r="A114" s="4" t="s">
        <v>72</v>
      </c>
      <c r="B114" s="4" t="s">
        <v>82</v>
      </c>
      <c r="C114" s="4">
        <v>112</v>
      </c>
      <c r="D114" s="9" t="s">
        <v>74</v>
      </c>
      <c r="E114" s="4">
        <f t="shared" si="0"/>
        <v>5</v>
      </c>
      <c r="F114" s="5">
        <v>12</v>
      </c>
      <c r="G114" s="42" t="str">
        <f>VLOOKUP(I114,'Names with Seat Code'!A:E,5,FALSE)</f>
        <v>Hart</v>
      </c>
      <c r="H114" s="2" t="str">
        <f>VLOOKUP(I114,'Names with Seat Code'!A:E,3,FALSE)</f>
        <v>Kira</v>
      </c>
      <c r="I114">
        <v>100</v>
      </c>
      <c r="J114" t="str">
        <f>VLOOKUP(I113,'Names with Seat Code'!A:E,4,FALSE)</f>
        <v/>
      </c>
      <c r="K114" s="1" t="str">
        <f>VLOOKUP(I114,'Names with Seat Code'!A:F,6,FALSE)</f>
        <v>Kee-Ruh</v>
      </c>
    </row>
    <row r="115" spans="1:11" ht="19.5" thickTop="1" thickBot="1" x14ac:dyDescent="0.3">
      <c r="A115" s="6" t="s">
        <v>75</v>
      </c>
      <c r="B115" s="6" t="s">
        <v>83</v>
      </c>
      <c r="C115" s="6">
        <v>124</v>
      </c>
      <c r="D115" s="7" t="s">
        <v>77</v>
      </c>
      <c r="E115" s="6">
        <f>E91+1</f>
        <v>5</v>
      </c>
      <c r="F115" s="8">
        <v>1</v>
      </c>
      <c r="G115" s="1" t="str">
        <f>VLOOKUP(I115,'Names with Seat Code'!A:E,5,FALSE)</f>
        <v>Healey</v>
      </c>
      <c r="H115" s="1" t="str">
        <f>VLOOKUP(I115,'Names with Seat Code'!A:E,3,FALSE)</f>
        <v>Shea</v>
      </c>
      <c r="I115">
        <v>101</v>
      </c>
      <c r="J115" s="3" t="str">
        <f>VLOOKUP(I114,'Names with Seat Code'!A:E,4,FALSE)</f>
        <v/>
      </c>
      <c r="K115" s="1">
        <f>VLOOKUP(I115,'Names with Seat Code'!A:F,6,FALSE)</f>
        <v>0</v>
      </c>
    </row>
    <row r="116" spans="1:11" ht="18.75" thickTop="1" x14ac:dyDescent="0.25">
      <c r="A116" s="6" t="s">
        <v>75</v>
      </c>
      <c r="B116" s="6" t="s">
        <v>83</v>
      </c>
      <c r="C116" s="6">
        <v>122</v>
      </c>
      <c r="D116" s="7" t="s">
        <v>77</v>
      </c>
      <c r="E116" s="6">
        <f t="shared" si="0"/>
        <v>5</v>
      </c>
      <c r="F116" s="8">
        <v>2</v>
      </c>
      <c r="G116" s="1" t="str">
        <f>VLOOKUP(I116,'Names with Seat Code'!A:E,5,FALSE)</f>
        <v>Heithaus</v>
      </c>
      <c r="H116" s="1" t="str">
        <f>VLOOKUP(I116,'Names with Seat Code'!A:E,3,FALSE)</f>
        <v>Jack</v>
      </c>
      <c r="I116">
        <v>102</v>
      </c>
      <c r="J116" t="str">
        <f>VLOOKUP(I115,'Names with Seat Code'!A:E,4,FALSE)</f>
        <v/>
      </c>
      <c r="K116" s="1" t="str">
        <f>VLOOKUP(I116,'Names with Seat Code'!A:F,6,FALSE)</f>
        <v xml:space="preserve"> Height-House</v>
      </c>
    </row>
    <row r="117" spans="1:11" x14ac:dyDescent="0.25">
      <c r="A117" s="6" t="s">
        <v>75</v>
      </c>
      <c r="B117" s="6" t="s">
        <v>83</v>
      </c>
      <c r="C117" s="6">
        <v>120</v>
      </c>
      <c r="D117" s="7" t="s">
        <v>77</v>
      </c>
      <c r="E117" s="6">
        <f t="shared" si="0"/>
        <v>5</v>
      </c>
      <c r="F117" s="8">
        <v>3</v>
      </c>
      <c r="G117" s="1" t="str">
        <f>VLOOKUP(I117,'Names with Seat Code'!A:E,5,FALSE)</f>
        <v>Heslin</v>
      </c>
      <c r="H117" s="1" t="str">
        <f>VLOOKUP(I117,'Names with Seat Code'!A:E,3,FALSE)</f>
        <v>Kyle</v>
      </c>
      <c r="I117">
        <v>103</v>
      </c>
      <c r="J117" t="str">
        <f>VLOOKUP(I116,'Names with Seat Code'!A:E,4,FALSE)</f>
        <v/>
      </c>
      <c r="K117" s="1">
        <f>VLOOKUP(I117,'Names with Seat Code'!A:F,6,FALSE)</f>
        <v>0</v>
      </c>
    </row>
    <row r="118" spans="1:11" x14ac:dyDescent="0.25">
      <c r="A118" s="6" t="s">
        <v>75</v>
      </c>
      <c r="B118" s="6" t="s">
        <v>83</v>
      </c>
      <c r="C118" s="6">
        <v>118</v>
      </c>
      <c r="D118" s="7" t="s">
        <v>77</v>
      </c>
      <c r="E118" s="6">
        <f t="shared" si="0"/>
        <v>5</v>
      </c>
      <c r="F118" s="8">
        <v>4</v>
      </c>
      <c r="G118" s="1" t="str">
        <f>VLOOKUP(I118,'Names with Seat Code'!A:E,5,FALSE)</f>
        <v>Hoffman</v>
      </c>
      <c r="H118" s="1" t="str">
        <f>VLOOKUP(I118,'Names with Seat Code'!A:E,3,FALSE)</f>
        <v>Sean</v>
      </c>
      <c r="I118">
        <v>104</v>
      </c>
      <c r="J118" t="str">
        <f>VLOOKUP(I117,'Names with Seat Code'!A:E,4,FALSE)</f>
        <v/>
      </c>
      <c r="K118" s="1">
        <f>VLOOKUP(I118,'Names with Seat Code'!A:F,6,FALSE)</f>
        <v>0</v>
      </c>
    </row>
    <row r="119" spans="1:11" x14ac:dyDescent="0.25">
      <c r="A119" s="6" t="s">
        <v>75</v>
      </c>
      <c r="B119" s="6" t="s">
        <v>83</v>
      </c>
      <c r="C119" s="6">
        <v>116</v>
      </c>
      <c r="D119" s="7" t="s">
        <v>77</v>
      </c>
      <c r="E119" s="6">
        <f t="shared" si="0"/>
        <v>5</v>
      </c>
      <c r="F119" s="8">
        <v>5</v>
      </c>
      <c r="G119" s="1" t="str">
        <f>VLOOKUP(I119,'Names with Seat Code'!A:E,5,FALSE)</f>
        <v>Holland</v>
      </c>
      <c r="H119" s="1" t="str">
        <f>VLOOKUP(I119,'Names with Seat Code'!A:E,3,FALSE)</f>
        <v>Owen</v>
      </c>
      <c r="I119">
        <v>105</v>
      </c>
      <c r="J119" t="str">
        <f>VLOOKUP(I118,'Names with Seat Code'!A:E,4,FALSE)</f>
        <v/>
      </c>
      <c r="K119" s="1" t="str">
        <f>VLOOKUP(I119,'Names with Seat Code'!A:F,6,FALSE)</f>
        <v>Oh-When Hall-Land</v>
      </c>
    </row>
    <row r="120" spans="1:11" x14ac:dyDescent="0.25">
      <c r="A120" s="6" t="s">
        <v>75</v>
      </c>
      <c r="B120" s="6" t="s">
        <v>83</v>
      </c>
      <c r="C120" s="6">
        <v>114</v>
      </c>
      <c r="D120" s="7" t="s">
        <v>77</v>
      </c>
      <c r="E120" s="6">
        <f t="shared" si="0"/>
        <v>5</v>
      </c>
      <c r="F120" s="8">
        <v>6</v>
      </c>
      <c r="G120" s="1" t="str">
        <f>VLOOKUP(I120,'Names with Seat Code'!A:E,5,FALSE)</f>
        <v>Huizenga</v>
      </c>
      <c r="H120" s="1" t="str">
        <f>VLOOKUP(I120,'Names with Seat Code'!A:E,3,FALSE)</f>
        <v>Gabriella</v>
      </c>
      <c r="I120">
        <v>106</v>
      </c>
      <c r="J120" t="str">
        <f>VLOOKUP(I119,'Names with Seat Code'!A:E,4,FALSE)</f>
        <v/>
      </c>
      <c r="K120" s="1" t="str">
        <f>VLOOKUP(I120,'Names with Seat Code'!A:F,6,FALSE)</f>
        <v>Ga-bree-el-ah Hi-Zeng-Gah</v>
      </c>
    </row>
    <row r="121" spans="1:11" x14ac:dyDescent="0.25">
      <c r="A121" s="6" t="s">
        <v>75</v>
      </c>
      <c r="B121" s="6" t="s">
        <v>83</v>
      </c>
      <c r="C121" s="6">
        <v>112</v>
      </c>
      <c r="D121" s="7" t="s">
        <v>77</v>
      </c>
      <c r="E121" s="6">
        <f t="shared" si="0"/>
        <v>5</v>
      </c>
      <c r="F121" s="8">
        <v>7</v>
      </c>
      <c r="G121" s="1" t="str">
        <f>VLOOKUP(I121,'Names with Seat Code'!A:E,5,FALSE)</f>
        <v>Hurley</v>
      </c>
      <c r="H121" s="1" t="str">
        <f>VLOOKUP(I121,'Names with Seat Code'!A:E,3,FALSE)</f>
        <v>Cal</v>
      </c>
      <c r="I121">
        <v>107</v>
      </c>
      <c r="J121" t="str">
        <f>VLOOKUP(I120,'Names with Seat Code'!A:E,4,FALSE)</f>
        <v/>
      </c>
      <c r="K121" s="1">
        <f>VLOOKUP(I121,'Names with Seat Code'!A:F,6,FALSE)</f>
        <v>0</v>
      </c>
    </row>
    <row r="122" spans="1:11" x14ac:dyDescent="0.25">
      <c r="A122" s="6" t="s">
        <v>75</v>
      </c>
      <c r="B122" s="6" t="s">
        <v>83</v>
      </c>
      <c r="C122" s="6">
        <v>110</v>
      </c>
      <c r="D122" s="7" t="s">
        <v>77</v>
      </c>
      <c r="E122" s="6">
        <f t="shared" si="0"/>
        <v>5</v>
      </c>
      <c r="F122" s="8">
        <v>8</v>
      </c>
      <c r="G122" s="1" t="str">
        <f>VLOOKUP(I122,'Names with Seat Code'!A:E,5,FALSE)</f>
        <v>Iosua</v>
      </c>
      <c r="H122" s="1" t="str">
        <f>VLOOKUP(I122,'Names with Seat Code'!A:E,3,FALSE)</f>
        <v>Dean</v>
      </c>
      <c r="I122">
        <v>108</v>
      </c>
      <c r="J122" t="str">
        <f>VLOOKUP(I121,'Names with Seat Code'!A:E,4,FALSE)</f>
        <v/>
      </c>
      <c r="K122" s="1" t="str">
        <f>VLOOKUP(I122,'Names with Seat Code'!A:F,6,FALSE)</f>
        <v>Ioshuwa</v>
      </c>
    </row>
    <row r="123" spans="1:11" ht="18.75" thickBot="1" x14ac:dyDescent="0.3">
      <c r="A123" s="6" t="s">
        <v>75</v>
      </c>
      <c r="B123" s="6" t="s">
        <v>83</v>
      </c>
      <c r="C123" s="6">
        <v>108</v>
      </c>
      <c r="D123" s="7" t="s">
        <v>77</v>
      </c>
      <c r="E123" s="6">
        <f t="shared" si="0"/>
        <v>5</v>
      </c>
      <c r="F123" s="8">
        <v>9</v>
      </c>
      <c r="G123" s="1" t="str">
        <f>VLOOKUP(I123,'Names with Seat Code'!A:E,5,FALSE)</f>
        <v>Irmer</v>
      </c>
      <c r="H123" s="1" t="str">
        <f>VLOOKUP(I123,'Names with Seat Code'!A:E,3,FALSE)</f>
        <v>John</v>
      </c>
      <c r="I123" s="3">
        <v>109</v>
      </c>
      <c r="J123" t="str">
        <f>VLOOKUP(I122,'Names with Seat Code'!A:E,4,FALSE)</f>
        <v/>
      </c>
      <c r="K123" s="1" t="str">
        <f>VLOOKUP(I123,'Names with Seat Code'!A:F,6,FALSE)</f>
        <v>Er-mer</v>
      </c>
    </row>
    <row r="124" spans="1:11" ht="18.75" thickTop="1" x14ac:dyDescent="0.25">
      <c r="A124" s="6" t="s">
        <v>75</v>
      </c>
      <c r="B124" s="6" t="s">
        <v>83</v>
      </c>
      <c r="C124" s="6">
        <v>106</v>
      </c>
      <c r="D124" s="7" t="s">
        <v>77</v>
      </c>
      <c r="E124" s="6">
        <f t="shared" si="0"/>
        <v>5</v>
      </c>
      <c r="F124" s="8">
        <v>10</v>
      </c>
      <c r="G124" s="1" t="str">
        <f>VLOOKUP(I124,'Names with Seat Code'!A:E,5,FALSE)</f>
        <v>Jaynes</v>
      </c>
      <c r="H124" s="1" t="str">
        <f>VLOOKUP(I124,'Names with Seat Code'!A:E,3,FALSE)</f>
        <v>Spenser</v>
      </c>
      <c r="I124">
        <v>110</v>
      </c>
      <c r="J124" t="str">
        <f>VLOOKUP(I123,'Names with Seat Code'!A:E,4,FALSE)</f>
        <v/>
      </c>
      <c r="K124" s="1">
        <f>VLOOKUP(I124,'Names with Seat Code'!A:F,6,FALSE)</f>
        <v>0</v>
      </c>
    </row>
    <row r="125" spans="1:11" x14ac:dyDescent="0.25">
      <c r="A125" s="6" t="s">
        <v>75</v>
      </c>
      <c r="B125" s="6" t="s">
        <v>83</v>
      </c>
      <c r="C125" s="6">
        <v>104</v>
      </c>
      <c r="D125" s="7" t="s">
        <v>77</v>
      </c>
      <c r="E125" s="6">
        <f t="shared" si="0"/>
        <v>5</v>
      </c>
      <c r="F125" s="8">
        <v>11</v>
      </c>
      <c r="G125" s="1" t="str">
        <f>VLOOKUP(I125,'Names with Seat Code'!A:E,5,FALSE)</f>
        <v>Johnson</v>
      </c>
      <c r="H125" s="1" t="str">
        <f>VLOOKUP(I125,'Names with Seat Code'!A:E,3,FALSE)</f>
        <v>Brooke</v>
      </c>
      <c r="I125">
        <v>111</v>
      </c>
      <c r="J125" t="str">
        <f>VLOOKUP(I124,'Names with Seat Code'!A:E,4,FALSE)</f>
        <v/>
      </c>
      <c r="K125" s="1">
        <f>VLOOKUP(I125,'Names with Seat Code'!A:F,6,FALSE)</f>
        <v>0</v>
      </c>
    </row>
    <row r="126" spans="1:11" ht="18.75" thickBot="1" x14ac:dyDescent="0.3">
      <c r="A126" s="4" t="s">
        <v>75</v>
      </c>
      <c r="B126" s="4" t="s">
        <v>83</v>
      </c>
      <c r="C126" s="5">
        <v>102</v>
      </c>
      <c r="D126" s="9" t="s">
        <v>77</v>
      </c>
      <c r="E126" s="4">
        <f t="shared" si="0"/>
        <v>5</v>
      </c>
      <c r="F126" s="5">
        <v>12</v>
      </c>
      <c r="G126" s="42" t="str">
        <f>VLOOKUP(I126,'Names with Seat Code'!A:E,5,FALSE)</f>
        <v>Johnson</v>
      </c>
      <c r="H126" s="2" t="str">
        <f>VLOOKUP(I126,'Names with Seat Code'!A:E,3,FALSE)</f>
        <v>Delaney</v>
      </c>
      <c r="I126">
        <v>112</v>
      </c>
      <c r="J126" t="str">
        <f>VLOOKUP(I125,'Names with Seat Code'!A:E,4,FALSE)</f>
        <v>Elisabeth</v>
      </c>
      <c r="K126" s="1">
        <f>VLOOKUP(I126,'Names with Seat Code'!A:F,6,FALSE)</f>
        <v>0</v>
      </c>
    </row>
    <row r="127" spans="1:11" ht="19.5" thickTop="1" thickBot="1" x14ac:dyDescent="0.3">
      <c r="A127" s="6" t="s">
        <v>72</v>
      </c>
      <c r="B127" s="6" t="s">
        <v>84</v>
      </c>
      <c r="C127" s="6">
        <v>101</v>
      </c>
      <c r="D127" s="7" t="s">
        <v>74</v>
      </c>
      <c r="E127" s="6">
        <f>E103+1</f>
        <v>6</v>
      </c>
      <c r="F127" s="8">
        <v>1</v>
      </c>
      <c r="G127" s="1" t="str">
        <f>VLOOKUP(I127,'Names with Seat Code'!A:E,5,FALSE)</f>
        <v>Jones</v>
      </c>
      <c r="H127" s="1" t="str">
        <f>VLOOKUP(I127,'Names with Seat Code'!A:E,3,FALSE)</f>
        <v>Timia</v>
      </c>
      <c r="I127">
        <v>113</v>
      </c>
      <c r="J127" s="3" t="str">
        <f>VLOOKUP(I126,'Names with Seat Code'!A:E,4,FALSE)</f>
        <v/>
      </c>
      <c r="K127" s="1" t="str">
        <f>VLOOKUP(I127,'Names with Seat Code'!A:F,6,FALSE)</f>
        <v xml:space="preserve">Tim-me -uh Jones </v>
      </c>
    </row>
    <row r="128" spans="1:11" ht="18.75" thickTop="1" x14ac:dyDescent="0.25">
      <c r="A128" s="6" t="s">
        <v>72</v>
      </c>
      <c r="B128" s="6" t="s">
        <v>84</v>
      </c>
      <c r="C128" s="6">
        <v>102</v>
      </c>
      <c r="D128" s="7" t="s">
        <v>74</v>
      </c>
      <c r="E128" s="6">
        <f t="shared" si="0"/>
        <v>6</v>
      </c>
      <c r="F128" s="8">
        <v>2</v>
      </c>
      <c r="G128" s="1" t="str">
        <f>VLOOKUP(I128,'Names with Seat Code'!A:E,5,FALSE)</f>
        <v>Juffre</v>
      </c>
      <c r="H128" s="1" t="str">
        <f>VLOOKUP(I128,'Names with Seat Code'!A:E,3,FALSE)</f>
        <v>Madelyn</v>
      </c>
      <c r="I128">
        <v>114</v>
      </c>
      <c r="J128" t="str">
        <f>VLOOKUP(I127,'Names with Seat Code'!A:E,4,FALSE)</f>
        <v/>
      </c>
      <c r="K128" s="1" t="str">
        <f>VLOOKUP(I128,'Names with Seat Code'!A:F,6,FALSE)</f>
        <v>Jew-free</v>
      </c>
    </row>
    <row r="129" spans="1:11" x14ac:dyDescent="0.25">
      <c r="A129" s="6" t="s">
        <v>72</v>
      </c>
      <c r="B129" s="6" t="s">
        <v>84</v>
      </c>
      <c r="C129" s="6">
        <v>103</v>
      </c>
      <c r="D129" s="7" t="s">
        <v>74</v>
      </c>
      <c r="E129" s="6">
        <f t="shared" si="0"/>
        <v>6</v>
      </c>
      <c r="F129" s="8">
        <v>3</v>
      </c>
      <c r="G129" s="1" t="str">
        <f>VLOOKUP(I129,'Names with Seat Code'!A:E,5,FALSE)</f>
        <v>Kaminski</v>
      </c>
      <c r="H129" s="1" t="str">
        <f>VLOOKUP(I129,'Names with Seat Code'!A:E,3,FALSE)</f>
        <v>Jackson</v>
      </c>
      <c r="I129">
        <v>115</v>
      </c>
      <c r="J129" t="str">
        <f>VLOOKUP(I128,'Names with Seat Code'!A:E,4,FALSE)</f>
        <v>Nicole</v>
      </c>
      <c r="K129" s="1" t="str">
        <f>VLOOKUP(I129,'Names with Seat Code'!A:F,6,FALSE)</f>
        <v>Kamin-ski</v>
      </c>
    </row>
    <row r="130" spans="1:11" x14ac:dyDescent="0.25">
      <c r="A130" s="6" t="s">
        <v>72</v>
      </c>
      <c r="B130" s="6" t="s">
        <v>84</v>
      </c>
      <c r="C130" s="6">
        <v>104</v>
      </c>
      <c r="D130" s="7" t="s">
        <v>74</v>
      </c>
      <c r="E130" s="6">
        <f t="shared" si="0"/>
        <v>6</v>
      </c>
      <c r="F130" s="8">
        <v>4</v>
      </c>
      <c r="G130" s="1" t="str">
        <f>VLOOKUP(I130,'Names with Seat Code'!A:E,5,FALSE)</f>
        <v>Kaufman</v>
      </c>
      <c r="H130" s="1" t="str">
        <f>VLOOKUP(I130,'Names with Seat Code'!A:E,3,FALSE)</f>
        <v>Chloe</v>
      </c>
      <c r="I130">
        <v>116</v>
      </c>
      <c r="J130" t="str">
        <f>VLOOKUP(I129,'Names with Seat Code'!A:E,4,FALSE)</f>
        <v/>
      </c>
      <c r="K130" s="1" t="str">
        <f>VLOOKUP(I130,'Names with Seat Code'!A:F,6,FALSE)</f>
        <v>Clow-ee Cawf-min</v>
      </c>
    </row>
    <row r="131" spans="1:11" x14ac:dyDescent="0.25">
      <c r="A131" s="6" t="s">
        <v>72</v>
      </c>
      <c r="B131" s="6" t="s">
        <v>84</v>
      </c>
      <c r="C131" s="6">
        <v>105</v>
      </c>
      <c r="D131" s="7" t="s">
        <v>74</v>
      </c>
      <c r="E131" s="6">
        <f t="shared" si="0"/>
        <v>6</v>
      </c>
      <c r="F131" s="8">
        <v>5</v>
      </c>
      <c r="G131" s="1" t="str">
        <f>VLOOKUP(I131,'Names with Seat Code'!A:E,5,FALSE)</f>
        <v>Keating</v>
      </c>
      <c r="H131" s="1" t="str">
        <f>VLOOKUP(I131,'Names with Seat Code'!A:E,3,FALSE)</f>
        <v>Hannah</v>
      </c>
      <c r="I131">
        <v>117</v>
      </c>
      <c r="J131" t="str">
        <f>VLOOKUP(I130,'Names with Seat Code'!A:E,4,FALSE)</f>
        <v/>
      </c>
      <c r="K131" s="1" t="str">
        <f>VLOOKUP(I131,'Names with Seat Code'!A:F,6,FALSE)</f>
        <v>Han-uh Key-ting</v>
      </c>
    </row>
    <row r="132" spans="1:11" x14ac:dyDescent="0.25">
      <c r="A132" s="6" t="s">
        <v>72</v>
      </c>
      <c r="B132" s="6" t="s">
        <v>84</v>
      </c>
      <c r="C132" s="6">
        <v>106</v>
      </c>
      <c r="D132" s="7" t="s">
        <v>74</v>
      </c>
      <c r="E132" s="6">
        <f t="shared" si="0"/>
        <v>6</v>
      </c>
      <c r="F132" s="8">
        <v>6</v>
      </c>
      <c r="G132" s="1" t="str">
        <f>VLOOKUP(I132,'Names with Seat Code'!A:E,5,FALSE)</f>
        <v>Horie</v>
      </c>
      <c r="H132" s="1" t="str">
        <f>VLOOKUP(I132,'Names with Seat Code'!A:E,3,FALSE)</f>
        <v>Aidan</v>
      </c>
      <c r="I132">
        <v>118</v>
      </c>
      <c r="J132" t="str">
        <f>VLOOKUP(I131,'Names with Seat Code'!A:E,4,FALSE)</f>
        <v/>
      </c>
      <c r="K132" s="1">
        <f>VLOOKUP(I132,'Names with Seat Code'!A:F,6,FALSE)</f>
        <v>0</v>
      </c>
    </row>
    <row r="133" spans="1:11" x14ac:dyDescent="0.25">
      <c r="A133" s="6" t="s">
        <v>72</v>
      </c>
      <c r="B133" s="6" t="s">
        <v>84</v>
      </c>
      <c r="C133" s="6">
        <v>107</v>
      </c>
      <c r="D133" s="7" t="s">
        <v>74</v>
      </c>
      <c r="E133" s="6">
        <f t="shared" si="0"/>
        <v>6</v>
      </c>
      <c r="F133" s="8">
        <v>7</v>
      </c>
      <c r="G133" s="1" t="str">
        <f>VLOOKUP(I133,'Names with Seat Code'!A:E,5,FALSE)</f>
        <v>Khamis</v>
      </c>
      <c r="H133" s="1" t="str">
        <f>VLOOKUP(I133,'Names with Seat Code'!A:E,3,FALSE)</f>
        <v>Mo</v>
      </c>
      <c r="I133">
        <v>119</v>
      </c>
      <c r="J133" t="str">
        <f>VLOOKUP(I132,'Names with Seat Code'!A:E,4,FALSE)</f>
        <v>Noboru Milche</v>
      </c>
      <c r="K133" s="1">
        <f>VLOOKUP(I133,'Names with Seat Code'!A:F,6,FALSE)</f>
        <v>0</v>
      </c>
    </row>
    <row r="134" spans="1:11" x14ac:dyDescent="0.25">
      <c r="A134" s="6" t="s">
        <v>72</v>
      </c>
      <c r="B134" s="6" t="s">
        <v>84</v>
      </c>
      <c r="C134" s="6">
        <v>108</v>
      </c>
      <c r="D134" s="7" t="s">
        <v>74</v>
      </c>
      <c r="E134" s="6">
        <f t="shared" si="0"/>
        <v>6</v>
      </c>
      <c r="F134" s="8">
        <v>8</v>
      </c>
      <c r="G134" s="1" t="str">
        <f>VLOOKUP(I134,'Names with Seat Code'!A:E,5,FALSE)</f>
        <v>Kiernan</v>
      </c>
      <c r="H134" s="1" t="str">
        <f>VLOOKUP(I134,'Names with Seat Code'!A:E,3,FALSE)</f>
        <v>Natalie</v>
      </c>
      <c r="I134">
        <v>120</v>
      </c>
      <c r="J134" t="str">
        <f>VLOOKUP(I133,'Names with Seat Code'!A:E,4,FALSE)</f>
        <v/>
      </c>
      <c r="K134" s="1">
        <f>VLOOKUP(I134,'Names with Seat Code'!A:F,6,FALSE)</f>
        <v>0</v>
      </c>
    </row>
    <row r="135" spans="1:11" ht="18.75" thickBot="1" x14ac:dyDescent="0.3">
      <c r="A135" s="6" t="s">
        <v>72</v>
      </c>
      <c r="B135" s="6" t="s">
        <v>84</v>
      </c>
      <c r="C135" s="6">
        <v>109</v>
      </c>
      <c r="D135" s="7" t="s">
        <v>74</v>
      </c>
      <c r="E135" s="6">
        <f t="shared" si="0"/>
        <v>6</v>
      </c>
      <c r="F135" s="8">
        <v>9</v>
      </c>
      <c r="G135" s="1" t="str">
        <f>VLOOKUP(I135,'Names with Seat Code'!A:E,5,FALSE)</f>
        <v>Kiley</v>
      </c>
      <c r="H135" s="1" t="str">
        <f>VLOOKUP(I135,'Names with Seat Code'!A:E,3,FALSE)</f>
        <v>Ava</v>
      </c>
      <c r="I135" s="3">
        <v>121</v>
      </c>
      <c r="J135" t="str">
        <f>VLOOKUP(I134,'Names with Seat Code'!A:E,4,FALSE)</f>
        <v/>
      </c>
      <c r="K135" s="1">
        <f>VLOOKUP(I135,'Names with Seat Code'!A:F,6,FALSE)</f>
        <v>0</v>
      </c>
    </row>
    <row r="136" spans="1:11" ht="18.75" thickTop="1" x14ac:dyDescent="0.25">
      <c r="A136" s="6" t="s">
        <v>72</v>
      </c>
      <c r="B136" s="6" t="s">
        <v>84</v>
      </c>
      <c r="C136" s="6">
        <v>110</v>
      </c>
      <c r="D136" s="7" t="s">
        <v>74</v>
      </c>
      <c r="E136" s="6">
        <f t="shared" si="0"/>
        <v>6</v>
      </c>
      <c r="F136" s="8">
        <v>10</v>
      </c>
      <c r="G136" s="1" t="str">
        <f>VLOOKUP(I136,'Names with Seat Code'!A:E,5,FALSE)</f>
        <v>Korwan Jr</v>
      </c>
      <c r="H136" s="1" t="str">
        <f>VLOOKUP(I136,'Names with Seat Code'!A:E,3,FALSE)</f>
        <v>Timothy</v>
      </c>
      <c r="I136">
        <v>122</v>
      </c>
      <c r="J136" t="str">
        <f>VLOOKUP(I135,'Names with Seat Code'!A:E,4,FALSE)</f>
        <v/>
      </c>
      <c r="K136" s="1">
        <f>VLOOKUP(I136,'Names with Seat Code'!A:F,6,FALSE)</f>
        <v>0</v>
      </c>
    </row>
    <row r="137" spans="1:11" x14ac:dyDescent="0.25">
      <c r="A137" s="6" t="s">
        <v>72</v>
      </c>
      <c r="B137" s="6" t="s">
        <v>84</v>
      </c>
      <c r="C137" s="6">
        <v>111</v>
      </c>
      <c r="D137" s="7" t="s">
        <v>74</v>
      </c>
      <c r="E137" s="6">
        <f t="shared" si="0"/>
        <v>6</v>
      </c>
      <c r="F137" s="8">
        <v>11</v>
      </c>
      <c r="G137" s="1" t="str">
        <f>VLOOKUP(I137,'Names with Seat Code'!A:E,5,FALSE)</f>
        <v>Kyle</v>
      </c>
      <c r="H137" s="1" t="str">
        <f>VLOOKUP(I137,'Names with Seat Code'!A:E,3,FALSE)</f>
        <v>Henry</v>
      </c>
      <c r="I137">
        <v>123</v>
      </c>
      <c r="J137" t="str">
        <f>VLOOKUP(I136,'Names with Seat Code'!A:E,4,FALSE)</f>
        <v/>
      </c>
      <c r="K137" s="1">
        <f>VLOOKUP(I137,'Names with Seat Code'!A:F,6,FALSE)</f>
        <v>0</v>
      </c>
    </row>
    <row r="138" spans="1:11" ht="18.75" thickBot="1" x14ac:dyDescent="0.3">
      <c r="A138" s="4" t="s">
        <v>72</v>
      </c>
      <c r="B138" s="4" t="s">
        <v>84</v>
      </c>
      <c r="C138" s="4">
        <v>112</v>
      </c>
      <c r="D138" s="9" t="s">
        <v>74</v>
      </c>
      <c r="E138" s="4">
        <f t="shared" si="0"/>
        <v>6</v>
      </c>
      <c r="F138" s="5">
        <v>12</v>
      </c>
      <c r="G138" s="42" t="str">
        <f>VLOOKUP(I138,'Names with Seat Code'!A:E,5,FALSE)</f>
        <v>Francesca</v>
      </c>
      <c r="H138" s="2" t="str">
        <f>VLOOKUP(I138,'Names with Seat Code'!A:E,3,FALSE)</f>
        <v>Viola</v>
      </c>
      <c r="I138">
        <v>124</v>
      </c>
      <c r="J138" t="str">
        <f>VLOOKUP(I137,'Names with Seat Code'!A:E,4,FALSE)</f>
        <v/>
      </c>
      <c r="K138" s="1" t="str">
        <f>VLOOKUP(I138,'Names with Seat Code'!A:F,6,FALSE)</f>
        <v>Vee-o-la La-fran-chess-ka</v>
      </c>
    </row>
    <row r="139" spans="1:11" ht="19.5" thickTop="1" thickBot="1" x14ac:dyDescent="0.3">
      <c r="A139" s="6" t="s">
        <v>75</v>
      </c>
      <c r="B139" s="6" t="s">
        <v>83</v>
      </c>
      <c r="C139" s="6">
        <v>101</v>
      </c>
      <c r="D139" s="7" t="s">
        <v>77</v>
      </c>
      <c r="E139" s="6">
        <f>E115+1</f>
        <v>6</v>
      </c>
      <c r="F139" s="8">
        <v>1</v>
      </c>
      <c r="G139" s="1" t="str">
        <f>VLOOKUP(I139,'Names with Seat Code'!A:E,5,FALSE)</f>
        <v>Labriola</v>
      </c>
      <c r="H139" s="1" t="str">
        <f>VLOOKUP(I139,'Names with Seat Code'!A:E,3,FALSE)</f>
        <v>Zachary</v>
      </c>
      <c r="I139">
        <v>125</v>
      </c>
      <c r="J139" s="3" t="str">
        <f>VLOOKUP(I138,'Names with Seat Code'!A:E,4,FALSE)</f>
        <v>La</v>
      </c>
      <c r="K139" s="1">
        <f>VLOOKUP(I139,'Names with Seat Code'!A:F,6,FALSE)</f>
        <v>0</v>
      </c>
    </row>
    <row r="140" spans="1:11" ht="18.75" thickTop="1" x14ac:dyDescent="0.25">
      <c r="A140" s="6" t="s">
        <v>75</v>
      </c>
      <c r="B140" s="6" t="s">
        <v>83</v>
      </c>
      <c r="C140" s="6">
        <v>103</v>
      </c>
      <c r="D140" s="7" t="s">
        <v>77</v>
      </c>
      <c r="E140" s="6">
        <f t="shared" si="0"/>
        <v>6</v>
      </c>
      <c r="F140" s="8">
        <v>2</v>
      </c>
      <c r="G140" s="1" t="str">
        <f>VLOOKUP(I140,'Names with Seat Code'!A:E,5,FALSE)</f>
        <v>Lanzo</v>
      </c>
      <c r="H140" s="1" t="str">
        <f>VLOOKUP(I140,'Names with Seat Code'!A:E,3,FALSE)</f>
        <v>James</v>
      </c>
      <c r="I140">
        <v>126</v>
      </c>
      <c r="J140" t="str">
        <f>VLOOKUP(I139,'Names with Seat Code'!A:E,4,FALSE)</f>
        <v/>
      </c>
      <c r="K140" s="1">
        <f>VLOOKUP(I140,'Names with Seat Code'!A:F,6,FALSE)</f>
        <v>0</v>
      </c>
    </row>
    <row r="141" spans="1:11" x14ac:dyDescent="0.25">
      <c r="A141" s="6" t="s">
        <v>75</v>
      </c>
      <c r="B141" s="6" t="s">
        <v>83</v>
      </c>
      <c r="C141" s="6">
        <v>105</v>
      </c>
      <c r="D141" s="7" t="s">
        <v>77</v>
      </c>
      <c r="E141" s="6">
        <f t="shared" si="0"/>
        <v>6</v>
      </c>
      <c r="F141" s="8">
        <v>3</v>
      </c>
      <c r="G141" s="1" t="str">
        <f>VLOOKUP(I141,'Names with Seat Code'!A:E,5,FALSE)</f>
        <v>Learned</v>
      </c>
      <c r="H141" s="1" t="str">
        <f>VLOOKUP(I141,'Names with Seat Code'!A:E,3,FALSE)</f>
        <v>Reily</v>
      </c>
      <c r="I141">
        <v>127</v>
      </c>
      <c r="J141" t="str">
        <f>VLOOKUP(I140,'Names with Seat Code'!A:E,4,FALSE)</f>
        <v/>
      </c>
      <c r="K141" s="1" t="str">
        <f>VLOOKUP(I141,'Names with Seat Code'!A:F,6,FALSE)</f>
        <v>Ler-Ned</v>
      </c>
    </row>
    <row r="142" spans="1:11" x14ac:dyDescent="0.25">
      <c r="A142" s="6" t="s">
        <v>75</v>
      </c>
      <c r="B142" s="6" t="s">
        <v>83</v>
      </c>
      <c r="C142" s="6">
        <v>107</v>
      </c>
      <c r="D142" s="7" t="s">
        <v>77</v>
      </c>
      <c r="E142" s="6">
        <f t="shared" si="0"/>
        <v>6</v>
      </c>
      <c r="F142" s="8">
        <v>4</v>
      </c>
      <c r="G142" s="1" t="str">
        <f>VLOOKUP(I142,'Names with Seat Code'!A:E,5,FALSE)</f>
        <v>LeBovidge</v>
      </c>
      <c r="H142" s="1" t="str">
        <f>VLOOKUP(I142,'Names with Seat Code'!A:E,3,FALSE)</f>
        <v>Ethan</v>
      </c>
      <c r="I142">
        <v>128</v>
      </c>
      <c r="J142" t="str">
        <f>VLOOKUP(I141,'Names with Seat Code'!A:E,4,FALSE)</f>
        <v/>
      </c>
      <c r="K142" s="1" t="str">
        <f>VLOOKUP(I142,'Names with Seat Code'!A:F,6,FALSE)</f>
        <v>Le-Bo-vidge</v>
      </c>
    </row>
    <row r="143" spans="1:11" x14ac:dyDescent="0.25">
      <c r="A143" s="6" t="s">
        <v>75</v>
      </c>
      <c r="B143" s="6" t="s">
        <v>83</v>
      </c>
      <c r="C143" s="6">
        <v>109</v>
      </c>
      <c r="D143" s="7" t="s">
        <v>77</v>
      </c>
      <c r="E143" s="6">
        <f t="shared" si="0"/>
        <v>6</v>
      </c>
      <c r="F143" s="8">
        <v>5</v>
      </c>
      <c r="G143" s="1" t="str">
        <f>VLOOKUP(I143,'Names with Seat Code'!A:E,5,FALSE)</f>
        <v>Lentell</v>
      </c>
      <c r="H143" s="1" t="str">
        <f>VLOOKUP(I143,'Names with Seat Code'!A:E,3,FALSE)</f>
        <v>Kevin</v>
      </c>
      <c r="I143">
        <v>129</v>
      </c>
      <c r="J143" t="str">
        <f>VLOOKUP(I142,'Names with Seat Code'!A:E,4,FALSE)</f>
        <v/>
      </c>
      <c r="K143" s="1" t="str">
        <f>VLOOKUP(I143,'Names with Seat Code'!A:F,6,FALSE)</f>
        <v>Len tell, it is not Lentil</v>
      </c>
    </row>
    <row r="144" spans="1:11" x14ac:dyDescent="0.25">
      <c r="A144" s="6" t="s">
        <v>75</v>
      </c>
      <c r="B144" s="6" t="s">
        <v>83</v>
      </c>
      <c r="C144" s="6">
        <v>111</v>
      </c>
      <c r="D144" s="7" t="s">
        <v>77</v>
      </c>
      <c r="E144" s="6">
        <f t="shared" si="0"/>
        <v>6</v>
      </c>
      <c r="F144" s="8">
        <v>6</v>
      </c>
      <c r="G144" s="1" t="str">
        <f>VLOOKUP(I144,'Names with Seat Code'!A:E,5,FALSE)</f>
        <v>Leonard</v>
      </c>
      <c r="H144" s="1" t="str">
        <f>VLOOKUP(I144,'Names with Seat Code'!A:E,3,FALSE)</f>
        <v>Ian</v>
      </c>
      <c r="I144">
        <v>130</v>
      </c>
      <c r="J144" t="str">
        <f>VLOOKUP(I143,'Names with Seat Code'!A:E,4,FALSE)</f>
        <v/>
      </c>
      <c r="K144" s="1" t="str">
        <f>VLOOKUP(I144,'Names with Seat Code'!A:F,6,FALSE)</f>
        <v xml:space="preserve">e-an len-erd </v>
      </c>
    </row>
    <row r="145" spans="1:11" x14ac:dyDescent="0.25">
      <c r="A145" s="6" t="s">
        <v>75</v>
      </c>
      <c r="B145" s="6" t="s">
        <v>83</v>
      </c>
      <c r="C145" s="6">
        <v>113</v>
      </c>
      <c r="D145" s="7" t="s">
        <v>77</v>
      </c>
      <c r="E145" s="6">
        <f t="shared" si="0"/>
        <v>6</v>
      </c>
      <c r="F145" s="8">
        <v>7</v>
      </c>
      <c r="G145" s="1" t="str">
        <f>VLOOKUP(I145,'Names with Seat Code'!A:E,5,FALSE)</f>
        <v>Lewis</v>
      </c>
      <c r="H145" s="1" t="str">
        <f>VLOOKUP(I145,'Names with Seat Code'!A:E,3,FALSE)</f>
        <v>Daniel</v>
      </c>
      <c r="I145">
        <v>131</v>
      </c>
      <c r="J145" t="str">
        <f>VLOOKUP(I144,'Names with Seat Code'!A:E,4,FALSE)</f>
        <v/>
      </c>
      <c r="K145" s="1">
        <f>VLOOKUP(I145,'Names with Seat Code'!A:F,6,FALSE)</f>
        <v>0</v>
      </c>
    </row>
    <row r="146" spans="1:11" x14ac:dyDescent="0.25">
      <c r="A146" s="6" t="s">
        <v>75</v>
      </c>
      <c r="B146" s="6" t="s">
        <v>83</v>
      </c>
      <c r="C146" s="6">
        <v>115</v>
      </c>
      <c r="D146" s="7" t="s">
        <v>77</v>
      </c>
      <c r="E146" s="6">
        <f t="shared" si="0"/>
        <v>6</v>
      </c>
      <c r="F146" s="8">
        <v>8</v>
      </c>
      <c r="G146" s="1" t="str">
        <f>VLOOKUP(I146,'Names with Seat Code'!A:E,5,FALSE)</f>
        <v>Lewis</v>
      </c>
      <c r="H146" s="1" t="str">
        <f>VLOOKUP(I146,'Names with Seat Code'!A:E,3,FALSE)</f>
        <v>Mary</v>
      </c>
      <c r="I146">
        <v>132</v>
      </c>
      <c r="J146" t="str">
        <f>VLOOKUP(I145,'Names with Seat Code'!A:E,4,FALSE)</f>
        <v/>
      </c>
      <c r="K146" s="1">
        <f>VLOOKUP(I146,'Names with Seat Code'!A:F,6,FALSE)</f>
        <v>0</v>
      </c>
    </row>
    <row r="147" spans="1:11" ht="18.75" thickBot="1" x14ac:dyDescent="0.3">
      <c r="A147" s="6" t="s">
        <v>75</v>
      </c>
      <c r="B147" s="6" t="s">
        <v>83</v>
      </c>
      <c r="C147" s="6">
        <v>117</v>
      </c>
      <c r="D147" s="7" t="s">
        <v>77</v>
      </c>
      <c r="E147" s="6">
        <f t="shared" si="0"/>
        <v>6</v>
      </c>
      <c r="F147" s="8">
        <v>9</v>
      </c>
      <c r="G147" s="1" t="str">
        <f>VLOOKUP(I147,'Names with Seat Code'!A:E,5,FALSE)</f>
        <v>Licari</v>
      </c>
      <c r="H147" s="1" t="str">
        <f>VLOOKUP(I147,'Names with Seat Code'!A:E,3,FALSE)</f>
        <v>Dennis</v>
      </c>
      <c r="I147" s="3">
        <v>133</v>
      </c>
      <c r="J147" t="str">
        <f>VLOOKUP(I146,'Names with Seat Code'!A:E,4,FALSE)</f>
        <v/>
      </c>
      <c r="K147" s="1">
        <f>VLOOKUP(I147,'Names with Seat Code'!A:F,6,FALSE)</f>
        <v>0</v>
      </c>
    </row>
    <row r="148" spans="1:11" ht="18.75" thickTop="1" x14ac:dyDescent="0.25">
      <c r="A148" s="6" t="s">
        <v>75</v>
      </c>
      <c r="B148" s="6" t="s">
        <v>83</v>
      </c>
      <c r="C148" s="6">
        <v>119</v>
      </c>
      <c r="D148" s="7" t="s">
        <v>77</v>
      </c>
      <c r="E148" s="6">
        <f t="shared" si="0"/>
        <v>6</v>
      </c>
      <c r="F148" s="8">
        <v>10</v>
      </c>
      <c r="G148" s="1" t="str">
        <f>VLOOKUP(I148,'Names with Seat Code'!A:E,5,FALSE)</f>
        <v>Lindmark</v>
      </c>
      <c r="H148" s="1" t="str">
        <f>VLOOKUP(I148,'Names with Seat Code'!A:E,3,FALSE)</f>
        <v>Zachary</v>
      </c>
      <c r="I148">
        <v>134</v>
      </c>
      <c r="J148" t="str">
        <f>VLOOKUP(I147,'Names with Seat Code'!A:E,4,FALSE)</f>
        <v/>
      </c>
      <c r="K148" s="1">
        <f>VLOOKUP(I148,'Names with Seat Code'!A:F,6,FALSE)</f>
        <v>0</v>
      </c>
    </row>
    <row r="149" spans="1:11" x14ac:dyDescent="0.25">
      <c r="A149" s="6" t="s">
        <v>75</v>
      </c>
      <c r="B149" s="6" t="s">
        <v>83</v>
      </c>
      <c r="C149" s="6">
        <v>121</v>
      </c>
      <c r="D149" s="7" t="s">
        <v>77</v>
      </c>
      <c r="E149" s="6">
        <f t="shared" si="0"/>
        <v>6</v>
      </c>
      <c r="F149" s="8">
        <v>11</v>
      </c>
      <c r="G149" s="1" t="str">
        <f>VLOOKUP(I149,'Names with Seat Code'!A:E,5,FALSE)</f>
        <v>Lopatka</v>
      </c>
      <c r="H149" s="1" t="str">
        <f>VLOOKUP(I149,'Names with Seat Code'!A:E,3,FALSE)</f>
        <v>Lara</v>
      </c>
      <c r="I149">
        <v>135</v>
      </c>
      <c r="J149" t="str">
        <f>VLOOKUP(I148,'Names with Seat Code'!A:E,4,FALSE)</f>
        <v/>
      </c>
      <c r="K149" s="1" t="str">
        <f>VLOOKUP(I149,'Names with Seat Code'!A:F,6,FALSE)</f>
        <v>Lah-rah low-pat-ka</v>
      </c>
    </row>
    <row r="150" spans="1:11" ht="18.75" thickBot="1" x14ac:dyDescent="0.3">
      <c r="A150" s="4" t="s">
        <v>75</v>
      </c>
      <c r="B150" s="4" t="s">
        <v>83</v>
      </c>
      <c r="C150" s="5">
        <v>123</v>
      </c>
      <c r="D150" s="9" t="s">
        <v>77</v>
      </c>
      <c r="E150" s="4">
        <f t="shared" si="0"/>
        <v>6</v>
      </c>
      <c r="F150" s="5">
        <v>12</v>
      </c>
      <c r="G150" s="42" t="str">
        <f>VLOOKUP(I150,'Names with Seat Code'!A:E,5,FALSE)</f>
        <v>Lyons</v>
      </c>
      <c r="H150" s="2" t="str">
        <f>VLOOKUP(I150,'Names with Seat Code'!A:E,3,FALSE)</f>
        <v>Alistair</v>
      </c>
      <c r="I150">
        <v>136</v>
      </c>
      <c r="J150" t="str">
        <f>VLOOKUP(I149,'Names with Seat Code'!A:E,4,FALSE)</f>
        <v/>
      </c>
      <c r="K150" s="1" t="str">
        <f>VLOOKUP(I150,'Names with Seat Code'!A:F,6,FALSE)</f>
        <v>al-ih-stair lions</v>
      </c>
    </row>
    <row r="151" spans="1:11" ht="19.5" thickTop="1" thickBot="1" x14ac:dyDescent="0.3">
      <c r="A151" s="6" t="s">
        <v>72</v>
      </c>
      <c r="B151" s="6" t="s">
        <v>85</v>
      </c>
      <c r="C151" s="6">
        <v>101</v>
      </c>
      <c r="D151" s="7" t="s">
        <v>74</v>
      </c>
      <c r="E151" s="6">
        <f>E127+1</f>
        <v>7</v>
      </c>
      <c r="F151" s="8">
        <v>1</v>
      </c>
      <c r="G151" s="1" t="str">
        <f>VLOOKUP(I151,'Names with Seat Code'!A:E,5,FALSE)</f>
        <v>MacCaughey</v>
      </c>
      <c r="H151" s="1" t="str">
        <f>VLOOKUP(I151,'Names with Seat Code'!A:E,3,FALSE)</f>
        <v>Jonathan</v>
      </c>
      <c r="I151">
        <v>137</v>
      </c>
      <c r="J151" s="3" t="str">
        <f>VLOOKUP(I150,'Names with Seat Code'!A:E,4,FALSE)</f>
        <v/>
      </c>
      <c r="K151" s="1" t="str">
        <f>VLOOKUP(I151,'Names with Seat Code'!A:F,6,FALSE)</f>
        <v>Jaa-nuh-thn C. Ma-caw-hee</v>
      </c>
    </row>
    <row r="152" spans="1:11" ht="18.75" thickTop="1" x14ac:dyDescent="0.25">
      <c r="A152" s="6" t="s">
        <v>72</v>
      </c>
      <c r="B152" s="6" t="s">
        <v>85</v>
      </c>
      <c r="C152" s="6">
        <v>102</v>
      </c>
      <c r="D152" s="7" t="s">
        <v>74</v>
      </c>
      <c r="E152" s="6">
        <f t="shared" si="0"/>
        <v>7</v>
      </c>
      <c r="F152" s="8">
        <v>2</v>
      </c>
      <c r="G152" s="1" t="str">
        <f>VLOOKUP(I152,'Names with Seat Code'!A:E,5,FALSE)</f>
        <v>Mackey</v>
      </c>
      <c r="H152" s="1" t="str">
        <f>VLOOKUP(I152,'Names with Seat Code'!A:E,3,FALSE)</f>
        <v>Aidan</v>
      </c>
      <c r="I152">
        <v>138</v>
      </c>
      <c r="J152" t="str">
        <f>VLOOKUP(I151,'Names with Seat Code'!A:E,4,FALSE)</f>
        <v>C.</v>
      </c>
      <c r="K152" s="1">
        <f>VLOOKUP(I152,'Names with Seat Code'!A:F,6,FALSE)</f>
        <v>0</v>
      </c>
    </row>
    <row r="153" spans="1:11" x14ac:dyDescent="0.25">
      <c r="A153" s="6" t="s">
        <v>72</v>
      </c>
      <c r="B153" s="6" t="s">
        <v>85</v>
      </c>
      <c r="C153" s="6">
        <v>103</v>
      </c>
      <c r="D153" s="7" t="s">
        <v>74</v>
      </c>
      <c r="E153" s="6">
        <f t="shared" si="0"/>
        <v>7</v>
      </c>
      <c r="F153" s="8">
        <v>3</v>
      </c>
      <c r="G153" s="1" t="str">
        <f>VLOOKUP(I153,'Names with Seat Code'!A:E,5,FALSE)</f>
        <v>Madison</v>
      </c>
      <c r="H153" s="1" t="str">
        <f>VLOOKUP(I153,'Names with Seat Code'!A:E,3,FALSE)</f>
        <v>Giovanni</v>
      </c>
      <c r="I153">
        <v>139</v>
      </c>
      <c r="J153" t="str">
        <f>VLOOKUP(I152,'Names with Seat Code'!A:E,4,FALSE)</f>
        <v/>
      </c>
      <c r="K153" s="1">
        <f>VLOOKUP(I153,'Names with Seat Code'!A:F,6,FALSE)</f>
        <v>0</v>
      </c>
    </row>
    <row r="154" spans="1:11" x14ac:dyDescent="0.25">
      <c r="A154" s="6" t="s">
        <v>72</v>
      </c>
      <c r="B154" s="6" t="s">
        <v>85</v>
      </c>
      <c r="C154" s="6">
        <v>104</v>
      </c>
      <c r="D154" s="7" t="s">
        <v>74</v>
      </c>
      <c r="E154" s="6">
        <f t="shared" si="0"/>
        <v>7</v>
      </c>
      <c r="F154" s="8">
        <v>4</v>
      </c>
      <c r="G154" s="1" t="str">
        <f>VLOOKUP(I154,'Names with Seat Code'!A:E,5,FALSE)</f>
        <v>Maestre</v>
      </c>
      <c r="H154" s="1" t="str">
        <f>VLOOKUP(I154,'Names with Seat Code'!A:E,3,FALSE)</f>
        <v>Ta'Vion</v>
      </c>
      <c r="I154">
        <v>140</v>
      </c>
      <c r="J154" t="str">
        <f>VLOOKUP(I153,'Names with Seat Code'!A:E,4,FALSE)</f>
        <v/>
      </c>
      <c r="K154" s="1" t="str">
        <f>VLOOKUP(I154,'Names with Seat Code'!A:F,6,FALSE)</f>
        <v>Tay-Vee-on  My-es-trey</v>
      </c>
    </row>
    <row r="155" spans="1:11" x14ac:dyDescent="0.25">
      <c r="A155" s="6" t="s">
        <v>72</v>
      </c>
      <c r="B155" s="6" t="s">
        <v>85</v>
      </c>
      <c r="C155" s="6">
        <v>105</v>
      </c>
      <c r="D155" s="7" t="s">
        <v>74</v>
      </c>
      <c r="E155" s="6">
        <f t="shared" si="0"/>
        <v>7</v>
      </c>
      <c r="F155" s="8">
        <v>5</v>
      </c>
      <c r="G155" s="1" t="str">
        <f>VLOOKUP(I155,'Names with Seat Code'!A:E,5,FALSE)</f>
        <v>Maher</v>
      </c>
      <c r="H155" s="1" t="str">
        <f>VLOOKUP(I155,'Names with Seat Code'!A:E,3,FALSE)</f>
        <v>Jakob</v>
      </c>
      <c r="I155">
        <v>141</v>
      </c>
      <c r="J155" t="str">
        <f>VLOOKUP(I154,'Names with Seat Code'!A:E,4,FALSE)</f>
        <v>Joze</v>
      </c>
      <c r="K155" s="1">
        <f>VLOOKUP(I155,'Names with Seat Code'!A:F,6,FALSE)</f>
        <v>0</v>
      </c>
    </row>
    <row r="156" spans="1:11" x14ac:dyDescent="0.25">
      <c r="A156" s="6" t="s">
        <v>72</v>
      </c>
      <c r="B156" s="6" t="s">
        <v>85</v>
      </c>
      <c r="C156" s="6">
        <v>106</v>
      </c>
      <c r="D156" s="7" t="s">
        <v>74</v>
      </c>
      <c r="E156" s="6">
        <f t="shared" si="0"/>
        <v>7</v>
      </c>
      <c r="F156" s="8">
        <v>6</v>
      </c>
      <c r="G156" s="1" t="str">
        <f>VLOOKUP(I156,'Names with Seat Code'!A:E,5,FALSE)</f>
        <v>Maldonado</v>
      </c>
      <c r="H156" s="1" t="str">
        <f>VLOOKUP(I156,'Names with Seat Code'!A:E,3,FALSE)</f>
        <v>Solana</v>
      </c>
      <c r="I156">
        <v>142</v>
      </c>
      <c r="J156" t="str">
        <f>VLOOKUP(I155,'Names with Seat Code'!A:E,4,FALSE)</f>
        <v/>
      </c>
      <c r="K156" s="1" t="str">
        <f>VLOOKUP(I156,'Names with Seat Code'!A:F,6,FALSE)</f>
        <v>Sol-ana Mal-do-na-do</v>
      </c>
    </row>
    <row r="157" spans="1:11" x14ac:dyDescent="0.25">
      <c r="A157" s="6" t="s">
        <v>72</v>
      </c>
      <c r="B157" s="6" t="s">
        <v>85</v>
      </c>
      <c r="C157" s="6">
        <v>107</v>
      </c>
      <c r="D157" s="7" t="s">
        <v>74</v>
      </c>
      <c r="E157" s="6">
        <f t="shared" si="0"/>
        <v>7</v>
      </c>
      <c r="F157" s="8">
        <v>7</v>
      </c>
      <c r="G157" s="1" t="str">
        <f>VLOOKUP(I157,'Names with Seat Code'!A:E,5,FALSE)</f>
        <v>Malo</v>
      </c>
      <c r="H157" s="1" t="str">
        <f>VLOOKUP(I157,'Names with Seat Code'!A:E,3,FALSE)</f>
        <v>Samadrita</v>
      </c>
      <c r="I157">
        <v>143</v>
      </c>
      <c r="J157" t="str">
        <f>VLOOKUP(I156,'Names with Seat Code'!A:E,4,FALSE)</f>
        <v/>
      </c>
      <c r="K157" s="1" t="str">
        <f>VLOOKUP(I157,'Names with Seat Code'!A:F,6,FALSE)</f>
        <v>Sam-A-dree-ta</v>
      </c>
    </row>
    <row r="158" spans="1:11" x14ac:dyDescent="0.25">
      <c r="A158" s="6" t="s">
        <v>72</v>
      </c>
      <c r="B158" s="6" t="s">
        <v>85</v>
      </c>
      <c r="C158" s="6">
        <v>108</v>
      </c>
      <c r="D158" s="7" t="s">
        <v>74</v>
      </c>
      <c r="E158" s="6">
        <f t="shared" si="0"/>
        <v>7</v>
      </c>
      <c r="F158" s="8">
        <v>8</v>
      </c>
      <c r="G158" s="1" t="str">
        <f>VLOOKUP(I158,'Names with Seat Code'!A:E,5,FALSE)</f>
        <v>Malone</v>
      </c>
      <c r="H158" s="1" t="str">
        <f>VLOOKUP(I158,'Names with Seat Code'!A:E,3,FALSE)</f>
        <v>Erica</v>
      </c>
      <c r="I158">
        <v>144</v>
      </c>
      <c r="J158" t="str">
        <f>VLOOKUP(I157,'Names with Seat Code'!A:E,4,FALSE)</f>
        <v/>
      </c>
      <c r="K158" s="1" t="str">
        <f>VLOOKUP(I158,'Names with Seat Code'!A:F,6,FALSE)</f>
        <v>Erika Mal-own</v>
      </c>
    </row>
    <row r="159" spans="1:11" ht="18.75" thickBot="1" x14ac:dyDescent="0.3">
      <c r="A159" s="6" t="s">
        <v>72</v>
      </c>
      <c r="B159" s="6" t="s">
        <v>85</v>
      </c>
      <c r="C159" s="6">
        <v>109</v>
      </c>
      <c r="D159" s="7" t="s">
        <v>74</v>
      </c>
      <c r="E159" s="6">
        <f t="shared" si="0"/>
        <v>7</v>
      </c>
      <c r="F159" s="8">
        <v>9</v>
      </c>
      <c r="G159" s="1" t="str">
        <f>VLOOKUP(I159,'Names with Seat Code'!A:E,5,FALSE)</f>
        <v>Manzella</v>
      </c>
      <c r="H159" s="1" t="str">
        <f>VLOOKUP(I159,'Names with Seat Code'!A:E,3,FALSE)</f>
        <v>Abigail</v>
      </c>
      <c r="I159" s="3">
        <v>145</v>
      </c>
      <c r="J159" t="str">
        <f>VLOOKUP(I158,'Names with Seat Code'!A:E,4,FALSE)</f>
        <v/>
      </c>
      <c r="K159" s="1">
        <f>VLOOKUP(I159,'Names with Seat Code'!A:F,6,FALSE)</f>
        <v>0</v>
      </c>
    </row>
    <row r="160" spans="1:11" ht="18.75" thickTop="1" x14ac:dyDescent="0.25">
      <c r="A160" s="6" t="s">
        <v>72</v>
      </c>
      <c r="B160" s="6" t="s">
        <v>85</v>
      </c>
      <c r="C160" s="6">
        <v>110</v>
      </c>
      <c r="D160" s="7" t="s">
        <v>74</v>
      </c>
      <c r="E160" s="6">
        <f t="shared" si="0"/>
        <v>7</v>
      </c>
      <c r="F160" s="8">
        <v>10</v>
      </c>
      <c r="G160" s="1" t="str">
        <f>VLOOKUP(I160,'Names with Seat Code'!A:E,5,FALSE)</f>
        <v>Marcotte</v>
      </c>
      <c r="H160" s="1" t="str">
        <f>VLOOKUP(I160,'Names with Seat Code'!A:E,3,FALSE)</f>
        <v>James</v>
      </c>
      <c r="I160">
        <v>146</v>
      </c>
      <c r="J160" t="str">
        <f>VLOOKUP(I159,'Names with Seat Code'!A:E,4,FALSE)</f>
        <v/>
      </c>
      <c r="K160" s="1" t="str">
        <f>VLOOKUP(I160,'Names with Seat Code'!A:F,6,FALSE)</f>
        <v xml:space="preserve">Cotte in Marcotte is pronounced like caught </v>
      </c>
    </row>
    <row r="161" spans="1:11" x14ac:dyDescent="0.25">
      <c r="A161" s="6" t="s">
        <v>72</v>
      </c>
      <c r="B161" s="6" t="s">
        <v>85</v>
      </c>
      <c r="C161" s="6">
        <v>111</v>
      </c>
      <c r="D161" s="7" t="s">
        <v>74</v>
      </c>
      <c r="E161" s="6">
        <f t="shared" si="0"/>
        <v>7</v>
      </c>
      <c r="F161" s="8">
        <v>11</v>
      </c>
      <c r="G161" s="1" t="str">
        <f>VLOOKUP(I161,'Names with Seat Code'!A:E,5,FALSE)</f>
        <v>Marino</v>
      </c>
      <c r="H161" s="1" t="str">
        <f>VLOOKUP(I161,'Names with Seat Code'!A:E,3,FALSE)</f>
        <v>Ryan</v>
      </c>
      <c r="I161">
        <v>147</v>
      </c>
      <c r="J161" t="str">
        <f>VLOOKUP(I160,'Names with Seat Code'!A:E,4,FALSE)</f>
        <v/>
      </c>
      <c r="K161" s="1" t="str">
        <f>VLOOKUP(I161,'Names with Seat Code'!A:F,6,FALSE)</f>
        <v>Ryan Marino</v>
      </c>
    </row>
    <row r="162" spans="1:11" ht="18.75" thickBot="1" x14ac:dyDescent="0.3">
      <c r="A162" s="4" t="s">
        <v>72</v>
      </c>
      <c r="B162" s="4" t="s">
        <v>85</v>
      </c>
      <c r="C162" s="4">
        <v>112</v>
      </c>
      <c r="D162" s="9" t="s">
        <v>74</v>
      </c>
      <c r="E162" s="4">
        <f t="shared" si="0"/>
        <v>7</v>
      </c>
      <c r="F162" s="5">
        <v>12</v>
      </c>
      <c r="G162" s="42" t="str">
        <f>VLOOKUP(I162,'Names with Seat Code'!A:E,5,FALSE)</f>
        <v>Markham</v>
      </c>
      <c r="H162" s="2" t="str">
        <f>VLOOKUP(I162,'Names with Seat Code'!A:E,3,FALSE)</f>
        <v>Colby</v>
      </c>
      <c r="I162">
        <v>148</v>
      </c>
      <c r="J162" t="str">
        <f>VLOOKUP(I161,'Names with Seat Code'!A:E,4,FALSE)</f>
        <v/>
      </c>
      <c r="K162" s="1">
        <f>VLOOKUP(I162,'Names with Seat Code'!A:F,6,FALSE)</f>
        <v>0</v>
      </c>
    </row>
    <row r="163" spans="1:11" ht="19.5" thickTop="1" thickBot="1" x14ac:dyDescent="0.3">
      <c r="A163" s="6" t="s">
        <v>75</v>
      </c>
      <c r="B163" s="6" t="s">
        <v>86</v>
      </c>
      <c r="C163" s="6">
        <v>124</v>
      </c>
      <c r="D163" s="7" t="s">
        <v>77</v>
      </c>
      <c r="E163" s="6">
        <f>E139+1</f>
        <v>7</v>
      </c>
      <c r="F163" s="8">
        <v>1</v>
      </c>
      <c r="G163" s="1" t="str">
        <f>VLOOKUP(I163,'Names with Seat Code'!A:E,5,FALSE)</f>
        <v>Marquardt</v>
      </c>
      <c r="H163" s="1" t="str">
        <f>VLOOKUP(I163,'Names with Seat Code'!A:E,3,FALSE)</f>
        <v>Kyle</v>
      </c>
      <c r="I163">
        <v>149</v>
      </c>
      <c r="J163" s="3" t="str">
        <f>VLOOKUP(I162,'Names with Seat Code'!A:E,4,FALSE)</f>
        <v/>
      </c>
      <c r="K163" s="1" t="str">
        <f>VLOOKUP(I163,'Names with Seat Code'!A:F,6,FALSE)</f>
        <v>Kile MAR-quat</v>
      </c>
    </row>
    <row r="164" spans="1:11" ht="18.75" thickTop="1" x14ac:dyDescent="0.25">
      <c r="A164" s="6" t="s">
        <v>75</v>
      </c>
      <c r="B164" s="6" t="s">
        <v>86</v>
      </c>
      <c r="C164" s="6">
        <v>122</v>
      </c>
      <c r="D164" s="7" t="s">
        <v>77</v>
      </c>
      <c r="E164" s="6">
        <f t="shared" si="0"/>
        <v>7</v>
      </c>
      <c r="F164" s="8">
        <v>2</v>
      </c>
      <c r="G164" s="1" t="str">
        <f>VLOOKUP(I164,'Names with Seat Code'!A:E,5,FALSE)</f>
        <v>Martynenko</v>
      </c>
      <c r="H164" s="1" t="str">
        <f>VLOOKUP(I164,'Names with Seat Code'!A:E,3,FALSE)</f>
        <v>Mariia</v>
      </c>
      <c r="I164">
        <v>150</v>
      </c>
      <c r="J164" t="str">
        <f>VLOOKUP(I163,'Names with Seat Code'!A:E,4,FALSE)</f>
        <v/>
      </c>
      <c r="K164" s="1">
        <f>VLOOKUP(I164,'Names with Seat Code'!A:F,6,FALSE)</f>
        <v>0</v>
      </c>
    </row>
    <row r="165" spans="1:11" x14ac:dyDescent="0.25">
      <c r="A165" s="6" t="s">
        <v>75</v>
      </c>
      <c r="B165" s="6" t="s">
        <v>86</v>
      </c>
      <c r="C165" s="6">
        <v>120</v>
      </c>
      <c r="D165" s="7" t="s">
        <v>77</v>
      </c>
      <c r="E165" s="6">
        <f t="shared" si="0"/>
        <v>7</v>
      </c>
      <c r="F165" s="8">
        <v>3</v>
      </c>
      <c r="G165" s="1" t="str">
        <f>VLOOKUP(I165,'Names with Seat Code'!A:E,5,FALSE)</f>
        <v>May</v>
      </c>
      <c r="H165" s="1" t="str">
        <f>VLOOKUP(I165,'Names with Seat Code'!A:E,3,FALSE)</f>
        <v>Hailey</v>
      </c>
      <c r="I165">
        <v>151</v>
      </c>
      <c r="J165" t="str">
        <f>VLOOKUP(I164,'Names with Seat Code'!A:E,4,FALSE)</f>
        <v/>
      </c>
      <c r="K165" s="1">
        <f>VLOOKUP(I165,'Names with Seat Code'!A:F,6,FALSE)</f>
        <v>0</v>
      </c>
    </row>
    <row r="166" spans="1:11" x14ac:dyDescent="0.25">
      <c r="A166" s="6" t="s">
        <v>75</v>
      </c>
      <c r="B166" s="6" t="s">
        <v>86</v>
      </c>
      <c r="C166" s="6">
        <v>118</v>
      </c>
      <c r="D166" s="7" t="s">
        <v>77</v>
      </c>
      <c r="E166" s="6">
        <f t="shared" si="0"/>
        <v>7</v>
      </c>
      <c r="F166" s="8">
        <v>4</v>
      </c>
      <c r="G166" s="1" t="str">
        <f>VLOOKUP(I166,'Names with Seat Code'!A:E,5,FALSE)</f>
        <v>McCann</v>
      </c>
      <c r="H166" s="1" t="str">
        <f>VLOOKUP(I166,'Names with Seat Code'!A:E,3,FALSE)</f>
        <v>David</v>
      </c>
      <c r="I166">
        <v>152</v>
      </c>
      <c r="J166" t="str">
        <f>VLOOKUP(I165,'Names with Seat Code'!A:E,4,FALSE)</f>
        <v/>
      </c>
      <c r="K166" s="1" t="str">
        <f>VLOOKUP(I166,'Names with Seat Code'!A:F,6,FALSE)</f>
        <v>mic can</v>
      </c>
    </row>
    <row r="167" spans="1:11" x14ac:dyDescent="0.25">
      <c r="A167" s="6" t="s">
        <v>75</v>
      </c>
      <c r="B167" s="6" t="s">
        <v>86</v>
      </c>
      <c r="C167" s="6">
        <v>116</v>
      </c>
      <c r="D167" s="7" t="s">
        <v>77</v>
      </c>
      <c r="E167" s="6">
        <f t="shared" si="0"/>
        <v>7</v>
      </c>
      <c r="F167" s="8">
        <v>5</v>
      </c>
      <c r="G167" s="1" t="str">
        <f>VLOOKUP(I167,'Names with Seat Code'!A:E,5,FALSE)</f>
        <v>McClosky</v>
      </c>
      <c r="H167" s="1" t="str">
        <f>VLOOKUP(I167,'Names with Seat Code'!A:E,3,FALSE)</f>
        <v>Austin</v>
      </c>
      <c r="I167">
        <v>153</v>
      </c>
      <c r="J167" t="str">
        <f>VLOOKUP(I166,'Names with Seat Code'!A:E,4,FALSE)</f>
        <v/>
      </c>
      <c r="K167" s="1">
        <f>VLOOKUP(I167,'Names with Seat Code'!A:F,6,FALSE)</f>
        <v>0</v>
      </c>
    </row>
    <row r="168" spans="1:11" x14ac:dyDescent="0.25">
      <c r="A168" s="6" t="s">
        <v>75</v>
      </c>
      <c r="B168" s="6" t="s">
        <v>86</v>
      </c>
      <c r="C168" s="6">
        <v>114</v>
      </c>
      <c r="D168" s="7" t="s">
        <v>77</v>
      </c>
      <c r="E168" s="6">
        <f t="shared" ref="E168:E174" si="1">E144+1</f>
        <v>7</v>
      </c>
      <c r="F168" s="8">
        <v>6</v>
      </c>
      <c r="G168" s="1" t="str">
        <f>VLOOKUP(I168,'Names with Seat Code'!A:E,5,FALSE)</f>
        <v>McGlinchey</v>
      </c>
      <c r="H168" s="1" t="str">
        <f>VLOOKUP(I168,'Names with Seat Code'!A:E,3,FALSE)</f>
        <v>Sean</v>
      </c>
      <c r="I168">
        <v>154</v>
      </c>
      <c r="J168" t="str">
        <f>VLOOKUP(I167,'Names with Seat Code'!A:E,4,FALSE)</f>
        <v/>
      </c>
      <c r="K168" s="1">
        <f>VLOOKUP(I168,'Names with Seat Code'!A:F,6,FALSE)</f>
        <v>0</v>
      </c>
    </row>
    <row r="169" spans="1:11" x14ac:dyDescent="0.25">
      <c r="A169" s="6" t="s">
        <v>75</v>
      </c>
      <c r="B169" s="6" t="s">
        <v>86</v>
      </c>
      <c r="C169" s="6">
        <v>112</v>
      </c>
      <c r="D169" s="7" t="s">
        <v>77</v>
      </c>
      <c r="E169" s="6">
        <f t="shared" si="1"/>
        <v>7</v>
      </c>
      <c r="F169" s="8">
        <v>7</v>
      </c>
      <c r="G169" s="1" t="str">
        <f>VLOOKUP(I169,'Names with Seat Code'!A:E,5,FALSE)</f>
        <v>McGonagle</v>
      </c>
      <c r="H169" s="1" t="str">
        <f>VLOOKUP(I169,'Names with Seat Code'!A:E,3,FALSE)</f>
        <v>Ava</v>
      </c>
      <c r="I169">
        <v>155</v>
      </c>
      <c r="J169" t="str">
        <f>VLOOKUP(I168,'Names with Seat Code'!A:E,4,FALSE)</f>
        <v/>
      </c>
      <c r="K169" s="1" t="str">
        <f>VLOOKUP(I169,'Names with Seat Code'!A:F,6,FALSE)</f>
        <v>Ava Ma-gone-ah-gul</v>
      </c>
    </row>
    <row r="170" spans="1:11" x14ac:dyDescent="0.25">
      <c r="A170" s="6" t="s">
        <v>75</v>
      </c>
      <c r="B170" s="6" t="s">
        <v>86</v>
      </c>
      <c r="C170" s="6">
        <v>110</v>
      </c>
      <c r="D170" s="7" t="s">
        <v>77</v>
      </c>
      <c r="E170" s="6">
        <f t="shared" si="1"/>
        <v>7</v>
      </c>
      <c r="F170" s="8">
        <v>8</v>
      </c>
      <c r="G170" s="1" t="str">
        <f>VLOOKUP(I170,'Names with Seat Code'!A:E,5,FALSE)</f>
        <v>McGrath</v>
      </c>
      <c r="H170" s="1" t="str">
        <f>VLOOKUP(I170,'Names with Seat Code'!A:E,3,FALSE)</f>
        <v>Timothy</v>
      </c>
      <c r="I170">
        <v>156</v>
      </c>
      <c r="J170" t="str">
        <f>VLOOKUP(I169,'Names with Seat Code'!A:E,4,FALSE)</f>
        <v/>
      </c>
      <c r="K170" s="1">
        <f>VLOOKUP(I170,'Names with Seat Code'!A:F,6,FALSE)</f>
        <v>0</v>
      </c>
    </row>
    <row r="171" spans="1:11" ht="18.75" thickBot="1" x14ac:dyDescent="0.3">
      <c r="A171" s="6" t="s">
        <v>75</v>
      </c>
      <c r="B171" s="6" t="s">
        <v>86</v>
      </c>
      <c r="C171" s="6">
        <v>108</v>
      </c>
      <c r="D171" s="7" t="s">
        <v>77</v>
      </c>
      <c r="E171" s="6">
        <f t="shared" si="1"/>
        <v>7</v>
      </c>
      <c r="F171" s="8">
        <v>9</v>
      </c>
      <c r="G171" s="1" t="str">
        <f>VLOOKUP(I171,'Names with Seat Code'!A:E,5,FALSE)</f>
        <v>McKenna</v>
      </c>
      <c r="H171" s="1" t="str">
        <f>VLOOKUP(I171,'Names with Seat Code'!A:E,3,FALSE)</f>
        <v>Devyn</v>
      </c>
      <c r="I171" s="3">
        <v>157</v>
      </c>
      <c r="J171" t="str">
        <f>VLOOKUP(I170,'Names with Seat Code'!A:E,4,FALSE)</f>
        <v/>
      </c>
      <c r="K171" s="1">
        <f>VLOOKUP(I171,'Names with Seat Code'!A:F,6,FALSE)</f>
        <v>0</v>
      </c>
    </row>
    <row r="172" spans="1:11" ht="18.75" thickTop="1" x14ac:dyDescent="0.25">
      <c r="A172" s="6" t="s">
        <v>75</v>
      </c>
      <c r="B172" s="6" t="s">
        <v>86</v>
      </c>
      <c r="C172" s="6">
        <v>106</v>
      </c>
      <c r="D172" s="7" t="s">
        <v>77</v>
      </c>
      <c r="E172" s="6">
        <f t="shared" si="1"/>
        <v>7</v>
      </c>
      <c r="F172" s="8">
        <v>10</v>
      </c>
      <c r="G172" s="1" t="str">
        <f>VLOOKUP(I172,'Names with Seat Code'!A:E,5,FALSE)</f>
        <v>McKinnon</v>
      </c>
      <c r="H172" s="1" t="str">
        <f>VLOOKUP(I172,'Names with Seat Code'!A:E,3,FALSE)</f>
        <v>Kathryn</v>
      </c>
      <c r="I172">
        <v>158</v>
      </c>
      <c r="J172" t="str">
        <f>VLOOKUP(I171,'Names with Seat Code'!A:E,4,FALSE)</f>
        <v>Rose</v>
      </c>
      <c r="K172" s="1">
        <f>VLOOKUP(I172,'Names with Seat Code'!A:F,6,FALSE)</f>
        <v>0</v>
      </c>
    </row>
    <row r="173" spans="1:11" x14ac:dyDescent="0.25">
      <c r="A173" s="6" t="s">
        <v>75</v>
      </c>
      <c r="B173" s="6" t="s">
        <v>86</v>
      </c>
      <c r="C173" s="6">
        <v>104</v>
      </c>
      <c r="D173" s="7" t="s">
        <v>77</v>
      </c>
      <c r="E173" s="6">
        <f t="shared" si="1"/>
        <v>7</v>
      </c>
      <c r="F173" s="8">
        <v>11</v>
      </c>
      <c r="G173" s="1" t="str">
        <f>VLOOKUP(I173,'Names with Seat Code'!A:E,5,FALSE)</f>
        <v>McPherson</v>
      </c>
      <c r="H173" s="1" t="str">
        <f>VLOOKUP(I173,'Names with Seat Code'!A:E,3,FALSE)</f>
        <v>Cadence</v>
      </c>
      <c r="I173">
        <v>159</v>
      </c>
      <c r="J173" t="str">
        <f>VLOOKUP(I172,'Names with Seat Code'!A:E,4,FALSE)</f>
        <v/>
      </c>
      <c r="K173" s="1" t="str">
        <f>VLOOKUP(I173,'Names with Seat Code'!A:F,6,FALSE)</f>
        <v>Kay-dense Mic-Fer-son</v>
      </c>
    </row>
    <row r="174" spans="1:11" ht="18.75" thickBot="1" x14ac:dyDescent="0.3">
      <c r="A174" s="4" t="s">
        <v>75</v>
      </c>
      <c r="B174" s="4" t="s">
        <v>86</v>
      </c>
      <c r="C174" s="5">
        <v>102</v>
      </c>
      <c r="D174" s="9" t="s">
        <v>77</v>
      </c>
      <c r="E174" s="4">
        <f t="shared" si="1"/>
        <v>7</v>
      </c>
      <c r="F174" s="5">
        <v>12</v>
      </c>
      <c r="G174" s="42" t="str">
        <f>VLOOKUP(I174,'Names with Seat Code'!A:E,5,FALSE)</f>
        <v>Medeiros</v>
      </c>
      <c r="H174" s="2" t="str">
        <f>VLOOKUP(I174,'Names with Seat Code'!A:E,3,FALSE)</f>
        <v>Natalie</v>
      </c>
      <c r="I174">
        <v>160</v>
      </c>
      <c r="J174" t="str">
        <f>VLOOKUP(I173,'Names with Seat Code'!A:E,4,FALSE)</f>
        <v/>
      </c>
      <c r="K174" s="1" t="str">
        <f>VLOOKUP(I174,'Names with Seat Code'!A:F,6,FALSE)</f>
        <v>med-ear-ros</v>
      </c>
    </row>
    <row r="175" spans="1:11" ht="19.5" thickTop="1" thickBot="1" x14ac:dyDescent="0.3">
      <c r="A175" s="6" t="s">
        <v>72</v>
      </c>
      <c r="B175" s="6" t="s">
        <v>87</v>
      </c>
      <c r="C175" s="6">
        <v>101</v>
      </c>
      <c r="D175" s="7" t="s">
        <v>74</v>
      </c>
      <c r="E175" s="6">
        <f>E151+1</f>
        <v>8</v>
      </c>
      <c r="F175" s="8">
        <v>1</v>
      </c>
      <c r="G175" s="1" t="str">
        <f>VLOOKUP(I175,'Names with Seat Code'!A:E,5,FALSE)</f>
        <v>Mehta</v>
      </c>
      <c r="H175" s="1" t="str">
        <f>VLOOKUP(I175,'Names with Seat Code'!A:E,3,FALSE)</f>
        <v>Dylan</v>
      </c>
      <c r="I175">
        <v>161</v>
      </c>
      <c r="J175" s="3" t="str">
        <f>VLOOKUP(I174,'Names with Seat Code'!A:E,4,FALSE)</f>
        <v/>
      </c>
      <c r="K175" s="1">
        <f>VLOOKUP(I175,'Names with Seat Code'!A:F,6,FALSE)</f>
        <v>0</v>
      </c>
    </row>
    <row r="176" spans="1:11" ht="18.75" thickTop="1" x14ac:dyDescent="0.25">
      <c r="A176" s="6" t="s">
        <v>72</v>
      </c>
      <c r="B176" s="6" t="s">
        <v>87</v>
      </c>
      <c r="C176" s="6">
        <v>102</v>
      </c>
      <c r="D176" s="7" t="s">
        <v>74</v>
      </c>
      <c r="E176" s="6">
        <f t="shared" ref="E176:E186" si="2">E152+1</f>
        <v>8</v>
      </c>
      <c r="F176" s="8">
        <v>2</v>
      </c>
      <c r="G176" s="1" t="str">
        <f>VLOOKUP(I176,'Names with Seat Code'!A:E,5,FALSE)</f>
        <v>Melendez</v>
      </c>
      <c r="H176" s="1" t="str">
        <f>VLOOKUP(I176,'Names with Seat Code'!A:E,3,FALSE)</f>
        <v>Kamilla</v>
      </c>
      <c r="I176">
        <v>162</v>
      </c>
      <c r="J176" t="str">
        <f>VLOOKUP(I175,'Names with Seat Code'!A:E,4,FALSE)</f>
        <v/>
      </c>
      <c r="K176" s="1" t="str">
        <f>VLOOKUP(I176,'Names with Seat Code'!A:F,6,FALSE)</f>
        <v xml:space="preserve">me-he-ah  </v>
      </c>
    </row>
    <row r="177" spans="1:11" x14ac:dyDescent="0.25">
      <c r="A177" s="6" t="s">
        <v>72</v>
      </c>
      <c r="B177" s="6" t="s">
        <v>87</v>
      </c>
      <c r="C177" s="6">
        <v>103</v>
      </c>
      <c r="D177" s="7" t="s">
        <v>74</v>
      </c>
      <c r="E177" s="6">
        <f t="shared" si="2"/>
        <v>8</v>
      </c>
      <c r="F177" s="8">
        <v>3</v>
      </c>
      <c r="G177" s="1" t="str">
        <f>VLOOKUP(I177,'Names with Seat Code'!A:E,5,FALSE)</f>
        <v>Millerick</v>
      </c>
      <c r="H177" s="1" t="str">
        <f>VLOOKUP(I177,'Names with Seat Code'!A:E,3,FALSE)</f>
        <v>Sean</v>
      </c>
      <c r="I177">
        <v>163</v>
      </c>
      <c r="J177" t="str">
        <f>VLOOKUP(I176,'Names with Seat Code'!A:E,4,FALSE)</f>
        <v>Mejia</v>
      </c>
      <c r="K177" s="1">
        <f>VLOOKUP(I177,'Names with Seat Code'!A:F,6,FALSE)</f>
        <v>0</v>
      </c>
    </row>
    <row r="178" spans="1:11" x14ac:dyDescent="0.25">
      <c r="A178" s="6" t="s">
        <v>72</v>
      </c>
      <c r="B178" s="6" t="s">
        <v>87</v>
      </c>
      <c r="C178" s="6">
        <v>104</v>
      </c>
      <c r="D178" s="7" t="s">
        <v>74</v>
      </c>
      <c r="E178" s="6">
        <f t="shared" si="2"/>
        <v>8</v>
      </c>
      <c r="F178" s="8">
        <v>4</v>
      </c>
      <c r="G178" s="1" t="str">
        <f>VLOOKUP(I178,'Names with Seat Code'!A:E,5,FALSE)</f>
        <v>Mirogiannis</v>
      </c>
      <c r="H178" s="1" t="str">
        <f>VLOOKUP(I178,'Names with Seat Code'!A:E,3,FALSE)</f>
        <v>Nicholas</v>
      </c>
      <c r="I178">
        <v>164</v>
      </c>
      <c r="J178" t="str">
        <f>VLOOKUP(I177,'Names with Seat Code'!A:E,4,FALSE)</f>
        <v/>
      </c>
      <c r="K178" s="1" t="str">
        <f>VLOOKUP(I178,'Names with Seat Code'!A:F,6,FALSE)</f>
        <v>Me-row-G-ah-nis</v>
      </c>
    </row>
    <row r="179" spans="1:11" x14ac:dyDescent="0.25">
      <c r="A179" s="6" t="s">
        <v>72</v>
      </c>
      <c r="B179" s="6" t="s">
        <v>87</v>
      </c>
      <c r="C179" s="6">
        <v>105</v>
      </c>
      <c r="D179" s="7" t="s">
        <v>74</v>
      </c>
      <c r="E179" s="6">
        <f t="shared" si="2"/>
        <v>8</v>
      </c>
      <c r="F179" s="8">
        <v>5</v>
      </c>
      <c r="G179" s="1" t="str">
        <f>VLOOKUP(I179,'Names with Seat Code'!A:E,5,FALSE)</f>
        <v>Miron</v>
      </c>
      <c r="H179" s="1" t="str">
        <f>VLOOKUP(I179,'Names with Seat Code'!A:E,3,FALSE)</f>
        <v>Ava</v>
      </c>
      <c r="I179">
        <v>165</v>
      </c>
      <c r="J179" t="str">
        <f>VLOOKUP(I178,'Names with Seat Code'!A:E,4,FALSE)</f>
        <v/>
      </c>
      <c r="K179" s="1" t="str">
        <f>VLOOKUP(I179,'Names with Seat Code'!A:F,6,FALSE)</f>
        <v>A-va Mer-own</v>
      </c>
    </row>
    <row r="180" spans="1:11" x14ac:dyDescent="0.25">
      <c r="A180" s="6" t="s">
        <v>72</v>
      </c>
      <c r="B180" s="6" t="s">
        <v>87</v>
      </c>
      <c r="C180" s="6">
        <v>106</v>
      </c>
      <c r="D180" s="7" t="s">
        <v>74</v>
      </c>
      <c r="E180" s="6">
        <f t="shared" si="2"/>
        <v>8</v>
      </c>
      <c r="F180" s="8">
        <v>6</v>
      </c>
      <c r="G180" s="1" t="str">
        <f>VLOOKUP(I180,'Names with Seat Code'!A:E,5,FALSE)</f>
        <v>Mogene</v>
      </c>
      <c r="H180" s="1" t="str">
        <f>VLOOKUP(I180,'Names with Seat Code'!A:E,3,FALSE)</f>
        <v>Jason</v>
      </c>
      <c r="I180">
        <v>166</v>
      </c>
      <c r="J180" t="str">
        <f>VLOOKUP(I179,'Names with Seat Code'!A:E,4,FALSE)</f>
        <v/>
      </c>
      <c r="K180" s="1">
        <f>VLOOKUP(I180,'Names with Seat Code'!A:F,6,FALSE)</f>
        <v>0</v>
      </c>
    </row>
    <row r="181" spans="1:11" x14ac:dyDescent="0.25">
      <c r="A181" s="6" t="s">
        <v>72</v>
      </c>
      <c r="B181" s="6" t="s">
        <v>87</v>
      </c>
      <c r="C181" s="6">
        <v>107</v>
      </c>
      <c r="D181" s="7" t="s">
        <v>74</v>
      </c>
      <c r="E181" s="6">
        <f t="shared" si="2"/>
        <v>8</v>
      </c>
      <c r="F181" s="8">
        <v>7</v>
      </c>
      <c r="G181" s="1" t="str">
        <f>VLOOKUP(I181,'Names with Seat Code'!A:E,5,FALSE)</f>
        <v>Monteiro</v>
      </c>
      <c r="H181" s="1" t="str">
        <f>VLOOKUP(I181,'Names with Seat Code'!A:E,3,FALSE)</f>
        <v>William</v>
      </c>
      <c r="I181">
        <v>167</v>
      </c>
      <c r="J181" t="str">
        <f>VLOOKUP(I180,'Names with Seat Code'!A:E,4,FALSE)</f>
        <v/>
      </c>
      <c r="K181" s="1" t="str">
        <f>VLOOKUP(I181,'Names with Seat Code'!A:F,6,FALSE)</f>
        <v>Mawn -Are-Oh</v>
      </c>
    </row>
    <row r="182" spans="1:11" x14ac:dyDescent="0.25">
      <c r="A182" s="6" t="s">
        <v>72</v>
      </c>
      <c r="B182" s="6" t="s">
        <v>87</v>
      </c>
      <c r="C182" s="6">
        <v>108</v>
      </c>
      <c r="D182" s="7" t="s">
        <v>74</v>
      </c>
      <c r="E182" s="6">
        <f t="shared" si="2"/>
        <v>8</v>
      </c>
      <c r="F182" s="8">
        <v>8</v>
      </c>
      <c r="G182" s="1" t="str">
        <f>VLOOKUP(I182,'Names with Seat Code'!A:E,5,FALSE)</f>
        <v>Moran</v>
      </c>
      <c r="H182" s="1" t="str">
        <f>VLOOKUP(I182,'Names with Seat Code'!A:E,3,FALSE)</f>
        <v>Rose</v>
      </c>
      <c r="I182">
        <v>168</v>
      </c>
      <c r="J182" t="str">
        <f>VLOOKUP(I181,'Names with Seat Code'!A:E,4,FALSE)</f>
        <v/>
      </c>
      <c r="K182" s="1">
        <f>VLOOKUP(I182,'Names with Seat Code'!A:F,6,FALSE)</f>
        <v>0</v>
      </c>
    </row>
    <row r="183" spans="1:11" ht="18.75" thickBot="1" x14ac:dyDescent="0.3">
      <c r="A183" s="6" t="s">
        <v>72</v>
      </c>
      <c r="B183" s="6" t="s">
        <v>87</v>
      </c>
      <c r="C183" s="6">
        <v>109</v>
      </c>
      <c r="D183" s="7" t="s">
        <v>74</v>
      </c>
      <c r="E183" s="6">
        <f t="shared" si="2"/>
        <v>8</v>
      </c>
      <c r="F183" s="8">
        <v>9</v>
      </c>
      <c r="G183" s="1" t="str">
        <f>VLOOKUP(I183,'Names with Seat Code'!A:E,5,FALSE)</f>
        <v>Morris</v>
      </c>
      <c r="H183" s="1" t="str">
        <f>VLOOKUP(I183,'Names with Seat Code'!A:E,3,FALSE)</f>
        <v>Ella</v>
      </c>
      <c r="I183" s="3">
        <v>169</v>
      </c>
      <c r="J183" t="str">
        <f>VLOOKUP(I182,'Names with Seat Code'!A:E,4,FALSE)</f>
        <v/>
      </c>
      <c r="K183" s="1">
        <f>VLOOKUP(I183,'Names with Seat Code'!A:F,6,FALSE)</f>
        <v>0</v>
      </c>
    </row>
    <row r="184" spans="1:11" ht="18.75" thickTop="1" x14ac:dyDescent="0.25">
      <c r="A184" s="6" t="s">
        <v>72</v>
      </c>
      <c r="B184" s="6" t="s">
        <v>87</v>
      </c>
      <c r="C184" s="6">
        <v>110</v>
      </c>
      <c r="D184" s="7" t="s">
        <v>74</v>
      </c>
      <c r="E184" s="6">
        <f t="shared" si="2"/>
        <v>8</v>
      </c>
      <c r="F184" s="8">
        <v>10</v>
      </c>
      <c r="G184" s="1" t="str">
        <f>VLOOKUP(I184,'Names with Seat Code'!A:E,5,FALSE)</f>
        <v>Mulvey</v>
      </c>
      <c r="H184" s="1" t="str">
        <f>VLOOKUP(I184,'Names with Seat Code'!A:E,3,FALSE)</f>
        <v>Nate</v>
      </c>
      <c r="I184">
        <v>170</v>
      </c>
      <c r="J184" t="str">
        <f>VLOOKUP(I183,'Names with Seat Code'!A:E,4,FALSE)</f>
        <v/>
      </c>
      <c r="K184" s="1">
        <f>VLOOKUP(I184,'Names with Seat Code'!A:F,6,FALSE)</f>
        <v>0</v>
      </c>
    </row>
    <row r="185" spans="1:11" x14ac:dyDescent="0.25">
      <c r="A185" s="6" t="s">
        <v>72</v>
      </c>
      <c r="B185" s="6" t="s">
        <v>87</v>
      </c>
      <c r="C185" s="6">
        <v>111</v>
      </c>
      <c r="D185" s="7" t="s">
        <v>74</v>
      </c>
      <c r="E185" s="6">
        <f t="shared" si="2"/>
        <v>8</v>
      </c>
      <c r="F185" s="8">
        <v>11</v>
      </c>
      <c r="G185" s="1" t="str">
        <f>VLOOKUP(I185,'Names with Seat Code'!A:E,5,FALSE)</f>
        <v>Muniz</v>
      </c>
      <c r="H185" s="1" t="str">
        <f>VLOOKUP(I185,'Names with Seat Code'!A:E,3,FALSE)</f>
        <v>Adrian</v>
      </c>
      <c r="I185">
        <v>171</v>
      </c>
      <c r="J185" t="str">
        <f>VLOOKUP(I184,'Names with Seat Code'!A:E,4,FALSE)</f>
        <v/>
      </c>
      <c r="K185" s="1">
        <f>VLOOKUP(I185,'Names with Seat Code'!A:F,6,FALSE)</f>
        <v>0</v>
      </c>
    </row>
    <row r="186" spans="1:11" ht="18.75" thickBot="1" x14ac:dyDescent="0.3">
      <c r="A186" s="4" t="s">
        <v>72</v>
      </c>
      <c r="B186" s="4" t="s">
        <v>87</v>
      </c>
      <c r="C186" s="4">
        <v>112</v>
      </c>
      <c r="D186" s="9" t="s">
        <v>74</v>
      </c>
      <c r="E186" s="4">
        <f t="shared" si="2"/>
        <v>8</v>
      </c>
      <c r="F186" s="5">
        <v>12</v>
      </c>
      <c r="G186" s="42" t="str">
        <f>VLOOKUP(I186,'Names with Seat Code'!A:E,5,FALSE)</f>
        <v>Murphy</v>
      </c>
      <c r="H186" s="2" t="str">
        <f>VLOOKUP(I186,'Names with Seat Code'!A:E,3,FALSE)</f>
        <v>Jack</v>
      </c>
      <c r="I186">
        <v>172</v>
      </c>
      <c r="J186" t="str">
        <f>VLOOKUP(I185,'Names with Seat Code'!A:E,4,FALSE)</f>
        <v/>
      </c>
      <c r="K186" s="1">
        <f>VLOOKUP(I186,'Names with Seat Code'!A:F,6,FALSE)</f>
        <v>0</v>
      </c>
    </row>
    <row r="187" spans="1:11" ht="19.5" thickTop="1" thickBot="1" x14ac:dyDescent="0.3">
      <c r="A187" s="6" t="s">
        <v>75</v>
      </c>
      <c r="B187" s="6" t="s">
        <v>86</v>
      </c>
      <c r="C187" s="6">
        <v>101</v>
      </c>
      <c r="D187" s="7" t="s">
        <v>77</v>
      </c>
      <c r="E187" s="6">
        <f>E163+1</f>
        <v>8</v>
      </c>
      <c r="F187" s="8">
        <v>1</v>
      </c>
      <c r="G187" s="1" t="str">
        <f>VLOOKUP(I187,'Names with Seat Code'!A:E,5,FALSE)</f>
        <v>Murphy</v>
      </c>
      <c r="H187" s="1" t="str">
        <f>VLOOKUP(I187,'Names with Seat Code'!A:E,3,FALSE)</f>
        <v>Jack</v>
      </c>
      <c r="I187">
        <v>173</v>
      </c>
      <c r="J187" s="3" t="str">
        <f>VLOOKUP(I186,'Names with Seat Code'!A:E,4,FALSE)</f>
        <v/>
      </c>
      <c r="K187" s="1">
        <f>VLOOKUP(I187,'Names with Seat Code'!A:F,6,FALSE)</f>
        <v>0</v>
      </c>
    </row>
    <row r="188" spans="1:11" ht="18.75" thickTop="1" x14ac:dyDescent="0.25">
      <c r="A188" s="6" t="s">
        <v>75</v>
      </c>
      <c r="B188" s="6" t="s">
        <v>86</v>
      </c>
      <c r="C188" s="6">
        <v>103</v>
      </c>
      <c r="D188" s="7" t="s">
        <v>77</v>
      </c>
      <c r="E188" s="6">
        <f t="shared" ref="E188:E198" si="3">E164+1</f>
        <v>8</v>
      </c>
      <c r="F188" s="8">
        <v>2</v>
      </c>
      <c r="G188" s="1" t="str">
        <f>VLOOKUP(I188,'Names with Seat Code'!A:E,5,FALSE)</f>
        <v>Muscarella</v>
      </c>
      <c r="H188" s="1" t="str">
        <f>VLOOKUP(I188,'Names with Seat Code'!A:E,3,FALSE)</f>
        <v>Maya</v>
      </c>
      <c r="I188">
        <v>174</v>
      </c>
      <c r="J188" t="str">
        <f>VLOOKUP(I187,'Names with Seat Code'!A:E,4,FALSE)</f>
        <v/>
      </c>
      <c r="K188" s="1" t="str">
        <f>VLOOKUP(I188,'Names with Seat Code'!A:F,6,FALSE)</f>
        <v>Musk-ah-rell-ah</v>
      </c>
    </row>
    <row r="189" spans="1:11" x14ac:dyDescent="0.25">
      <c r="A189" s="6" t="s">
        <v>75</v>
      </c>
      <c r="B189" s="6" t="s">
        <v>86</v>
      </c>
      <c r="C189" s="6">
        <v>105</v>
      </c>
      <c r="D189" s="7" t="s">
        <v>77</v>
      </c>
      <c r="E189" s="6">
        <f t="shared" si="3"/>
        <v>8</v>
      </c>
      <c r="F189" s="8">
        <v>3</v>
      </c>
      <c r="G189" s="1" t="str">
        <f>VLOOKUP(I189,'Names with Seat Code'!A:E,5,FALSE)</f>
        <v>Nandi</v>
      </c>
      <c r="H189" s="1" t="str">
        <f>VLOOKUP(I189,'Names with Seat Code'!A:E,3,FALSE)</f>
        <v>Deep</v>
      </c>
      <c r="I189">
        <v>175</v>
      </c>
      <c r="J189" t="str">
        <f>VLOOKUP(I188,'Names with Seat Code'!A:E,4,FALSE)</f>
        <v>Rose</v>
      </c>
      <c r="K189" s="1">
        <f>VLOOKUP(I189,'Names with Seat Code'!A:F,6,FALSE)</f>
        <v>0</v>
      </c>
    </row>
    <row r="190" spans="1:11" x14ac:dyDescent="0.25">
      <c r="A190" s="6" t="s">
        <v>75</v>
      </c>
      <c r="B190" s="6" t="s">
        <v>86</v>
      </c>
      <c r="C190" s="6">
        <v>107</v>
      </c>
      <c r="D190" s="7" t="s">
        <v>77</v>
      </c>
      <c r="E190" s="6">
        <f t="shared" si="3"/>
        <v>8</v>
      </c>
      <c r="F190" s="8">
        <v>4</v>
      </c>
      <c r="G190" s="1" t="str">
        <f>VLOOKUP(I190,'Names with Seat Code'!A:E,5,FALSE)</f>
        <v>Napolitano</v>
      </c>
      <c r="H190" s="1" t="str">
        <f>VLOOKUP(I190,'Names with Seat Code'!A:E,3,FALSE)</f>
        <v>Alicia</v>
      </c>
      <c r="I190">
        <v>176</v>
      </c>
      <c r="J190" t="str">
        <f>VLOOKUP(I189,'Names with Seat Code'!A:E,4,FALSE)</f>
        <v/>
      </c>
      <c r="K190" s="1" t="str">
        <f>VLOOKUP(I190,'Names with Seat Code'!A:F,6,FALSE)</f>
        <v>Ah-Lee-Sha  Nah-paul-it-ah-no</v>
      </c>
    </row>
    <row r="191" spans="1:11" x14ac:dyDescent="0.25">
      <c r="A191" s="6" t="s">
        <v>75</v>
      </c>
      <c r="B191" s="6" t="s">
        <v>86</v>
      </c>
      <c r="C191" s="6">
        <v>109</v>
      </c>
      <c r="D191" s="7" t="s">
        <v>77</v>
      </c>
      <c r="E191" s="6">
        <f t="shared" si="3"/>
        <v>8</v>
      </c>
      <c r="F191" s="8">
        <v>5</v>
      </c>
      <c r="G191" s="1" t="str">
        <f>VLOOKUP(I191,'Names with Seat Code'!A:E,5,FALSE)</f>
        <v>Nazzaro</v>
      </c>
      <c r="H191" s="1" t="str">
        <f>VLOOKUP(I191,'Names with Seat Code'!A:E,3,FALSE)</f>
        <v>Alec</v>
      </c>
      <c r="I191">
        <v>177</v>
      </c>
      <c r="J191" t="str">
        <f>VLOOKUP(I190,'Names with Seat Code'!A:E,4,FALSE)</f>
        <v>Frances</v>
      </c>
      <c r="K191" s="1">
        <f>VLOOKUP(I191,'Names with Seat Code'!A:F,6,FALSE)</f>
        <v>0</v>
      </c>
    </row>
    <row r="192" spans="1:11" x14ac:dyDescent="0.25">
      <c r="A192" s="6" t="s">
        <v>75</v>
      </c>
      <c r="B192" s="6" t="s">
        <v>86</v>
      </c>
      <c r="C192" s="6">
        <v>111</v>
      </c>
      <c r="D192" s="7" t="s">
        <v>77</v>
      </c>
      <c r="E192" s="6">
        <f t="shared" si="3"/>
        <v>8</v>
      </c>
      <c r="F192" s="8">
        <v>6</v>
      </c>
      <c r="G192" s="1" t="str">
        <f>VLOOKUP(I192,'Names with Seat Code'!A:E,5,FALSE)</f>
        <v>Nazzaro</v>
      </c>
      <c r="H192" s="1" t="str">
        <f>VLOOKUP(I192,'Names with Seat Code'!A:E,3,FALSE)</f>
        <v>Sophia</v>
      </c>
      <c r="I192">
        <v>178</v>
      </c>
      <c r="J192" t="str">
        <f>VLOOKUP(I191,'Names with Seat Code'!A:E,4,FALSE)</f>
        <v/>
      </c>
      <c r="K192" s="1">
        <f>VLOOKUP(I192,'Names with Seat Code'!A:F,6,FALSE)</f>
        <v>0</v>
      </c>
    </row>
    <row r="193" spans="1:11" x14ac:dyDescent="0.25">
      <c r="A193" s="6" t="s">
        <v>75</v>
      </c>
      <c r="B193" s="6" t="s">
        <v>86</v>
      </c>
      <c r="C193" s="6">
        <v>113</v>
      </c>
      <c r="D193" s="7" t="s">
        <v>77</v>
      </c>
      <c r="E193" s="6">
        <f t="shared" si="3"/>
        <v>8</v>
      </c>
      <c r="F193" s="8">
        <v>7</v>
      </c>
      <c r="G193" s="1" t="str">
        <f>VLOOKUP(I193,'Names with Seat Code'!A:E,5,FALSE)</f>
        <v>Nelson</v>
      </c>
      <c r="H193" s="1" t="str">
        <f>VLOOKUP(I193,'Names with Seat Code'!A:E,3,FALSE)</f>
        <v>Paden</v>
      </c>
      <c r="I193">
        <v>179</v>
      </c>
      <c r="J193" t="str">
        <f>VLOOKUP(I192,'Names with Seat Code'!A:E,4,FALSE)</f>
        <v/>
      </c>
      <c r="K193" s="1" t="str">
        <f>VLOOKUP(I193,'Names with Seat Code'!A:F,6,FALSE)</f>
        <v>Pay-den</v>
      </c>
    </row>
    <row r="194" spans="1:11" x14ac:dyDescent="0.25">
      <c r="A194" s="6" t="s">
        <v>75</v>
      </c>
      <c r="B194" s="6" t="s">
        <v>86</v>
      </c>
      <c r="C194" s="6">
        <v>115</v>
      </c>
      <c r="D194" s="7" t="s">
        <v>77</v>
      </c>
      <c r="E194" s="6">
        <f t="shared" si="3"/>
        <v>8</v>
      </c>
      <c r="F194" s="8">
        <v>8</v>
      </c>
      <c r="G194" s="1" t="str">
        <f>VLOOKUP(I194,'Names with Seat Code'!A:E,5,FALSE)</f>
        <v>Nolty</v>
      </c>
      <c r="H194" s="1" t="str">
        <f>VLOOKUP(I194,'Names with Seat Code'!A:E,3,FALSE)</f>
        <v>Jake</v>
      </c>
      <c r="I194">
        <v>180</v>
      </c>
      <c r="J194" t="str">
        <f>VLOOKUP(I193,'Names with Seat Code'!A:E,4,FALSE)</f>
        <v/>
      </c>
      <c r="K194" s="1">
        <f>VLOOKUP(I194,'Names with Seat Code'!A:F,6,FALSE)</f>
        <v>0</v>
      </c>
    </row>
    <row r="195" spans="1:11" ht="18.75" thickBot="1" x14ac:dyDescent="0.3">
      <c r="A195" s="6" t="s">
        <v>75</v>
      </c>
      <c r="B195" s="6" t="s">
        <v>86</v>
      </c>
      <c r="C195" s="6">
        <v>117</v>
      </c>
      <c r="D195" s="7" t="s">
        <v>77</v>
      </c>
      <c r="E195" s="6">
        <f t="shared" si="3"/>
        <v>8</v>
      </c>
      <c r="F195" s="8">
        <v>9</v>
      </c>
      <c r="G195" s="1" t="str">
        <f>VLOOKUP(I195,'Names with Seat Code'!A:E,5,FALSE)</f>
        <v>Oberg</v>
      </c>
      <c r="H195" s="1" t="str">
        <f>VLOOKUP(I195,'Names with Seat Code'!A:E,3,FALSE)</f>
        <v>Alice</v>
      </c>
      <c r="I195" s="3">
        <v>181</v>
      </c>
      <c r="J195" t="str">
        <f>VLOOKUP(I194,'Names with Seat Code'!A:E,4,FALSE)</f>
        <v/>
      </c>
      <c r="K195" s="1">
        <f>VLOOKUP(I195,'Names with Seat Code'!A:F,6,FALSE)</f>
        <v>0</v>
      </c>
    </row>
    <row r="196" spans="1:11" ht="18.75" thickTop="1" x14ac:dyDescent="0.25">
      <c r="A196" s="6" t="s">
        <v>75</v>
      </c>
      <c r="B196" s="6" t="s">
        <v>86</v>
      </c>
      <c r="C196" s="6">
        <v>119</v>
      </c>
      <c r="D196" s="7" t="s">
        <v>77</v>
      </c>
      <c r="E196" s="6">
        <f t="shared" si="3"/>
        <v>8</v>
      </c>
      <c r="F196" s="8">
        <v>10</v>
      </c>
      <c r="G196" s="1" t="str">
        <f>VLOOKUP(I196,'Names with Seat Code'!A:E,5,FALSE)</f>
        <v>O'Brien</v>
      </c>
      <c r="H196" s="1" t="str">
        <f>VLOOKUP(I196,'Names with Seat Code'!A:E,3,FALSE)</f>
        <v>Mary-Kate</v>
      </c>
      <c r="I196">
        <v>182</v>
      </c>
      <c r="J196" t="str">
        <f>VLOOKUP(I195,'Names with Seat Code'!A:E,4,FALSE)</f>
        <v/>
      </c>
      <c r="K196" s="1">
        <f>VLOOKUP(I196,'Names with Seat Code'!A:F,6,FALSE)</f>
        <v>0</v>
      </c>
    </row>
    <row r="197" spans="1:11" x14ac:dyDescent="0.25">
      <c r="A197" s="6" t="s">
        <v>75</v>
      </c>
      <c r="B197" s="6" t="s">
        <v>86</v>
      </c>
      <c r="C197" s="6">
        <v>121</v>
      </c>
      <c r="D197" s="7" t="s">
        <v>77</v>
      </c>
      <c r="E197" s="6">
        <f t="shared" si="3"/>
        <v>8</v>
      </c>
      <c r="F197" s="8">
        <v>11</v>
      </c>
      <c r="G197" s="1" t="str">
        <f>VLOOKUP(I197,'Names with Seat Code'!A:E,5,FALSE)</f>
        <v>O'Brien</v>
      </c>
      <c r="H197" s="1" t="str">
        <f>VLOOKUP(I197,'Names with Seat Code'!A:E,3,FALSE)</f>
        <v>Claire</v>
      </c>
      <c r="I197">
        <v>183</v>
      </c>
      <c r="J197" t="str">
        <f>VLOOKUP(I196,'Names with Seat Code'!A:E,4,FALSE)</f>
        <v/>
      </c>
      <c r="K197" s="1" t="str">
        <f>VLOOKUP(I197,'Names with Seat Code'!A:F,6,FALSE)</f>
        <v>cuh-lare oh bryan</v>
      </c>
    </row>
    <row r="198" spans="1:11" ht="18.75" thickBot="1" x14ac:dyDescent="0.3">
      <c r="A198" s="4" t="s">
        <v>75</v>
      </c>
      <c r="B198" s="4" t="s">
        <v>86</v>
      </c>
      <c r="C198" s="5">
        <v>123</v>
      </c>
      <c r="D198" s="9" t="s">
        <v>77</v>
      </c>
      <c r="E198" s="4">
        <f t="shared" si="3"/>
        <v>8</v>
      </c>
      <c r="F198" s="5">
        <v>12</v>
      </c>
      <c r="G198" s="42" t="str">
        <f>VLOOKUP(I198,'Names with Seat Code'!A:E,5,FALSE)</f>
        <v>Olivardia</v>
      </c>
      <c r="H198" s="2" t="str">
        <f>VLOOKUP(I198,'Names with Seat Code'!A:E,3,FALSE)</f>
        <v>Arianna</v>
      </c>
      <c r="I198">
        <v>184</v>
      </c>
      <c r="J198" t="str">
        <f>VLOOKUP(I197,'Names with Seat Code'!A:E,4,FALSE)</f>
        <v/>
      </c>
      <c r="K198" s="1" t="str">
        <f>VLOOKUP(I198,'Names with Seat Code'!A:F,6,FALSE)</f>
        <v>Ar-ee-ah-na   Ah-dee  All-ah-var-dee-ah</v>
      </c>
    </row>
    <row r="199" spans="1:11" ht="19.5" thickTop="1" thickBot="1" x14ac:dyDescent="0.3">
      <c r="A199" s="6" t="s">
        <v>72</v>
      </c>
      <c r="B199" s="6" t="s">
        <v>88</v>
      </c>
      <c r="C199" s="6">
        <v>101</v>
      </c>
      <c r="D199" s="7" t="s">
        <v>74</v>
      </c>
      <c r="E199" s="6">
        <f>E175+1</f>
        <v>9</v>
      </c>
      <c r="F199" s="8">
        <v>1</v>
      </c>
      <c r="G199" s="1" t="str">
        <f>VLOOKUP(I199,'Names with Seat Code'!A:E,5,FALSE)</f>
        <v>O’Neill</v>
      </c>
      <c r="H199" s="1" t="str">
        <f>VLOOKUP(I199,'Names with Seat Code'!A:E,3,FALSE)</f>
        <v>Sean</v>
      </c>
      <c r="I199">
        <v>185</v>
      </c>
      <c r="J199" s="3" t="str">
        <f>VLOOKUP(I198,'Names with Seat Code'!A:E,4,FALSE)</f>
        <v>Adi</v>
      </c>
      <c r="K199" s="1">
        <f>VLOOKUP(I199,'Names with Seat Code'!A:F,6,FALSE)</f>
        <v>0</v>
      </c>
    </row>
    <row r="200" spans="1:11" ht="18.75" thickTop="1" x14ac:dyDescent="0.25">
      <c r="A200" s="6" t="s">
        <v>72</v>
      </c>
      <c r="B200" s="6" t="s">
        <v>88</v>
      </c>
      <c r="C200" s="6">
        <v>102</v>
      </c>
      <c r="D200" s="7" t="s">
        <v>74</v>
      </c>
      <c r="E200" s="6">
        <f t="shared" ref="E200:E210" si="4">E176+1</f>
        <v>9</v>
      </c>
      <c r="F200" s="8">
        <v>2</v>
      </c>
      <c r="G200" s="1" t="str">
        <f>VLOOKUP(I200,'Names with Seat Code'!A:E,5,FALSE)</f>
        <v>Palm</v>
      </c>
      <c r="H200" s="1" t="str">
        <f>VLOOKUP(I200,'Names with Seat Code'!A:E,3,FALSE)</f>
        <v>Jake</v>
      </c>
      <c r="I200">
        <v>186</v>
      </c>
      <c r="J200" t="str">
        <f>VLOOKUP(I199,'Names with Seat Code'!A:E,4,FALSE)</f>
        <v/>
      </c>
      <c r="K200" s="1">
        <f>VLOOKUP(I200,'Names with Seat Code'!A:F,6,FALSE)</f>
        <v>0</v>
      </c>
    </row>
    <row r="201" spans="1:11" x14ac:dyDescent="0.25">
      <c r="A201" s="6" t="s">
        <v>72</v>
      </c>
      <c r="B201" s="6" t="s">
        <v>88</v>
      </c>
      <c r="C201" s="6">
        <v>103</v>
      </c>
      <c r="D201" s="7" t="s">
        <v>74</v>
      </c>
      <c r="E201" s="6">
        <f t="shared" si="4"/>
        <v>9</v>
      </c>
      <c r="F201" s="8">
        <v>3</v>
      </c>
      <c r="G201" s="1" t="str">
        <f>VLOOKUP(I201,'Names with Seat Code'!A:E,5,FALSE)</f>
        <v>Palmer</v>
      </c>
      <c r="H201" s="1" t="str">
        <f>VLOOKUP(I201,'Names with Seat Code'!A:E,3,FALSE)</f>
        <v>Jamal</v>
      </c>
      <c r="I201">
        <v>187</v>
      </c>
      <c r="J201" t="str">
        <f>VLOOKUP(I200,'Names with Seat Code'!A:E,4,FALSE)</f>
        <v/>
      </c>
      <c r="K201" s="1">
        <f>VLOOKUP(I201,'Names with Seat Code'!A:F,6,FALSE)</f>
        <v>0</v>
      </c>
    </row>
    <row r="202" spans="1:11" x14ac:dyDescent="0.25">
      <c r="A202" s="6" t="s">
        <v>72</v>
      </c>
      <c r="B202" s="6" t="s">
        <v>88</v>
      </c>
      <c r="C202" s="6">
        <v>104</v>
      </c>
      <c r="D202" s="7" t="s">
        <v>74</v>
      </c>
      <c r="E202" s="6">
        <f t="shared" si="4"/>
        <v>9</v>
      </c>
      <c r="F202" s="8">
        <v>4</v>
      </c>
      <c r="G202" s="1" t="str">
        <f>VLOOKUP(I202,'Names with Seat Code'!A:E,5,FALSE)</f>
        <v>Pelletier</v>
      </c>
      <c r="H202" s="1" t="str">
        <f>VLOOKUP(I202,'Names with Seat Code'!A:E,3,FALSE)</f>
        <v>Payton</v>
      </c>
      <c r="I202">
        <v>188</v>
      </c>
      <c r="J202" t="str">
        <f>VLOOKUP(I201,'Names with Seat Code'!A:E,4,FALSE)</f>
        <v/>
      </c>
      <c r="K202" s="1" t="str">
        <f>VLOOKUP(I202,'Names with Seat Code'!A:F,6,FALSE)</f>
        <v>Pay-Tin Pell-i-Tear</v>
      </c>
    </row>
    <row r="203" spans="1:11" x14ac:dyDescent="0.25">
      <c r="A203" s="6" t="s">
        <v>72</v>
      </c>
      <c r="B203" s="6" t="s">
        <v>88</v>
      </c>
      <c r="C203" s="6">
        <v>105</v>
      </c>
      <c r="D203" s="7" t="s">
        <v>74</v>
      </c>
      <c r="E203" s="6">
        <f t="shared" si="4"/>
        <v>9</v>
      </c>
      <c r="F203" s="8">
        <v>5</v>
      </c>
      <c r="G203" s="1" t="str">
        <f>VLOOKUP(I203,'Names with Seat Code'!A:E,5,FALSE)</f>
        <v>Pember</v>
      </c>
      <c r="H203" s="1" t="str">
        <f>VLOOKUP(I203,'Names with Seat Code'!A:E,3,FALSE)</f>
        <v>Ethan</v>
      </c>
      <c r="I203">
        <v>189</v>
      </c>
      <c r="J203" t="str">
        <f>VLOOKUP(I202,'Names with Seat Code'!A:E,4,FALSE)</f>
        <v/>
      </c>
      <c r="K203" s="1">
        <f>VLOOKUP(I203,'Names with Seat Code'!A:F,6,FALSE)</f>
        <v>0</v>
      </c>
    </row>
    <row r="204" spans="1:11" x14ac:dyDescent="0.25">
      <c r="A204" s="6" t="s">
        <v>72</v>
      </c>
      <c r="B204" s="6" t="s">
        <v>88</v>
      </c>
      <c r="C204" s="6">
        <v>106</v>
      </c>
      <c r="D204" s="7" t="s">
        <v>74</v>
      </c>
      <c r="E204" s="6">
        <f t="shared" si="4"/>
        <v>9</v>
      </c>
      <c r="F204" s="8">
        <v>6</v>
      </c>
      <c r="G204" s="1" t="str">
        <f>VLOOKUP(I204,'Names with Seat Code'!A:E,5,FALSE)</f>
        <v>Pereira</v>
      </c>
      <c r="H204" s="1" t="str">
        <f>VLOOKUP(I204,'Names with Seat Code'!A:E,3,FALSE)</f>
        <v>Gustavo</v>
      </c>
      <c r="I204">
        <v>190</v>
      </c>
      <c r="J204" t="str">
        <f>VLOOKUP(I203,'Names with Seat Code'!A:E,4,FALSE)</f>
        <v/>
      </c>
      <c r="K204" s="1">
        <f>VLOOKUP(I204,'Names with Seat Code'!A:F,6,FALSE)</f>
        <v>0</v>
      </c>
    </row>
    <row r="205" spans="1:11" x14ac:dyDescent="0.25">
      <c r="A205" s="6" t="s">
        <v>72</v>
      </c>
      <c r="B205" s="6" t="s">
        <v>88</v>
      </c>
      <c r="C205" s="6">
        <v>107</v>
      </c>
      <c r="D205" s="7" t="s">
        <v>74</v>
      </c>
      <c r="E205" s="6">
        <f t="shared" si="4"/>
        <v>9</v>
      </c>
      <c r="F205" s="8">
        <v>7</v>
      </c>
      <c r="G205" s="1" t="str">
        <f>VLOOKUP(I205,'Names with Seat Code'!A:E,5,FALSE)</f>
        <v>Perez</v>
      </c>
      <c r="H205" s="1" t="str">
        <f>VLOOKUP(I205,'Names with Seat Code'!A:E,3,FALSE)</f>
        <v>Javer</v>
      </c>
      <c r="I205">
        <v>191</v>
      </c>
      <c r="J205" t="str">
        <f>VLOOKUP(I204,'Names with Seat Code'!A:E,4,FALSE)</f>
        <v>Savi</v>
      </c>
      <c r="K205" s="1">
        <f>VLOOKUP(I205,'Names with Seat Code'!A:F,6,FALSE)</f>
        <v>0</v>
      </c>
    </row>
    <row r="206" spans="1:11" x14ac:dyDescent="0.25">
      <c r="A206" s="6" t="s">
        <v>72</v>
      </c>
      <c r="B206" s="6" t="s">
        <v>88</v>
      </c>
      <c r="C206" s="6">
        <v>108</v>
      </c>
      <c r="D206" s="7" t="s">
        <v>74</v>
      </c>
      <c r="E206" s="6">
        <f t="shared" si="4"/>
        <v>9</v>
      </c>
      <c r="F206" s="8">
        <v>8</v>
      </c>
      <c r="G206" s="1" t="str">
        <f>VLOOKUP(I206,'Names with Seat Code'!A:E,5,FALSE)</f>
        <v>Peterson</v>
      </c>
      <c r="H206" s="1" t="str">
        <f>VLOOKUP(I206,'Names with Seat Code'!A:E,3,FALSE)</f>
        <v>Ben</v>
      </c>
      <c r="I206">
        <v>192</v>
      </c>
      <c r="J206" t="str">
        <f>VLOOKUP(I205,'Names with Seat Code'!A:E,4,FALSE)</f>
        <v/>
      </c>
      <c r="K206" s="1">
        <f>VLOOKUP(I206,'Names with Seat Code'!A:F,6,FALSE)</f>
        <v>0</v>
      </c>
    </row>
    <row r="207" spans="1:11" ht="18.75" thickBot="1" x14ac:dyDescent="0.3">
      <c r="A207" s="6" t="s">
        <v>72</v>
      </c>
      <c r="B207" s="6" t="s">
        <v>88</v>
      </c>
      <c r="C207" s="6">
        <v>109</v>
      </c>
      <c r="D207" s="7" t="s">
        <v>74</v>
      </c>
      <c r="E207" s="6">
        <f t="shared" si="4"/>
        <v>9</v>
      </c>
      <c r="F207" s="8">
        <v>9</v>
      </c>
      <c r="G207" s="1" t="str">
        <f>VLOOKUP(I207,'Names with Seat Code'!A:E,5,FALSE)</f>
        <v>Picano</v>
      </c>
      <c r="H207" s="1" t="str">
        <f>VLOOKUP(I207,'Names with Seat Code'!A:E,3,FALSE)</f>
        <v>Luca</v>
      </c>
      <c r="I207" s="3">
        <v>193</v>
      </c>
      <c r="J207" t="str">
        <f>VLOOKUP(I206,'Names with Seat Code'!A:E,4,FALSE)</f>
        <v/>
      </c>
      <c r="K207" s="1">
        <f>VLOOKUP(I207,'Names with Seat Code'!A:F,6,FALSE)</f>
        <v>0</v>
      </c>
    </row>
    <row r="208" spans="1:11" ht="18.75" thickTop="1" x14ac:dyDescent="0.25">
      <c r="A208" s="6" t="s">
        <v>72</v>
      </c>
      <c r="B208" s="6" t="s">
        <v>88</v>
      </c>
      <c r="C208" s="6">
        <v>110</v>
      </c>
      <c r="D208" s="7" t="s">
        <v>74</v>
      </c>
      <c r="E208" s="6">
        <f t="shared" si="4"/>
        <v>9</v>
      </c>
      <c r="F208" s="8">
        <v>10</v>
      </c>
      <c r="G208" s="1" t="str">
        <f>VLOOKUP(I208,'Names with Seat Code'!A:E,5,FALSE)</f>
        <v>Putnam</v>
      </c>
      <c r="H208" s="1" t="str">
        <f>VLOOKUP(I208,'Names with Seat Code'!A:E,3,FALSE)</f>
        <v>Audrey</v>
      </c>
      <c r="I208">
        <v>194</v>
      </c>
      <c r="J208" t="str">
        <f>VLOOKUP(I207,'Names with Seat Code'!A:E,4,FALSE)</f>
        <v/>
      </c>
      <c r="K208" s="1">
        <f>VLOOKUP(I208,'Names with Seat Code'!A:F,6,FALSE)</f>
        <v>0</v>
      </c>
    </row>
    <row r="209" spans="1:11" x14ac:dyDescent="0.25">
      <c r="A209" s="6" t="s">
        <v>72</v>
      </c>
      <c r="B209" s="6" t="s">
        <v>88</v>
      </c>
      <c r="C209" s="6">
        <v>111</v>
      </c>
      <c r="D209" s="7" t="s">
        <v>74</v>
      </c>
      <c r="E209" s="6">
        <f t="shared" si="4"/>
        <v>9</v>
      </c>
      <c r="F209" s="8">
        <v>11</v>
      </c>
      <c r="G209" s="1" t="str">
        <f>VLOOKUP(I209,'Names with Seat Code'!A:E,5,FALSE)</f>
        <v>Quinn</v>
      </c>
      <c r="H209" s="1" t="str">
        <f>VLOOKUP(I209,'Names with Seat Code'!A:E,3,FALSE)</f>
        <v>Elizabeth</v>
      </c>
      <c r="I209">
        <v>195</v>
      </c>
      <c r="J209" t="str">
        <f>VLOOKUP(I208,'Names with Seat Code'!A:E,4,FALSE)</f>
        <v/>
      </c>
      <c r="K209" s="1">
        <f>VLOOKUP(I209,'Names with Seat Code'!A:F,6,FALSE)</f>
        <v>0</v>
      </c>
    </row>
    <row r="210" spans="1:11" ht="18.75" thickBot="1" x14ac:dyDescent="0.3">
      <c r="A210" s="4" t="s">
        <v>72</v>
      </c>
      <c r="B210" s="4" t="s">
        <v>88</v>
      </c>
      <c r="C210" s="4">
        <v>112</v>
      </c>
      <c r="D210" s="9" t="s">
        <v>74</v>
      </c>
      <c r="E210" s="4">
        <f t="shared" si="4"/>
        <v>9</v>
      </c>
      <c r="F210" s="5">
        <v>12</v>
      </c>
      <c r="G210" s="42" t="str">
        <f>VLOOKUP(I210,'Names with Seat Code'!A:E,5,FALSE)</f>
        <v>Reposa</v>
      </c>
      <c r="H210" s="2" t="str">
        <f>VLOOKUP(I210,'Names with Seat Code'!A:E,3,FALSE)</f>
        <v>Michael</v>
      </c>
      <c r="I210">
        <v>196</v>
      </c>
      <c r="J210" t="str">
        <f>VLOOKUP(I209,'Names with Seat Code'!A:E,4,FALSE)</f>
        <v/>
      </c>
      <c r="K210" s="1">
        <f>VLOOKUP(I210,'Names with Seat Code'!A:F,6,FALSE)</f>
        <v>0</v>
      </c>
    </row>
    <row r="211" spans="1:11" ht="19.5" thickTop="1" thickBot="1" x14ac:dyDescent="0.3">
      <c r="A211" s="6" t="s">
        <v>75</v>
      </c>
      <c r="B211" s="6" t="s">
        <v>89</v>
      </c>
      <c r="C211" s="6">
        <v>124</v>
      </c>
      <c r="D211" s="7" t="s">
        <v>77</v>
      </c>
      <c r="E211" s="6">
        <f>E187+1</f>
        <v>9</v>
      </c>
      <c r="F211" s="8">
        <v>1</v>
      </c>
      <c r="G211" s="1" t="str">
        <f>VLOOKUP(I211,'Names with Seat Code'!A:E,5,FALSE)</f>
        <v>Richardson</v>
      </c>
      <c r="H211" s="1" t="str">
        <f>VLOOKUP(I211,'Names with Seat Code'!A:E,3,FALSE)</f>
        <v>Ava</v>
      </c>
      <c r="I211">
        <v>197</v>
      </c>
      <c r="J211" s="3" t="str">
        <f>VLOOKUP(I210,'Names with Seat Code'!A:E,4,FALSE)</f>
        <v/>
      </c>
      <c r="K211" s="1">
        <f>VLOOKUP(I211,'Names with Seat Code'!A:F,6,FALSE)</f>
        <v>0</v>
      </c>
    </row>
    <row r="212" spans="1:11" ht="18.75" thickTop="1" x14ac:dyDescent="0.25">
      <c r="A212" s="6" t="s">
        <v>75</v>
      </c>
      <c r="B212" s="6" t="s">
        <v>89</v>
      </c>
      <c r="C212" s="6">
        <v>122</v>
      </c>
      <c r="D212" s="7" t="s">
        <v>77</v>
      </c>
      <c r="E212" s="6">
        <f t="shared" ref="E212:E222" si="5">E188+1</f>
        <v>9</v>
      </c>
      <c r="F212" s="8">
        <v>2</v>
      </c>
      <c r="G212" s="1" t="str">
        <f>VLOOKUP(I212,'Names with Seat Code'!A:E,5,FALSE)</f>
        <v>Romboli</v>
      </c>
      <c r="H212" s="1" t="str">
        <f>VLOOKUP(I212,'Names with Seat Code'!A:E,3,FALSE)</f>
        <v>Julia</v>
      </c>
      <c r="I212">
        <v>198</v>
      </c>
      <c r="J212" t="str">
        <f>VLOOKUP(I211,'Names with Seat Code'!A:E,4,FALSE)</f>
        <v/>
      </c>
      <c r="K212" s="1">
        <f>VLOOKUP(I212,'Names with Seat Code'!A:F,6,FALSE)</f>
        <v>0</v>
      </c>
    </row>
    <row r="213" spans="1:11" x14ac:dyDescent="0.25">
      <c r="A213" s="6" t="s">
        <v>75</v>
      </c>
      <c r="B213" s="6" t="s">
        <v>89</v>
      </c>
      <c r="C213" s="6">
        <v>120</v>
      </c>
      <c r="D213" s="7" t="s">
        <v>77</v>
      </c>
      <c r="E213" s="6">
        <f t="shared" si="5"/>
        <v>9</v>
      </c>
      <c r="F213" s="8">
        <v>3</v>
      </c>
      <c r="G213" s="1" t="str">
        <f>VLOOKUP(I213,'Names with Seat Code'!A:E,5,FALSE)</f>
        <v>Johnson</v>
      </c>
      <c r="H213" s="1" t="str">
        <f>VLOOKUP(I213,'Names with Seat Code'!A:E,3,FALSE)</f>
        <v>Gabrielle</v>
      </c>
      <c r="I213">
        <v>199</v>
      </c>
      <c r="J213" t="str">
        <f>VLOOKUP(I212,'Names with Seat Code'!A:E,4,FALSE)</f>
        <v/>
      </c>
      <c r="K213" s="1">
        <f>VLOOKUP(I213,'Names with Seat Code'!A:F,6,FALSE)</f>
        <v>0</v>
      </c>
    </row>
    <row r="214" spans="1:11" x14ac:dyDescent="0.25">
      <c r="A214" s="6" t="s">
        <v>75</v>
      </c>
      <c r="B214" s="6" t="s">
        <v>89</v>
      </c>
      <c r="C214" s="6">
        <v>118</v>
      </c>
      <c r="D214" s="7" t="s">
        <v>77</v>
      </c>
      <c r="E214" s="6">
        <f t="shared" si="5"/>
        <v>9</v>
      </c>
      <c r="F214" s="8">
        <v>4</v>
      </c>
      <c r="G214" s="1" t="str">
        <f>VLOOKUP(I214,'Names with Seat Code'!A:E,5,FALSE)</f>
        <v>Ryan</v>
      </c>
      <c r="H214" s="1" t="str">
        <f>VLOOKUP(I214,'Names with Seat Code'!A:E,3,FALSE)</f>
        <v>Grace</v>
      </c>
      <c r="I214">
        <v>200</v>
      </c>
      <c r="J214" t="str">
        <f>VLOOKUP(I213,'Names with Seat Code'!A:E,4,FALSE)</f>
        <v>Rose</v>
      </c>
      <c r="K214" s="1">
        <f>VLOOKUP(I214,'Names with Seat Code'!A:F,6,FALSE)</f>
        <v>0</v>
      </c>
    </row>
    <row r="215" spans="1:11" x14ac:dyDescent="0.25">
      <c r="A215" s="6" t="s">
        <v>75</v>
      </c>
      <c r="B215" s="6" t="s">
        <v>89</v>
      </c>
      <c r="C215" s="6">
        <v>116</v>
      </c>
      <c r="D215" s="7" t="s">
        <v>77</v>
      </c>
      <c r="E215" s="6">
        <f t="shared" si="5"/>
        <v>9</v>
      </c>
      <c r="F215" s="8">
        <v>5</v>
      </c>
      <c r="G215" s="1" t="str">
        <f>VLOOKUP(I215,'Names with Seat Code'!A:E,5,FALSE)</f>
        <v>Santos</v>
      </c>
      <c r="H215" s="1" t="str">
        <f>VLOOKUP(I215,'Names with Seat Code'!A:E,3,FALSE)</f>
        <v>Gustavo</v>
      </c>
      <c r="I215">
        <v>201</v>
      </c>
      <c r="J215" t="str">
        <f>VLOOKUP(I214,'Names with Seat Code'!A:E,4,FALSE)</f>
        <v/>
      </c>
      <c r="K215" s="1" t="str">
        <f>VLOOKUP(I215,'Names with Seat Code'!A:F,6,FALSE)</f>
        <v xml:space="preserve">Gusthavo </v>
      </c>
    </row>
    <row r="216" spans="1:11" x14ac:dyDescent="0.25">
      <c r="A216" s="6" t="s">
        <v>75</v>
      </c>
      <c r="B216" s="6" t="s">
        <v>89</v>
      </c>
      <c r="C216" s="6">
        <v>114</v>
      </c>
      <c r="D216" s="7" t="s">
        <v>77</v>
      </c>
      <c r="E216" s="6">
        <f t="shared" si="5"/>
        <v>9</v>
      </c>
      <c r="F216" s="8">
        <v>6</v>
      </c>
      <c r="G216" s="1" t="str">
        <f>VLOOKUP(I216,'Names with Seat Code'!A:E,5,FALSE)</f>
        <v>Savio</v>
      </c>
      <c r="H216" s="1" t="str">
        <f>VLOOKUP(I216,'Names with Seat Code'!A:E,3,FALSE)</f>
        <v>Robert</v>
      </c>
      <c r="I216">
        <v>202</v>
      </c>
      <c r="J216" t="str">
        <f>VLOOKUP(I215,'Names with Seat Code'!A:E,4,FALSE)</f>
        <v/>
      </c>
      <c r="K216" s="1">
        <f>VLOOKUP(I216,'Names with Seat Code'!A:F,6,FALSE)</f>
        <v>0</v>
      </c>
    </row>
    <row r="217" spans="1:11" x14ac:dyDescent="0.25">
      <c r="A217" s="6" t="s">
        <v>75</v>
      </c>
      <c r="B217" s="6" t="s">
        <v>89</v>
      </c>
      <c r="C217" s="6">
        <v>112</v>
      </c>
      <c r="D217" s="7" t="s">
        <v>77</v>
      </c>
      <c r="E217" s="6">
        <f t="shared" si="5"/>
        <v>9</v>
      </c>
      <c r="F217" s="8">
        <v>7</v>
      </c>
      <c r="G217" s="1" t="str">
        <f>VLOOKUP(I217,'Names with Seat Code'!A:E,5,FALSE)</f>
        <v>Scanlon</v>
      </c>
      <c r="H217" s="1" t="str">
        <f>VLOOKUP(I217,'Names with Seat Code'!A:E,3,FALSE)</f>
        <v>Nathaniel</v>
      </c>
      <c r="I217">
        <v>203</v>
      </c>
      <c r="J217" t="str">
        <f>VLOOKUP(I216,'Names with Seat Code'!A:E,4,FALSE)</f>
        <v/>
      </c>
      <c r="K217" s="1">
        <f>VLOOKUP(I217,'Names with Seat Code'!A:F,6,FALSE)</f>
        <v>0</v>
      </c>
    </row>
    <row r="218" spans="1:11" x14ac:dyDescent="0.25">
      <c r="A218" s="6" t="s">
        <v>75</v>
      </c>
      <c r="B218" s="6" t="s">
        <v>89</v>
      </c>
      <c r="C218" s="6">
        <v>110</v>
      </c>
      <c r="D218" s="7" t="s">
        <v>77</v>
      </c>
      <c r="E218" s="6">
        <f t="shared" si="5"/>
        <v>9</v>
      </c>
      <c r="F218" s="8">
        <v>8</v>
      </c>
      <c r="G218" s="1" t="str">
        <f>VLOOKUP(I218,'Names with Seat Code'!A:E,5,FALSE)</f>
        <v>Schanck</v>
      </c>
      <c r="H218" s="1" t="str">
        <f>VLOOKUP(I218,'Names with Seat Code'!A:E,3,FALSE)</f>
        <v>Eli</v>
      </c>
      <c r="I218">
        <v>204</v>
      </c>
      <c r="J218" t="str">
        <f>VLOOKUP(I217,'Names with Seat Code'!A:E,4,FALSE)</f>
        <v/>
      </c>
      <c r="K218" s="1" t="str">
        <f>VLOOKUP(I218,'Names with Seat Code'!A:F,6,FALSE)</f>
        <v>Eel-Eye Shank (like the knife)</v>
      </c>
    </row>
    <row r="219" spans="1:11" ht="18.75" thickBot="1" x14ac:dyDescent="0.3">
      <c r="A219" s="6" t="s">
        <v>75</v>
      </c>
      <c r="B219" s="6" t="s">
        <v>89</v>
      </c>
      <c r="C219" s="6">
        <v>108</v>
      </c>
      <c r="D219" s="7" t="s">
        <v>77</v>
      </c>
      <c r="E219" s="6">
        <f t="shared" si="5"/>
        <v>9</v>
      </c>
      <c r="F219" s="8">
        <v>9</v>
      </c>
      <c r="G219" s="1" t="str">
        <f>VLOOKUP(I219,'Names with Seat Code'!A:E,5,FALSE)</f>
        <v>Schneeberg</v>
      </c>
      <c r="H219" s="1" t="str">
        <f>VLOOKUP(I219,'Names with Seat Code'!A:E,3,FALSE)</f>
        <v>Matthew</v>
      </c>
      <c r="I219" s="3">
        <v>205</v>
      </c>
      <c r="J219" t="str">
        <f>VLOOKUP(I218,'Names with Seat Code'!A:E,4,FALSE)</f>
        <v/>
      </c>
      <c r="K219" s="1" t="str">
        <f>VLOOKUP(I219,'Names with Seat Code'!A:F,6,FALSE)</f>
        <v>Shnee-berg</v>
      </c>
    </row>
    <row r="220" spans="1:11" ht="18.75" thickTop="1" x14ac:dyDescent="0.25">
      <c r="A220" s="6" t="s">
        <v>75</v>
      </c>
      <c r="B220" s="6" t="s">
        <v>89</v>
      </c>
      <c r="C220" s="6">
        <v>106</v>
      </c>
      <c r="D220" s="7" t="s">
        <v>77</v>
      </c>
      <c r="E220" s="6">
        <f t="shared" si="5"/>
        <v>9</v>
      </c>
      <c r="F220" s="8">
        <v>10</v>
      </c>
      <c r="G220" s="1" t="str">
        <f>VLOOKUP(I220,'Names with Seat Code'!A:E,5,FALSE)</f>
        <v>Schneeberg</v>
      </c>
      <c r="H220" s="1" t="str">
        <f>VLOOKUP(I220,'Names with Seat Code'!A:E,3,FALSE)</f>
        <v>Sean</v>
      </c>
      <c r="I220">
        <v>206</v>
      </c>
      <c r="J220" t="str">
        <f>VLOOKUP(I219,'Names with Seat Code'!A:E,4,FALSE)</f>
        <v/>
      </c>
      <c r="K220" s="1" t="str">
        <f>VLOOKUP(I220,'Names with Seat Code'!A:F,6,FALSE)</f>
        <v>shnee burg</v>
      </c>
    </row>
    <row r="221" spans="1:11" x14ac:dyDescent="0.25">
      <c r="A221" s="6" t="s">
        <v>75</v>
      </c>
      <c r="B221" s="6" t="s">
        <v>89</v>
      </c>
      <c r="C221" s="6">
        <v>104</v>
      </c>
      <c r="D221" s="7" t="s">
        <v>77</v>
      </c>
      <c r="E221" s="6">
        <f t="shared" si="5"/>
        <v>9</v>
      </c>
      <c r="F221" s="8">
        <v>11</v>
      </c>
      <c r="G221" s="1" t="str">
        <f>VLOOKUP(I221,'Names with Seat Code'!A:E,5,FALSE)</f>
        <v>Schromm</v>
      </c>
      <c r="H221" s="1" t="str">
        <f>VLOOKUP(I221,'Names with Seat Code'!A:E,3,FALSE)</f>
        <v>Henry</v>
      </c>
      <c r="I221">
        <v>207</v>
      </c>
      <c r="J221" t="str">
        <f>VLOOKUP(I220,'Names with Seat Code'!A:E,4,FALSE)</f>
        <v/>
      </c>
      <c r="K221" s="1" t="str">
        <f>VLOOKUP(I221,'Names with Seat Code'!A:F,6,FALSE)</f>
        <v>Hen-ree Shr-o-mm</v>
      </c>
    </row>
    <row r="222" spans="1:11" ht="18.75" thickBot="1" x14ac:dyDescent="0.3">
      <c r="A222" s="4" t="s">
        <v>75</v>
      </c>
      <c r="B222" s="4" t="s">
        <v>89</v>
      </c>
      <c r="C222" s="5">
        <v>102</v>
      </c>
      <c r="D222" s="9" t="s">
        <v>77</v>
      </c>
      <c r="E222" s="4">
        <f t="shared" si="5"/>
        <v>9</v>
      </c>
      <c r="F222" s="5">
        <v>12</v>
      </c>
      <c r="G222" s="42" t="str">
        <f>VLOOKUP(I222,'Names with Seat Code'!A:E,5,FALSE)</f>
        <v>Serevitch</v>
      </c>
      <c r="H222" s="2" t="str">
        <f>VLOOKUP(I222,'Names with Seat Code'!A:E,3,FALSE)</f>
        <v>Emma</v>
      </c>
      <c r="I222">
        <v>208</v>
      </c>
      <c r="J222" t="str">
        <f>VLOOKUP(I221,'Names with Seat Code'!A:E,4,FALSE)</f>
        <v/>
      </c>
      <c r="K222" s="1" t="str">
        <f>VLOOKUP(I222,'Names with Seat Code'!A:F,6,FALSE)</f>
        <v>Em-ma sarah-vitch</v>
      </c>
    </row>
    <row r="223" spans="1:11" ht="19.5" thickTop="1" thickBot="1" x14ac:dyDescent="0.3">
      <c r="A223" s="6" t="s">
        <v>72</v>
      </c>
      <c r="B223" s="6" t="s">
        <v>90</v>
      </c>
      <c r="C223" s="6">
        <v>101</v>
      </c>
      <c r="D223" s="7" t="s">
        <v>74</v>
      </c>
      <c r="E223" s="6">
        <f>E199+1</f>
        <v>10</v>
      </c>
      <c r="F223" s="8">
        <v>1</v>
      </c>
      <c r="G223" s="1" t="str">
        <f>VLOOKUP(I223,'Names with Seat Code'!A:E,5,FALSE)</f>
        <v>Settipane</v>
      </c>
      <c r="H223" s="1" t="str">
        <f>VLOOKUP(I223,'Names with Seat Code'!A:E,3,FALSE)</f>
        <v>Jared</v>
      </c>
      <c r="I223">
        <v>209</v>
      </c>
      <c r="J223" s="3" t="str">
        <f>VLOOKUP(I222,'Names with Seat Code'!A:E,4,FALSE)</f>
        <v/>
      </c>
      <c r="K223" s="1" t="str">
        <f>VLOOKUP(I223,'Names with Seat Code'!A:F,6,FALSE)</f>
        <v>set - uh -pain</v>
      </c>
    </row>
    <row r="224" spans="1:11" ht="18.75" thickTop="1" x14ac:dyDescent="0.25">
      <c r="A224" s="6" t="s">
        <v>72</v>
      </c>
      <c r="B224" s="6" t="s">
        <v>90</v>
      </c>
      <c r="C224" s="6">
        <v>102</v>
      </c>
      <c r="D224" s="7" t="s">
        <v>74</v>
      </c>
      <c r="E224" s="6">
        <f t="shared" ref="E224:E234" si="6">E200+1</f>
        <v>10</v>
      </c>
      <c r="F224" s="8">
        <v>2</v>
      </c>
      <c r="G224" s="1" t="str">
        <f>VLOOKUP(I224,'Names with Seat Code'!A:E,5,FALSE)</f>
        <v>Shastri</v>
      </c>
      <c r="H224" s="1" t="str">
        <f>VLOOKUP(I224,'Names with Seat Code'!A:E,3,FALSE)</f>
        <v>Kapil</v>
      </c>
      <c r="I224">
        <v>210</v>
      </c>
      <c r="J224" t="str">
        <f>VLOOKUP(I223,'Names with Seat Code'!A:E,4,FALSE)</f>
        <v/>
      </c>
      <c r="K224" s="1" t="str">
        <f>VLOOKUP(I224,'Names with Seat Code'!A:F,6,FALSE)</f>
        <v>Ka-pel Shas-tree</v>
      </c>
    </row>
    <row r="225" spans="1:11" x14ac:dyDescent="0.25">
      <c r="A225" s="6" t="s">
        <v>72</v>
      </c>
      <c r="B225" s="6" t="s">
        <v>90</v>
      </c>
      <c r="C225" s="6">
        <v>103</v>
      </c>
      <c r="D225" s="7" t="s">
        <v>74</v>
      </c>
      <c r="E225" s="6">
        <f t="shared" si="6"/>
        <v>10</v>
      </c>
      <c r="F225" s="8">
        <v>3</v>
      </c>
      <c r="G225" s="1" t="str">
        <f>VLOOKUP(I225,'Names with Seat Code'!A:E,5,FALSE)</f>
        <v>Silva</v>
      </c>
      <c r="H225" s="1" t="str">
        <f>VLOOKUP(I225,'Names with Seat Code'!A:E,3,FALSE)</f>
        <v>Derek</v>
      </c>
      <c r="I225">
        <v>211</v>
      </c>
      <c r="J225" t="str">
        <f>VLOOKUP(I224,'Names with Seat Code'!A:E,4,FALSE)</f>
        <v/>
      </c>
      <c r="K225" s="1">
        <f>VLOOKUP(I225,'Names with Seat Code'!A:F,6,FALSE)</f>
        <v>0</v>
      </c>
    </row>
    <row r="226" spans="1:11" x14ac:dyDescent="0.25">
      <c r="A226" s="6" t="s">
        <v>72</v>
      </c>
      <c r="B226" s="6" t="s">
        <v>90</v>
      </c>
      <c r="C226" s="6">
        <v>104</v>
      </c>
      <c r="D226" s="7" t="s">
        <v>74</v>
      </c>
      <c r="E226" s="6">
        <f t="shared" si="6"/>
        <v>10</v>
      </c>
      <c r="F226" s="8">
        <v>4</v>
      </c>
      <c r="G226" s="1" t="str">
        <f>VLOOKUP(I226,'Names with Seat Code'!A:E,5,FALSE)</f>
        <v>Silva</v>
      </c>
      <c r="H226" s="1" t="str">
        <f>VLOOKUP(I226,'Names with Seat Code'!A:E,3,FALSE)</f>
        <v>Kathleen</v>
      </c>
      <c r="I226">
        <v>212</v>
      </c>
      <c r="J226" t="str">
        <f>VLOOKUP(I225,'Names with Seat Code'!A:E,4,FALSE)</f>
        <v/>
      </c>
      <c r="K226" s="1">
        <f>VLOOKUP(I226,'Names with Seat Code'!A:F,6,FALSE)</f>
        <v>0</v>
      </c>
    </row>
    <row r="227" spans="1:11" x14ac:dyDescent="0.25">
      <c r="A227" s="6" t="s">
        <v>72</v>
      </c>
      <c r="B227" s="6" t="s">
        <v>90</v>
      </c>
      <c r="C227" s="6">
        <v>105</v>
      </c>
      <c r="D227" s="7" t="s">
        <v>74</v>
      </c>
      <c r="E227" s="6">
        <f t="shared" si="6"/>
        <v>10</v>
      </c>
      <c r="F227" s="8">
        <v>5</v>
      </c>
      <c r="G227" s="1" t="str">
        <f>VLOOKUP(I227,'Names with Seat Code'!A:E,5,FALSE)</f>
        <v>Silveira</v>
      </c>
      <c r="H227" s="1" t="str">
        <f>VLOOKUP(I227,'Names with Seat Code'!A:E,3,FALSE)</f>
        <v>Matias</v>
      </c>
      <c r="I227">
        <v>213</v>
      </c>
      <c r="J227" t="str">
        <f>VLOOKUP(I226,'Names with Seat Code'!A:E,4,FALSE)</f>
        <v/>
      </c>
      <c r="K227" s="1" t="str">
        <f>VLOOKUP(I227,'Names with Seat Code'!A:F,6,FALSE)</f>
        <v>Ma-tee-as  Sil-vera</v>
      </c>
    </row>
    <row r="228" spans="1:11" x14ac:dyDescent="0.25">
      <c r="A228" s="6" t="s">
        <v>72</v>
      </c>
      <c r="B228" s="6" t="s">
        <v>90</v>
      </c>
      <c r="C228" s="6">
        <v>106</v>
      </c>
      <c r="D228" s="7" t="s">
        <v>74</v>
      </c>
      <c r="E228" s="6">
        <f t="shared" si="6"/>
        <v>10</v>
      </c>
      <c r="F228" s="8">
        <v>6</v>
      </c>
      <c r="G228" s="1" t="str">
        <f>VLOOKUP(I228,'Names with Seat Code'!A:E,5,FALSE)</f>
        <v>Smiley</v>
      </c>
      <c r="H228" s="1" t="str">
        <f>VLOOKUP(I228,'Names with Seat Code'!A:E,3,FALSE)</f>
        <v>Sydnee</v>
      </c>
      <c r="I228">
        <v>214</v>
      </c>
      <c r="J228" t="str">
        <f>VLOOKUP(I227,'Names with Seat Code'!A:E,4,FALSE)</f>
        <v/>
      </c>
      <c r="K228" s="1" t="str">
        <f>VLOOKUP(I228,'Names with Seat Code'!A:F,6,FALSE)</f>
        <v>Syd-Nee</v>
      </c>
    </row>
    <row r="229" spans="1:11" x14ac:dyDescent="0.25">
      <c r="A229" s="6" t="s">
        <v>72</v>
      </c>
      <c r="B229" s="6" t="s">
        <v>90</v>
      </c>
      <c r="C229" s="6">
        <v>107</v>
      </c>
      <c r="D229" s="7" t="s">
        <v>74</v>
      </c>
      <c r="E229" s="6">
        <f t="shared" si="6"/>
        <v>10</v>
      </c>
      <c r="F229" s="8">
        <v>7</v>
      </c>
      <c r="G229" s="1" t="str">
        <f>VLOOKUP(I229,'Names with Seat Code'!A:E,5,FALSE)</f>
        <v>Spaulding</v>
      </c>
      <c r="H229" s="1" t="str">
        <f>VLOOKUP(I229,'Names with Seat Code'!A:E,3,FALSE)</f>
        <v>Tay</v>
      </c>
      <c r="I229">
        <v>215</v>
      </c>
      <c r="J229" t="str">
        <f>VLOOKUP(I228,'Names with Seat Code'!A:E,4,FALSE)</f>
        <v/>
      </c>
      <c r="K229" s="1">
        <f>VLOOKUP(I229,'Names with Seat Code'!A:F,6,FALSE)</f>
        <v>0</v>
      </c>
    </row>
    <row r="230" spans="1:11" x14ac:dyDescent="0.25">
      <c r="A230" s="6" t="s">
        <v>72</v>
      </c>
      <c r="B230" s="6" t="s">
        <v>90</v>
      </c>
      <c r="C230" s="6">
        <v>108</v>
      </c>
      <c r="D230" s="7" t="s">
        <v>74</v>
      </c>
      <c r="E230" s="6">
        <f t="shared" si="6"/>
        <v>10</v>
      </c>
      <c r="F230" s="8">
        <v>8</v>
      </c>
      <c r="G230" s="1" t="str">
        <f>VLOOKUP(I230,'Names with Seat Code'!A:E,5,FALSE)</f>
        <v>Stepler</v>
      </c>
      <c r="H230" s="1" t="str">
        <f>VLOOKUP(I230,'Names with Seat Code'!A:E,3,FALSE)</f>
        <v>Katherine</v>
      </c>
      <c r="I230">
        <v>216</v>
      </c>
      <c r="J230" t="str">
        <f>VLOOKUP(I229,'Names with Seat Code'!A:E,4,FALSE)</f>
        <v/>
      </c>
      <c r="K230" s="1">
        <f>VLOOKUP(I230,'Names with Seat Code'!A:F,6,FALSE)</f>
        <v>0</v>
      </c>
    </row>
    <row r="231" spans="1:11" ht="18.75" thickBot="1" x14ac:dyDescent="0.3">
      <c r="A231" s="6" t="s">
        <v>72</v>
      </c>
      <c r="B231" s="6" t="s">
        <v>90</v>
      </c>
      <c r="C231" s="6">
        <v>109</v>
      </c>
      <c r="D231" s="7" t="s">
        <v>74</v>
      </c>
      <c r="E231" s="6">
        <f t="shared" si="6"/>
        <v>10</v>
      </c>
      <c r="F231" s="8">
        <v>9</v>
      </c>
      <c r="G231" s="1" t="str">
        <f>VLOOKUP(I231,'Names with Seat Code'!A:E,5,FALSE)</f>
        <v>Strong</v>
      </c>
      <c r="H231" s="1" t="str">
        <f>VLOOKUP(I231,'Names with Seat Code'!A:E,3,FALSE)</f>
        <v>Abigail</v>
      </c>
      <c r="I231" s="3">
        <v>217</v>
      </c>
      <c r="J231" t="str">
        <f>VLOOKUP(I230,'Names with Seat Code'!A:E,4,FALSE)</f>
        <v/>
      </c>
      <c r="K231" s="1">
        <f>VLOOKUP(I231,'Names with Seat Code'!A:F,6,FALSE)</f>
        <v>0</v>
      </c>
    </row>
    <row r="232" spans="1:11" ht="18.75" thickTop="1" x14ac:dyDescent="0.25">
      <c r="A232" s="6" t="s">
        <v>72</v>
      </c>
      <c r="B232" s="6" t="s">
        <v>90</v>
      </c>
      <c r="C232" s="6">
        <v>110</v>
      </c>
      <c r="D232" s="7" t="s">
        <v>74</v>
      </c>
      <c r="E232" s="6">
        <f t="shared" si="6"/>
        <v>10</v>
      </c>
      <c r="F232" s="8">
        <v>10</v>
      </c>
      <c r="G232" s="1" t="str">
        <f>VLOOKUP(I232,'Names with Seat Code'!A:E,5,FALSE)</f>
        <v>Talty</v>
      </c>
      <c r="H232" s="1" t="str">
        <f>VLOOKUP(I232,'Names with Seat Code'!A:E,3,FALSE)</f>
        <v>Molly</v>
      </c>
      <c r="I232">
        <v>218</v>
      </c>
      <c r="J232" t="str">
        <f>VLOOKUP(I231,'Names with Seat Code'!A:E,4,FALSE)</f>
        <v/>
      </c>
      <c r="K232" s="1" t="str">
        <f>VLOOKUP(I232,'Names with Seat Code'!A:F,6,FALSE)</f>
        <v>Molly (Mall-ee) Talty (Tall-tea)</v>
      </c>
    </row>
    <row r="233" spans="1:11" x14ac:dyDescent="0.25">
      <c r="A233" s="6" t="s">
        <v>72</v>
      </c>
      <c r="B233" s="6" t="s">
        <v>90</v>
      </c>
      <c r="C233" s="6">
        <v>111</v>
      </c>
      <c r="D233" s="7" t="s">
        <v>74</v>
      </c>
      <c r="E233" s="6">
        <f t="shared" si="6"/>
        <v>10</v>
      </c>
      <c r="F233" s="8">
        <v>11</v>
      </c>
      <c r="G233" s="1" t="str">
        <f>VLOOKUP(I233,'Names with Seat Code'!A:E,5,FALSE)</f>
        <v>Tango</v>
      </c>
      <c r="H233" s="1" t="str">
        <f>VLOOKUP(I233,'Names with Seat Code'!A:E,3,FALSE)</f>
        <v>Brooke</v>
      </c>
      <c r="I233">
        <v>219</v>
      </c>
      <c r="J233" t="str">
        <f>VLOOKUP(I232,'Names with Seat Code'!A:E,4,FALSE)</f>
        <v/>
      </c>
      <c r="K233" s="1">
        <f>VLOOKUP(I233,'Names with Seat Code'!A:F,6,FALSE)</f>
        <v>0</v>
      </c>
    </row>
    <row r="234" spans="1:11" ht="18.75" thickBot="1" x14ac:dyDescent="0.3">
      <c r="A234" s="4" t="s">
        <v>72</v>
      </c>
      <c r="B234" s="4" t="s">
        <v>90</v>
      </c>
      <c r="C234" s="4">
        <v>112</v>
      </c>
      <c r="D234" s="9" t="s">
        <v>74</v>
      </c>
      <c r="E234" s="4">
        <f t="shared" si="6"/>
        <v>10</v>
      </c>
      <c r="F234" s="5">
        <v>12</v>
      </c>
      <c r="G234" s="42" t="str">
        <f>VLOOKUP(I234,'Names with Seat Code'!A:E,5,FALSE)</f>
        <v>Tarr</v>
      </c>
      <c r="H234" s="2" t="str">
        <f>VLOOKUP(I234,'Names with Seat Code'!A:E,3,FALSE)</f>
        <v>Aaron</v>
      </c>
      <c r="I234">
        <v>220</v>
      </c>
      <c r="J234" t="str">
        <f>VLOOKUP(I233,'Names with Seat Code'!A:E,4,FALSE)</f>
        <v/>
      </c>
      <c r="K234" s="1">
        <f>VLOOKUP(I234,'Names with Seat Code'!A:F,6,FALSE)</f>
        <v>0</v>
      </c>
    </row>
    <row r="235" spans="1:11" ht="19.5" thickTop="1" thickBot="1" x14ac:dyDescent="0.3">
      <c r="A235" s="6" t="s">
        <v>75</v>
      </c>
      <c r="B235" s="6" t="s">
        <v>89</v>
      </c>
      <c r="C235" s="6">
        <v>101</v>
      </c>
      <c r="D235" s="7" t="s">
        <v>77</v>
      </c>
      <c r="E235" s="6">
        <f>E211+1</f>
        <v>10</v>
      </c>
      <c r="F235" s="8">
        <v>1</v>
      </c>
      <c r="G235" s="1" t="str">
        <f>VLOOKUP(I235,'Names with Seat Code'!A:E,5,FALSE)</f>
        <v>Taupier</v>
      </c>
      <c r="H235" s="1" t="str">
        <f>VLOOKUP(I235,'Names with Seat Code'!A:E,3,FALSE)</f>
        <v>Maeve</v>
      </c>
      <c r="I235">
        <v>221</v>
      </c>
      <c r="J235" s="3" t="str">
        <f>VLOOKUP(I234,'Names with Seat Code'!A:E,4,FALSE)</f>
        <v/>
      </c>
      <c r="K235" s="1">
        <f>VLOOKUP(I235,'Names with Seat Code'!A:F,6,FALSE)</f>
        <v>0</v>
      </c>
    </row>
    <row r="236" spans="1:11" ht="18.75" thickTop="1" x14ac:dyDescent="0.25">
      <c r="A236" s="6" t="s">
        <v>75</v>
      </c>
      <c r="B236" s="6" t="s">
        <v>89</v>
      </c>
      <c r="C236" s="6">
        <v>103</v>
      </c>
      <c r="D236" s="7" t="s">
        <v>77</v>
      </c>
      <c r="E236" s="6">
        <f t="shared" ref="E236:E246" si="7">E212+1</f>
        <v>10</v>
      </c>
      <c r="F236" s="8">
        <v>2</v>
      </c>
      <c r="G236" s="1" t="str">
        <f>VLOOKUP(I236,'Names with Seat Code'!A:E,5,FALSE)</f>
        <v>Taylor</v>
      </c>
      <c r="H236" s="1" t="str">
        <f>VLOOKUP(I236,'Names with Seat Code'!A:E,3,FALSE)</f>
        <v>Maxwell</v>
      </c>
      <c r="I236">
        <v>222</v>
      </c>
      <c r="J236" t="str">
        <f>VLOOKUP(I235,'Names with Seat Code'!A:E,4,FALSE)</f>
        <v>Katharine</v>
      </c>
      <c r="K236" s="1">
        <f>VLOOKUP(I236,'Names with Seat Code'!A:F,6,FALSE)</f>
        <v>0</v>
      </c>
    </row>
    <row r="237" spans="1:11" x14ac:dyDescent="0.25">
      <c r="A237" s="6" t="s">
        <v>75</v>
      </c>
      <c r="B237" s="6" t="s">
        <v>89</v>
      </c>
      <c r="C237" s="6">
        <v>105</v>
      </c>
      <c r="D237" s="7" t="s">
        <v>77</v>
      </c>
      <c r="E237" s="6">
        <f t="shared" si="7"/>
        <v>10</v>
      </c>
      <c r="F237" s="8">
        <v>3</v>
      </c>
      <c r="G237" s="1" t="str">
        <f>VLOOKUP(I237,'Names with Seat Code'!A:E,5,FALSE)</f>
        <v>Tesoro</v>
      </c>
      <c r="H237" s="1" t="str">
        <f>VLOOKUP(I237,'Names with Seat Code'!A:E,3,FALSE)</f>
        <v>Kathryn</v>
      </c>
      <c r="I237">
        <v>223</v>
      </c>
      <c r="J237" t="str">
        <f>VLOOKUP(I236,'Names with Seat Code'!A:E,4,FALSE)</f>
        <v/>
      </c>
      <c r="K237" s="1" t="str">
        <f>VLOOKUP(I237,'Names with Seat Code'!A:F,6,FALSE)</f>
        <v>Tes-oro</v>
      </c>
    </row>
    <row r="238" spans="1:11" x14ac:dyDescent="0.25">
      <c r="A238" s="6" t="s">
        <v>75</v>
      </c>
      <c r="B238" s="6" t="s">
        <v>89</v>
      </c>
      <c r="C238" s="6">
        <v>107</v>
      </c>
      <c r="D238" s="7" t="s">
        <v>77</v>
      </c>
      <c r="E238" s="6">
        <f t="shared" si="7"/>
        <v>10</v>
      </c>
      <c r="F238" s="8">
        <v>4</v>
      </c>
      <c r="G238" s="1" t="str">
        <f>VLOOKUP(I238,'Names with Seat Code'!A:E,5,FALSE)</f>
        <v>Thomas</v>
      </c>
      <c r="H238" s="1" t="str">
        <f>VLOOKUP(I238,'Names with Seat Code'!A:E,3,FALSE)</f>
        <v>Blake</v>
      </c>
      <c r="I238">
        <v>224</v>
      </c>
      <c r="J238" t="str">
        <f>VLOOKUP(I237,'Names with Seat Code'!A:E,4,FALSE)</f>
        <v/>
      </c>
      <c r="K238" s="1">
        <f>VLOOKUP(I238,'Names with Seat Code'!A:F,6,FALSE)</f>
        <v>0</v>
      </c>
    </row>
    <row r="239" spans="1:11" x14ac:dyDescent="0.25">
      <c r="A239" s="6" t="s">
        <v>75</v>
      </c>
      <c r="B239" s="6" t="s">
        <v>89</v>
      </c>
      <c r="C239" s="6">
        <v>109</v>
      </c>
      <c r="D239" s="7" t="s">
        <v>77</v>
      </c>
      <c r="E239" s="6">
        <f t="shared" si="7"/>
        <v>10</v>
      </c>
      <c r="F239" s="8">
        <v>5</v>
      </c>
      <c r="G239" s="1" t="str">
        <f>VLOOKUP(I239,'Names with Seat Code'!A:E,5,FALSE)</f>
        <v>Tiwari</v>
      </c>
      <c r="H239" s="1" t="str">
        <f>VLOOKUP(I239,'Names with Seat Code'!A:E,3,FALSE)</f>
        <v>Raghav</v>
      </c>
      <c r="I239">
        <v>225</v>
      </c>
      <c r="J239" t="str">
        <f>VLOOKUP(I238,'Names with Seat Code'!A:E,4,FALSE)</f>
        <v/>
      </c>
      <c r="K239" s="1" t="str">
        <f>VLOOKUP(I239,'Names with Seat Code'!A:F,6,FALSE)</f>
        <v>RAA-G-HAA-V  TEE-WA-REE</v>
      </c>
    </row>
    <row r="240" spans="1:11" x14ac:dyDescent="0.25">
      <c r="A240" s="6" t="s">
        <v>75</v>
      </c>
      <c r="B240" s="6" t="s">
        <v>89</v>
      </c>
      <c r="C240" s="6">
        <v>111</v>
      </c>
      <c r="D240" s="7" t="s">
        <v>77</v>
      </c>
      <c r="E240" s="6">
        <f t="shared" si="7"/>
        <v>10</v>
      </c>
      <c r="F240" s="8">
        <v>6</v>
      </c>
      <c r="G240" s="1" t="str">
        <f>VLOOKUP(I240,'Names with Seat Code'!A:E,5,FALSE)</f>
        <v>Trahan</v>
      </c>
      <c r="H240" s="1" t="str">
        <f>VLOOKUP(I240,'Names with Seat Code'!A:E,3,FALSE)</f>
        <v>James</v>
      </c>
      <c r="I240">
        <v>226</v>
      </c>
      <c r="J240" t="str">
        <f>VLOOKUP(I239,'Names with Seat Code'!A:E,4,FALSE)</f>
        <v/>
      </c>
      <c r="K240" s="1" t="str">
        <f>VLOOKUP(I240,'Names with Seat Code'!A:F,6,FALSE)</f>
        <v>J-a-m-e-s Tray-in</v>
      </c>
    </row>
    <row r="241" spans="1:11" x14ac:dyDescent="0.25">
      <c r="A241" s="6" t="s">
        <v>75</v>
      </c>
      <c r="B241" s="6" t="s">
        <v>89</v>
      </c>
      <c r="C241" s="6">
        <v>113</v>
      </c>
      <c r="D241" s="7" t="s">
        <v>77</v>
      </c>
      <c r="E241" s="6">
        <f t="shared" si="7"/>
        <v>10</v>
      </c>
      <c r="F241" s="8">
        <v>7</v>
      </c>
      <c r="G241" s="1" t="str">
        <f>VLOOKUP(I241,'Names with Seat Code'!A:E,5,FALSE)</f>
        <v>Trahan</v>
      </c>
      <c r="H241" s="1" t="str">
        <f>VLOOKUP(I241,'Names with Seat Code'!A:E,3,FALSE)</f>
        <v>Molly</v>
      </c>
      <c r="I241">
        <v>227</v>
      </c>
      <c r="J241" t="str">
        <f>VLOOKUP(I240,'Names with Seat Code'!A:E,4,FALSE)</f>
        <v/>
      </c>
      <c r="K241" s="1" t="str">
        <f>VLOOKUP(I241,'Names with Seat Code'!A:F,6,FALSE)</f>
        <v>Tray-han</v>
      </c>
    </row>
    <row r="242" spans="1:11" x14ac:dyDescent="0.25">
      <c r="A242" s="6" t="s">
        <v>75</v>
      </c>
      <c r="B242" s="6" t="s">
        <v>89</v>
      </c>
      <c r="C242" s="6">
        <v>115</v>
      </c>
      <c r="D242" s="7" t="s">
        <v>77</v>
      </c>
      <c r="E242" s="6">
        <f t="shared" si="7"/>
        <v>10</v>
      </c>
      <c r="F242" s="8">
        <v>8</v>
      </c>
      <c r="G242" s="1" t="str">
        <f>VLOOKUP(I242,'Names with Seat Code'!A:E,5,FALSE)</f>
        <v>Trionfi</v>
      </c>
      <c r="H242" s="1" t="str">
        <f>VLOOKUP(I242,'Names with Seat Code'!A:E,3,FALSE)</f>
        <v>Katelyn</v>
      </c>
      <c r="I242">
        <v>228</v>
      </c>
      <c r="J242" t="str">
        <f>VLOOKUP(I241,'Names with Seat Code'!A:E,4,FALSE)</f>
        <v/>
      </c>
      <c r="K242" s="1" t="str">
        <f>VLOOKUP(I242,'Names with Seat Code'!A:F,6,FALSE)</f>
        <v>TREE-ON-FEE</v>
      </c>
    </row>
    <row r="243" spans="1:11" ht="18.75" thickBot="1" x14ac:dyDescent="0.3">
      <c r="A243" s="6" t="s">
        <v>75</v>
      </c>
      <c r="B243" s="6" t="s">
        <v>89</v>
      </c>
      <c r="C243" s="6">
        <v>117</v>
      </c>
      <c r="D243" s="7" t="s">
        <v>77</v>
      </c>
      <c r="E243" s="6">
        <f t="shared" si="7"/>
        <v>10</v>
      </c>
      <c r="F243" s="8">
        <v>9</v>
      </c>
      <c r="G243" s="1" t="str">
        <f>VLOOKUP(I243,'Names with Seat Code'!A:E,5,FALSE)</f>
        <v>Magness</v>
      </c>
      <c r="H243" s="1" t="str">
        <f>VLOOKUP(I243,'Names with Seat Code'!A:E,3,FALSE)</f>
        <v>Katrina</v>
      </c>
      <c r="I243" s="3">
        <v>229</v>
      </c>
      <c r="J243" t="str">
        <f>VLOOKUP(I242,'Names with Seat Code'!A:E,4,FALSE)</f>
        <v/>
      </c>
      <c r="K243" s="1">
        <f>VLOOKUP(I243,'Names with Seat Code'!A:F,6,FALSE)</f>
        <v>0</v>
      </c>
    </row>
    <row r="244" spans="1:11" ht="18.75" thickTop="1" x14ac:dyDescent="0.25">
      <c r="A244" s="6" t="s">
        <v>75</v>
      </c>
      <c r="B244" s="6" t="s">
        <v>89</v>
      </c>
      <c r="C244" s="6">
        <v>119</v>
      </c>
      <c r="D244" s="7" t="s">
        <v>77</v>
      </c>
      <c r="E244" s="6">
        <f t="shared" si="7"/>
        <v>10</v>
      </c>
      <c r="F244" s="8">
        <v>10</v>
      </c>
      <c r="G244" s="1" t="str">
        <f>VLOOKUP(I244,'Names with Seat Code'!A:E,5,FALSE)</f>
        <v>Vedder</v>
      </c>
      <c r="H244" s="1" t="str">
        <f>VLOOKUP(I244,'Names with Seat Code'!A:E,3,FALSE)</f>
        <v>Raymond</v>
      </c>
      <c r="I244">
        <v>230</v>
      </c>
      <c r="J244" t="str">
        <f>VLOOKUP(I243,'Names with Seat Code'!A:E,4,FALSE)</f>
        <v>Van</v>
      </c>
      <c r="K244" s="1">
        <f>VLOOKUP(I244,'Names with Seat Code'!A:F,6,FALSE)</f>
        <v>0</v>
      </c>
    </row>
    <row r="245" spans="1:11" x14ac:dyDescent="0.25">
      <c r="A245" s="6" t="s">
        <v>75</v>
      </c>
      <c r="B245" s="6" t="s">
        <v>89</v>
      </c>
      <c r="C245" s="6">
        <v>121</v>
      </c>
      <c r="D245" s="7" t="s">
        <v>77</v>
      </c>
      <c r="E245" s="6">
        <f t="shared" si="7"/>
        <v>10</v>
      </c>
      <c r="F245" s="8">
        <v>11</v>
      </c>
      <c r="G245" s="1" t="str">
        <f>VLOOKUP(I245,'Names with Seat Code'!A:E,5,FALSE)</f>
        <v>Vieira</v>
      </c>
      <c r="H245" s="1" t="str">
        <f>VLOOKUP(I245,'Names with Seat Code'!A:E,3,FALSE)</f>
        <v>Joseph</v>
      </c>
      <c r="I245">
        <v>231</v>
      </c>
      <c r="J245" t="str">
        <f>VLOOKUP(I244,'Names with Seat Code'!A:E,4,FALSE)</f>
        <v/>
      </c>
      <c r="K245" s="1">
        <f>VLOOKUP(I245,'Names with Seat Code'!A:F,6,FALSE)</f>
        <v>0</v>
      </c>
    </row>
    <row r="246" spans="1:11" ht="18.75" thickBot="1" x14ac:dyDescent="0.3">
      <c r="A246" s="4" t="s">
        <v>75</v>
      </c>
      <c r="B246" s="4" t="s">
        <v>89</v>
      </c>
      <c r="C246" s="5">
        <v>123</v>
      </c>
      <c r="D246" s="9" t="s">
        <v>77</v>
      </c>
      <c r="E246" s="4">
        <f t="shared" si="7"/>
        <v>10</v>
      </c>
      <c r="F246" s="5">
        <v>12</v>
      </c>
      <c r="G246" s="42" t="str">
        <f>VLOOKUP(I246,'Names with Seat Code'!A:E,5,FALSE)</f>
        <v>Waldman</v>
      </c>
      <c r="H246" s="2" t="str">
        <f>VLOOKUP(I246,'Names with Seat Code'!A:E,3,FALSE)</f>
        <v>Luke</v>
      </c>
      <c r="I246">
        <v>232</v>
      </c>
      <c r="J246" t="str">
        <f>VLOOKUP(I245,'Names with Seat Code'!A:E,4,FALSE)</f>
        <v/>
      </c>
      <c r="K246" s="1">
        <f>VLOOKUP(I246,'Names with Seat Code'!A:F,6,FALSE)</f>
        <v>0</v>
      </c>
    </row>
    <row r="247" spans="1:11" ht="19.5" thickTop="1" thickBot="1" x14ac:dyDescent="0.3">
      <c r="A247" s="6" t="s">
        <v>72</v>
      </c>
      <c r="B247" s="6" t="s">
        <v>91</v>
      </c>
      <c r="C247" s="6">
        <v>101</v>
      </c>
      <c r="D247" s="7" t="s">
        <v>74</v>
      </c>
      <c r="E247" s="6">
        <f>E223+1</f>
        <v>11</v>
      </c>
      <c r="F247" s="8">
        <v>1</v>
      </c>
      <c r="G247" s="1" t="str">
        <f>VLOOKUP(I247,'Names with Seat Code'!A:E,5,FALSE)</f>
        <v xml:space="preserve"> Walker</v>
      </c>
      <c r="H247" s="1" t="str">
        <f>VLOOKUP(I247,'Names with Seat Code'!A:E,3,FALSE)</f>
        <v>Lauren</v>
      </c>
      <c r="I247">
        <v>233</v>
      </c>
      <c r="J247" s="3" t="str">
        <f>VLOOKUP(I246,'Names with Seat Code'!A:E,4,FALSE)</f>
        <v/>
      </c>
      <c r="K247" s="1">
        <f>VLOOKUP(I247,'Names with Seat Code'!A:F,6,FALSE)</f>
        <v>0</v>
      </c>
    </row>
    <row r="248" spans="1:11" ht="18.75" thickTop="1" x14ac:dyDescent="0.25">
      <c r="A248" s="6" t="s">
        <v>72</v>
      </c>
      <c r="B248" s="6" t="s">
        <v>91</v>
      </c>
      <c r="C248" s="6">
        <v>102</v>
      </c>
      <c r="D248" s="7" t="s">
        <v>74</v>
      </c>
      <c r="E248" s="6">
        <f t="shared" ref="E248:E258" si="8">E224+1</f>
        <v>11</v>
      </c>
      <c r="F248" s="8">
        <v>2</v>
      </c>
      <c r="G248" s="1" t="str">
        <f>VLOOKUP(I248,'Names with Seat Code'!A:E,5,FALSE)</f>
        <v>Walsh</v>
      </c>
      <c r="H248" s="1" t="str">
        <f>VLOOKUP(I248,'Names with Seat Code'!A:E,3,FALSE)</f>
        <v>Madeline</v>
      </c>
      <c r="I248">
        <v>234</v>
      </c>
      <c r="J248" t="str">
        <f>VLOOKUP(I247,'Names with Seat Code'!A:E,4,FALSE)</f>
        <v/>
      </c>
      <c r="K248" s="1" t="str">
        <f>VLOOKUP(I248,'Names with Seat Code'!A:F,6,FALSE)</f>
        <v>Mad-uh-lyn</v>
      </c>
    </row>
    <row r="249" spans="1:11" x14ac:dyDescent="0.25">
      <c r="A249" s="6" t="s">
        <v>72</v>
      </c>
      <c r="B249" s="6" t="s">
        <v>91</v>
      </c>
      <c r="C249" s="6">
        <v>103</v>
      </c>
      <c r="D249" s="7" t="s">
        <v>74</v>
      </c>
      <c r="E249" s="6">
        <f t="shared" si="8"/>
        <v>11</v>
      </c>
      <c r="F249" s="8">
        <v>3</v>
      </c>
      <c r="G249" s="1" t="str">
        <f>VLOOKUP(I249,'Names with Seat Code'!A:E,5,FALSE)</f>
        <v>Watson</v>
      </c>
      <c r="H249" s="1" t="str">
        <f>VLOOKUP(I249,'Names with Seat Code'!A:E,3,FALSE)</f>
        <v>Devon</v>
      </c>
      <c r="I249">
        <v>235</v>
      </c>
      <c r="J249" t="str">
        <f>VLOOKUP(I248,'Names with Seat Code'!A:E,4,FALSE)</f>
        <v/>
      </c>
      <c r="K249" s="1">
        <f>VLOOKUP(I249,'Names with Seat Code'!A:F,6,FALSE)</f>
        <v>0</v>
      </c>
    </row>
    <row r="250" spans="1:11" x14ac:dyDescent="0.25">
      <c r="A250" s="6" t="s">
        <v>72</v>
      </c>
      <c r="B250" s="6" t="s">
        <v>91</v>
      </c>
      <c r="C250" s="6">
        <v>104</v>
      </c>
      <c r="D250" s="7" t="s">
        <v>74</v>
      </c>
      <c r="E250" s="6">
        <f t="shared" si="8"/>
        <v>11</v>
      </c>
      <c r="F250" s="8">
        <v>4</v>
      </c>
      <c r="G250" s="1" t="str">
        <f>VLOOKUP(I250,'Names with Seat Code'!A:E,5,FALSE)</f>
        <v>Whitmer</v>
      </c>
      <c r="H250" s="1" t="str">
        <f>VLOOKUP(I250,'Names with Seat Code'!A:E,3,FALSE)</f>
        <v>Jacob</v>
      </c>
      <c r="I250">
        <v>236</v>
      </c>
      <c r="J250" t="str">
        <f>VLOOKUP(I249,'Names with Seat Code'!A:E,4,FALSE)</f>
        <v/>
      </c>
      <c r="K250" s="1">
        <f>VLOOKUP(I250,'Names with Seat Code'!A:F,6,FALSE)</f>
        <v>0</v>
      </c>
    </row>
    <row r="251" spans="1:11" x14ac:dyDescent="0.25">
      <c r="A251" s="6" t="s">
        <v>72</v>
      </c>
      <c r="B251" s="6" t="s">
        <v>91</v>
      </c>
      <c r="C251" s="6">
        <v>105</v>
      </c>
      <c r="D251" s="7" t="s">
        <v>74</v>
      </c>
      <c r="E251" s="6">
        <f t="shared" si="8"/>
        <v>11</v>
      </c>
      <c r="F251" s="8">
        <v>5</v>
      </c>
      <c r="G251" s="1" t="str">
        <f>VLOOKUP(I251,'Names with Seat Code'!A:E,5,FALSE)</f>
        <v>or Williams</v>
      </c>
      <c r="H251" s="1" t="str">
        <f>VLOOKUP(I251,'Names with Seat Code'!A:E,3,FALSE)</f>
        <v>Keem</v>
      </c>
      <c r="I251">
        <v>237</v>
      </c>
      <c r="J251" t="str">
        <f>VLOOKUP(I250,'Names with Seat Code'!A:E,4,FALSE)</f>
        <v/>
      </c>
      <c r="K251" s="1">
        <f>VLOOKUP(I251,'Names with Seat Code'!A:F,6,FALSE)</f>
        <v>0</v>
      </c>
    </row>
    <row r="252" spans="1:11" x14ac:dyDescent="0.25">
      <c r="A252" s="6" t="s">
        <v>72</v>
      </c>
      <c r="B252" s="6" t="s">
        <v>91</v>
      </c>
      <c r="C252" s="6">
        <v>106</v>
      </c>
      <c r="D252" s="7" t="s">
        <v>74</v>
      </c>
      <c r="E252" s="6">
        <f t="shared" si="8"/>
        <v>11</v>
      </c>
      <c r="F252" s="8">
        <v>6</v>
      </c>
      <c r="G252" s="1" t="str">
        <f>VLOOKUP(I252,'Names with Seat Code'!A:E,5,FALSE)</f>
        <v>Williamson</v>
      </c>
      <c r="H252" s="1" t="str">
        <f>VLOOKUP(I252,'Names with Seat Code'!A:E,3,FALSE)</f>
        <v>Nia</v>
      </c>
      <c r="I252">
        <v>238</v>
      </c>
      <c r="J252" t="str">
        <f>VLOOKUP(I251,'Names with Seat Code'!A:E,4,FALSE)</f>
        <v/>
      </c>
      <c r="K252" s="1" t="str">
        <f>VLOOKUP(I252,'Names with Seat Code'!A:F,6,FALSE)</f>
        <v>Nee-Ah</v>
      </c>
    </row>
    <row r="253" spans="1:11" x14ac:dyDescent="0.25">
      <c r="A253" s="6" t="s">
        <v>72</v>
      </c>
      <c r="B253" s="6" t="s">
        <v>91</v>
      </c>
      <c r="C253" s="6">
        <v>107</v>
      </c>
      <c r="D253" s="7" t="s">
        <v>74</v>
      </c>
      <c r="E253" s="6">
        <f t="shared" si="8"/>
        <v>11</v>
      </c>
      <c r="F253" s="8">
        <v>7</v>
      </c>
      <c r="G253" s="1" t="str">
        <f>VLOOKUP(I253,'Names with Seat Code'!A:E,5,FALSE)</f>
        <v>Willis</v>
      </c>
      <c r="H253" s="1" t="str">
        <f>VLOOKUP(I253,'Names with Seat Code'!A:E,3,FALSE)</f>
        <v>Jonathan</v>
      </c>
      <c r="I253">
        <v>239</v>
      </c>
      <c r="J253" t="str">
        <f>VLOOKUP(I252,'Names with Seat Code'!A:E,4,FALSE)</f>
        <v/>
      </c>
      <c r="K253" s="1">
        <f>VLOOKUP(I253,'Names with Seat Code'!A:F,6,FALSE)</f>
        <v>0</v>
      </c>
    </row>
    <row r="254" spans="1:11" x14ac:dyDescent="0.25">
      <c r="A254" s="6" t="s">
        <v>72</v>
      </c>
      <c r="B254" s="6" t="s">
        <v>91</v>
      </c>
      <c r="C254" s="6">
        <v>108</v>
      </c>
      <c r="D254" s="7" t="s">
        <v>74</v>
      </c>
      <c r="E254" s="6">
        <f t="shared" si="8"/>
        <v>11</v>
      </c>
      <c r="F254" s="8">
        <v>8</v>
      </c>
      <c r="G254" s="1" t="str">
        <f>VLOOKUP(I254,'Names with Seat Code'!A:E,5,FALSE)</f>
        <v>Wise</v>
      </c>
      <c r="H254" s="1" t="str">
        <f>VLOOKUP(I254,'Names with Seat Code'!A:E,3,FALSE)</f>
        <v>Benjamin</v>
      </c>
      <c r="I254">
        <v>240</v>
      </c>
      <c r="J254" t="str">
        <f>VLOOKUP(I253,'Names with Seat Code'!A:E,4,FALSE)</f>
        <v/>
      </c>
      <c r="K254" s="1">
        <f>VLOOKUP(I254,'Names with Seat Code'!A:F,6,FALSE)</f>
        <v>0</v>
      </c>
    </row>
    <row r="255" spans="1:11" ht="18.75" thickBot="1" x14ac:dyDescent="0.3">
      <c r="A255" s="6" t="s">
        <v>72</v>
      </c>
      <c r="B255" s="6" t="s">
        <v>91</v>
      </c>
      <c r="C255" s="6">
        <v>109</v>
      </c>
      <c r="D255" s="7" t="s">
        <v>74</v>
      </c>
      <c r="E255" s="6">
        <f t="shared" si="8"/>
        <v>11</v>
      </c>
      <c r="F255" s="8">
        <v>9</v>
      </c>
      <c r="G255" s="1" t="str">
        <f>VLOOKUP(I255,'Names with Seat Code'!A:E,5,FALSE)</f>
        <v>Witham</v>
      </c>
      <c r="H255" s="1" t="str">
        <f>VLOOKUP(I255,'Names with Seat Code'!A:E,3,FALSE)</f>
        <v>Xander</v>
      </c>
      <c r="I255" s="3">
        <v>241</v>
      </c>
      <c r="J255" t="str">
        <f>VLOOKUP(I254,'Names with Seat Code'!A:E,4,FALSE)</f>
        <v>Paul</v>
      </c>
      <c r="K255" s="1" t="str">
        <f>VLOOKUP(I255,'Names with Seat Code'!A:F,6,FALSE)</f>
        <v>Zander</v>
      </c>
    </row>
    <row r="256" spans="1:11" ht="18.75" thickTop="1" x14ac:dyDescent="0.25">
      <c r="A256" s="6" t="s">
        <v>72</v>
      </c>
      <c r="B256" s="6" t="s">
        <v>91</v>
      </c>
      <c r="C256" s="6">
        <v>110</v>
      </c>
      <c r="D256" s="7" t="s">
        <v>74</v>
      </c>
      <c r="E256" s="6">
        <f t="shared" si="8"/>
        <v>11</v>
      </c>
      <c r="F256" s="8">
        <v>10</v>
      </c>
      <c r="G256" s="1" t="str">
        <f>VLOOKUP(I256,'Names with Seat Code'!A:E,5,FALSE)</f>
        <v>Wooten</v>
      </c>
      <c r="H256" s="1" t="str">
        <f>VLOOKUP(I256,'Names with Seat Code'!A:E,3,FALSE)</f>
        <v>Kamea</v>
      </c>
      <c r="I256">
        <v>242</v>
      </c>
      <c r="J256" t="str">
        <f>VLOOKUP(I255,'Names with Seat Code'!A:E,4,FALSE)</f>
        <v/>
      </c>
      <c r="K256" s="1" t="str">
        <f>VLOOKUP(I256,'Names with Seat Code'!A:F,6,FALSE)</f>
        <v>Ka-me-ah</v>
      </c>
    </row>
    <row r="257" spans="1:11" x14ac:dyDescent="0.25">
      <c r="A257" s="6" t="s">
        <v>72</v>
      </c>
      <c r="B257" s="6" t="s">
        <v>91</v>
      </c>
      <c r="C257" s="6">
        <v>111</v>
      </c>
      <c r="D257" s="7" t="s">
        <v>74</v>
      </c>
      <c r="E257" s="6">
        <f t="shared" si="8"/>
        <v>11</v>
      </c>
      <c r="F257" s="8">
        <v>11</v>
      </c>
      <c r="G257" s="1" t="str">
        <f>VLOOKUP(I257,'Names with Seat Code'!A:E,5,FALSE)</f>
        <v>Wright</v>
      </c>
      <c r="H257" s="1" t="str">
        <f>VLOOKUP(I257,'Names with Seat Code'!A:E,3,FALSE)</f>
        <v>Emily</v>
      </c>
      <c r="I257">
        <v>243</v>
      </c>
      <c r="J257" t="str">
        <f>VLOOKUP(I256,'Names with Seat Code'!A:E,4,FALSE)</f>
        <v/>
      </c>
      <c r="K257" s="1">
        <f>VLOOKUP(I257,'Names with Seat Code'!A:F,6,FALSE)</f>
        <v>0</v>
      </c>
    </row>
    <row r="258" spans="1:11" ht="18.75" thickBot="1" x14ac:dyDescent="0.3">
      <c r="A258" s="4" t="s">
        <v>72</v>
      </c>
      <c r="B258" s="4" t="s">
        <v>91</v>
      </c>
      <c r="C258" s="4">
        <v>112</v>
      </c>
      <c r="D258" s="9" t="s">
        <v>74</v>
      </c>
      <c r="E258" s="4">
        <f t="shared" si="8"/>
        <v>11</v>
      </c>
      <c r="F258" s="5">
        <v>12</v>
      </c>
      <c r="G258" s="42" t="str">
        <f>VLOOKUP(I258,'Names with Seat Code'!A:E,5,FALSE)</f>
        <v>Yu</v>
      </c>
      <c r="H258" s="2" t="str">
        <f>VLOOKUP(I258,'Names with Seat Code'!A:E,3,FALSE)</f>
        <v>Khin</v>
      </c>
      <c r="I258">
        <v>244</v>
      </c>
      <c r="J258" t="str">
        <f>VLOOKUP(I257,'Names with Seat Code'!A:E,4,FALSE)</f>
        <v/>
      </c>
      <c r="K258" s="1">
        <f>VLOOKUP(I258,'Names with Seat Code'!A:F,6,FALSE)</f>
        <v>0</v>
      </c>
    </row>
    <row r="259" spans="1:11" ht="19.5" thickTop="1" thickBot="1" x14ac:dyDescent="0.3">
      <c r="A259" s="6" t="s">
        <v>75</v>
      </c>
      <c r="B259" s="6" t="s">
        <v>92</v>
      </c>
      <c r="C259" s="6">
        <v>126</v>
      </c>
      <c r="D259" s="7" t="s">
        <v>77</v>
      </c>
      <c r="E259" s="6">
        <f>E235+1</f>
        <v>11</v>
      </c>
      <c r="F259" s="8">
        <v>1</v>
      </c>
      <c r="G259" s="1" t="str">
        <f>VLOOKUP(I259,'Names with Seat Code'!A:E,5,FALSE)</f>
        <v>Zannino</v>
      </c>
      <c r="H259" s="1" t="str">
        <f>VLOOKUP(I259,'Names with Seat Code'!A:E,3,FALSE)</f>
        <v>Luke</v>
      </c>
      <c r="I259">
        <v>245</v>
      </c>
      <c r="J259" s="3" t="str">
        <f>VLOOKUP(I258,'Names with Seat Code'!A:E,4,FALSE)</f>
        <v/>
      </c>
      <c r="K259" s="1" t="str">
        <f>VLOOKUP(I259,'Names with Seat Code'!A:F,6,FALSE)</f>
        <v>Za-Knee-No</v>
      </c>
    </row>
    <row r="260" spans="1:11" ht="18.75" thickTop="1" x14ac:dyDescent="0.25">
      <c r="A260" s="6" t="s">
        <v>75</v>
      </c>
      <c r="B260" s="6" t="s">
        <v>92</v>
      </c>
      <c r="C260" s="6">
        <v>124</v>
      </c>
      <c r="D260" s="7" t="s">
        <v>77</v>
      </c>
      <c r="E260" s="6">
        <f t="shared" ref="E260:E270" si="9">E236+1</f>
        <v>11</v>
      </c>
      <c r="F260" s="8">
        <v>2</v>
      </c>
      <c r="G260" s="1" t="str">
        <f>VLOOKUP(I260,'Names with Seat Code'!A:E,5,FALSE)</f>
        <v>Zelch</v>
      </c>
      <c r="H260" s="1" t="str">
        <f>VLOOKUP(I260,'Names with Seat Code'!A:E,3,FALSE)</f>
        <v>Brandon</v>
      </c>
      <c r="I260">
        <v>246</v>
      </c>
      <c r="J260" t="str">
        <f>VLOOKUP(I259,'Names with Seat Code'!A:E,4,FALSE)</f>
        <v/>
      </c>
      <c r="K260" s="1" t="str">
        <f>VLOOKUP(I260,'Names with Seat Code'!A:F,6,FALSE)</f>
        <v>Zelch (ch is pronounced as K)</v>
      </c>
    </row>
    <row r="261" spans="1:11" x14ac:dyDescent="0.25">
      <c r="A261" s="6" t="s">
        <v>75</v>
      </c>
      <c r="B261" s="6" t="s">
        <v>92</v>
      </c>
      <c r="C261" s="6">
        <v>122</v>
      </c>
      <c r="D261" s="7" t="s">
        <v>77</v>
      </c>
      <c r="E261" s="6">
        <f t="shared" si="9"/>
        <v>11</v>
      </c>
      <c r="F261" s="8">
        <v>3</v>
      </c>
      <c r="G261" s="1" t="e">
        <f>VLOOKUP(I261,'Names with Seat Code'!A:E,5,FALSE)</f>
        <v>#N/A</v>
      </c>
      <c r="H261" s="1" t="e">
        <f>VLOOKUP(I261,'Names with Seat Code'!A:E,3,FALSE)</f>
        <v>#N/A</v>
      </c>
      <c r="I261">
        <v>247</v>
      </c>
      <c r="J261" t="str">
        <f>VLOOKUP(I260,'Names with Seat Code'!A:E,4,FALSE)</f>
        <v/>
      </c>
      <c r="K261" s="1" t="e">
        <f>VLOOKUP(I261,'Names with Seat Code'!A:F,6,FALSE)</f>
        <v>#N/A</v>
      </c>
    </row>
    <row r="262" spans="1:11" x14ac:dyDescent="0.25">
      <c r="A262" s="6" t="s">
        <v>75</v>
      </c>
      <c r="B262" s="6" t="s">
        <v>92</v>
      </c>
      <c r="C262" s="6">
        <v>120</v>
      </c>
      <c r="D262" s="7" t="s">
        <v>77</v>
      </c>
      <c r="E262" s="6">
        <f t="shared" si="9"/>
        <v>11</v>
      </c>
      <c r="F262" s="8">
        <v>4</v>
      </c>
      <c r="G262" s="1" t="e">
        <f>VLOOKUP(I262,'Names with Seat Code'!A:E,5,FALSE)</f>
        <v>#N/A</v>
      </c>
      <c r="H262" s="1" t="e">
        <f>VLOOKUP(I262,'Names with Seat Code'!A:E,3,FALSE)</f>
        <v>#N/A</v>
      </c>
      <c r="I262">
        <v>248</v>
      </c>
      <c r="J262" t="e">
        <f>VLOOKUP(I261,'Names with Seat Code'!A:E,4,FALSE)</f>
        <v>#N/A</v>
      </c>
      <c r="K262" s="1" t="e">
        <f>VLOOKUP(I262,'Names with Seat Code'!A:F,6,FALSE)</f>
        <v>#N/A</v>
      </c>
    </row>
    <row r="263" spans="1:11" x14ac:dyDescent="0.25">
      <c r="A263" s="6" t="s">
        <v>75</v>
      </c>
      <c r="B263" s="6" t="s">
        <v>92</v>
      </c>
      <c r="C263" s="6">
        <v>118</v>
      </c>
      <c r="D263" s="7" t="s">
        <v>77</v>
      </c>
      <c r="E263" s="6">
        <f t="shared" si="9"/>
        <v>11</v>
      </c>
      <c r="F263" s="8">
        <v>5</v>
      </c>
      <c r="G263" s="1" t="e">
        <f>VLOOKUP(I263,'Names with Seat Code'!A:E,5,FALSE)</f>
        <v>#N/A</v>
      </c>
      <c r="H263" s="1" t="e">
        <f>VLOOKUP(I263,'Names with Seat Code'!A:E,3,FALSE)</f>
        <v>#N/A</v>
      </c>
      <c r="I263">
        <v>249</v>
      </c>
      <c r="J263" t="e">
        <f>VLOOKUP(I262,'Names with Seat Code'!A:E,4,FALSE)</f>
        <v>#N/A</v>
      </c>
      <c r="K263" s="1" t="e">
        <f>VLOOKUP(I263,'Names with Seat Code'!A:F,6,FALSE)</f>
        <v>#N/A</v>
      </c>
    </row>
    <row r="264" spans="1:11" x14ac:dyDescent="0.25">
      <c r="A264" s="6" t="s">
        <v>75</v>
      </c>
      <c r="B264" s="6" t="s">
        <v>92</v>
      </c>
      <c r="C264" s="6">
        <v>116</v>
      </c>
      <c r="D264" s="7" t="s">
        <v>77</v>
      </c>
      <c r="E264" s="6">
        <f t="shared" si="9"/>
        <v>11</v>
      </c>
      <c r="F264" s="8">
        <v>6</v>
      </c>
      <c r="G264" s="1" t="e">
        <f>VLOOKUP(I264,'Names with Seat Code'!A:E,5,FALSE)</f>
        <v>#N/A</v>
      </c>
      <c r="H264" s="1" t="e">
        <f>VLOOKUP(I264,'Names with Seat Code'!A:E,3,FALSE)</f>
        <v>#N/A</v>
      </c>
      <c r="I264">
        <v>250</v>
      </c>
      <c r="J264" t="e">
        <f>VLOOKUP(I263,'Names with Seat Code'!A:E,4,FALSE)</f>
        <v>#N/A</v>
      </c>
      <c r="K264" s="1" t="e">
        <f>VLOOKUP(I264,'Names with Seat Code'!A:F,6,FALSE)</f>
        <v>#N/A</v>
      </c>
    </row>
    <row r="265" spans="1:11" x14ac:dyDescent="0.25">
      <c r="A265" s="6" t="s">
        <v>75</v>
      </c>
      <c r="B265" s="6" t="s">
        <v>92</v>
      </c>
      <c r="C265" s="6">
        <v>114</v>
      </c>
      <c r="D265" s="7" t="s">
        <v>77</v>
      </c>
      <c r="E265" s="6">
        <f t="shared" si="9"/>
        <v>11</v>
      </c>
      <c r="F265" s="8">
        <v>7</v>
      </c>
      <c r="G265" s="1" t="e">
        <f>VLOOKUP(I265,'Names with Seat Code'!A:E,5,FALSE)</f>
        <v>#N/A</v>
      </c>
      <c r="H265" s="1" t="e">
        <f>VLOOKUP(I265,'Names with Seat Code'!A:E,3,FALSE)</f>
        <v>#N/A</v>
      </c>
      <c r="I265">
        <v>251</v>
      </c>
      <c r="J265" t="e">
        <f>VLOOKUP(I264,'Names with Seat Code'!A:E,4,FALSE)</f>
        <v>#N/A</v>
      </c>
      <c r="K265" s="1" t="e">
        <f>VLOOKUP(I265,'Names with Seat Code'!A:F,6,FALSE)</f>
        <v>#N/A</v>
      </c>
    </row>
    <row r="266" spans="1:11" x14ac:dyDescent="0.25">
      <c r="A266" s="6" t="s">
        <v>75</v>
      </c>
      <c r="B266" s="6" t="s">
        <v>92</v>
      </c>
      <c r="C266" s="6">
        <v>112</v>
      </c>
      <c r="D266" s="7" t="s">
        <v>77</v>
      </c>
      <c r="E266" s="6">
        <f t="shared" si="9"/>
        <v>11</v>
      </c>
      <c r="F266" s="8">
        <v>8</v>
      </c>
      <c r="G266" s="1" t="e">
        <f>VLOOKUP(I266,'Names with Seat Code'!A:E,5,FALSE)</f>
        <v>#N/A</v>
      </c>
      <c r="H266" s="1" t="e">
        <f>VLOOKUP(I266,'Names with Seat Code'!A:E,3,FALSE)</f>
        <v>#N/A</v>
      </c>
      <c r="I266">
        <v>252</v>
      </c>
      <c r="J266" t="e">
        <f>VLOOKUP(I265,'Names with Seat Code'!A:E,4,FALSE)</f>
        <v>#N/A</v>
      </c>
      <c r="K266" s="1" t="e">
        <f>VLOOKUP(I266,'Names with Seat Code'!A:F,6,FALSE)</f>
        <v>#N/A</v>
      </c>
    </row>
    <row r="267" spans="1:11" ht="18.75" thickBot="1" x14ac:dyDescent="0.3">
      <c r="A267" s="6" t="s">
        <v>75</v>
      </c>
      <c r="B267" s="6" t="s">
        <v>92</v>
      </c>
      <c r="C267" s="6">
        <v>110</v>
      </c>
      <c r="D267" s="7" t="s">
        <v>77</v>
      </c>
      <c r="E267" s="6">
        <f t="shared" si="9"/>
        <v>11</v>
      </c>
      <c r="F267" s="8">
        <v>9</v>
      </c>
      <c r="G267" s="1" t="e">
        <f>VLOOKUP(I267,'Names with Seat Code'!A:E,5,FALSE)</f>
        <v>#N/A</v>
      </c>
      <c r="H267" s="1" t="e">
        <f>VLOOKUP(I267,'Names with Seat Code'!A:E,3,FALSE)</f>
        <v>#N/A</v>
      </c>
      <c r="I267" s="3">
        <v>253</v>
      </c>
      <c r="J267" t="e">
        <f>VLOOKUP(I266,'Names with Seat Code'!A:E,4,FALSE)</f>
        <v>#N/A</v>
      </c>
      <c r="K267" s="1" t="e">
        <f>VLOOKUP(I267,'Names with Seat Code'!A:F,6,FALSE)</f>
        <v>#N/A</v>
      </c>
    </row>
    <row r="268" spans="1:11" ht="18.75" thickTop="1" x14ac:dyDescent="0.25">
      <c r="A268" s="6" t="s">
        <v>75</v>
      </c>
      <c r="B268" s="6" t="s">
        <v>92</v>
      </c>
      <c r="C268" s="6">
        <v>108</v>
      </c>
      <c r="D268" s="7" t="s">
        <v>77</v>
      </c>
      <c r="E268" s="6">
        <f t="shared" si="9"/>
        <v>11</v>
      </c>
      <c r="F268" s="8">
        <v>10</v>
      </c>
      <c r="G268" s="1" t="e">
        <f>VLOOKUP(I268,'Names with Seat Code'!A:E,5,FALSE)</f>
        <v>#N/A</v>
      </c>
      <c r="H268" s="1" t="e">
        <f>VLOOKUP(I268,'Names with Seat Code'!A:E,3,FALSE)</f>
        <v>#N/A</v>
      </c>
      <c r="I268">
        <v>254</v>
      </c>
      <c r="J268" t="e">
        <f>VLOOKUP(I267,'Names with Seat Code'!A:E,4,FALSE)</f>
        <v>#N/A</v>
      </c>
      <c r="K268" s="1" t="e">
        <f>VLOOKUP(I268,'Names with Seat Code'!A:F,6,FALSE)</f>
        <v>#N/A</v>
      </c>
    </row>
    <row r="269" spans="1:11" x14ac:dyDescent="0.25">
      <c r="A269" s="6" t="s">
        <v>75</v>
      </c>
      <c r="B269" s="6" t="s">
        <v>92</v>
      </c>
      <c r="C269" s="6">
        <v>106</v>
      </c>
      <c r="D269" s="7" t="s">
        <v>77</v>
      </c>
      <c r="E269" s="6">
        <f t="shared" si="9"/>
        <v>11</v>
      </c>
      <c r="F269" s="8">
        <v>11</v>
      </c>
      <c r="G269" s="1" t="e">
        <f>VLOOKUP(I269,'Names with Seat Code'!A:E,5,FALSE)</f>
        <v>#N/A</v>
      </c>
      <c r="H269" s="1" t="e">
        <f>VLOOKUP(I269,'Names with Seat Code'!A:E,3,FALSE)</f>
        <v>#N/A</v>
      </c>
      <c r="I269">
        <v>255</v>
      </c>
      <c r="J269" t="e">
        <f>VLOOKUP(I268,'Names with Seat Code'!A:E,4,FALSE)</f>
        <v>#N/A</v>
      </c>
      <c r="K269" s="1" t="e">
        <f>VLOOKUP(I269,'Names with Seat Code'!A:F,6,FALSE)</f>
        <v>#N/A</v>
      </c>
    </row>
    <row r="270" spans="1:11" ht="18.75" thickBot="1" x14ac:dyDescent="0.3">
      <c r="A270" s="4" t="s">
        <v>75</v>
      </c>
      <c r="B270" s="4" t="s">
        <v>92</v>
      </c>
      <c r="C270" s="5">
        <v>104</v>
      </c>
      <c r="D270" s="9" t="s">
        <v>77</v>
      </c>
      <c r="E270" s="4">
        <f t="shared" si="9"/>
        <v>11</v>
      </c>
      <c r="F270" s="5">
        <v>12</v>
      </c>
      <c r="G270" s="42" t="e">
        <f>VLOOKUP(I270,'Names with Seat Code'!A:E,5,FALSE)</f>
        <v>#N/A</v>
      </c>
      <c r="H270" s="2" t="e">
        <f>VLOOKUP(I270,'Names with Seat Code'!A:E,3,FALSE)</f>
        <v>#N/A</v>
      </c>
      <c r="I270">
        <v>256</v>
      </c>
      <c r="J270" t="e">
        <f>VLOOKUP(I269,'Names with Seat Code'!A:E,4,FALSE)</f>
        <v>#N/A</v>
      </c>
      <c r="K270" s="1" t="e">
        <f>VLOOKUP(I270,'Names with Seat Code'!A:F,6,FALSE)</f>
        <v>#N/A</v>
      </c>
    </row>
    <row r="271" spans="1:11" ht="19.5" thickTop="1" thickBot="1" x14ac:dyDescent="0.3">
      <c r="A271" s="6" t="s">
        <v>72</v>
      </c>
      <c r="B271" s="6" t="s">
        <v>93</v>
      </c>
      <c r="C271" s="6">
        <v>101</v>
      </c>
      <c r="D271" s="7" t="s">
        <v>74</v>
      </c>
      <c r="E271" s="6">
        <f>E247+1</f>
        <v>12</v>
      </c>
      <c r="F271" s="8">
        <v>1</v>
      </c>
      <c r="G271" s="1" t="e">
        <f>VLOOKUP(I271,'Names with Seat Code'!A:E,5,FALSE)</f>
        <v>#N/A</v>
      </c>
      <c r="H271" s="1" t="e">
        <f>VLOOKUP(I271,'Names with Seat Code'!A:E,3,FALSE)</f>
        <v>#N/A</v>
      </c>
      <c r="I271">
        <v>257</v>
      </c>
      <c r="J271" s="3" t="e">
        <f>VLOOKUP(I270,'Names with Seat Code'!A:E,4,FALSE)</f>
        <v>#N/A</v>
      </c>
      <c r="K271" s="1" t="e">
        <f>VLOOKUP(I271,'Names with Seat Code'!A:F,6,FALSE)</f>
        <v>#N/A</v>
      </c>
    </row>
    <row r="272" spans="1:11" ht="18.75" thickTop="1" x14ac:dyDescent="0.25">
      <c r="A272" s="6" t="s">
        <v>72</v>
      </c>
      <c r="B272" s="6" t="s">
        <v>93</v>
      </c>
      <c r="C272" s="6">
        <v>102</v>
      </c>
      <c r="D272" s="7" t="s">
        <v>74</v>
      </c>
      <c r="E272" s="6">
        <f t="shared" ref="E272:E282" si="10">E248+1</f>
        <v>12</v>
      </c>
      <c r="F272" s="8">
        <v>2</v>
      </c>
      <c r="G272" s="1" t="e">
        <f>VLOOKUP(I272,'Names with Seat Code'!A:E,5,FALSE)</f>
        <v>#N/A</v>
      </c>
      <c r="H272" s="1" t="e">
        <f>VLOOKUP(I272,'Names with Seat Code'!A:E,3,FALSE)</f>
        <v>#N/A</v>
      </c>
      <c r="I272">
        <v>258</v>
      </c>
      <c r="J272" t="e">
        <f>VLOOKUP(I271,'Names with Seat Code'!A:E,4,FALSE)</f>
        <v>#N/A</v>
      </c>
      <c r="K272" s="1" t="e">
        <f>VLOOKUP(I272,'Names with Seat Code'!A:F,6,FALSE)</f>
        <v>#N/A</v>
      </c>
    </row>
    <row r="273" spans="1:11" x14ac:dyDescent="0.25">
      <c r="A273" s="6" t="s">
        <v>72</v>
      </c>
      <c r="B273" s="6" t="s">
        <v>93</v>
      </c>
      <c r="C273" s="6">
        <v>103</v>
      </c>
      <c r="D273" s="7" t="s">
        <v>74</v>
      </c>
      <c r="E273" s="6">
        <f t="shared" si="10"/>
        <v>12</v>
      </c>
      <c r="F273" s="8">
        <v>3</v>
      </c>
      <c r="G273" s="1" t="e">
        <f>VLOOKUP(I273,'Names with Seat Code'!A:E,5,FALSE)</f>
        <v>#N/A</v>
      </c>
      <c r="H273" s="1" t="e">
        <f>VLOOKUP(I273,'Names with Seat Code'!A:E,3,FALSE)</f>
        <v>#N/A</v>
      </c>
      <c r="I273">
        <v>259</v>
      </c>
      <c r="J273" t="e">
        <f>VLOOKUP(I272,'Names with Seat Code'!A:E,4,FALSE)</f>
        <v>#N/A</v>
      </c>
      <c r="K273" s="1" t="e">
        <f>VLOOKUP(I273,'Names with Seat Code'!A:F,6,FALSE)</f>
        <v>#N/A</v>
      </c>
    </row>
    <row r="274" spans="1:11" x14ac:dyDescent="0.25">
      <c r="A274" s="6" t="s">
        <v>72</v>
      </c>
      <c r="B274" s="6" t="s">
        <v>93</v>
      </c>
      <c r="C274" s="6">
        <v>104</v>
      </c>
      <c r="D274" s="7" t="s">
        <v>74</v>
      </c>
      <c r="E274" s="6">
        <f t="shared" si="10"/>
        <v>12</v>
      </c>
      <c r="F274" s="8">
        <v>4</v>
      </c>
      <c r="G274" s="1" t="e">
        <f>VLOOKUP(I274,'Names with Seat Code'!A:E,5,FALSE)</f>
        <v>#N/A</v>
      </c>
      <c r="H274" s="1" t="e">
        <f>VLOOKUP(I274,'Names with Seat Code'!A:E,3,FALSE)</f>
        <v>#N/A</v>
      </c>
      <c r="I274">
        <v>260</v>
      </c>
      <c r="J274" t="e">
        <f>VLOOKUP(I273,'Names with Seat Code'!A:E,4,FALSE)</f>
        <v>#N/A</v>
      </c>
      <c r="K274" s="1" t="e">
        <f>VLOOKUP(I274,'Names with Seat Code'!A:F,6,FALSE)</f>
        <v>#N/A</v>
      </c>
    </row>
    <row r="275" spans="1:11" x14ac:dyDescent="0.25">
      <c r="A275" s="6" t="s">
        <v>72</v>
      </c>
      <c r="B275" s="6" t="s">
        <v>93</v>
      </c>
      <c r="C275" s="6">
        <v>105</v>
      </c>
      <c r="D275" s="7" t="s">
        <v>74</v>
      </c>
      <c r="E275" s="6">
        <f t="shared" si="10"/>
        <v>12</v>
      </c>
      <c r="F275" s="8">
        <v>5</v>
      </c>
      <c r="G275" s="1" t="e">
        <f>VLOOKUP(I275,'Names with Seat Code'!A:E,5,FALSE)</f>
        <v>#N/A</v>
      </c>
      <c r="H275" s="1" t="e">
        <f>VLOOKUP(I275,'Names with Seat Code'!A:E,3,FALSE)</f>
        <v>#N/A</v>
      </c>
      <c r="I275">
        <v>261</v>
      </c>
      <c r="J275" t="e">
        <f>VLOOKUP(I274,'Names with Seat Code'!A:E,4,FALSE)</f>
        <v>#N/A</v>
      </c>
      <c r="K275" s="1" t="e">
        <f>VLOOKUP(I275,'Names with Seat Code'!A:F,6,FALSE)</f>
        <v>#N/A</v>
      </c>
    </row>
    <row r="276" spans="1:11" x14ac:dyDescent="0.25">
      <c r="A276" s="6" t="s">
        <v>72</v>
      </c>
      <c r="B276" s="6" t="s">
        <v>93</v>
      </c>
      <c r="C276" s="6">
        <v>106</v>
      </c>
      <c r="D276" s="7" t="s">
        <v>74</v>
      </c>
      <c r="E276" s="6">
        <f t="shared" si="10"/>
        <v>12</v>
      </c>
      <c r="F276" s="8">
        <v>6</v>
      </c>
      <c r="G276" s="1" t="e">
        <f>VLOOKUP(I276,'Names with Seat Code'!A:E,5,FALSE)</f>
        <v>#N/A</v>
      </c>
      <c r="H276" s="1" t="e">
        <f>VLOOKUP(I276,'Names with Seat Code'!A:E,3,FALSE)</f>
        <v>#N/A</v>
      </c>
      <c r="I276">
        <v>262</v>
      </c>
      <c r="J276" t="e">
        <f>VLOOKUP(I275,'Names with Seat Code'!A:E,4,FALSE)</f>
        <v>#N/A</v>
      </c>
      <c r="K276" s="1" t="e">
        <f>VLOOKUP(I276,'Names with Seat Code'!A:F,6,FALSE)</f>
        <v>#N/A</v>
      </c>
    </row>
    <row r="277" spans="1:11" x14ac:dyDescent="0.25">
      <c r="A277" s="6" t="s">
        <v>72</v>
      </c>
      <c r="B277" s="6" t="s">
        <v>93</v>
      </c>
      <c r="C277" s="6">
        <v>107</v>
      </c>
      <c r="D277" s="7" t="s">
        <v>74</v>
      </c>
      <c r="E277" s="6">
        <f t="shared" si="10"/>
        <v>12</v>
      </c>
      <c r="F277" s="8">
        <v>7</v>
      </c>
      <c r="G277" s="1" t="e">
        <f>VLOOKUP(I277,'Names with Seat Code'!A:E,5,FALSE)</f>
        <v>#N/A</v>
      </c>
      <c r="H277" s="1" t="e">
        <f>VLOOKUP(I277,'Names with Seat Code'!A:E,3,FALSE)</f>
        <v>#N/A</v>
      </c>
      <c r="I277">
        <v>263</v>
      </c>
      <c r="J277" t="e">
        <f>VLOOKUP(I276,'Names with Seat Code'!A:E,4,FALSE)</f>
        <v>#N/A</v>
      </c>
      <c r="K277" s="1" t="e">
        <f>VLOOKUP(I277,'Names with Seat Code'!A:F,6,FALSE)</f>
        <v>#N/A</v>
      </c>
    </row>
    <row r="278" spans="1:11" x14ac:dyDescent="0.25">
      <c r="A278" s="6" t="s">
        <v>72</v>
      </c>
      <c r="B278" s="6" t="s">
        <v>93</v>
      </c>
      <c r="C278" s="6">
        <v>108</v>
      </c>
      <c r="D278" s="7" t="s">
        <v>74</v>
      </c>
      <c r="E278" s="6">
        <f t="shared" si="10"/>
        <v>12</v>
      </c>
      <c r="F278" s="8">
        <v>8</v>
      </c>
      <c r="G278" s="1" t="e">
        <f>VLOOKUP(I278,'Names with Seat Code'!A:E,5,FALSE)</f>
        <v>#N/A</v>
      </c>
      <c r="H278" s="1" t="e">
        <f>VLOOKUP(I278,'Names with Seat Code'!A:E,3,FALSE)</f>
        <v>#N/A</v>
      </c>
      <c r="I278">
        <v>264</v>
      </c>
      <c r="J278" t="e">
        <f>VLOOKUP(I277,'Names with Seat Code'!A:E,4,FALSE)</f>
        <v>#N/A</v>
      </c>
      <c r="K278" s="1" t="e">
        <f>VLOOKUP(I278,'Names with Seat Code'!A:F,6,FALSE)</f>
        <v>#N/A</v>
      </c>
    </row>
    <row r="279" spans="1:11" ht="18.75" thickBot="1" x14ac:dyDescent="0.3">
      <c r="A279" s="6" t="s">
        <v>72</v>
      </c>
      <c r="B279" s="6" t="s">
        <v>93</v>
      </c>
      <c r="C279" s="6">
        <v>109</v>
      </c>
      <c r="D279" s="7" t="s">
        <v>74</v>
      </c>
      <c r="E279" s="6">
        <f t="shared" si="10"/>
        <v>12</v>
      </c>
      <c r="F279" s="8">
        <v>9</v>
      </c>
      <c r="G279" s="1" t="e">
        <f>VLOOKUP(I279,'Names with Seat Code'!A:E,5,FALSE)</f>
        <v>#N/A</v>
      </c>
      <c r="H279" s="1" t="e">
        <f>VLOOKUP(I279,'Names with Seat Code'!A:E,3,FALSE)</f>
        <v>#N/A</v>
      </c>
      <c r="I279" s="3">
        <v>265</v>
      </c>
      <c r="J279" t="e">
        <f>VLOOKUP(I278,'Names with Seat Code'!A:E,4,FALSE)</f>
        <v>#N/A</v>
      </c>
      <c r="K279" s="1" t="e">
        <f>VLOOKUP(I279,'Names with Seat Code'!A:F,6,FALSE)</f>
        <v>#N/A</v>
      </c>
    </row>
    <row r="280" spans="1:11" ht="18.75" thickTop="1" x14ac:dyDescent="0.25">
      <c r="A280" s="6" t="s">
        <v>72</v>
      </c>
      <c r="B280" s="6" t="s">
        <v>93</v>
      </c>
      <c r="C280" s="6">
        <v>110</v>
      </c>
      <c r="D280" s="7" t="s">
        <v>74</v>
      </c>
      <c r="E280" s="6">
        <f t="shared" si="10"/>
        <v>12</v>
      </c>
      <c r="F280" s="8">
        <v>10</v>
      </c>
      <c r="G280" s="1" t="e">
        <f>VLOOKUP(I280,'Names with Seat Code'!A:E,5,FALSE)</f>
        <v>#N/A</v>
      </c>
      <c r="H280" s="1" t="e">
        <f>VLOOKUP(I280,'Names with Seat Code'!A:E,3,FALSE)</f>
        <v>#N/A</v>
      </c>
      <c r="I280">
        <v>266</v>
      </c>
      <c r="J280" t="e">
        <f>VLOOKUP(I279,'Names with Seat Code'!A:E,4,FALSE)</f>
        <v>#N/A</v>
      </c>
      <c r="K280" s="1" t="e">
        <f>VLOOKUP(I280,'Names with Seat Code'!A:F,6,FALSE)</f>
        <v>#N/A</v>
      </c>
    </row>
    <row r="281" spans="1:11" x14ac:dyDescent="0.25">
      <c r="A281" s="6" t="s">
        <v>72</v>
      </c>
      <c r="B281" s="6" t="s">
        <v>93</v>
      </c>
      <c r="C281" s="6">
        <v>111</v>
      </c>
      <c r="D281" s="7" t="s">
        <v>74</v>
      </c>
      <c r="E281" s="6">
        <f t="shared" si="10"/>
        <v>12</v>
      </c>
      <c r="F281" s="8">
        <v>11</v>
      </c>
      <c r="G281" s="1" t="e">
        <f>VLOOKUP(I281,'Names with Seat Code'!A:E,5,FALSE)</f>
        <v>#N/A</v>
      </c>
      <c r="H281" s="1" t="e">
        <f>VLOOKUP(I281,'Names with Seat Code'!A:E,3,FALSE)</f>
        <v>#N/A</v>
      </c>
      <c r="I281">
        <v>267</v>
      </c>
      <c r="J281" t="e">
        <f>VLOOKUP(I280,'Names with Seat Code'!A:E,4,FALSE)</f>
        <v>#N/A</v>
      </c>
      <c r="K281" s="1" t="e">
        <f>VLOOKUP(I281,'Names with Seat Code'!A:F,6,FALSE)</f>
        <v>#N/A</v>
      </c>
    </row>
    <row r="282" spans="1:11" ht="18.75" thickBot="1" x14ac:dyDescent="0.3">
      <c r="A282" s="4" t="s">
        <v>72</v>
      </c>
      <c r="B282" s="4" t="s">
        <v>93</v>
      </c>
      <c r="C282" s="4">
        <v>112</v>
      </c>
      <c r="D282" s="9" t="s">
        <v>74</v>
      </c>
      <c r="E282" s="4">
        <f t="shared" si="10"/>
        <v>12</v>
      </c>
      <c r="F282" s="5">
        <v>12</v>
      </c>
      <c r="G282" s="42" t="e">
        <f>VLOOKUP(I282,'Names with Seat Code'!A:E,5,FALSE)</f>
        <v>#N/A</v>
      </c>
      <c r="H282" s="2" t="e">
        <f>VLOOKUP(I282,'Names with Seat Code'!A:E,3,FALSE)</f>
        <v>#N/A</v>
      </c>
      <c r="I282">
        <v>268</v>
      </c>
      <c r="J282" t="e">
        <f>VLOOKUP(I281,'Names with Seat Code'!A:E,4,FALSE)</f>
        <v>#N/A</v>
      </c>
      <c r="K282" s="1" t="e">
        <f>VLOOKUP(I282,'Names with Seat Code'!A:F,6,FALSE)</f>
        <v>#N/A</v>
      </c>
    </row>
    <row r="283" spans="1:11" ht="19.5" thickTop="1" thickBot="1" x14ac:dyDescent="0.3">
      <c r="A283" s="6" t="s">
        <v>75</v>
      </c>
      <c r="B283" s="6" t="s">
        <v>92</v>
      </c>
      <c r="C283" s="6">
        <v>101</v>
      </c>
      <c r="D283" s="7" t="s">
        <v>77</v>
      </c>
      <c r="E283" s="6">
        <f>E259+1</f>
        <v>12</v>
      </c>
      <c r="F283" s="8">
        <v>1</v>
      </c>
      <c r="G283" s="1" t="e">
        <f>VLOOKUP(I283,'Names with Seat Code'!A:E,5,FALSE)</f>
        <v>#N/A</v>
      </c>
      <c r="H283" s="1" t="e">
        <f>VLOOKUP(I283,'Names with Seat Code'!A:E,3,FALSE)</f>
        <v>#N/A</v>
      </c>
      <c r="I283">
        <v>269</v>
      </c>
      <c r="J283" s="3" t="e">
        <f>VLOOKUP(I282,'Names with Seat Code'!A:E,4,FALSE)</f>
        <v>#N/A</v>
      </c>
      <c r="K283" s="1" t="e">
        <f>VLOOKUP(I283,'Names with Seat Code'!A:F,6,FALSE)</f>
        <v>#N/A</v>
      </c>
    </row>
    <row r="284" spans="1:11" ht="18.75" thickTop="1" x14ac:dyDescent="0.25">
      <c r="A284" s="6" t="s">
        <v>75</v>
      </c>
      <c r="B284" s="6" t="s">
        <v>92</v>
      </c>
      <c r="C284" s="6">
        <v>103</v>
      </c>
      <c r="D284" s="7" t="s">
        <v>77</v>
      </c>
      <c r="E284" s="6">
        <f t="shared" ref="E284:E288" si="11">E260+1</f>
        <v>12</v>
      </c>
      <c r="F284" s="8">
        <v>2</v>
      </c>
      <c r="G284" s="1" t="e">
        <f>VLOOKUP(I284,'Names with Seat Code'!A:E,5,FALSE)</f>
        <v>#N/A</v>
      </c>
      <c r="H284" s="1" t="e">
        <f>VLOOKUP(I284,'Names with Seat Code'!A:E,3,FALSE)</f>
        <v>#N/A</v>
      </c>
      <c r="I284">
        <v>270</v>
      </c>
      <c r="J284" t="e">
        <f>VLOOKUP(I283,'Names with Seat Code'!A:E,4,FALSE)</f>
        <v>#N/A</v>
      </c>
      <c r="K284" s="1" t="e">
        <f>VLOOKUP(I284,'Names with Seat Code'!A:F,6,FALSE)</f>
        <v>#N/A</v>
      </c>
    </row>
    <row r="285" spans="1:11" x14ac:dyDescent="0.25">
      <c r="A285" s="6" t="s">
        <v>75</v>
      </c>
      <c r="B285" s="6" t="s">
        <v>92</v>
      </c>
      <c r="C285" s="6">
        <v>105</v>
      </c>
      <c r="D285" s="7" t="s">
        <v>77</v>
      </c>
      <c r="E285" s="6">
        <f t="shared" si="11"/>
        <v>12</v>
      </c>
      <c r="F285" s="8">
        <v>3</v>
      </c>
      <c r="G285" s="1" t="e">
        <f>VLOOKUP(I285,'Names with Seat Code'!A:E,5,FALSE)</f>
        <v>#N/A</v>
      </c>
      <c r="H285" s="1" t="e">
        <f>VLOOKUP(I285,'Names with Seat Code'!A:E,3,FALSE)</f>
        <v>#N/A</v>
      </c>
      <c r="J285" t="e">
        <f>VLOOKUP(I284,'Names with Seat Code'!A:E,4,FALSE)</f>
        <v>#N/A</v>
      </c>
      <c r="K285" s="1" t="e">
        <f>VLOOKUP(I285,'Names with Seat Code'!A:F,6,FALSE)</f>
        <v>#N/A</v>
      </c>
    </row>
    <row r="286" spans="1:11" x14ac:dyDescent="0.25">
      <c r="A286" s="6" t="s">
        <v>75</v>
      </c>
      <c r="B286" s="6" t="s">
        <v>92</v>
      </c>
      <c r="C286" s="6">
        <v>107</v>
      </c>
      <c r="D286" s="7" t="s">
        <v>77</v>
      </c>
      <c r="E286" s="6">
        <f t="shared" si="11"/>
        <v>12</v>
      </c>
      <c r="F286" s="8">
        <v>4</v>
      </c>
      <c r="G286" s="1" t="e">
        <f>VLOOKUP(I286,'Names with Seat Code'!A:E,5,FALSE)</f>
        <v>#N/A</v>
      </c>
      <c r="H286" s="1" t="e">
        <f>VLOOKUP(I286,'Names with Seat Code'!A:E,3,FALSE)</f>
        <v>#N/A</v>
      </c>
      <c r="I286">
        <v>269</v>
      </c>
      <c r="J286" t="e">
        <f>VLOOKUP(I285,'Names with Seat Code'!A:E,4,FALSE)</f>
        <v>#N/A</v>
      </c>
      <c r="K286" s="1" t="e">
        <f>VLOOKUP(I286,'Names with Seat Code'!A:F,6,FALSE)</f>
        <v>#N/A</v>
      </c>
    </row>
    <row r="287" spans="1:11" x14ac:dyDescent="0.25">
      <c r="A287" s="6" t="s">
        <v>75</v>
      </c>
      <c r="B287" s="6" t="s">
        <v>92</v>
      </c>
      <c r="C287" s="6">
        <v>109</v>
      </c>
      <c r="D287" s="7" t="s">
        <v>77</v>
      </c>
      <c r="E287" s="6">
        <f t="shared" si="11"/>
        <v>12</v>
      </c>
      <c r="F287" s="8">
        <v>5</v>
      </c>
      <c r="G287" s="1" t="e">
        <f>VLOOKUP(I287,'Names with Seat Code'!A:E,5,FALSE)</f>
        <v>#N/A</v>
      </c>
      <c r="H287" s="1" t="e">
        <f>VLOOKUP(I287,'Names with Seat Code'!A:E,3,FALSE)</f>
        <v>#N/A</v>
      </c>
      <c r="I287">
        <v>270</v>
      </c>
      <c r="J287" t="e">
        <f>VLOOKUP(I286,'Names with Seat Code'!A:E,4,FALSE)</f>
        <v>#N/A</v>
      </c>
      <c r="K287" s="1" t="e">
        <f>VLOOKUP(I287,'Names with Seat Code'!A:F,6,FALSE)</f>
        <v>#N/A</v>
      </c>
    </row>
    <row r="288" spans="1:11" x14ac:dyDescent="0.25">
      <c r="A288" s="6" t="s">
        <v>75</v>
      </c>
      <c r="B288" s="6" t="s">
        <v>92</v>
      </c>
      <c r="C288" s="6">
        <v>111</v>
      </c>
      <c r="D288" s="7" t="s">
        <v>77</v>
      </c>
      <c r="E288" s="6">
        <f t="shared" si="11"/>
        <v>12</v>
      </c>
      <c r="F288" s="8">
        <v>6</v>
      </c>
      <c r="J288" t="e">
        <f>VLOOKUP(I287,'Names with Seat Code'!A:E,4,FALSE)</f>
        <v>#N/A</v>
      </c>
    </row>
  </sheetData>
  <protectedRanges>
    <protectedRange sqref="B2:B6 E1:E65480" name="Range1"/>
  </protectedRanges>
  <phoneticPr fontId="2" type="noConversion"/>
  <pageMargins left="0.75" right="0.75" top="1" bottom="1" header="0.5" footer="0.5"/>
  <pageSetup scale="3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95"/>
  <sheetViews>
    <sheetView zoomScale="50" workbookViewId="0">
      <pane ySplit="1" topLeftCell="A2" activePane="bottomLeft" state="frozen"/>
      <selection pane="bottomLeft" activeCell="I15" sqref="I15:I291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</cols>
  <sheetData>
    <row r="1" spans="1:10" s="3" customFormat="1" ht="18.75" thickBot="1" x14ac:dyDescent="0.3">
      <c r="A1" s="4" t="s">
        <v>67</v>
      </c>
      <c r="B1" s="4" t="s">
        <v>68</v>
      </c>
      <c r="C1" s="4" t="s">
        <v>69</v>
      </c>
      <c r="D1" s="9" t="s">
        <v>70</v>
      </c>
      <c r="E1" s="4" t="s">
        <v>68</v>
      </c>
      <c r="F1" s="5" t="s">
        <v>69</v>
      </c>
      <c r="G1" s="2" t="s">
        <v>20</v>
      </c>
      <c r="H1" s="2" t="s">
        <v>18</v>
      </c>
      <c r="J1" s="43" t="s">
        <v>36</v>
      </c>
    </row>
    <row r="2" spans="1:10" ht="18.75" thickTop="1" x14ac:dyDescent="0.25">
      <c r="A2" s="7" t="s">
        <v>71</v>
      </c>
      <c r="B2" s="6" t="s">
        <v>71</v>
      </c>
      <c r="C2" s="8">
        <v>1</v>
      </c>
      <c r="D2" s="7" t="s">
        <v>71</v>
      </c>
      <c r="E2" s="6" t="s">
        <v>71</v>
      </c>
      <c r="F2" s="8" t="s">
        <v>169</v>
      </c>
      <c r="G2" s="1" t="str">
        <f>IF(AND(ISERROR(FIND("-",VLOOKUP(I2,'Names with Seat Code'!A:E,5,FALSE))),ISERROR(FIND("'",VLOOKUP(I2,'Names with Seat Code'!A:E,5,FALSE)))),VLOOKUP(I2,'Names with Seat Code'!A:E,5,FALSE),IF(ISERROR(FIND("-",VLOOKUP(I2,'Names with Seat Code'!A:E,5,FALSE))),REPLACE(VLOOKUP(I2,'Names with Seat Code'!A:E,5,FALSE),FIND("'",VLOOKUP(I2,'Names with Seat Code'!A:E,5,FALSE)),1,""),REPLACE(VLOOKUP(I2,'Names with Seat Code'!A:E,5,FALSE),FIND("-",VLOOKUP(I2,'Names with Seat Code'!A:E,5,FALSE)),1,"")))</f>
        <v>Bateman</v>
      </c>
      <c r="H2" s="1" t="str">
        <f>IF(AND(ISERROR(FIND("-",VLOOKUP(I2,'Names with Seat Code'!A:E,3,FALSE))),ISERROR(FIND("'",VLOOKUP(I2,'Names with Seat Code'!A:E,3,FALSE)))),VLOOKUP(I2,'Names with Seat Code'!A:E,3,FALSE),IF(ISERROR(FIND("-",VLOOKUP(I2,'Names with Seat Code'!A:E,3,FALSE))),REPLACE(VLOOKUP(I2,'Names with Seat Code'!A:E,3,FALSE),FIND("'",VLOOKUP(I2,'Names with Seat Code'!A:E,3,FALSE)),1,""),REPLACE(VLOOKUP(I2,'Names with Seat Code'!A:E,3,FALSE),FIND("-",VLOOKUP(I2,'Names with Seat Code'!A:E,3,FALSE)),1,"")))</f>
        <v>Vivian</v>
      </c>
      <c r="I2" s="22" t="s">
        <v>40</v>
      </c>
      <c r="J2" t="str">
        <f>VLOOKUP(I2,'Names with Seat Code'!A:E,4,FALSE)</f>
        <v/>
      </c>
    </row>
    <row r="3" spans="1:10" x14ac:dyDescent="0.25">
      <c r="A3" s="7"/>
      <c r="B3" s="6" t="s">
        <v>71</v>
      </c>
      <c r="C3" s="8">
        <v>1</v>
      </c>
      <c r="D3" s="7" t="s">
        <v>71</v>
      </c>
      <c r="E3" s="6" t="s">
        <v>71</v>
      </c>
      <c r="F3" s="8" t="s">
        <v>167</v>
      </c>
      <c r="G3" s="1" t="e">
        <f>IF(AND(ISERROR(FIND("-",VLOOKUP(I3,'Names with Seat Code'!A:E,5,FALSE))),ISERROR(FIND("'",VLOOKUP(I3,'Names with Seat Code'!A:E,5,FALSE)))),VLOOKUP(I3,'Names with Seat Code'!A:E,5,FALSE),IF(ISERROR(FIND("-",VLOOKUP(I3,'Names with Seat Code'!A:E,5,FALSE))),REPLACE(VLOOKUP(I3,'Names with Seat Code'!A:E,5,FALSE),FIND("'",VLOOKUP(I3,'Names with Seat Code'!A:E,5,FALSE)),1,""),REPLACE(VLOOKUP(I3,'Names with Seat Code'!A:E,5,FALSE),FIND("-",VLOOKUP(I3,'Names with Seat Code'!A:E,5,FALSE)),1,"")))</f>
        <v>#N/A</v>
      </c>
      <c r="H3" s="1" t="e">
        <f>IF(AND(ISERROR(FIND("-",VLOOKUP(I3,'Names with Seat Code'!A:E,3,FALSE))),ISERROR(FIND("'",VLOOKUP(I3,'Names with Seat Code'!A:E,3,FALSE)))),VLOOKUP(I3,'Names with Seat Code'!A:E,3,FALSE),IF(ISERROR(FIND("-",VLOOKUP(I3,'Names with Seat Code'!A:E,3,FALSE))),REPLACE(VLOOKUP(I3,'Names with Seat Code'!A:E,3,FALSE),FIND("'",VLOOKUP(I3,'Names with Seat Code'!A:E,3,FALSE)),1,""),REPLACE(VLOOKUP(I3,'Names with Seat Code'!A:E,3,FALSE),FIND("-",VLOOKUP(I3,'Names with Seat Code'!A:E,3,FALSE)),1,"")))</f>
        <v>#N/A</v>
      </c>
      <c r="I3" s="22" t="s">
        <v>167</v>
      </c>
      <c r="J3" t="e">
        <f>VLOOKUP(I3,'Names with Seat Code'!A:E,4,FALSE)</f>
        <v>#N/A</v>
      </c>
    </row>
    <row r="4" spans="1:10" x14ac:dyDescent="0.25">
      <c r="A4" s="7" t="s">
        <v>71</v>
      </c>
      <c r="B4" s="6" t="s">
        <v>71</v>
      </c>
      <c r="C4" s="8">
        <v>2</v>
      </c>
      <c r="D4" s="7" t="s">
        <v>71</v>
      </c>
      <c r="E4" s="6" t="s">
        <v>71</v>
      </c>
      <c r="F4" s="8" t="s">
        <v>170</v>
      </c>
      <c r="G4" s="1" t="str">
        <f>IF(AND(ISERROR(FIND("-",VLOOKUP(I4,'Names with Seat Code'!A:E,5,FALSE))),ISERROR(FIND("'",VLOOKUP(I4,'Names with Seat Code'!A:E,5,FALSE)))),VLOOKUP(I4,'Names with Seat Code'!A:E,5,FALSE),IF(ISERROR(FIND("-",VLOOKUP(I4,'Names with Seat Code'!A:E,5,FALSE))),REPLACE(VLOOKUP(I4,'Names with Seat Code'!A:E,5,FALSE),FIND("'",VLOOKUP(I4,'Names with Seat Code'!A:E,5,FALSE)),1,""),REPLACE(VLOOKUP(I4,'Names with Seat Code'!A:E,5,FALSE),FIND("-",VLOOKUP(I4,'Names with Seat Code'!A:E,5,FALSE)),1,"")))</f>
        <v>DeRosa</v>
      </c>
      <c r="H4" s="1" t="str">
        <f>IF(AND(ISERROR(FIND("-",VLOOKUP(I4,'Names with Seat Code'!A:E,3,FALSE))),ISERROR(FIND("'",VLOOKUP(I4,'Names with Seat Code'!A:E,3,FALSE)))),VLOOKUP(I4,'Names with Seat Code'!A:E,3,FALSE),IF(ISERROR(FIND("-",VLOOKUP(I4,'Names with Seat Code'!A:E,3,FALSE))),REPLACE(VLOOKUP(I4,'Names with Seat Code'!A:E,3,FALSE),FIND("'",VLOOKUP(I4,'Names with Seat Code'!A:E,3,FALSE)),1,""),REPLACE(VLOOKUP(I4,'Names with Seat Code'!A:E,3,FALSE),FIND("-",VLOOKUP(I4,'Names with Seat Code'!A:E,3,FALSE)),1,"")))</f>
        <v>Caitlin</v>
      </c>
      <c r="I4" s="23" t="s">
        <v>43</v>
      </c>
      <c r="J4" t="str">
        <f>VLOOKUP(I4,'Names with Seat Code'!A:E,4,FALSE)</f>
        <v>June</v>
      </c>
    </row>
    <row r="5" spans="1:10" x14ac:dyDescent="0.25">
      <c r="A5" s="7" t="s">
        <v>71</v>
      </c>
      <c r="B5" s="6" t="s">
        <v>71</v>
      </c>
      <c r="C5" s="8">
        <v>3</v>
      </c>
      <c r="D5" s="7" t="s">
        <v>71</v>
      </c>
      <c r="E5" s="6" t="s">
        <v>71</v>
      </c>
      <c r="F5" s="8" t="s">
        <v>47</v>
      </c>
      <c r="G5" s="1" t="str">
        <f>IF(AND(ISERROR(FIND("-",VLOOKUP(I5,'Names with Seat Code'!A:E,5,FALSE))),ISERROR(FIND("'",VLOOKUP(I5,'Names with Seat Code'!A:E,5,FALSE)))),VLOOKUP(I5,'Names with Seat Code'!A:E,5,FALSE),IF(ISERROR(FIND("-",VLOOKUP(I5,'Names with Seat Code'!A:E,5,FALSE))),REPLACE(VLOOKUP(I5,'Names with Seat Code'!A:E,5,FALSE),FIND("'",VLOOKUP(I5,'Names with Seat Code'!A:E,5,FALSE)),1,""),REPLACE(VLOOKUP(I5,'Names with Seat Code'!A:E,5,FALSE),FIND("-",VLOOKUP(I5,'Names with Seat Code'!A:E,5,FALSE)),1,"")))</f>
        <v>Raimo</v>
      </c>
      <c r="H5" s="1" t="str">
        <f>IF(AND(ISERROR(FIND("-",VLOOKUP(I5,'Names with Seat Code'!A:E,3,FALSE))),ISERROR(FIND("'",VLOOKUP(I5,'Names with Seat Code'!A:E,3,FALSE)))),VLOOKUP(I5,'Names with Seat Code'!A:E,3,FALSE),IF(ISERROR(FIND("-",VLOOKUP(I5,'Names with Seat Code'!A:E,3,FALSE))),REPLACE(VLOOKUP(I5,'Names with Seat Code'!A:E,3,FALSE),FIND("'",VLOOKUP(I5,'Names with Seat Code'!A:E,3,FALSE)),1,""),REPLACE(VLOOKUP(I5,'Names with Seat Code'!A:E,3,FALSE),FIND("-",VLOOKUP(I5,'Names with Seat Code'!A:E,3,FALSE)),1,"")))</f>
        <v>Justin</v>
      </c>
      <c r="I5" t="s">
        <v>47</v>
      </c>
      <c r="J5" t="str">
        <f>VLOOKUP(I5,'Names with Seat Code'!A:E,4,FALSE)</f>
        <v/>
      </c>
    </row>
    <row r="6" spans="1:10" ht="18.75" thickBot="1" x14ac:dyDescent="0.3">
      <c r="A6" s="9" t="s">
        <v>71</v>
      </c>
      <c r="B6" s="4" t="s">
        <v>71</v>
      </c>
      <c r="C6" s="5">
        <v>4</v>
      </c>
      <c r="D6" s="9" t="s">
        <v>71</v>
      </c>
      <c r="E6" s="4" t="s">
        <v>71</v>
      </c>
      <c r="F6" s="5" t="s">
        <v>45</v>
      </c>
      <c r="G6" s="1" t="e">
        <f>IF(AND(ISERROR(FIND("-",VLOOKUP(I6,'Names with Seat Code'!A:E,5,FALSE))),ISERROR(FIND("'",VLOOKUP(I6,'Names with Seat Code'!A:E,5,FALSE)))),VLOOKUP(I6,'Names with Seat Code'!A:E,5,FALSE),IF(ISERROR(FIND("-",VLOOKUP(I6,'Names with Seat Code'!A:E,5,FALSE))),REPLACE(VLOOKUP(I6,'Names with Seat Code'!A:E,5,FALSE),FIND("'",VLOOKUP(I6,'Names with Seat Code'!A:E,5,FALSE)),1,""),REPLACE(VLOOKUP(I6,'Names with Seat Code'!A:E,5,FALSE),FIND("-",VLOOKUP(I6,'Names with Seat Code'!A:E,5,FALSE)),1,"")))</f>
        <v>#N/A</v>
      </c>
      <c r="H6" s="1" t="e">
        <f>IF(AND(ISERROR(FIND("-",VLOOKUP(I6,'Names with Seat Code'!A:E,3,FALSE))),ISERROR(FIND("'",VLOOKUP(I6,'Names with Seat Code'!A:E,3,FALSE)))),VLOOKUP(I6,'Names with Seat Code'!A:E,3,FALSE),IF(ISERROR(FIND("-",VLOOKUP(I6,'Names with Seat Code'!A:E,3,FALSE))),REPLACE(VLOOKUP(I6,'Names with Seat Code'!A:E,3,FALSE),FIND("'",VLOOKUP(I6,'Names with Seat Code'!A:E,3,FALSE)),1,""),REPLACE(VLOOKUP(I6,'Names with Seat Code'!A:E,3,FALSE),FIND("-",VLOOKUP(I6,'Names with Seat Code'!A:E,3,FALSE)),1,"")))</f>
        <v>#N/A</v>
      </c>
      <c r="I6" t="s">
        <v>45</v>
      </c>
      <c r="J6" t="e">
        <f>VLOOKUP(I6,'Names with Seat Code'!A:E,4,FALSE)</f>
        <v>#N/A</v>
      </c>
    </row>
    <row r="7" spans="1:10" ht="18.75" thickTop="1" x14ac:dyDescent="0.25">
      <c r="A7" s="6" t="s">
        <v>72</v>
      </c>
      <c r="B7" s="6" t="s">
        <v>73</v>
      </c>
      <c r="C7" s="6">
        <v>101</v>
      </c>
      <c r="D7" s="7" t="s">
        <v>74</v>
      </c>
      <c r="E7" s="6">
        <v>1</v>
      </c>
      <c r="F7" s="8">
        <v>1</v>
      </c>
      <c r="G7" s="1" t="str">
        <f>IF(AND(ISERROR(FIND("-",VLOOKUP(I7,'Names with Seat Code'!A:E,5,FALSE))),ISERROR(FIND("'",VLOOKUP(I7,'Names with Seat Code'!A:E,5,FALSE)))),VLOOKUP(I7,'Names with Seat Code'!A:E,5,FALSE),IF(ISERROR(FIND("-",VLOOKUP(I7,'Names with Seat Code'!A:E,5,FALSE))),REPLACE(VLOOKUP(I7,'Names with Seat Code'!A:E,5,FALSE),FIND("'",VLOOKUP(I7,'Names with Seat Code'!A:E,5,FALSE)),1,""),REPLACE(VLOOKUP(I7,'Names with Seat Code'!A:E,5,FALSE),FIND("-",VLOOKUP(I7,'Names with Seat Code'!A:E,5,FALSE)),1,"")))</f>
        <v>Synnott</v>
      </c>
      <c r="H7" s="1" t="str">
        <f>IF(AND(ISERROR(FIND("-",VLOOKUP(I7,'Names with Seat Code'!A:E,3,FALSE))),ISERROR(FIND("'",VLOOKUP(I7,'Names with Seat Code'!A:E,3,FALSE)))),VLOOKUP(I7,'Names with Seat Code'!A:E,3,FALSE),IF(ISERROR(FIND("-",VLOOKUP(I7,'Names with Seat Code'!A:E,3,FALSE))),REPLACE(VLOOKUP(I7,'Names with Seat Code'!A:E,3,FALSE),FIND("'",VLOOKUP(I7,'Names with Seat Code'!A:E,3,FALSE)),1,""),REPLACE(VLOOKUP(I7,'Names with Seat Code'!A:E,3,FALSE),FIND("-",VLOOKUP(I7,'Names with Seat Code'!A:E,3,FALSE)),1,"")))</f>
        <v>Quinn</v>
      </c>
      <c r="I7" t="s">
        <v>49</v>
      </c>
      <c r="J7" t="str">
        <f>VLOOKUP(I7,'Names with Seat Code'!A:E,4,FALSE)</f>
        <v/>
      </c>
    </row>
    <row r="8" spans="1:10" x14ac:dyDescent="0.25">
      <c r="A8" s="6" t="s">
        <v>72</v>
      </c>
      <c r="B8" s="6" t="s">
        <v>73</v>
      </c>
      <c r="C8" s="6">
        <v>102</v>
      </c>
      <c r="D8" s="7" t="s">
        <v>74</v>
      </c>
      <c r="E8" s="6">
        <v>1</v>
      </c>
      <c r="F8" s="8">
        <v>2</v>
      </c>
      <c r="G8" s="1" t="str">
        <f>IF(AND(ISERROR(FIND("-",VLOOKUP(I8,'Names with Seat Code'!A:E,5,FALSE))),ISERROR(FIND("'",VLOOKUP(I8,'Names with Seat Code'!A:E,5,FALSE)))),VLOOKUP(I8,'Names with Seat Code'!A:E,5,FALSE),IF(ISERROR(FIND("-",VLOOKUP(I8,'Names with Seat Code'!A:E,5,FALSE))),REPLACE(VLOOKUP(I8,'Names with Seat Code'!A:E,5,FALSE),FIND("'",VLOOKUP(I8,'Names with Seat Code'!A:E,5,FALSE)),1,""),REPLACE(VLOOKUP(I8,'Names with Seat Code'!A:E,5,FALSE),FIND("-",VLOOKUP(I8,'Names with Seat Code'!A:E,5,FALSE)),1,"")))</f>
        <v>Shanahan</v>
      </c>
      <c r="H8" s="1" t="str">
        <f>IF(AND(ISERROR(FIND("-",VLOOKUP(I8,'Names with Seat Code'!A:E,3,FALSE))),ISERROR(FIND("'",VLOOKUP(I8,'Names with Seat Code'!A:E,3,FALSE)))),VLOOKUP(I8,'Names with Seat Code'!A:E,3,FALSE),IF(ISERROR(FIND("-",VLOOKUP(I8,'Names with Seat Code'!A:E,3,FALSE))),REPLACE(VLOOKUP(I8,'Names with Seat Code'!A:E,3,FALSE),FIND("'",VLOOKUP(I8,'Names with Seat Code'!A:E,3,FALSE)),1,""),REPLACE(VLOOKUP(I8,'Names with Seat Code'!A:E,3,FALSE),FIND("-",VLOOKUP(I8,'Names with Seat Code'!A:E,3,FALSE)),1,"")))</f>
        <v>Megan</v>
      </c>
      <c r="I8" t="s">
        <v>51</v>
      </c>
      <c r="J8" t="str">
        <f>VLOOKUP(I8,'Names with Seat Code'!A:E,4,FALSE)</f>
        <v/>
      </c>
    </row>
    <row r="9" spans="1:10" x14ac:dyDescent="0.25">
      <c r="A9" s="6" t="s">
        <v>72</v>
      </c>
      <c r="B9" s="6" t="s">
        <v>73</v>
      </c>
      <c r="C9" s="6">
        <v>103</v>
      </c>
      <c r="D9" s="7" t="s">
        <v>74</v>
      </c>
      <c r="E9" s="6">
        <v>1</v>
      </c>
      <c r="F9" s="8">
        <v>3</v>
      </c>
      <c r="G9" s="1" t="str">
        <f>IF(AND(ISERROR(FIND("-",VLOOKUP(I9,'Names with Seat Code'!A:E,5,FALSE))),ISERROR(FIND("'",VLOOKUP(I9,'Names with Seat Code'!A:E,5,FALSE)))),VLOOKUP(I9,'Names with Seat Code'!A:E,5,FALSE),IF(ISERROR(FIND("-",VLOOKUP(I9,'Names with Seat Code'!A:E,5,FALSE))),REPLACE(VLOOKUP(I9,'Names with Seat Code'!A:E,5,FALSE),FIND("'",VLOOKUP(I9,'Names with Seat Code'!A:E,5,FALSE)),1,""),REPLACE(VLOOKUP(I9,'Names with Seat Code'!A:E,5,FALSE),FIND("-",VLOOKUP(I9,'Names with Seat Code'!A:E,5,FALSE)),1,"")))</f>
        <v>Liteplo</v>
      </c>
      <c r="H9" s="1" t="str">
        <f>IF(AND(ISERROR(FIND("-",VLOOKUP(I9,'Names with Seat Code'!A:E,3,FALSE))),ISERROR(FIND("'",VLOOKUP(I9,'Names with Seat Code'!A:E,3,FALSE)))),VLOOKUP(I9,'Names with Seat Code'!A:E,3,FALSE),IF(ISERROR(FIND("-",VLOOKUP(I9,'Names with Seat Code'!A:E,3,FALSE))),REPLACE(VLOOKUP(I9,'Names with Seat Code'!A:E,3,FALSE),FIND("'",VLOOKUP(I9,'Names with Seat Code'!A:E,3,FALSE)),1,""),REPLACE(VLOOKUP(I9,'Names with Seat Code'!A:E,3,FALSE),FIND("-",VLOOKUP(I9,'Names with Seat Code'!A:E,3,FALSE)),1,"")))</f>
        <v>Maya</v>
      </c>
      <c r="I9" t="s">
        <v>53</v>
      </c>
      <c r="J9" t="str">
        <f>VLOOKUP(I9,'Names with Seat Code'!A:E,4,FALSE)</f>
        <v/>
      </c>
    </row>
    <row r="10" spans="1:10" x14ac:dyDescent="0.25">
      <c r="A10" s="6" t="s">
        <v>72</v>
      </c>
      <c r="B10" s="6" t="s">
        <v>73</v>
      </c>
      <c r="C10" s="6">
        <v>104</v>
      </c>
      <c r="D10" s="7" t="s">
        <v>74</v>
      </c>
      <c r="E10" s="6">
        <v>1</v>
      </c>
      <c r="F10" s="8">
        <v>4</v>
      </c>
      <c r="G10" s="1" t="str">
        <f>IF(AND(ISERROR(FIND("-",VLOOKUP(I10,'Names with Seat Code'!A:E,5,FALSE))),ISERROR(FIND("'",VLOOKUP(I10,'Names with Seat Code'!A:E,5,FALSE)))),VLOOKUP(I10,'Names with Seat Code'!A:E,5,FALSE),IF(ISERROR(FIND("-",VLOOKUP(I10,'Names with Seat Code'!A:E,5,FALSE))),REPLACE(VLOOKUP(I10,'Names with Seat Code'!A:E,5,FALSE),FIND("'",VLOOKUP(I10,'Names with Seat Code'!A:E,5,FALSE)),1,""),REPLACE(VLOOKUP(I10,'Names with Seat Code'!A:E,5,FALSE),FIND("-",VLOOKUP(I10,'Names with Seat Code'!A:E,5,FALSE)),1,"")))</f>
        <v>Duffy</v>
      </c>
      <c r="H10" s="1" t="str">
        <f>IF(AND(ISERROR(FIND("-",VLOOKUP(I10,'Names with Seat Code'!A:E,3,FALSE))),ISERROR(FIND("'",VLOOKUP(I10,'Names with Seat Code'!A:E,3,FALSE)))),VLOOKUP(I10,'Names with Seat Code'!A:E,3,FALSE),IF(ISERROR(FIND("-",VLOOKUP(I10,'Names with Seat Code'!A:E,3,FALSE))),REPLACE(VLOOKUP(I10,'Names with Seat Code'!A:E,3,FALSE),FIND("'",VLOOKUP(I10,'Names with Seat Code'!A:E,3,FALSE)),1,""),REPLACE(VLOOKUP(I10,'Names with Seat Code'!A:E,3,FALSE),FIND("-",VLOOKUP(I10,'Names with Seat Code'!A:E,3,FALSE)),1,"")))</f>
        <v>Hope</v>
      </c>
      <c r="I10" t="s">
        <v>55</v>
      </c>
      <c r="J10" t="str">
        <f>VLOOKUP(I10,'Names with Seat Code'!A:E,4,FALSE)</f>
        <v/>
      </c>
    </row>
    <row r="11" spans="1:10" x14ac:dyDescent="0.25">
      <c r="A11" s="6" t="s">
        <v>72</v>
      </c>
      <c r="B11" s="6" t="s">
        <v>73</v>
      </c>
      <c r="C11" s="6">
        <v>105</v>
      </c>
      <c r="D11" s="7" t="s">
        <v>74</v>
      </c>
      <c r="E11" s="6">
        <v>1</v>
      </c>
      <c r="F11" s="8">
        <v>5</v>
      </c>
      <c r="G11" s="1" t="str">
        <f>IF(AND(ISERROR(FIND("-",VLOOKUP(I11,'Names with Seat Code'!A:E,5,FALSE))),ISERROR(FIND("'",VLOOKUP(I11,'Names with Seat Code'!A:E,5,FALSE)))),VLOOKUP(I11,'Names with Seat Code'!A:E,5,FALSE),IF(ISERROR(FIND("-",VLOOKUP(I11,'Names with Seat Code'!A:E,5,FALSE))),REPLACE(VLOOKUP(I11,'Names with Seat Code'!A:E,5,FALSE),FIND("'",VLOOKUP(I11,'Names with Seat Code'!A:E,5,FALSE)),1,""),REPLACE(VLOOKUP(I11,'Names with Seat Code'!A:E,5,FALSE),FIND("-",VLOOKUP(I11,'Names with Seat Code'!A:E,5,FALSE)),1,"")))</f>
        <v>Sanford</v>
      </c>
      <c r="H11" s="1" t="str">
        <f>IF(AND(ISERROR(FIND("-",VLOOKUP(I11,'Names with Seat Code'!A:E,3,FALSE))),ISERROR(FIND("'",VLOOKUP(I11,'Names with Seat Code'!A:E,3,FALSE)))),VLOOKUP(I11,'Names with Seat Code'!A:E,3,FALSE),IF(ISERROR(FIND("-",VLOOKUP(I11,'Names with Seat Code'!A:E,3,FALSE))),REPLACE(VLOOKUP(I11,'Names with Seat Code'!A:E,3,FALSE),FIND("'",VLOOKUP(I11,'Names with Seat Code'!A:E,3,FALSE)),1,""),REPLACE(VLOOKUP(I11,'Names with Seat Code'!A:E,3,FALSE),FIND("-",VLOOKUP(I11,'Names with Seat Code'!A:E,3,FALSE)),1,"")))</f>
        <v>Jeremiah</v>
      </c>
      <c r="I11" t="s">
        <v>57</v>
      </c>
      <c r="J11" t="str">
        <f>VLOOKUP(I11,'Names with Seat Code'!A:E,4,FALSE)</f>
        <v/>
      </c>
    </row>
    <row r="12" spans="1:10" x14ac:dyDescent="0.25">
      <c r="A12" s="6" t="s">
        <v>72</v>
      </c>
      <c r="B12" s="6" t="s">
        <v>73</v>
      </c>
      <c r="C12" s="6">
        <v>106</v>
      </c>
      <c r="D12" s="7" t="s">
        <v>74</v>
      </c>
      <c r="E12" s="6">
        <v>1</v>
      </c>
      <c r="F12" s="8">
        <v>6</v>
      </c>
      <c r="G12" s="1" t="str">
        <f>IF(AND(ISERROR(FIND("-",VLOOKUP(I12,'Names with Seat Code'!A:E,5,FALSE))),ISERROR(FIND("'",VLOOKUP(I12,'Names with Seat Code'!A:E,5,FALSE)))),VLOOKUP(I12,'Names with Seat Code'!A:E,5,FALSE),IF(ISERROR(FIND("-",VLOOKUP(I12,'Names with Seat Code'!A:E,5,FALSE))),REPLACE(VLOOKUP(I12,'Names with Seat Code'!A:E,5,FALSE),FIND("'",VLOOKUP(I12,'Names with Seat Code'!A:E,5,FALSE)),1,""),REPLACE(VLOOKUP(I12,'Names with Seat Code'!A:E,5,FALSE),FIND("-",VLOOKUP(I12,'Names with Seat Code'!A:E,5,FALSE)),1,"")))</f>
        <v>O’Neill</v>
      </c>
      <c r="H12" s="1" t="str">
        <f>IF(AND(ISERROR(FIND("-",VLOOKUP(I12,'Names with Seat Code'!A:E,3,FALSE))),ISERROR(FIND("'",VLOOKUP(I12,'Names with Seat Code'!A:E,3,FALSE)))),VLOOKUP(I12,'Names with Seat Code'!A:E,3,FALSE),IF(ISERROR(FIND("-",VLOOKUP(I12,'Names with Seat Code'!A:E,3,FALSE))),REPLACE(VLOOKUP(I12,'Names with Seat Code'!A:E,3,FALSE),FIND("'",VLOOKUP(I12,'Names with Seat Code'!A:E,3,FALSE)),1,""),REPLACE(VLOOKUP(I12,'Names with Seat Code'!A:E,3,FALSE),FIND("-",VLOOKUP(I12,'Names with Seat Code'!A:E,3,FALSE)),1,"")))</f>
        <v>Rory</v>
      </c>
      <c r="I12" t="s">
        <v>58</v>
      </c>
      <c r="J12" t="str">
        <f>VLOOKUP(I12,'Names with Seat Code'!A:E,4,FALSE)</f>
        <v/>
      </c>
    </row>
    <row r="13" spans="1:10" x14ac:dyDescent="0.25">
      <c r="A13" s="6" t="s">
        <v>72</v>
      </c>
      <c r="B13" s="6" t="s">
        <v>73</v>
      </c>
      <c r="C13" s="6">
        <v>107</v>
      </c>
      <c r="D13" s="7" t="s">
        <v>74</v>
      </c>
      <c r="E13" s="6">
        <v>1</v>
      </c>
      <c r="F13" s="8">
        <v>7</v>
      </c>
      <c r="G13" s="1" t="str">
        <f>IF(AND(ISERROR(FIND("-",VLOOKUP(I13,'Names with Seat Code'!A:E,5,FALSE))),ISERROR(FIND("'",VLOOKUP(I13,'Names with Seat Code'!A:E,5,FALSE)))),VLOOKUP(I13,'Names with Seat Code'!A:E,5,FALSE),IF(ISERROR(FIND("-",VLOOKUP(I13,'Names with Seat Code'!A:E,5,FALSE))),REPLACE(VLOOKUP(I13,'Names with Seat Code'!A:E,5,FALSE),FIND("'",VLOOKUP(I13,'Names with Seat Code'!A:E,5,FALSE)),1,""),REPLACE(VLOOKUP(I13,'Names with Seat Code'!A:E,5,FALSE),FIND("-",VLOOKUP(I13,'Names with Seat Code'!A:E,5,FALSE)),1,"")))</f>
        <v>Koster</v>
      </c>
      <c r="H13" s="1" t="str">
        <f>IF(AND(ISERROR(FIND("-",VLOOKUP(I13,'Names with Seat Code'!A:E,3,FALSE))),ISERROR(FIND("'",VLOOKUP(I13,'Names with Seat Code'!A:E,3,FALSE)))),VLOOKUP(I13,'Names with Seat Code'!A:E,3,FALSE),IF(ISERROR(FIND("-",VLOOKUP(I13,'Names with Seat Code'!A:E,3,FALSE))),REPLACE(VLOOKUP(I13,'Names with Seat Code'!A:E,3,FALSE),FIND("'",VLOOKUP(I13,'Names with Seat Code'!A:E,3,FALSE)),1,""),REPLACE(VLOOKUP(I13,'Names with Seat Code'!A:E,3,FALSE),FIND("-",VLOOKUP(I13,'Names with Seat Code'!A:E,3,FALSE)),1,"")))</f>
        <v>Emma</v>
      </c>
      <c r="I13" t="s">
        <v>59</v>
      </c>
      <c r="J13" t="str">
        <f>VLOOKUP(I13,'Names with Seat Code'!A:E,4,FALSE)</f>
        <v/>
      </c>
    </row>
    <row r="14" spans="1:10" x14ac:dyDescent="0.25">
      <c r="A14" s="6" t="s">
        <v>72</v>
      </c>
      <c r="B14" s="6" t="s">
        <v>73</v>
      </c>
      <c r="C14" s="6">
        <v>108</v>
      </c>
      <c r="D14" s="7" t="s">
        <v>74</v>
      </c>
      <c r="E14" s="6">
        <v>1</v>
      </c>
      <c r="F14" s="8">
        <v>8</v>
      </c>
      <c r="G14" s="1" t="str">
        <f>IF(AND(ISERROR(FIND("-",VLOOKUP(I14,'Names with Seat Code'!A:E,5,FALSE))),ISERROR(FIND("'",VLOOKUP(I14,'Names with Seat Code'!A:E,5,FALSE)))),VLOOKUP(I14,'Names with Seat Code'!A:E,5,FALSE),IF(ISERROR(FIND("-",VLOOKUP(I14,'Names with Seat Code'!A:E,5,FALSE))),REPLACE(VLOOKUP(I14,'Names with Seat Code'!A:E,5,FALSE),FIND("'",VLOOKUP(I14,'Names with Seat Code'!A:E,5,FALSE)),1,""),REPLACE(VLOOKUP(I14,'Names with Seat Code'!A:E,5,FALSE),FIND("-",VLOOKUP(I14,'Names with Seat Code'!A:E,5,FALSE)),1,"")))</f>
        <v>McCarthy</v>
      </c>
      <c r="H14" s="1" t="str">
        <f>IF(AND(ISERROR(FIND("-",VLOOKUP(I14,'Names with Seat Code'!A:E,3,FALSE))),ISERROR(FIND("'",VLOOKUP(I14,'Names with Seat Code'!A:E,3,FALSE)))),VLOOKUP(I14,'Names with Seat Code'!A:E,3,FALSE),IF(ISERROR(FIND("-",VLOOKUP(I14,'Names with Seat Code'!A:E,3,FALSE))),REPLACE(VLOOKUP(I14,'Names with Seat Code'!A:E,3,FALSE),FIND("'",VLOOKUP(I14,'Names with Seat Code'!A:E,3,FALSE)),1,""),REPLACE(VLOOKUP(I14,'Names with Seat Code'!A:E,3,FALSE),FIND("-",VLOOKUP(I14,'Names with Seat Code'!A:E,3,FALSE)),1,"")))</f>
        <v>Andrew</v>
      </c>
      <c r="I14" t="s">
        <v>60</v>
      </c>
      <c r="J14" t="str">
        <f>VLOOKUP(I14,'Names with Seat Code'!A:E,4,FALSE)</f>
        <v/>
      </c>
    </row>
    <row r="15" spans="1:10" ht="18.75" thickBot="1" x14ac:dyDescent="0.3">
      <c r="A15" s="6" t="s">
        <v>72</v>
      </c>
      <c r="B15" s="6" t="s">
        <v>73</v>
      </c>
      <c r="C15" s="6">
        <v>109</v>
      </c>
      <c r="D15" s="7" t="s">
        <v>74</v>
      </c>
      <c r="E15" s="6">
        <v>1</v>
      </c>
      <c r="F15" s="8">
        <v>9</v>
      </c>
      <c r="G15" s="1" t="str">
        <f>IF(AND(ISERROR(FIND("-",VLOOKUP(I15,'Names with Seat Code'!A:E,5,FALSE))),ISERROR(FIND("'",VLOOKUP(I15,'Names with Seat Code'!A:E,5,FALSE)))),VLOOKUP(I15,'Names with Seat Code'!A:E,5,FALSE),IF(ISERROR(FIND("-",VLOOKUP(I15,'Names with Seat Code'!A:E,5,FALSE))),REPLACE(VLOOKUP(I15,'Names with Seat Code'!A:E,5,FALSE),FIND("'",VLOOKUP(I15,'Names with Seat Code'!A:E,5,FALSE)),1,""),REPLACE(VLOOKUP(I15,'Names with Seat Code'!A:E,5,FALSE),FIND("-",VLOOKUP(I15,'Names with Seat Code'!A:E,5,FALSE)),1,"")))</f>
        <v>Abrams</v>
      </c>
      <c r="H15" s="1" t="str">
        <f>IF(AND(ISERROR(FIND("-",VLOOKUP(I15,'Names with Seat Code'!A:E,3,FALSE))),ISERROR(FIND("'",VLOOKUP(I15,'Names with Seat Code'!A:E,3,FALSE)))),VLOOKUP(I15,'Names with Seat Code'!A:E,3,FALSE),IF(ISERROR(FIND("-",VLOOKUP(I15,'Names with Seat Code'!A:E,3,FALSE))),REPLACE(VLOOKUP(I15,'Names with Seat Code'!A:E,3,FALSE),FIND("'",VLOOKUP(I15,'Names with Seat Code'!A:E,3,FALSE)),1,""),REPLACE(VLOOKUP(I15,'Names with Seat Code'!A:E,3,FALSE),FIND("-",VLOOKUP(I15,'Names with Seat Code'!A:E,3,FALSE)),1,"")))</f>
        <v>Jayden</v>
      </c>
      <c r="I15" s="3">
        <v>1</v>
      </c>
    </row>
    <row r="16" spans="1:10" ht="18.75" thickTop="1" x14ac:dyDescent="0.25">
      <c r="A16" s="6" t="s">
        <v>72</v>
      </c>
      <c r="B16" s="6" t="s">
        <v>73</v>
      </c>
      <c r="C16" s="6">
        <v>110</v>
      </c>
      <c r="D16" s="7" t="s">
        <v>74</v>
      </c>
      <c r="E16" s="6">
        <v>1</v>
      </c>
      <c r="F16" s="8">
        <v>10</v>
      </c>
      <c r="G16" s="1" t="str">
        <f>IF(AND(ISERROR(FIND("-",VLOOKUP(I16,'Names with Seat Code'!A:E,5,FALSE))),ISERROR(FIND("'",VLOOKUP(I16,'Names with Seat Code'!A:E,5,FALSE)))),VLOOKUP(I16,'Names with Seat Code'!A:E,5,FALSE),IF(ISERROR(FIND("-",VLOOKUP(I16,'Names with Seat Code'!A:E,5,FALSE))),REPLACE(VLOOKUP(I16,'Names with Seat Code'!A:E,5,FALSE),FIND("'",VLOOKUP(I16,'Names with Seat Code'!A:E,5,FALSE)),1,""),REPLACE(VLOOKUP(I16,'Names with Seat Code'!A:E,5,FALSE),FIND("-",VLOOKUP(I16,'Names with Seat Code'!A:E,5,FALSE)),1,"")))</f>
        <v>Aguilar</v>
      </c>
      <c r="H16" s="1" t="str">
        <f>IF(AND(ISERROR(FIND("-",VLOOKUP(I16,'Names with Seat Code'!A:E,3,FALSE))),ISERROR(FIND("'",VLOOKUP(I16,'Names with Seat Code'!A:E,3,FALSE)))),VLOOKUP(I16,'Names with Seat Code'!A:E,3,FALSE),IF(ISERROR(FIND("-",VLOOKUP(I16,'Names with Seat Code'!A:E,3,FALSE))),REPLACE(VLOOKUP(I16,'Names with Seat Code'!A:E,3,FALSE),FIND("'",VLOOKUP(I16,'Names with Seat Code'!A:E,3,FALSE)),1,""),REPLACE(VLOOKUP(I16,'Names with Seat Code'!A:E,3,FALSE),FIND("-",VLOOKUP(I16,'Names with Seat Code'!A:E,3,FALSE)),1,"")))</f>
        <v>Larissa</v>
      </c>
      <c r="I16">
        <v>2</v>
      </c>
    </row>
    <row r="17" spans="1:14" x14ac:dyDescent="0.25">
      <c r="A17" s="6" t="s">
        <v>72</v>
      </c>
      <c r="B17" s="6" t="s">
        <v>73</v>
      </c>
      <c r="C17" s="6">
        <v>111</v>
      </c>
      <c r="D17" s="7" t="s">
        <v>74</v>
      </c>
      <c r="E17" s="6">
        <v>1</v>
      </c>
      <c r="F17" s="8">
        <v>11</v>
      </c>
      <c r="G17" s="1" t="str">
        <f>IF(AND(ISERROR(FIND("-",VLOOKUP(I17,'Names with Seat Code'!A:E,5,FALSE))),ISERROR(FIND("'",VLOOKUP(I17,'Names with Seat Code'!A:E,5,FALSE)))),VLOOKUP(I17,'Names with Seat Code'!A:E,5,FALSE),IF(ISERROR(FIND("-",VLOOKUP(I17,'Names with Seat Code'!A:E,5,FALSE))),REPLACE(VLOOKUP(I17,'Names with Seat Code'!A:E,5,FALSE),FIND("'",VLOOKUP(I17,'Names with Seat Code'!A:E,5,FALSE)),1,""),REPLACE(VLOOKUP(I17,'Names with Seat Code'!A:E,5,FALSE),FIND("-",VLOOKUP(I17,'Names with Seat Code'!A:E,5,FALSE)),1,"")))</f>
        <v>Alterio</v>
      </c>
      <c r="H17" s="1" t="str">
        <f>IF(AND(ISERROR(FIND("-",VLOOKUP(I17,'Names with Seat Code'!A:E,3,FALSE))),ISERROR(FIND("'",VLOOKUP(I17,'Names with Seat Code'!A:E,3,FALSE)))),VLOOKUP(I17,'Names with Seat Code'!A:E,3,FALSE),IF(ISERROR(FIND("-",VLOOKUP(I17,'Names with Seat Code'!A:E,3,FALSE))),REPLACE(VLOOKUP(I17,'Names with Seat Code'!A:E,3,FALSE),FIND("'",VLOOKUP(I17,'Names with Seat Code'!A:E,3,FALSE)),1,""),REPLACE(VLOOKUP(I17,'Names with Seat Code'!A:E,3,FALSE),FIND("-",VLOOKUP(I17,'Names with Seat Code'!A:E,3,FALSE)),1,"")))</f>
        <v>Michael</v>
      </c>
      <c r="I17">
        <v>3</v>
      </c>
    </row>
    <row r="18" spans="1:14" ht="18.75" thickBot="1" x14ac:dyDescent="0.3">
      <c r="A18" s="4" t="s">
        <v>72</v>
      </c>
      <c r="B18" s="4" t="s">
        <v>73</v>
      </c>
      <c r="C18" s="4">
        <v>112</v>
      </c>
      <c r="D18" s="9" t="s">
        <v>74</v>
      </c>
      <c r="E18" s="4">
        <v>1</v>
      </c>
      <c r="F18" s="5">
        <v>12</v>
      </c>
      <c r="G18" s="1" t="str">
        <f>IF(AND(ISERROR(FIND("-",VLOOKUP(I18,'Names with Seat Code'!A:E,5,FALSE))),ISERROR(FIND("'",VLOOKUP(I18,'Names with Seat Code'!A:E,5,FALSE)))),VLOOKUP(I18,'Names with Seat Code'!A:E,5,FALSE),IF(ISERROR(FIND("-",VLOOKUP(I18,'Names with Seat Code'!A:E,5,FALSE))),REPLACE(VLOOKUP(I18,'Names with Seat Code'!A:E,5,FALSE),FIND("'",VLOOKUP(I18,'Names with Seat Code'!A:E,5,FALSE)),1,""),REPLACE(VLOOKUP(I18,'Names with Seat Code'!A:E,5,FALSE),FIND("-",VLOOKUP(I18,'Names with Seat Code'!A:E,5,FALSE)),1,"")))</f>
        <v>Baldi</v>
      </c>
      <c r="H18" s="1" t="str">
        <f>IF(AND(ISERROR(FIND("-",VLOOKUP(I18,'Names with Seat Code'!A:E,3,FALSE))),ISERROR(FIND("'",VLOOKUP(I18,'Names with Seat Code'!A:E,3,FALSE)))),VLOOKUP(I18,'Names with Seat Code'!A:E,3,FALSE),IF(ISERROR(FIND("-",VLOOKUP(I18,'Names with Seat Code'!A:E,3,FALSE))),REPLACE(VLOOKUP(I18,'Names with Seat Code'!A:E,3,FALSE),FIND("'",VLOOKUP(I18,'Names with Seat Code'!A:E,3,FALSE)),1,""),REPLACE(VLOOKUP(I18,'Names with Seat Code'!A:E,3,FALSE),FIND("-",VLOOKUP(I18,'Names with Seat Code'!A:E,3,FALSE)),1,"")))</f>
        <v>Adam</v>
      </c>
      <c r="I18">
        <v>4</v>
      </c>
    </row>
    <row r="19" spans="1:14" ht="19.5" thickTop="1" thickBot="1" x14ac:dyDescent="0.3">
      <c r="A19" s="6" t="s">
        <v>75</v>
      </c>
      <c r="B19" s="6" t="s">
        <v>76</v>
      </c>
      <c r="C19" s="6">
        <v>122</v>
      </c>
      <c r="D19" s="7" t="s">
        <v>77</v>
      </c>
      <c r="E19" s="6">
        <v>1</v>
      </c>
      <c r="F19" s="8">
        <v>1</v>
      </c>
      <c r="G19" s="1" t="str">
        <f>IF(AND(ISERROR(FIND("-",VLOOKUP(I19,'Names with Seat Code'!A:E,5,FALSE))),ISERROR(FIND("'",VLOOKUP(I19,'Names with Seat Code'!A:E,5,FALSE)))),VLOOKUP(I19,'Names with Seat Code'!A:E,5,FALSE),IF(ISERROR(FIND("-",VLOOKUP(I19,'Names with Seat Code'!A:E,5,FALSE))),REPLACE(VLOOKUP(I19,'Names with Seat Code'!A:E,5,FALSE),FIND("'",VLOOKUP(I19,'Names with Seat Code'!A:E,5,FALSE)),1,""),REPLACE(VLOOKUP(I19,'Names with Seat Code'!A:E,5,FALSE),FIND("-",VLOOKUP(I19,'Names with Seat Code'!A:E,5,FALSE)),1,"")))</f>
        <v>Ballestas</v>
      </c>
      <c r="H19" s="1" t="str">
        <f>IF(AND(ISERROR(FIND("-",VLOOKUP(I19,'Names with Seat Code'!A:E,3,FALSE))),ISERROR(FIND("'",VLOOKUP(I19,'Names with Seat Code'!A:E,3,FALSE)))),VLOOKUP(I19,'Names with Seat Code'!A:E,3,FALSE),IF(ISERROR(FIND("-",VLOOKUP(I19,'Names with Seat Code'!A:E,3,FALSE))),REPLACE(VLOOKUP(I19,'Names with Seat Code'!A:E,3,FALSE),FIND("'",VLOOKUP(I19,'Names with Seat Code'!A:E,3,FALSE)),1,""),REPLACE(VLOOKUP(I19,'Names with Seat Code'!A:E,3,FALSE),FIND("-",VLOOKUP(I19,'Names with Seat Code'!A:E,3,FALSE)),1,"")))</f>
        <v>Jessie</v>
      </c>
      <c r="I19">
        <v>5</v>
      </c>
      <c r="J19" s="3" t="str">
        <f>VLOOKUP(I18,'Names with Seat Code'!A:E,4,FALSE)</f>
        <v/>
      </c>
    </row>
    <row r="20" spans="1:14" ht="18.75" thickTop="1" x14ac:dyDescent="0.25">
      <c r="A20" s="6" t="s">
        <v>75</v>
      </c>
      <c r="B20" s="6" t="s">
        <v>76</v>
      </c>
      <c r="C20" s="6">
        <v>120</v>
      </c>
      <c r="D20" s="7" t="s">
        <v>77</v>
      </c>
      <c r="E20" s="6">
        <v>1</v>
      </c>
      <c r="F20" s="8">
        <v>2</v>
      </c>
      <c r="G20" s="1" t="str">
        <f>IF(AND(ISERROR(FIND("-",VLOOKUP(I20,'Names with Seat Code'!A:E,5,FALSE))),ISERROR(FIND("'",VLOOKUP(I20,'Names with Seat Code'!A:E,5,FALSE)))),VLOOKUP(I20,'Names with Seat Code'!A:E,5,FALSE),IF(ISERROR(FIND("-",VLOOKUP(I20,'Names with Seat Code'!A:E,5,FALSE))),REPLACE(VLOOKUP(I20,'Names with Seat Code'!A:E,5,FALSE),FIND("'",VLOOKUP(I20,'Names with Seat Code'!A:E,5,FALSE)),1,""),REPLACE(VLOOKUP(I20,'Names with Seat Code'!A:E,5,FALSE),FIND("-",VLOOKUP(I20,'Names with Seat Code'!A:E,5,FALSE)),1,"")))</f>
        <v>Barbato</v>
      </c>
      <c r="H20" s="1" t="str">
        <f>IF(AND(ISERROR(FIND("-",VLOOKUP(I20,'Names with Seat Code'!A:E,3,FALSE))),ISERROR(FIND("'",VLOOKUP(I20,'Names with Seat Code'!A:E,3,FALSE)))),VLOOKUP(I20,'Names with Seat Code'!A:E,3,FALSE),IF(ISERROR(FIND("-",VLOOKUP(I20,'Names with Seat Code'!A:E,3,FALSE))),REPLACE(VLOOKUP(I20,'Names with Seat Code'!A:E,3,FALSE),FIND("'",VLOOKUP(I20,'Names with Seat Code'!A:E,3,FALSE)),1,""),REPLACE(VLOOKUP(I20,'Names with Seat Code'!A:E,3,FALSE),FIND("-",VLOOKUP(I20,'Names with Seat Code'!A:E,3,FALSE)),1,"")))</f>
        <v>Christopher</v>
      </c>
      <c r="I20">
        <v>6</v>
      </c>
      <c r="J20" t="str">
        <f>VLOOKUP(I19,'Names with Seat Code'!A:E,4,FALSE)</f>
        <v/>
      </c>
      <c r="K20" s="16"/>
    </row>
    <row r="21" spans="1:14" x14ac:dyDescent="0.25">
      <c r="A21" s="6" t="s">
        <v>75</v>
      </c>
      <c r="B21" s="6" t="s">
        <v>76</v>
      </c>
      <c r="C21" s="6">
        <v>118</v>
      </c>
      <c r="D21" s="7" t="s">
        <v>77</v>
      </c>
      <c r="E21" s="6">
        <v>1</v>
      </c>
      <c r="F21" s="8">
        <v>3</v>
      </c>
      <c r="G21" s="1" t="str">
        <f>IF(AND(ISERROR(FIND("-",VLOOKUP(I21,'Names with Seat Code'!A:E,5,FALSE))),ISERROR(FIND("'",VLOOKUP(I21,'Names with Seat Code'!A:E,5,FALSE)))),VLOOKUP(I21,'Names with Seat Code'!A:E,5,FALSE),IF(ISERROR(FIND("-",VLOOKUP(I21,'Names with Seat Code'!A:E,5,FALSE))),REPLACE(VLOOKUP(I21,'Names with Seat Code'!A:E,5,FALSE),FIND("'",VLOOKUP(I21,'Names with Seat Code'!A:E,5,FALSE)),1,""),REPLACE(VLOOKUP(I21,'Names with Seat Code'!A:E,5,FALSE),FIND("-",VLOOKUP(I21,'Names with Seat Code'!A:E,5,FALSE)),1,"")))</f>
        <v>Barsotti</v>
      </c>
      <c r="H21" s="1" t="str">
        <f>IF(AND(ISERROR(FIND("-",VLOOKUP(I21,'Names with Seat Code'!A:E,3,FALSE))),ISERROR(FIND("'",VLOOKUP(I21,'Names with Seat Code'!A:E,3,FALSE)))),VLOOKUP(I21,'Names with Seat Code'!A:E,3,FALSE),IF(ISERROR(FIND("-",VLOOKUP(I21,'Names with Seat Code'!A:E,3,FALSE))),REPLACE(VLOOKUP(I21,'Names with Seat Code'!A:E,3,FALSE),FIND("'",VLOOKUP(I21,'Names with Seat Code'!A:E,3,FALSE)),1,""),REPLACE(VLOOKUP(I21,'Names with Seat Code'!A:E,3,FALSE),FIND("-",VLOOKUP(I21,'Names with Seat Code'!A:E,3,FALSE)),1,"")))</f>
        <v>Jay</v>
      </c>
      <c r="I21">
        <v>7</v>
      </c>
      <c r="J21" t="str">
        <f>VLOOKUP(I20,'Names with Seat Code'!A:E,4,FALSE)</f>
        <v/>
      </c>
    </row>
    <row r="22" spans="1:14" x14ac:dyDescent="0.25">
      <c r="A22" s="6" t="s">
        <v>75</v>
      </c>
      <c r="B22" s="6" t="s">
        <v>76</v>
      </c>
      <c r="C22" s="6">
        <v>116</v>
      </c>
      <c r="D22" s="7" t="s">
        <v>77</v>
      </c>
      <c r="E22" s="6">
        <v>1</v>
      </c>
      <c r="F22" s="8">
        <v>4</v>
      </c>
      <c r="G22" s="1" t="str">
        <f>IF(AND(ISERROR(FIND("-",VLOOKUP(I22,'Names with Seat Code'!A:E,5,FALSE))),ISERROR(FIND("'",VLOOKUP(I22,'Names with Seat Code'!A:E,5,FALSE)))),VLOOKUP(I22,'Names with Seat Code'!A:E,5,FALSE),IF(ISERROR(FIND("-",VLOOKUP(I22,'Names with Seat Code'!A:E,5,FALSE))),REPLACE(VLOOKUP(I22,'Names with Seat Code'!A:E,5,FALSE),FIND("'",VLOOKUP(I22,'Names with Seat Code'!A:E,5,FALSE)),1,""),REPLACE(VLOOKUP(I22,'Names with Seat Code'!A:E,5,FALSE),FIND("-",VLOOKUP(I22,'Names with Seat Code'!A:E,5,FALSE)),1,"")))</f>
        <v>Bass</v>
      </c>
      <c r="H22" s="1" t="str">
        <f>IF(AND(ISERROR(FIND("-",VLOOKUP(I22,'Names with Seat Code'!A:E,3,FALSE))),ISERROR(FIND("'",VLOOKUP(I22,'Names with Seat Code'!A:E,3,FALSE)))),VLOOKUP(I22,'Names with Seat Code'!A:E,3,FALSE),IF(ISERROR(FIND("-",VLOOKUP(I22,'Names with Seat Code'!A:E,3,FALSE))),REPLACE(VLOOKUP(I22,'Names with Seat Code'!A:E,3,FALSE),FIND("'",VLOOKUP(I22,'Names with Seat Code'!A:E,3,FALSE)),1,""),REPLACE(VLOOKUP(I22,'Names with Seat Code'!A:E,3,FALSE),FIND("-",VLOOKUP(I22,'Names with Seat Code'!A:E,3,FALSE)),1,"")))</f>
        <v>Olivia</v>
      </c>
      <c r="I22">
        <v>8</v>
      </c>
      <c r="J22" t="str">
        <f>VLOOKUP(I21,'Names with Seat Code'!A:E,4,FALSE)</f>
        <v/>
      </c>
    </row>
    <row r="23" spans="1:14" x14ac:dyDescent="0.25">
      <c r="A23" s="6" t="s">
        <v>75</v>
      </c>
      <c r="B23" s="6" t="s">
        <v>76</v>
      </c>
      <c r="C23" s="6">
        <v>114</v>
      </c>
      <c r="D23" s="7" t="s">
        <v>77</v>
      </c>
      <c r="E23" s="6">
        <v>1</v>
      </c>
      <c r="F23" s="8">
        <v>5</v>
      </c>
      <c r="G23" s="1" t="str">
        <f>IF(AND(ISERROR(FIND("-",VLOOKUP(I23,'Names with Seat Code'!A:E,5,FALSE))),ISERROR(FIND("'",VLOOKUP(I23,'Names with Seat Code'!A:E,5,FALSE)))),VLOOKUP(I23,'Names with Seat Code'!A:E,5,FALSE),IF(ISERROR(FIND("-",VLOOKUP(I23,'Names with Seat Code'!A:E,5,FALSE))),REPLACE(VLOOKUP(I23,'Names with Seat Code'!A:E,5,FALSE),FIND("'",VLOOKUP(I23,'Names with Seat Code'!A:E,5,FALSE)),1,""),REPLACE(VLOOKUP(I23,'Names with Seat Code'!A:E,5,FALSE),FIND("-",VLOOKUP(I23,'Names with Seat Code'!A:E,5,FALSE)),1,"")))</f>
        <v>Beaupre</v>
      </c>
      <c r="H23" s="1" t="str">
        <f>IF(AND(ISERROR(FIND("-",VLOOKUP(I23,'Names with Seat Code'!A:E,3,FALSE))),ISERROR(FIND("'",VLOOKUP(I23,'Names with Seat Code'!A:E,3,FALSE)))),VLOOKUP(I23,'Names with Seat Code'!A:E,3,FALSE),IF(ISERROR(FIND("-",VLOOKUP(I23,'Names with Seat Code'!A:E,3,FALSE))),REPLACE(VLOOKUP(I23,'Names with Seat Code'!A:E,3,FALSE),FIND("'",VLOOKUP(I23,'Names with Seat Code'!A:E,3,FALSE)),1,""),REPLACE(VLOOKUP(I23,'Names with Seat Code'!A:E,3,FALSE),FIND("-",VLOOKUP(I23,'Names with Seat Code'!A:E,3,FALSE)),1,"")))</f>
        <v>Matthew</v>
      </c>
      <c r="I23">
        <v>9</v>
      </c>
      <c r="J23" t="str">
        <f>VLOOKUP(I22,'Names with Seat Code'!A:E,4,FALSE)</f>
        <v>Louise</v>
      </c>
    </row>
    <row r="24" spans="1:14" x14ac:dyDescent="0.25">
      <c r="A24" s="6" t="s">
        <v>75</v>
      </c>
      <c r="B24" s="6" t="s">
        <v>76</v>
      </c>
      <c r="C24" s="6">
        <v>112</v>
      </c>
      <c r="D24" s="7" t="s">
        <v>77</v>
      </c>
      <c r="E24" s="6">
        <v>1</v>
      </c>
      <c r="F24" s="8">
        <v>6</v>
      </c>
      <c r="G24" s="1" t="str">
        <f>IF(AND(ISERROR(FIND("-",VLOOKUP(I24,'Names with Seat Code'!A:E,5,FALSE))),ISERROR(FIND("'",VLOOKUP(I24,'Names with Seat Code'!A:E,5,FALSE)))),VLOOKUP(I24,'Names with Seat Code'!A:E,5,FALSE),IF(ISERROR(FIND("-",VLOOKUP(I24,'Names with Seat Code'!A:E,5,FALSE))),REPLACE(VLOOKUP(I24,'Names with Seat Code'!A:E,5,FALSE),FIND("'",VLOOKUP(I24,'Names with Seat Code'!A:E,5,FALSE)),1,""),REPLACE(VLOOKUP(I24,'Names with Seat Code'!A:E,5,FALSE),FIND("-",VLOOKUP(I24,'Names with Seat Code'!A:E,5,FALSE)),1,"")))</f>
        <v>Benson</v>
      </c>
      <c r="H24" s="1" t="str">
        <f>IF(AND(ISERROR(FIND("-",VLOOKUP(I24,'Names with Seat Code'!A:E,3,FALSE))),ISERROR(FIND("'",VLOOKUP(I24,'Names with Seat Code'!A:E,3,FALSE)))),VLOOKUP(I24,'Names with Seat Code'!A:E,3,FALSE),IF(ISERROR(FIND("-",VLOOKUP(I24,'Names with Seat Code'!A:E,3,FALSE))),REPLACE(VLOOKUP(I24,'Names with Seat Code'!A:E,3,FALSE),FIND("'",VLOOKUP(I24,'Names with Seat Code'!A:E,3,FALSE)),1,""),REPLACE(VLOOKUP(I24,'Names with Seat Code'!A:E,3,FALSE),FIND("-",VLOOKUP(I24,'Names with Seat Code'!A:E,3,FALSE)),1,"")))</f>
        <v>Liam</v>
      </c>
      <c r="I24">
        <v>10</v>
      </c>
      <c r="J24" t="str">
        <f>VLOOKUP(I23,'Names with Seat Code'!A:E,4,FALSE)</f>
        <v/>
      </c>
    </row>
    <row r="25" spans="1:14" x14ac:dyDescent="0.25">
      <c r="A25" s="6" t="s">
        <v>75</v>
      </c>
      <c r="B25" s="6" t="s">
        <v>76</v>
      </c>
      <c r="C25" s="6">
        <v>110</v>
      </c>
      <c r="D25" s="7" t="s">
        <v>77</v>
      </c>
      <c r="E25" s="6">
        <v>1</v>
      </c>
      <c r="F25" s="8">
        <v>7</v>
      </c>
      <c r="G25" s="1" t="str">
        <f>IF(AND(ISERROR(FIND("-",VLOOKUP(I25,'Names with Seat Code'!A:E,5,FALSE))),ISERROR(FIND("'",VLOOKUP(I25,'Names with Seat Code'!A:E,5,FALSE)))),VLOOKUP(I25,'Names with Seat Code'!A:E,5,FALSE),IF(ISERROR(FIND("-",VLOOKUP(I25,'Names with Seat Code'!A:E,5,FALSE))),REPLACE(VLOOKUP(I25,'Names with Seat Code'!A:E,5,FALSE),FIND("'",VLOOKUP(I25,'Names with Seat Code'!A:E,5,FALSE)),1,""),REPLACE(VLOOKUP(I25,'Names with Seat Code'!A:E,5,FALSE),FIND("-",VLOOKUP(I25,'Names with Seat Code'!A:E,5,FALSE)),1,"")))</f>
        <v>Birch</v>
      </c>
      <c r="H25" s="1" t="str">
        <f>IF(AND(ISERROR(FIND("-",VLOOKUP(I25,'Names with Seat Code'!A:E,3,FALSE))),ISERROR(FIND("'",VLOOKUP(I25,'Names with Seat Code'!A:E,3,FALSE)))),VLOOKUP(I25,'Names with Seat Code'!A:E,3,FALSE),IF(ISERROR(FIND("-",VLOOKUP(I25,'Names with Seat Code'!A:E,3,FALSE))),REPLACE(VLOOKUP(I25,'Names with Seat Code'!A:E,3,FALSE),FIND("'",VLOOKUP(I25,'Names with Seat Code'!A:E,3,FALSE)),1,""),REPLACE(VLOOKUP(I25,'Names with Seat Code'!A:E,3,FALSE),FIND("-",VLOOKUP(I25,'Names with Seat Code'!A:E,3,FALSE)),1,"")))</f>
        <v>Isaac</v>
      </c>
      <c r="I25">
        <v>11</v>
      </c>
      <c r="J25" t="str">
        <f>VLOOKUP(I24,'Names with Seat Code'!A:E,4,FALSE)</f>
        <v/>
      </c>
    </row>
    <row r="26" spans="1:14" x14ac:dyDescent="0.25">
      <c r="A26" s="6" t="s">
        <v>75</v>
      </c>
      <c r="B26" s="6" t="s">
        <v>76</v>
      </c>
      <c r="C26" s="6">
        <v>108</v>
      </c>
      <c r="D26" s="7" t="s">
        <v>77</v>
      </c>
      <c r="E26" s="6">
        <v>1</v>
      </c>
      <c r="F26" s="8">
        <v>8</v>
      </c>
      <c r="G26" s="1" t="str">
        <f>IF(AND(ISERROR(FIND("-",VLOOKUP(I26,'Names with Seat Code'!A:E,5,FALSE))),ISERROR(FIND("'",VLOOKUP(I26,'Names with Seat Code'!A:E,5,FALSE)))),VLOOKUP(I26,'Names with Seat Code'!A:E,5,FALSE),IF(ISERROR(FIND("-",VLOOKUP(I26,'Names with Seat Code'!A:E,5,FALSE))),REPLACE(VLOOKUP(I26,'Names with Seat Code'!A:E,5,FALSE),FIND("'",VLOOKUP(I26,'Names with Seat Code'!A:E,5,FALSE)),1,""),REPLACE(VLOOKUP(I26,'Names with Seat Code'!A:E,5,FALSE),FIND("-",VLOOKUP(I26,'Names with Seat Code'!A:E,5,FALSE)),1,"")))</f>
        <v>Bonasera</v>
      </c>
      <c r="H26" s="1" t="str">
        <f>IF(AND(ISERROR(FIND("-",VLOOKUP(I26,'Names with Seat Code'!A:E,3,FALSE))),ISERROR(FIND("'",VLOOKUP(I26,'Names with Seat Code'!A:E,3,FALSE)))),VLOOKUP(I26,'Names with Seat Code'!A:E,3,FALSE),IF(ISERROR(FIND("-",VLOOKUP(I26,'Names with Seat Code'!A:E,3,FALSE))),REPLACE(VLOOKUP(I26,'Names with Seat Code'!A:E,3,FALSE),FIND("'",VLOOKUP(I26,'Names with Seat Code'!A:E,3,FALSE)),1,""),REPLACE(VLOOKUP(I26,'Names with Seat Code'!A:E,3,FALSE),FIND("-",VLOOKUP(I26,'Names with Seat Code'!A:E,3,FALSE)),1,"")))</f>
        <v>Alex</v>
      </c>
      <c r="I26">
        <v>12</v>
      </c>
      <c r="J26" t="str">
        <f>VLOOKUP(I25,'Names with Seat Code'!A:E,4,FALSE)</f>
        <v/>
      </c>
    </row>
    <row r="27" spans="1:14" ht="18.75" thickBot="1" x14ac:dyDescent="0.3">
      <c r="A27" s="6" t="s">
        <v>75</v>
      </c>
      <c r="B27" s="6" t="s">
        <v>76</v>
      </c>
      <c r="C27" s="6">
        <v>106</v>
      </c>
      <c r="D27" s="7" t="s">
        <v>77</v>
      </c>
      <c r="E27" s="6">
        <v>1</v>
      </c>
      <c r="F27" s="8">
        <v>9</v>
      </c>
      <c r="G27" s="1" t="str">
        <f>IF(AND(ISERROR(FIND("-",VLOOKUP(I27,'Names with Seat Code'!A:E,5,FALSE))),ISERROR(FIND("'",VLOOKUP(I27,'Names with Seat Code'!A:E,5,FALSE)))),VLOOKUP(I27,'Names with Seat Code'!A:E,5,FALSE),IF(ISERROR(FIND("-",VLOOKUP(I27,'Names with Seat Code'!A:E,5,FALSE))),REPLACE(VLOOKUP(I27,'Names with Seat Code'!A:E,5,FALSE),FIND("'",VLOOKUP(I27,'Names with Seat Code'!A:E,5,FALSE)),1,""),REPLACE(VLOOKUP(I27,'Names with Seat Code'!A:E,5,FALSE),FIND("-",VLOOKUP(I27,'Names with Seat Code'!A:E,5,FALSE)),1,"")))</f>
        <v>Bonfilio</v>
      </c>
      <c r="H27" s="1" t="str">
        <f>IF(AND(ISERROR(FIND("-",VLOOKUP(I27,'Names with Seat Code'!A:E,3,FALSE))),ISERROR(FIND("'",VLOOKUP(I27,'Names with Seat Code'!A:E,3,FALSE)))),VLOOKUP(I27,'Names with Seat Code'!A:E,3,FALSE),IF(ISERROR(FIND("-",VLOOKUP(I27,'Names with Seat Code'!A:E,3,FALSE))),REPLACE(VLOOKUP(I27,'Names with Seat Code'!A:E,3,FALSE),FIND("'",VLOOKUP(I27,'Names with Seat Code'!A:E,3,FALSE)),1,""),REPLACE(VLOOKUP(I27,'Names with Seat Code'!A:E,3,FALSE),FIND("-",VLOOKUP(I27,'Names with Seat Code'!A:E,3,FALSE)),1,"")))</f>
        <v>Gianna</v>
      </c>
      <c r="I27" s="3">
        <v>13</v>
      </c>
      <c r="J27" t="str">
        <f>VLOOKUP(I26,'Names with Seat Code'!A:E,4,FALSE)</f>
        <v/>
      </c>
    </row>
    <row r="28" spans="1:14" ht="18.75" thickTop="1" x14ac:dyDescent="0.25">
      <c r="A28" s="6" t="s">
        <v>75</v>
      </c>
      <c r="B28" s="6" t="s">
        <v>76</v>
      </c>
      <c r="C28" s="6">
        <v>104</v>
      </c>
      <c r="D28" s="7" t="s">
        <v>77</v>
      </c>
      <c r="E28" s="6">
        <v>1</v>
      </c>
      <c r="F28" s="8">
        <v>10</v>
      </c>
      <c r="G28" s="1" t="str">
        <f>IF(AND(ISERROR(FIND("-",VLOOKUP(I28,'Names with Seat Code'!A:E,5,FALSE))),ISERROR(FIND("'",VLOOKUP(I28,'Names with Seat Code'!A:E,5,FALSE)))),VLOOKUP(I28,'Names with Seat Code'!A:E,5,FALSE),IF(ISERROR(FIND("-",VLOOKUP(I28,'Names with Seat Code'!A:E,5,FALSE))),REPLACE(VLOOKUP(I28,'Names with Seat Code'!A:E,5,FALSE),FIND("'",VLOOKUP(I28,'Names with Seat Code'!A:E,5,FALSE)),1,""),REPLACE(VLOOKUP(I28,'Names with Seat Code'!A:E,5,FALSE),FIND("-",VLOOKUP(I28,'Names with Seat Code'!A:E,5,FALSE)),1,"")))</f>
        <v>Boran</v>
      </c>
      <c r="H28" s="1" t="str">
        <f>IF(AND(ISERROR(FIND("-",VLOOKUP(I28,'Names with Seat Code'!A:E,3,FALSE))),ISERROR(FIND("'",VLOOKUP(I28,'Names with Seat Code'!A:E,3,FALSE)))),VLOOKUP(I28,'Names with Seat Code'!A:E,3,FALSE),IF(ISERROR(FIND("-",VLOOKUP(I28,'Names with Seat Code'!A:E,3,FALSE))),REPLACE(VLOOKUP(I28,'Names with Seat Code'!A:E,3,FALSE),FIND("'",VLOOKUP(I28,'Names with Seat Code'!A:E,3,FALSE)),1,""),REPLACE(VLOOKUP(I28,'Names with Seat Code'!A:E,3,FALSE),FIND("-",VLOOKUP(I28,'Names with Seat Code'!A:E,3,FALSE)),1,"")))</f>
        <v>Joshua</v>
      </c>
      <c r="I28">
        <v>14</v>
      </c>
      <c r="J28" t="str">
        <f>VLOOKUP(I27,'Names with Seat Code'!A:E,4,FALSE)</f>
        <v/>
      </c>
    </row>
    <row r="29" spans="1:14" x14ac:dyDescent="0.25">
      <c r="A29" s="6" t="s">
        <v>75</v>
      </c>
      <c r="B29" s="6" t="s">
        <v>76</v>
      </c>
      <c r="C29" s="6">
        <v>102</v>
      </c>
      <c r="D29" s="7" t="s">
        <v>77</v>
      </c>
      <c r="E29" s="6">
        <v>1</v>
      </c>
      <c r="F29" s="8">
        <v>11</v>
      </c>
      <c r="G29" s="1" t="str">
        <f>IF(AND(ISERROR(FIND("-",VLOOKUP(I29,'Names with Seat Code'!A:E,5,FALSE))),ISERROR(FIND("'",VLOOKUP(I29,'Names with Seat Code'!A:E,5,FALSE)))),VLOOKUP(I29,'Names with Seat Code'!A:E,5,FALSE),IF(ISERROR(FIND("-",VLOOKUP(I29,'Names with Seat Code'!A:E,5,FALSE))),REPLACE(VLOOKUP(I29,'Names with Seat Code'!A:E,5,FALSE),FIND("'",VLOOKUP(I29,'Names with Seat Code'!A:E,5,FALSE)),1,""),REPLACE(VLOOKUP(I29,'Names with Seat Code'!A:E,5,FALSE),FIND("-",VLOOKUP(I29,'Names with Seat Code'!A:E,5,FALSE)),1,"")))</f>
        <v>Boutiette</v>
      </c>
      <c r="H29" s="1" t="str">
        <f>IF(AND(ISERROR(FIND("-",VLOOKUP(I29,'Names with Seat Code'!A:E,3,FALSE))),ISERROR(FIND("'",VLOOKUP(I29,'Names with Seat Code'!A:E,3,FALSE)))),VLOOKUP(I29,'Names with Seat Code'!A:E,3,FALSE),IF(ISERROR(FIND("-",VLOOKUP(I29,'Names with Seat Code'!A:E,3,FALSE))),REPLACE(VLOOKUP(I29,'Names with Seat Code'!A:E,3,FALSE),FIND("'",VLOOKUP(I29,'Names with Seat Code'!A:E,3,FALSE)),1,""),REPLACE(VLOOKUP(I29,'Names with Seat Code'!A:E,3,FALSE),FIND("-",VLOOKUP(I29,'Names with Seat Code'!A:E,3,FALSE)),1,"")))</f>
        <v>Michael</v>
      </c>
      <c r="I29">
        <v>15</v>
      </c>
      <c r="J29" t="str">
        <f>VLOOKUP(I28,'Names with Seat Code'!A:E,4,FALSE)</f>
        <v/>
      </c>
    </row>
    <row r="30" spans="1:14" s="3" customFormat="1" ht="18.75" thickBot="1" x14ac:dyDescent="0.3">
      <c r="A30" s="4" t="s">
        <v>75</v>
      </c>
      <c r="B30" s="4" t="s">
        <v>76</v>
      </c>
      <c r="C30" s="4">
        <v>101</v>
      </c>
      <c r="D30" s="9" t="s">
        <v>77</v>
      </c>
      <c r="E30" s="4">
        <v>1</v>
      </c>
      <c r="F30" s="5">
        <v>12</v>
      </c>
      <c r="G30" s="1" t="str">
        <f>IF(AND(ISERROR(FIND("-",VLOOKUP(I30,'Names with Seat Code'!A:E,5,FALSE))),ISERROR(FIND("'",VLOOKUP(I30,'Names with Seat Code'!A:E,5,FALSE)))),VLOOKUP(I30,'Names with Seat Code'!A:E,5,FALSE),IF(ISERROR(FIND("-",VLOOKUP(I30,'Names with Seat Code'!A:E,5,FALSE))),REPLACE(VLOOKUP(I30,'Names with Seat Code'!A:E,5,FALSE),FIND("'",VLOOKUP(I30,'Names with Seat Code'!A:E,5,FALSE)),1,""),REPLACE(VLOOKUP(I30,'Names with Seat Code'!A:E,5,FALSE),FIND("-",VLOOKUP(I30,'Names with Seat Code'!A:E,5,FALSE)),1,"")))</f>
        <v>Boutin</v>
      </c>
      <c r="H30" s="1" t="str">
        <f>IF(AND(ISERROR(FIND("-",VLOOKUP(I30,'Names with Seat Code'!A:E,3,FALSE))),ISERROR(FIND("'",VLOOKUP(I30,'Names with Seat Code'!A:E,3,FALSE)))),VLOOKUP(I30,'Names with Seat Code'!A:E,3,FALSE),IF(ISERROR(FIND("-",VLOOKUP(I30,'Names with Seat Code'!A:E,3,FALSE))),REPLACE(VLOOKUP(I30,'Names with Seat Code'!A:E,3,FALSE),FIND("'",VLOOKUP(I30,'Names with Seat Code'!A:E,3,FALSE)),1,""),REPLACE(VLOOKUP(I30,'Names with Seat Code'!A:E,3,FALSE),FIND("-",VLOOKUP(I30,'Names with Seat Code'!A:E,3,FALSE)),1,"")))</f>
        <v>Brandon</v>
      </c>
      <c r="I30">
        <v>16</v>
      </c>
      <c r="J30" t="str">
        <f>VLOOKUP(I29,'Names with Seat Code'!A:E,4,FALSE)</f>
        <v/>
      </c>
      <c r="K30"/>
      <c r="L30"/>
      <c r="M30"/>
      <c r="N30"/>
    </row>
    <row r="31" spans="1:14" ht="19.5" thickTop="1" thickBot="1" x14ac:dyDescent="0.3">
      <c r="A31" s="6" t="s">
        <v>72</v>
      </c>
      <c r="B31" s="6" t="s">
        <v>78</v>
      </c>
      <c r="C31" s="6">
        <v>101</v>
      </c>
      <c r="D31" s="7" t="s">
        <v>74</v>
      </c>
      <c r="E31" s="6">
        <v>2</v>
      </c>
      <c r="F31" s="8">
        <v>1</v>
      </c>
      <c r="G31" s="1" t="str">
        <f>IF(AND(ISERROR(FIND("-",VLOOKUP(I31,'Names with Seat Code'!A:E,5,FALSE))),ISERROR(FIND("'",VLOOKUP(I31,'Names with Seat Code'!A:E,5,FALSE)))),VLOOKUP(I31,'Names with Seat Code'!A:E,5,FALSE),IF(ISERROR(FIND("-",VLOOKUP(I31,'Names with Seat Code'!A:E,5,FALSE))),REPLACE(VLOOKUP(I31,'Names with Seat Code'!A:E,5,FALSE),FIND("'",VLOOKUP(I31,'Names with Seat Code'!A:E,5,FALSE)),1,""),REPLACE(VLOOKUP(I31,'Names with Seat Code'!A:E,5,FALSE),FIND("-",VLOOKUP(I31,'Names with Seat Code'!A:E,5,FALSE)),1,"")))</f>
        <v>Boyden</v>
      </c>
      <c r="H31" s="1" t="str">
        <f>IF(AND(ISERROR(FIND("-",VLOOKUP(I31,'Names with Seat Code'!A:E,3,FALSE))),ISERROR(FIND("'",VLOOKUP(I31,'Names with Seat Code'!A:E,3,FALSE)))),VLOOKUP(I31,'Names with Seat Code'!A:E,3,FALSE),IF(ISERROR(FIND("-",VLOOKUP(I31,'Names with Seat Code'!A:E,3,FALSE))),REPLACE(VLOOKUP(I31,'Names with Seat Code'!A:E,3,FALSE),FIND("'",VLOOKUP(I31,'Names with Seat Code'!A:E,3,FALSE)),1,""),REPLACE(VLOOKUP(I31,'Names with Seat Code'!A:E,3,FALSE),FIND("-",VLOOKUP(I31,'Names with Seat Code'!A:E,3,FALSE)),1,"")))</f>
        <v>Isabella</v>
      </c>
      <c r="I31">
        <v>17</v>
      </c>
      <c r="J31" s="3" t="str">
        <f>VLOOKUP(I30,'Names with Seat Code'!A:E,4,FALSE)</f>
        <v/>
      </c>
    </row>
    <row r="32" spans="1:14" ht="19.5" thickTop="1" thickBot="1" x14ac:dyDescent="0.3">
      <c r="A32" s="6" t="s">
        <v>72</v>
      </c>
      <c r="B32" s="6" t="s">
        <v>78</v>
      </c>
      <c r="C32" s="6">
        <v>102</v>
      </c>
      <c r="D32" s="7" t="s">
        <v>74</v>
      </c>
      <c r="E32" s="6">
        <v>2</v>
      </c>
      <c r="F32" s="8">
        <v>2</v>
      </c>
      <c r="G32" s="1" t="str">
        <f>IF(AND(ISERROR(FIND("-",VLOOKUP(I32,'Names with Seat Code'!A:E,5,FALSE))),ISERROR(FIND("'",VLOOKUP(I32,'Names with Seat Code'!A:E,5,FALSE)))),VLOOKUP(I32,'Names with Seat Code'!A:E,5,FALSE),IF(ISERROR(FIND("-",VLOOKUP(I32,'Names with Seat Code'!A:E,5,FALSE))),REPLACE(VLOOKUP(I32,'Names with Seat Code'!A:E,5,FALSE),FIND("'",VLOOKUP(I32,'Names with Seat Code'!A:E,5,FALSE)),1,""),REPLACE(VLOOKUP(I32,'Names with Seat Code'!A:E,5,FALSE),FIND("-",VLOOKUP(I32,'Names with Seat Code'!A:E,5,FALSE)),1,"")))</f>
        <v>Brokowski</v>
      </c>
      <c r="H32" s="1" t="str">
        <f>IF(AND(ISERROR(FIND("-",VLOOKUP(I32,'Names with Seat Code'!A:E,3,FALSE))),ISERROR(FIND("'",VLOOKUP(I32,'Names with Seat Code'!A:E,3,FALSE)))),VLOOKUP(I32,'Names with Seat Code'!A:E,3,FALSE),IF(ISERROR(FIND("-",VLOOKUP(I32,'Names with Seat Code'!A:E,3,FALSE))),REPLACE(VLOOKUP(I32,'Names with Seat Code'!A:E,3,FALSE),FIND("'",VLOOKUP(I32,'Names with Seat Code'!A:E,3,FALSE)),1,""),REPLACE(VLOOKUP(I32,'Names with Seat Code'!A:E,3,FALSE),FIND("-",VLOOKUP(I32,'Names with Seat Code'!A:E,3,FALSE)),1,"")))</f>
        <v>Kate</v>
      </c>
      <c r="I32">
        <v>18</v>
      </c>
      <c r="J32" t="str">
        <f>VLOOKUP(I31,'Names with Seat Code'!A:E,4,FALSE)</f>
        <v/>
      </c>
      <c r="N32" s="3"/>
    </row>
    <row r="33" spans="1:14" ht="18.75" thickTop="1" x14ac:dyDescent="0.25">
      <c r="A33" s="6" t="s">
        <v>72</v>
      </c>
      <c r="B33" s="6" t="s">
        <v>78</v>
      </c>
      <c r="C33" s="6">
        <v>103</v>
      </c>
      <c r="D33" s="7" t="s">
        <v>74</v>
      </c>
      <c r="E33" s="6">
        <v>2</v>
      </c>
      <c r="F33" s="8">
        <v>3</v>
      </c>
      <c r="G33" s="1" t="str">
        <f>IF(AND(ISERROR(FIND("-",VLOOKUP(I33,'Names with Seat Code'!A:E,5,FALSE))),ISERROR(FIND("'",VLOOKUP(I33,'Names with Seat Code'!A:E,5,FALSE)))),VLOOKUP(I33,'Names with Seat Code'!A:E,5,FALSE),IF(ISERROR(FIND("-",VLOOKUP(I33,'Names with Seat Code'!A:E,5,FALSE))),REPLACE(VLOOKUP(I33,'Names with Seat Code'!A:E,5,FALSE),FIND("'",VLOOKUP(I33,'Names with Seat Code'!A:E,5,FALSE)),1,""),REPLACE(VLOOKUP(I33,'Names with Seat Code'!A:E,5,FALSE),FIND("-",VLOOKUP(I33,'Names with Seat Code'!A:E,5,FALSE)),1,"")))</f>
        <v>Brown</v>
      </c>
      <c r="H33" s="1" t="str">
        <f>IF(AND(ISERROR(FIND("-",VLOOKUP(I33,'Names with Seat Code'!A:E,3,FALSE))),ISERROR(FIND("'",VLOOKUP(I33,'Names with Seat Code'!A:E,3,FALSE)))),VLOOKUP(I33,'Names with Seat Code'!A:E,3,FALSE),IF(ISERROR(FIND("-",VLOOKUP(I33,'Names with Seat Code'!A:E,3,FALSE))),REPLACE(VLOOKUP(I33,'Names with Seat Code'!A:E,3,FALSE),FIND("'",VLOOKUP(I33,'Names with Seat Code'!A:E,3,FALSE)),1,""),REPLACE(VLOOKUP(I33,'Names with Seat Code'!A:E,3,FALSE),FIND("-",VLOOKUP(I33,'Names with Seat Code'!A:E,3,FALSE)),1,"")))</f>
        <v>Morgan</v>
      </c>
      <c r="I33">
        <v>19</v>
      </c>
      <c r="J33" t="str">
        <f>VLOOKUP(I32,'Names with Seat Code'!A:E,4,FALSE)</f>
        <v/>
      </c>
    </row>
    <row r="34" spans="1:14" ht="18.75" thickBot="1" x14ac:dyDescent="0.3">
      <c r="A34" s="6" t="s">
        <v>72</v>
      </c>
      <c r="B34" s="6" t="s">
        <v>78</v>
      </c>
      <c r="C34" s="6">
        <v>104</v>
      </c>
      <c r="D34" s="7" t="s">
        <v>74</v>
      </c>
      <c r="E34" s="6">
        <v>2</v>
      </c>
      <c r="F34" s="8">
        <v>4</v>
      </c>
      <c r="G34" s="1" t="str">
        <f>IF(AND(ISERROR(FIND("-",VLOOKUP(I34,'Names with Seat Code'!A:E,5,FALSE))),ISERROR(FIND("'",VLOOKUP(I34,'Names with Seat Code'!A:E,5,FALSE)))),VLOOKUP(I34,'Names with Seat Code'!A:E,5,FALSE),IF(ISERROR(FIND("-",VLOOKUP(I34,'Names with Seat Code'!A:E,5,FALSE))),REPLACE(VLOOKUP(I34,'Names with Seat Code'!A:E,5,FALSE),FIND("'",VLOOKUP(I34,'Names with Seat Code'!A:E,5,FALSE)),1,""),REPLACE(VLOOKUP(I34,'Names with Seat Code'!A:E,5,FALSE),FIND("-",VLOOKUP(I34,'Names with Seat Code'!A:E,5,FALSE)),1,"")))</f>
        <v>Bryant</v>
      </c>
      <c r="H34" s="1" t="str">
        <f>IF(AND(ISERROR(FIND("-",VLOOKUP(I34,'Names with Seat Code'!A:E,3,FALSE))),ISERROR(FIND("'",VLOOKUP(I34,'Names with Seat Code'!A:E,3,FALSE)))),VLOOKUP(I34,'Names with Seat Code'!A:E,3,FALSE),IF(ISERROR(FIND("-",VLOOKUP(I34,'Names with Seat Code'!A:E,3,FALSE))),REPLACE(VLOOKUP(I34,'Names with Seat Code'!A:E,3,FALSE),FIND("'",VLOOKUP(I34,'Names with Seat Code'!A:E,3,FALSE)),1,""),REPLACE(VLOOKUP(I34,'Names with Seat Code'!A:E,3,FALSE),FIND("-",VLOOKUP(I34,'Names with Seat Code'!A:E,3,FALSE)),1,"")))</f>
        <v>Emily</v>
      </c>
      <c r="I34">
        <v>20</v>
      </c>
      <c r="J34" t="str">
        <f>VLOOKUP(I33,'Names with Seat Code'!A:E,4,FALSE)</f>
        <v/>
      </c>
      <c r="K34" s="3"/>
      <c r="L34" s="3"/>
      <c r="M34" s="3"/>
    </row>
    <row r="35" spans="1:14" ht="18.75" thickTop="1" x14ac:dyDescent="0.25">
      <c r="A35" s="6" t="s">
        <v>72</v>
      </c>
      <c r="B35" s="6" t="s">
        <v>78</v>
      </c>
      <c r="C35" s="6">
        <v>105</v>
      </c>
      <c r="D35" s="7" t="s">
        <v>74</v>
      </c>
      <c r="E35" s="6">
        <v>2</v>
      </c>
      <c r="F35" s="8">
        <v>5</v>
      </c>
      <c r="G35" s="1" t="str">
        <f>IF(AND(ISERROR(FIND("-",VLOOKUP(I35,'Names with Seat Code'!A:E,5,FALSE))),ISERROR(FIND("'",VLOOKUP(I35,'Names with Seat Code'!A:E,5,FALSE)))),VLOOKUP(I35,'Names with Seat Code'!A:E,5,FALSE),IF(ISERROR(FIND("-",VLOOKUP(I35,'Names with Seat Code'!A:E,5,FALSE))),REPLACE(VLOOKUP(I35,'Names with Seat Code'!A:E,5,FALSE),FIND("'",VLOOKUP(I35,'Names with Seat Code'!A:E,5,FALSE)),1,""),REPLACE(VLOOKUP(I35,'Names with Seat Code'!A:E,5,FALSE),FIND("-",VLOOKUP(I35,'Names with Seat Code'!A:E,5,FALSE)),1,"")))</f>
        <v>Buccellato</v>
      </c>
      <c r="H35" s="1" t="str">
        <f>IF(AND(ISERROR(FIND("-",VLOOKUP(I35,'Names with Seat Code'!A:E,3,FALSE))),ISERROR(FIND("'",VLOOKUP(I35,'Names with Seat Code'!A:E,3,FALSE)))),VLOOKUP(I35,'Names with Seat Code'!A:E,3,FALSE),IF(ISERROR(FIND("-",VLOOKUP(I35,'Names with Seat Code'!A:E,3,FALSE))),REPLACE(VLOOKUP(I35,'Names with Seat Code'!A:E,3,FALSE),FIND("'",VLOOKUP(I35,'Names with Seat Code'!A:E,3,FALSE)),1,""),REPLACE(VLOOKUP(I35,'Names with Seat Code'!A:E,3,FALSE),FIND("-",VLOOKUP(I35,'Names with Seat Code'!A:E,3,FALSE)),1,"")))</f>
        <v>Vito</v>
      </c>
      <c r="I35">
        <v>21</v>
      </c>
      <c r="J35" t="str">
        <f>VLOOKUP(I34,'Names with Seat Code'!A:E,4,FALSE)</f>
        <v/>
      </c>
    </row>
    <row r="36" spans="1:14" x14ac:dyDescent="0.25">
      <c r="A36" s="6" t="s">
        <v>72</v>
      </c>
      <c r="B36" s="6" t="s">
        <v>78</v>
      </c>
      <c r="C36" s="6">
        <v>106</v>
      </c>
      <c r="D36" s="7" t="s">
        <v>74</v>
      </c>
      <c r="E36" s="6">
        <v>2</v>
      </c>
      <c r="F36" s="8">
        <v>6</v>
      </c>
      <c r="G36" s="1" t="str">
        <f>IF(AND(ISERROR(FIND("-",VLOOKUP(I36,'Names with Seat Code'!A:E,5,FALSE))),ISERROR(FIND("'",VLOOKUP(I36,'Names with Seat Code'!A:E,5,FALSE)))),VLOOKUP(I36,'Names with Seat Code'!A:E,5,FALSE),IF(ISERROR(FIND("-",VLOOKUP(I36,'Names with Seat Code'!A:E,5,FALSE))),REPLACE(VLOOKUP(I36,'Names with Seat Code'!A:E,5,FALSE),FIND("'",VLOOKUP(I36,'Names with Seat Code'!A:E,5,FALSE)),1,""),REPLACE(VLOOKUP(I36,'Names with Seat Code'!A:E,5,FALSE),FIND("-",VLOOKUP(I36,'Names with Seat Code'!A:E,5,FALSE)),1,"")))</f>
        <v>Bunker</v>
      </c>
      <c r="H36" s="1" t="str">
        <f>IF(AND(ISERROR(FIND("-",VLOOKUP(I36,'Names with Seat Code'!A:E,3,FALSE))),ISERROR(FIND("'",VLOOKUP(I36,'Names with Seat Code'!A:E,3,FALSE)))),VLOOKUP(I36,'Names with Seat Code'!A:E,3,FALSE),IF(ISERROR(FIND("-",VLOOKUP(I36,'Names with Seat Code'!A:E,3,FALSE))),REPLACE(VLOOKUP(I36,'Names with Seat Code'!A:E,3,FALSE),FIND("'",VLOOKUP(I36,'Names with Seat Code'!A:E,3,FALSE)),1,""),REPLACE(VLOOKUP(I36,'Names with Seat Code'!A:E,3,FALSE),FIND("-",VLOOKUP(I36,'Names with Seat Code'!A:E,3,FALSE)),1,"")))</f>
        <v>Bella</v>
      </c>
      <c r="I36">
        <v>22</v>
      </c>
      <c r="J36" t="str">
        <f>VLOOKUP(I35,'Names with Seat Code'!A:E,4,FALSE)</f>
        <v/>
      </c>
    </row>
    <row r="37" spans="1:14" x14ac:dyDescent="0.25">
      <c r="A37" s="6" t="s">
        <v>72</v>
      </c>
      <c r="B37" s="6" t="s">
        <v>78</v>
      </c>
      <c r="C37" s="6">
        <v>107</v>
      </c>
      <c r="D37" s="7" t="s">
        <v>74</v>
      </c>
      <c r="E37" s="6">
        <v>2</v>
      </c>
      <c r="F37" s="8">
        <v>7</v>
      </c>
      <c r="G37" s="1" t="str">
        <f>IF(AND(ISERROR(FIND("-",VLOOKUP(I37,'Names with Seat Code'!A:E,5,FALSE))),ISERROR(FIND("'",VLOOKUP(I37,'Names with Seat Code'!A:E,5,FALSE)))),VLOOKUP(I37,'Names with Seat Code'!A:E,5,FALSE),IF(ISERROR(FIND("-",VLOOKUP(I37,'Names with Seat Code'!A:E,5,FALSE))),REPLACE(VLOOKUP(I37,'Names with Seat Code'!A:E,5,FALSE),FIND("'",VLOOKUP(I37,'Names with Seat Code'!A:E,5,FALSE)),1,""),REPLACE(VLOOKUP(I37,'Names with Seat Code'!A:E,5,FALSE),FIND("-",VLOOKUP(I37,'Names with Seat Code'!A:E,5,FALSE)),1,"")))</f>
        <v>Burcy</v>
      </c>
      <c r="H37" s="1" t="str">
        <f>IF(AND(ISERROR(FIND("-",VLOOKUP(I37,'Names with Seat Code'!A:E,3,FALSE))),ISERROR(FIND("'",VLOOKUP(I37,'Names with Seat Code'!A:E,3,FALSE)))),VLOOKUP(I37,'Names with Seat Code'!A:E,3,FALSE),IF(ISERROR(FIND("-",VLOOKUP(I37,'Names with Seat Code'!A:E,3,FALSE))),REPLACE(VLOOKUP(I37,'Names with Seat Code'!A:E,3,FALSE),FIND("'",VLOOKUP(I37,'Names with Seat Code'!A:E,3,FALSE)),1,""),REPLACE(VLOOKUP(I37,'Names with Seat Code'!A:E,3,FALSE),FIND("-",VLOOKUP(I37,'Names with Seat Code'!A:E,3,FALSE)),1,"")))</f>
        <v>Dvon</v>
      </c>
      <c r="I37">
        <v>23</v>
      </c>
      <c r="J37" t="str">
        <f>VLOOKUP(I36,'Names with Seat Code'!A:E,4,FALSE)</f>
        <v/>
      </c>
    </row>
    <row r="38" spans="1:14" x14ac:dyDescent="0.25">
      <c r="A38" s="6" t="s">
        <v>72</v>
      </c>
      <c r="B38" s="6" t="s">
        <v>78</v>
      </c>
      <c r="C38" s="6">
        <v>108</v>
      </c>
      <c r="D38" s="7" t="s">
        <v>74</v>
      </c>
      <c r="E38" s="6">
        <v>2</v>
      </c>
      <c r="F38" s="8">
        <v>8</v>
      </c>
      <c r="G38" s="1" t="str">
        <f>IF(AND(ISERROR(FIND("-",VLOOKUP(I38,'Names with Seat Code'!A:E,5,FALSE))),ISERROR(FIND("'",VLOOKUP(I38,'Names with Seat Code'!A:E,5,FALSE)))),VLOOKUP(I38,'Names with Seat Code'!A:E,5,FALSE),IF(ISERROR(FIND("-",VLOOKUP(I38,'Names with Seat Code'!A:E,5,FALSE))),REPLACE(VLOOKUP(I38,'Names with Seat Code'!A:E,5,FALSE),FIND("'",VLOOKUP(I38,'Names with Seat Code'!A:E,5,FALSE)),1,""),REPLACE(VLOOKUP(I38,'Names with Seat Code'!A:E,5,FALSE),FIND("-",VLOOKUP(I38,'Names with Seat Code'!A:E,5,FALSE)),1,"")))</f>
        <v>Burke</v>
      </c>
      <c r="H38" s="1" t="str">
        <f>IF(AND(ISERROR(FIND("-",VLOOKUP(I38,'Names with Seat Code'!A:E,3,FALSE))),ISERROR(FIND("'",VLOOKUP(I38,'Names with Seat Code'!A:E,3,FALSE)))),VLOOKUP(I38,'Names with Seat Code'!A:E,3,FALSE),IF(ISERROR(FIND("-",VLOOKUP(I38,'Names with Seat Code'!A:E,3,FALSE))),REPLACE(VLOOKUP(I38,'Names with Seat Code'!A:E,3,FALSE),FIND("'",VLOOKUP(I38,'Names with Seat Code'!A:E,3,FALSE)),1,""),REPLACE(VLOOKUP(I38,'Names with Seat Code'!A:E,3,FALSE),FIND("-",VLOOKUP(I38,'Names with Seat Code'!A:E,3,FALSE)),1,"")))</f>
        <v>Veronica</v>
      </c>
      <c r="I38">
        <v>24</v>
      </c>
      <c r="J38" t="str">
        <f>VLOOKUP(I37,'Names with Seat Code'!A:E,4,FALSE)</f>
        <v/>
      </c>
    </row>
    <row r="39" spans="1:14" ht="18.75" thickBot="1" x14ac:dyDescent="0.3">
      <c r="A39" s="6" t="s">
        <v>72</v>
      </c>
      <c r="B39" s="6" t="s">
        <v>78</v>
      </c>
      <c r="C39" s="6">
        <v>109</v>
      </c>
      <c r="D39" s="7" t="s">
        <v>74</v>
      </c>
      <c r="E39" s="6">
        <v>2</v>
      </c>
      <c r="F39" s="8">
        <v>9</v>
      </c>
      <c r="G39" s="1" t="str">
        <f>IF(AND(ISERROR(FIND("-",VLOOKUP(I39,'Names with Seat Code'!A:E,5,FALSE))),ISERROR(FIND("'",VLOOKUP(I39,'Names with Seat Code'!A:E,5,FALSE)))),VLOOKUP(I39,'Names with Seat Code'!A:E,5,FALSE),IF(ISERROR(FIND("-",VLOOKUP(I39,'Names with Seat Code'!A:E,5,FALSE))),REPLACE(VLOOKUP(I39,'Names with Seat Code'!A:E,5,FALSE),FIND("'",VLOOKUP(I39,'Names with Seat Code'!A:E,5,FALSE)),1,""),REPLACE(VLOOKUP(I39,'Names with Seat Code'!A:E,5,FALSE),FIND("-",VLOOKUP(I39,'Names with Seat Code'!A:E,5,FALSE)),1,"")))</f>
        <v>Calhoun</v>
      </c>
      <c r="H39" s="1" t="str">
        <f>IF(AND(ISERROR(FIND("-",VLOOKUP(I39,'Names with Seat Code'!A:E,3,FALSE))),ISERROR(FIND("'",VLOOKUP(I39,'Names with Seat Code'!A:E,3,FALSE)))),VLOOKUP(I39,'Names with Seat Code'!A:E,3,FALSE),IF(ISERROR(FIND("-",VLOOKUP(I39,'Names with Seat Code'!A:E,3,FALSE))),REPLACE(VLOOKUP(I39,'Names with Seat Code'!A:E,3,FALSE),FIND("'",VLOOKUP(I39,'Names with Seat Code'!A:E,3,FALSE)),1,""),REPLACE(VLOOKUP(I39,'Names with Seat Code'!A:E,3,FALSE),FIND("-",VLOOKUP(I39,'Names with Seat Code'!A:E,3,FALSE)),1,"")))</f>
        <v>Megan</v>
      </c>
      <c r="I39" s="3">
        <v>25</v>
      </c>
      <c r="J39" t="str">
        <f>VLOOKUP(I38,'Names with Seat Code'!A:E,4,FALSE)</f>
        <v/>
      </c>
    </row>
    <row r="40" spans="1:14" ht="18.75" thickTop="1" x14ac:dyDescent="0.25">
      <c r="A40" s="6" t="s">
        <v>72</v>
      </c>
      <c r="B40" s="6" t="s">
        <v>78</v>
      </c>
      <c r="C40" s="6">
        <v>110</v>
      </c>
      <c r="D40" s="7" t="s">
        <v>74</v>
      </c>
      <c r="E40" s="6">
        <v>2</v>
      </c>
      <c r="F40" s="8">
        <v>10</v>
      </c>
      <c r="G40" s="1" t="str">
        <f>IF(AND(ISERROR(FIND("-",VLOOKUP(I40,'Names with Seat Code'!A:E,5,FALSE))),ISERROR(FIND("'",VLOOKUP(I40,'Names with Seat Code'!A:E,5,FALSE)))),VLOOKUP(I40,'Names with Seat Code'!A:E,5,FALSE),IF(ISERROR(FIND("-",VLOOKUP(I40,'Names with Seat Code'!A:E,5,FALSE))),REPLACE(VLOOKUP(I40,'Names with Seat Code'!A:E,5,FALSE),FIND("'",VLOOKUP(I40,'Names with Seat Code'!A:E,5,FALSE)),1,""),REPLACE(VLOOKUP(I40,'Names with Seat Code'!A:E,5,FALSE),FIND("-",VLOOKUP(I40,'Names with Seat Code'!A:E,5,FALSE)),1,"")))</f>
        <v>Campbell</v>
      </c>
      <c r="H40" s="1" t="str">
        <f>IF(AND(ISERROR(FIND("-",VLOOKUP(I40,'Names with Seat Code'!A:E,3,FALSE))),ISERROR(FIND("'",VLOOKUP(I40,'Names with Seat Code'!A:E,3,FALSE)))),VLOOKUP(I40,'Names with Seat Code'!A:E,3,FALSE),IF(ISERROR(FIND("-",VLOOKUP(I40,'Names with Seat Code'!A:E,3,FALSE))),REPLACE(VLOOKUP(I40,'Names with Seat Code'!A:E,3,FALSE),FIND("'",VLOOKUP(I40,'Names with Seat Code'!A:E,3,FALSE)),1,""),REPLACE(VLOOKUP(I40,'Names with Seat Code'!A:E,3,FALSE),FIND("-",VLOOKUP(I40,'Names with Seat Code'!A:E,3,FALSE)),1,"")))</f>
        <v>Liam</v>
      </c>
      <c r="I40">
        <v>26</v>
      </c>
      <c r="J40" t="str">
        <f>VLOOKUP(I39,'Names with Seat Code'!A:E,4,FALSE)</f>
        <v/>
      </c>
    </row>
    <row r="41" spans="1:14" x14ac:dyDescent="0.25">
      <c r="A41" s="6" t="s">
        <v>72</v>
      </c>
      <c r="B41" s="6" t="s">
        <v>78</v>
      </c>
      <c r="C41" s="6">
        <v>111</v>
      </c>
      <c r="D41" s="7" t="s">
        <v>74</v>
      </c>
      <c r="E41" s="6">
        <v>2</v>
      </c>
      <c r="F41" s="8">
        <v>11</v>
      </c>
      <c r="G41" s="1" t="str">
        <f>IF(AND(ISERROR(FIND("-",VLOOKUP(I41,'Names with Seat Code'!A:E,5,FALSE))),ISERROR(FIND("'",VLOOKUP(I41,'Names with Seat Code'!A:E,5,FALSE)))),VLOOKUP(I41,'Names with Seat Code'!A:E,5,FALSE),IF(ISERROR(FIND("-",VLOOKUP(I41,'Names with Seat Code'!A:E,5,FALSE))),REPLACE(VLOOKUP(I41,'Names with Seat Code'!A:E,5,FALSE),FIND("'",VLOOKUP(I41,'Names with Seat Code'!A:E,5,FALSE)),1,""),REPLACE(VLOOKUP(I41,'Names with Seat Code'!A:E,5,FALSE),FIND("-",VLOOKUP(I41,'Names with Seat Code'!A:E,5,FALSE)),1,"")))</f>
        <v>Canada</v>
      </c>
      <c r="H41" s="1" t="str">
        <f>IF(AND(ISERROR(FIND("-",VLOOKUP(I41,'Names with Seat Code'!A:E,3,FALSE))),ISERROR(FIND("'",VLOOKUP(I41,'Names with Seat Code'!A:E,3,FALSE)))),VLOOKUP(I41,'Names with Seat Code'!A:E,3,FALSE),IF(ISERROR(FIND("-",VLOOKUP(I41,'Names with Seat Code'!A:E,3,FALSE))),REPLACE(VLOOKUP(I41,'Names with Seat Code'!A:E,3,FALSE),FIND("'",VLOOKUP(I41,'Names with Seat Code'!A:E,3,FALSE)),1,""),REPLACE(VLOOKUP(I41,'Names with Seat Code'!A:E,3,FALSE),FIND("-",VLOOKUP(I41,'Names with Seat Code'!A:E,3,FALSE)),1,"")))</f>
        <v>Justin</v>
      </c>
      <c r="I41">
        <v>27</v>
      </c>
      <c r="J41" t="str">
        <f>VLOOKUP(I40,'Names with Seat Code'!A:E,4,FALSE)</f>
        <v/>
      </c>
    </row>
    <row r="42" spans="1:14" s="3" customFormat="1" ht="18.75" thickBot="1" x14ac:dyDescent="0.3">
      <c r="A42" s="4" t="s">
        <v>72</v>
      </c>
      <c r="B42" s="4" t="s">
        <v>78</v>
      </c>
      <c r="C42" s="4">
        <v>112</v>
      </c>
      <c r="D42" s="9" t="s">
        <v>74</v>
      </c>
      <c r="E42" s="4">
        <v>2</v>
      </c>
      <c r="F42" s="5">
        <v>12</v>
      </c>
      <c r="G42" s="1" t="str">
        <f>IF(AND(ISERROR(FIND("-",VLOOKUP(I42,'Names with Seat Code'!A:E,5,FALSE))),ISERROR(FIND("'",VLOOKUP(I42,'Names with Seat Code'!A:E,5,FALSE)))),VLOOKUP(I42,'Names with Seat Code'!A:E,5,FALSE),IF(ISERROR(FIND("-",VLOOKUP(I42,'Names with Seat Code'!A:E,5,FALSE))),REPLACE(VLOOKUP(I42,'Names with Seat Code'!A:E,5,FALSE),FIND("'",VLOOKUP(I42,'Names with Seat Code'!A:E,5,FALSE)),1,""),REPLACE(VLOOKUP(I42,'Names with Seat Code'!A:E,5,FALSE),FIND("-",VLOOKUP(I42,'Names with Seat Code'!A:E,5,FALSE)),1,"")))</f>
        <v>Brown</v>
      </c>
      <c r="H42" s="1" t="str">
        <f>IF(AND(ISERROR(FIND("-",VLOOKUP(I42,'Names with Seat Code'!A:E,3,FALSE))),ISERROR(FIND("'",VLOOKUP(I42,'Names with Seat Code'!A:E,3,FALSE)))),VLOOKUP(I42,'Names with Seat Code'!A:E,3,FALSE),IF(ISERROR(FIND("-",VLOOKUP(I42,'Names with Seat Code'!A:E,3,FALSE))),REPLACE(VLOOKUP(I42,'Names with Seat Code'!A:E,3,FALSE),FIND("'",VLOOKUP(I42,'Names with Seat Code'!A:E,3,FALSE)),1,""),REPLACE(VLOOKUP(I42,'Names with Seat Code'!A:E,3,FALSE),FIND("-",VLOOKUP(I42,'Names with Seat Code'!A:E,3,FALSE)),1,"")))</f>
        <v>Marlie</v>
      </c>
      <c r="I42">
        <v>28</v>
      </c>
      <c r="J42" t="str">
        <f>VLOOKUP(I41,'Names with Seat Code'!A:E,4,FALSE)</f>
        <v/>
      </c>
      <c r="K42"/>
      <c r="L42"/>
      <c r="M42"/>
      <c r="N42"/>
    </row>
    <row r="43" spans="1:14" ht="19.5" thickTop="1" thickBot="1" x14ac:dyDescent="0.3">
      <c r="A43" s="6" t="s">
        <v>75</v>
      </c>
      <c r="B43" s="6" t="s">
        <v>76</v>
      </c>
      <c r="C43" s="6">
        <v>103</v>
      </c>
      <c r="D43" s="7" t="s">
        <v>77</v>
      </c>
      <c r="E43" s="6">
        <v>2</v>
      </c>
      <c r="F43" s="8">
        <v>1</v>
      </c>
      <c r="G43" s="1" t="str">
        <f>IF(AND(ISERROR(FIND("-",VLOOKUP(I43,'Names with Seat Code'!A:E,5,FALSE))),ISERROR(FIND("'",VLOOKUP(I43,'Names with Seat Code'!A:E,5,FALSE)))),VLOOKUP(I43,'Names with Seat Code'!A:E,5,FALSE),IF(ISERROR(FIND("-",VLOOKUP(I43,'Names with Seat Code'!A:E,5,FALSE))),REPLACE(VLOOKUP(I43,'Names with Seat Code'!A:E,5,FALSE),FIND("'",VLOOKUP(I43,'Names with Seat Code'!A:E,5,FALSE)),1,""),REPLACE(VLOOKUP(I43,'Names with Seat Code'!A:E,5,FALSE),FIND("-",VLOOKUP(I43,'Names with Seat Code'!A:E,5,FALSE)),1,"")))</f>
        <v>Carroll</v>
      </c>
      <c r="H43" s="1" t="str">
        <f>IF(AND(ISERROR(FIND("-",VLOOKUP(I43,'Names with Seat Code'!A:E,3,FALSE))),ISERROR(FIND("'",VLOOKUP(I43,'Names with Seat Code'!A:E,3,FALSE)))),VLOOKUP(I43,'Names with Seat Code'!A:E,3,FALSE),IF(ISERROR(FIND("-",VLOOKUP(I43,'Names with Seat Code'!A:E,3,FALSE))),REPLACE(VLOOKUP(I43,'Names with Seat Code'!A:E,3,FALSE),FIND("'",VLOOKUP(I43,'Names with Seat Code'!A:E,3,FALSE)),1,""),REPLACE(VLOOKUP(I43,'Names with Seat Code'!A:E,3,FALSE),FIND("-",VLOOKUP(I43,'Names with Seat Code'!A:E,3,FALSE)),1,"")))</f>
        <v>Michael</v>
      </c>
      <c r="I43">
        <v>29</v>
      </c>
      <c r="J43" s="3" t="str">
        <f>VLOOKUP(I42,'Names with Seat Code'!A:E,4,FALSE)</f>
        <v>Keane</v>
      </c>
    </row>
    <row r="44" spans="1:14" ht="19.5" thickTop="1" thickBot="1" x14ac:dyDescent="0.3">
      <c r="A44" s="6" t="s">
        <v>75</v>
      </c>
      <c r="B44" s="6" t="s">
        <v>76</v>
      </c>
      <c r="C44" s="6">
        <v>105</v>
      </c>
      <c r="D44" s="7" t="s">
        <v>77</v>
      </c>
      <c r="E44" s="6">
        <v>2</v>
      </c>
      <c r="F44" s="8">
        <v>2</v>
      </c>
      <c r="G44" s="1" t="str">
        <f>IF(AND(ISERROR(FIND("-",VLOOKUP(I44,'Names with Seat Code'!A:E,5,FALSE))),ISERROR(FIND("'",VLOOKUP(I44,'Names with Seat Code'!A:E,5,FALSE)))),VLOOKUP(I44,'Names with Seat Code'!A:E,5,FALSE),IF(ISERROR(FIND("-",VLOOKUP(I44,'Names with Seat Code'!A:E,5,FALSE))),REPLACE(VLOOKUP(I44,'Names with Seat Code'!A:E,5,FALSE),FIND("'",VLOOKUP(I44,'Names with Seat Code'!A:E,5,FALSE)),1,""),REPLACE(VLOOKUP(I44,'Names with Seat Code'!A:E,5,FALSE),FIND("-",VLOOKUP(I44,'Names with Seat Code'!A:E,5,FALSE)),1,"")))</f>
        <v>Carter</v>
      </c>
      <c r="H44" s="1" t="str">
        <f>IF(AND(ISERROR(FIND("-",VLOOKUP(I44,'Names with Seat Code'!A:E,3,FALSE))),ISERROR(FIND("'",VLOOKUP(I44,'Names with Seat Code'!A:E,3,FALSE)))),VLOOKUP(I44,'Names with Seat Code'!A:E,3,FALSE),IF(ISERROR(FIND("-",VLOOKUP(I44,'Names with Seat Code'!A:E,3,FALSE))),REPLACE(VLOOKUP(I44,'Names with Seat Code'!A:E,3,FALSE),FIND("'",VLOOKUP(I44,'Names with Seat Code'!A:E,3,FALSE)),1,""),REPLACE(VLOOKUP(I44,'Names with Seat Code'!A:E,3,FALSE),FIND("-",VLOOKUP(I44,'Names with Seat Code'!A:E,3,FALSE)),1,"")))</f>
        <v>Sean</v>
      </c>
      <c r="I44">
        <v>30</v>
      </c>
      <c r="J44" t="str">
        <f>VLOOKUP(I43,'Names with Seat Code'!A:E,4,FALSE)</f>
        <v/>
      </c>
      <c r="N44" s="3"/>
    </row>
    <row r="45" spans="1:14" ht="18.75" thickTop="1" x14ac:dyDescent="0.25">
      <c r="A45" s="6" t="s">
        <v>75</v>
      </c>
      <c r="B45" s="6" t="s">
        <v>76</v>
      </c>
      <c r="C45" s="6">
        <v>107</v>
      </c>
      <c r="D45" s="7" t="s">
        <v>77</v>
      </c>
      <c r="E45" s="6">
        <v>2</v>
      </c>
      <c r="F45" s="8">
        <v>3</v>
      </c>
      <c r="G45" s="1" t="str">
        <f>IF(AND(ISERROR(FIND("-",VLOOKUP(I45,'Names with Seat Code'!A:E,5,FALSE))),ISERROR(FIND("'",VLOOKUP(I45,'Names with Seat Code'!A:E,5,FALSE)))),VLOOKUP(I45,'Names with Seat Code'!A:E,5,FALSE),IF(ISERROR(FIND("-",VLOOKUP(I45,'Names with Seat Code'!A:E,5,FALSE))),REPLACE(VLOOKUP(I45,'Names with Seat Code'!A:E,5,FALSE),FIND("'",VLOOKUP(I45,'Names with Seat Code'!A:E,5,FALSE)),1,""),REPLACE(VLOOKUP(I45,'Names with Seat Code'!A:E,5,FALSE),FIND("-",VLOOKUP(I45,'Names with Seat Code'!A:E,5,FALSE)),1,"")))</f>
        <v>Caskey</v>
      </c>
      <c r="H45" s="1" t="str">
        <f>IF(AND(ISERROR(FIND("-",VLOOKUP(I45,'Names with Seat Code'!A:E,3,FALSE))),ISERROR(FIND("'",VLOOKUP(I45,'Names with Seat Code'!A:E,3,FALSE)))),VLOOKUP(I45,'Names with Seat Code'!A:E,3,FALSE),IF(ISERROR(FIND("-",VLOOKUP(I45,'Names with Seat Code'!A:E,3,FALSE))),REPLACE(VLOOKUP(I45,'Names with Seat Code'!A:E,3,FALSE),FIND("'",VLOOKUP(I45,'Names with Seat Code'!A:E,3,FALSE)),1,""),REPLACE(VLOOKUP(I45,'Names with Seat Code'!A:E,3,FALSE),FIND("-",VLOOKUP(I45,'Names with Seat Code'!A:E,3,FALSE)),1,"")))</f>
        <v>Jaiden</v>
      </c>
      <c r="I45">
        <v>31</v>
      </c>
      <c r="J45" t="str">
        <f>VLOOKUP(I44,'Names with Seat Code'!A:E,4,FALSE)</f>
        <v/>
      </c>
    </row>
    <row r="46" spans="1:14" ht="18.75" thickBot="1" x14ac:dyDescent="0.3">
      <c r="A46" s="6" t="s">
        <v>75</v>
      </c>
      <c r="B46" s="6" t="s">
        <v>76</v>
      </c>
      <c r="C46" s="6">
        <v>109</v>
      </c>
      <c r="D46" s="7" t="s">
        <v>77</v>
      </c>
      <c r="E46" s="6">
        <v>2</v>
      </c>
      <c r="F46" s="8">
        <v>4</v>
      </c>
      <c r="G46" s="1" t="str">
        <f>IF(AND(ISERROR(FIND("-",VLOOKUP(I46,'Names with Seat Code'!A:E,5,FALSE))),ISERROR(FIND("'",VLOOKUP(I46,'Names with Seat Code'!A:E,5,FALSE)))),VLOOKUP(I46,'Names with Seat Code'!A:E,5,FALSE),IF(ISERROR(FIND("-",VLOOKUP(I46,'Names with Seat Code'!A:E,5,FALSE))),REPLACE(VLOOKUP(I46,'Names with Seat Code'!A:E,5,FALSE),FIND("'",VLOOKUP(I46,'Names with Seat Code'!A:E,5,FALSE)),1,""),REPLACE(VLOOKUP(I46,'Names with Seat Code'!A:E,5,FALSE),FIND("-",VLOOKUP(I46,'Names with Seat Code'!A:E,5,FALSE)),1,"")))</f>
        <v>Castelli</v>
      </c>
      <c r="H46" s="1" t="str">
        <f>IF(AND(ISERROR(FIND("-",VLOOKUP(I46,'Names with Seat Code'!A:E,3,FALSE))),ISERROR(FIND("'",VLOOKUP(I46,'Names with Seat Code'!A:E,3,FALSE)))),VLOOKUP(I46,'Names with Seat Code'!A:E,3,FALSE),IF(ISERROR(FIND("-",VLOOKUP(I46,'Names with Seat Code'!A:E,3,FALSE))),REPLACE(VLOOKUP(I46,'Names with Seat Code'!A:E,3,FALSE),FIND("'",VLOOKUP(I46,'Names with Seat Code'!A:E,3,FALSE)),1,""),REPLACE(VLOOKUP(I46,'Names with Seat Code'!A:E,3,FALSE),FIND("-",VLOOKUP(I46,'Names with Seat Code'!A:E,3,FALSE)),1,"")))</f>
        <v>Joseph</v>
      </c>
      <c r="I46">
        <v>32</v>
      </c>
      <c r="J46" t="str">
        <f>VLOOKUP(I45,'Names with Seat Code'!A:E,4,FALSE)</f>
        <v/>
      </c>
      <c r="K46" s="3"/>
      <c r="L46" s="3"/>
      <c r="M46" s="3"/>
    </row>
    <row r="47" spans="1:14" ht="18.75" thickTop="1" x14ac:dyDescent="0.25">
      <c r="A47" s="6" t="s">
        <v>75</v>
      </c>
      <c r="B47" s="6" t="s">
        <v>76</v>
      </c>
      <c r="C47" s="6">
        <v>111</v>
      </c>
      <c r="D47" s="7" t="s">
        <v>77</v>
      </c>
      <c r="E47" s="6">
        <v>2</v>
      </c>
      <c r="F47" s="8">
        <v>5</v>
      </c>
      <c r="G47" s="1" t="str">
        <f>IF(AND(ISERROR(FIND("-",VLOOKUP(I47,'Names with Seat Code'!A:E,5,FALSE))),ISERROR(FIND("'",VLOOKUP(I47,'Names with Seat Code'!A:E,5,FALSE)))),VLOOKUP(I47,'Names with Seat Code'!A:E,5,FALSE),IF(ISERROR(FIND("-",VLOOKUP(I47,'Names with Seat Code'!A:E,5,FALSE))),REPLACE(VLOOKUP(I47,'Names with Seat Code'!A:E,5,FALSE),FIND("'",VLOOKUP(I47,'Names with Seat Code'!A:E,5,FALSE)),1,""),REPLACE(VLOOKUP(I47,'Names with Seat Code'!A:E,5,FALSE),FIND("-",VLOOKUP(I47,'Names with Seat Code'!A:E,5,FALSE)),1,"")))</f>
        <v>Cayton</v>
      </c>
      <c r="H47" s="1" t="str">
        <f>IF(AND(ISERROR(FIND("-",VLOOKUP(I47,'Names with Seat Code'!A:E,3,FALSE))),ISERROR(FIND("'",VLOOKUP(I47,'Names with Seat Code'!A:E,3,FALSE)))),VLOOKUP(I47,'Names with Seat Code'!A:E,3,FALSE),IF(ISERROR(FIND("-",VLOOKUP(I47,'Names with Seat Code'!A:E,3,FALSE))),REPLACE(VLOOKUP(I47,'Names with Seat Code'!A:E,3,FALSE),FIND("'",VLOOKUP(I47,'Names with Seat Code'!A:E,3,FALSE)),1,""),REPLACE(VLOOKUP(I47,'Names with Seat Code'!A:E,3,FALSE),FIND("-",VLOOKUP(I47,'Names with Seat Code'!A:E,3,FALSE)),1,"")))</f>
        <v>Abigail</v>
      </c>
      <c r="I47">
        <v>33</v>
      </c>
      <c r="J47" t="str">
        <f>VLOOKUP(I46,'Names with Seat Code'!A:E,4,FALSE)</f>
        <v/>
      </c>
    </row>
    <row r="48" spans="1:14" x14ac:dyDescent="0.25">
      <c r="A48" s="6" t="s">
        <v>75</v>
      </c>
      <c r="B48" s="6" t="s">
        <v>76</v>
      </c>
      <c r="C48" s="6">
        <v>113</v>
      </c>
      <c r="D48" s="7" t="s">
        <v>77</v>
      </c>
      <c r="E48" s="6">
        <v>2</v>
      </c>
      <c r="F48" s="8">
        <v>6</v>
      </c>
      <c r="G48" s="1" t="str">
        <f>IF(AND(ISERROR(FIND("-",VLOOKUP(I48,'Names with Seat Code'!A:E,5,FALSE))),ISERROR(FIND("'",VLOOKUP(I48,'Names with Seat Code'!A:E,5,FALSE)))),VLOOKUP(I48,'Names with Seat Code'!A:E,5,FALSE),IF(ISERROR(FIND("-",VLOOKUP(I48,'Names with Seat Code'!A:E,5,FALSE))),REPLACE(VLOOKUP(I48,'Names with Seat Code'!A:E,5,FALSE),FIND("'",VLOOKUP(I48,'Names with Seat Code'!A:E,5,FALSE)),1,""),REPLACE(VLOOKUP(I48,'Names with Seat Code'!A:E,5,FALSE),FIND("-",VLOOKUP(I48,'Names with Seat Code'!A:E,5,FALSE)),1,"")))</f>
        <v>Cha</v>
      </c>
      <c r="H48" s="1" t="str">
        <f>IF(AND(ISERROR(FIND("-",VLOOKUP(I48,'Names with Seat Code'!A:E,3,FALSE))),ISERROR(FIND("'",VLOOKUP(I48,'Names with Seat Code'!A:E,3,FALSE)))),VLOOKUP(I48,'Names with Seat Code'!A:E,3,FALSE),IF(ISERROR(FIND("-",VLOOKUP(I48,'Names with Seat Code'!A:E,3,FALSE))),REPLACE(VLOOKUP(I48,'Names with Seat Code'!A:E,3,FALSE),FIND("'",VLOOKUP(I48,'Names with Seat Code'!A:E,3,FALSE)),1,""),REPLACE(VLOOKUP(I48,'Names with Seat Code'!A:E,3,FALSE),FIND("-",VLOOKUP(I48,'Names with Seat Code'!A:E,3,FALSE)),1,"")))</f>
        <v>Christian</v>
      </c>
      <c r="I48">
        <v>34</v>
      </c>
      <c r="J48" t="str">
        <f>VLOOKUP(I47,'Names with Seat Code'!A:E,4,FALSE)</f>
        <v/>
      </c>
    </row>
    <row r="49" spans="1:14" x14ac:dyDescent="0.25">
      <c r="A49" s="6" t="s">
        <v>75</v>
      </c>
      <c r="B49" s="6" t="s">
        <v>76</v>
      </c>
      <c r="C49" s="6">
        <v>115</v>
      </c>
      <c r="D49" s="7" t="s">
        <v>77</v>
      </c>
      <c r="E49" s="6">
        <v>2</v>
      </c>
      <c r="F49" s="8">
        <v>7</v>
      </c>
      <c r="G49" s="1" t="str">
        <f>IF(AND(ISERROR(FIND("-",VLOOKUP(I49,'Names with Seat Code'!A:E,5,FALSE))),ISERROR(FIND("'",VLOOKUP(I49,'Names with Seat Code'!A:E,5,FALSE)))),VLOOKUP(I49,'Names with Seat Code'!A:E,5,FALSE),IF(ISERROR(FIND("-",VLOOKUP(I49,'Names with Seat Code'!A:E,5,FALSE))),REPLACE(VLOOKUP(I49,'Names with Seat Code'!A:E,5,FALSE),FIND("'",VLOOKUP(I49,'Names with Seat Code'!A:E,5,FALSE)),1,""),REPLACE(VLOOKUP(I49,'Names with Seat Code'!A:E,5,FALSE),FIND("-",VLOOKUP(I49,'Names with Seat Code'!A:E,5,FALSE)),1,"")))</f>
        <v>Chapin</v>
      </c>
      <c r="H49" s="1" t="str">
        <f>IF(AND(ISERROR(FIND("-",VLOOKUP(I49,'Names with Seat Code'!A:E,3,FALSE))),ISERROR(FIND("'",VLOOKUP(I49,'Names with Seat Code'!A:E,3,FALSE)))),VLOOKUP(I49,'Names with Seat Code'!A:E,3,FALSE),IF(ISERROR(FIND("-",VLOOKUP(I49,'Names with Seat Code'!A:E,3,FALSE))),REPLACE(VLOOKUP(I49,'Names with Seat Code'!A:E,3,FALSE),FIND("'",VLOOKUP(I49,'Names with Seat Code'!A:E,3,FALSE)),1,""),REPLACE(VLOOKUP(I49,'Names with Seat Code'!A:E,3,FALSE),FIND("-",VLOOKUP(I49,'Names with Seat Code'!A:E,3,FALSE)),1,"")))</f>
        <v>Jack</v>
      </c>
      <c r="I49">
        <v>35</v>
      </c>
      <c r="J49" t="str">
        <f>VLOOKUP(I48,'Names with Seat Code'!A:E,4,FALSE)</f>
        <v/>
      </c>
    </row>
    <row r="50" spans="1:14" x14ac:dyDescent="0.25">
      <c r="A50" s="6" t="s">
        <v>75</v>
      </c>
      <c r="B50" s="6" t="s">
        <v>76</v>
      </c>
      <c r="C50" s="6">
        <v>117</v>
      </c>
      <c r="D50" s="7" t="s">
        <v>77</v>
      </c>
      <c r="E50" s="6">
        <v>2</v>
      </c>
      <c r="F50" s="8">
        <v>8</v>
      </c>
      <c r="G50" s="1" t="str">
        <f>IF(AND(ISERROR(FIND("-",VLOOKUP(I50,'Names with Seat Code'!A:E,5,FALSE))),ISERROR(FIND("'",VLOOKUP(I50,'Names with Seat Code'!A:E,5,FALSE)))),VLOOKUP(I50,'Names with Seat Code'!A:E,5,FALSE),IF(ISERROR(FIND("-",VLOOKUP(I50,'Names with Seat Code'!A:E,5,FALSE))),REPLACE(VLOOKUP(I50,'Names with Seat Code'!A:E,5,FALSE),FIND("'",VLOOKUP(I50,'Names with Seat Code'!A:E,5,FALSE)),1,""),REPLACE(VLOOKUP(I50,'Names with Seat Code'!A:E,5,FALSE),FIND("-",VLOOKUP(I50,'Names with Seat Code'!A:E,5,FALSE)),1,"")))</f>
        <v>Chase</v>
      </c>
      <c r="H50" s="1" t="str">
        <f>IF(AND(ISERROR(FIND("-",VLOOKUP(I50,'Names with Seat Code'!A:E,3,FALSE))),ISERROR(FIND("'",VLOOKUP(I50,'Names with Seat Code'!A:E,3,FALSE)))),VLOOKUP(I50,'Names with Seat Code'!A:E,3,FALSE),IF(ISERROR(FIND("-",VLOOKUP(I50,'Names with Seat Code'!A:E,3,FALSE))),REPLACE(VLOOKUP(I50,'Names with Seat Code'!A:E,3,FALSE),FIND("'",VLOOKUP(I50,'Names with Seat Code'!A:E,3,FALSE)),1,""),REPLACE(VLOOKUP(I50,'Names with Seat Code'!A:E,3,FALSE),FIND("-",VLOOKUP(I50,'Names with Seat Code'!A:E,3,FALSE)),1,"")))</f>
        <v>Clay</v>
      </c>
      <c r="I50">
        <v>36</v>
      </c>
      <c r="J50" t="str">
        <f>VLOOKUP(I49,'Names with Seat Code'!A:E,4,FALSE)</f>
        <v>Thomas</v>
      </c>
    </row>
    <row r="51" spans="1:14" ht="18.75" thickBot="1" x14ac:dyDescent="0.3">
      <c r="A51" s="6" t="s">
        <v>75</v>
      </c>
      <c r="B51" s="6" t="s">
        <v>76</v>
      </c>
      <c r="C51" s="6">
        <v>119</v>
      </c>
      <c r="D51" s="7" t="s">
        <v>77</v>
      </c>
      <c r="E51" s="6">
        <v>2</v>
      </c>
      <c r="F51" s="8">
        <v>9</v>
      </c>
      <c r="G51" s="1" t="str">
        <f>IF(AND(ISERROR(FIND("-",VLOOKUP(I51,'Names with Seat Code'!A:E,5,FALSE))),ISERROR(FIND("'",VLOOKUP(I51,'Names with Seat Code'!A:E,5,FALSE)))),VLOOKUP(I51,'Names with Seat Code'!A:E,5,FALSE),IF(ISERROR(FIND("-",VLOOKUP(I51,'Names with Seat Code'!A:E,5,FALSE))),REPLACE(VLOOKUP(I51,'Names with Seat Code'!A:E,5,FALSE),FIND("'",VLOOKUP(I51,'Names with Seat Code'!A:E,5,FALSE)),1,""),REPLACE(VLOOKUP(I51,'Names with Seat Code'!A:E,5,FALSE),FIND("-",VLOOKUP(I51,'Names with Seat Code'!A:E,5,FALSE)),1,"")))</f>
        <v>Ciano</v>
      </c>
      <c r="H51" s="1" t="str">
        <f>IF(AND(ISERROR(FIND("-",VLOOKUP(I51,'Names with Seat Code'!A:E,3,FALSE))),ISERROR(FIND("'",VLOOKUP(I51,'Names with Seat Code'!A:E,3,FALSE)))),VLOOKUP(I51,'Names with Seat Code'!A:E,3,FALSE),IF(ISERROR(FIND("-",VLOOKUP(I51,'Names with Seat Code'!A:E,3,FALSE))),REPLACE(VLOOKUP(I51,'Names with Seat Code'!A:E,3,FALSE),FIND("'",VLOOKUP(I51,'Names with Seat Code'!A:E,3,FALSE)),1,""),REPLACE(VLOOKUP(I51,'Names with Seat Code'!A:E,3,FALSE),FIND("-",VLOOKUP(I51,'Names with Seat Code'!A:E,3,FALSE)),1,"")))</f>
        <v>Gisella</v>
      </c>
      <c r="I51" s="3">
        <v>37</v>
      </c>
      <c r="J51" t="str">
        <f>VLOOKUP(I50,'Names with Seat Code'!A:E,4,FALSE)</f>
        <v/>
      </c>
    </row>
    <row r="52" spans="1:14" ht="18.75" thickTop="1" x14ac:dyDescent="0.25">
      <c r="A52" s="6" t="s">
        <v>75</v>
      </c>
      <c r="B52" s="6" t="s">
        <v>76</v>
      </c>
      <c r="C52" s="6">
        <v>121</v>
      </c>
      <c r="D52" s="7" t="s">
        <v>77</v>
      </c>
      <c r="E52" s="6">
        <v>2</v>
      </c>
      <c r="F52" s="8">
        <v>10</v>
      </c>
      <c r="G52" s="1" t="str">
        <f>IF(AND(ISERROR(FIND("-",VLOOKUP(I52,'Names with Seat Code'!A:E,5,FALSE))),ISERROR(FIND("'",VLOOKUP(I52,'Names with Seat Code'!A:E,5,FALSE)))),VLOOKUP(I52,'Names with Seat Code'!A:E,5,FALSE),IF(ISERROR(FIND("-",VLOOKUP(I52,'Names with Seat Code'!A:E,5,FALSE))),REPLACE(VLOOKUP(I52,'Names with Seat Code'!A:E,5,FALSE),FIND("'",VLOOKUP(I52,'Names with Seat Code'!A:E,5,FALSE)),1,""),REPLACE(VLOOKUP(I52,'Names with Seat Code'!A:E,5,FALSE),FIND("-",VLOOKUP(I52,'Names with Seat Code'!A:E,5,FALSE)),1,"")))</f>
        <v>Conant</v>
      </c>
      <c r="H52" s="1" t="str">
        <f>IF(AND(ISERROR(FIND("-",VLOOKUP(I52,'Names with Seat Code'!A:E,3,FALSE))),ISERROR(FIND("'",VLOOKUP(I52,'Names with Seat Code'!A:E,3,FALSE)))),VLOOKUP(I52,'Names with Seat Code'!A:E,3,FALSE),IF(ISERROR(FIND("-",VLOOKUP(I52,'Names with Seat Code'!A:E,3,FALSE))),REPLACE(VLOOKUP(I52,'Names with Seat Code'!A:E,3,FALSE),FIND("'",VLOOKUP(I52,'Names with Seat Code'!A:E,3,FALSE)),1,""),REPLACE(VLOOKUP(I52,'Names with Seat Code'!A:E,3,FALSE),FIND("-",VLOOKUP(I52,'Names with Seat Code'!A:E,3,FALSE)),1,"")))</f>
        <v>Kelsey</v>
      </c>
      <c r="I52">
        <v>38</v>
      </c>
      <c r="J52" t="str">
        <f>VLOOKUP(I51,'Names with Seat Code'!A:E,4,FALSE)</f>
        <v/>
      </c>
    </row>
    <row r="53" spans="1:14" x14ac:dyDescent="0.25">
      <c r="A53" s="6" t="s">
        <v>75</v>
      </c>
      <c r="B53" s="6" t="s">
        <v>76</v>
      </c>
      <c r="C53" s="6">
        <v>1</v>
      </c>
      <c r="D53" s="7" t="s">
        <v>77</v>
      </c>
      <c r="E53" s="6">
        <v>2</v>
      </c>
      <c r="F53" s="8">
        <v>11</v>
      </c>
      <c r="G53" s="1" t="str">
        <f>IF(AND(ISERROR(FIND("-",VLOOKUP(I53,'Names with Seat Code'!A:E,5,FALSE))),ISERROR(FIND("'",VLOOKUP(I53,'Names with Seat Code'!A:E,5,FALSE)))),VLOOKUP(I53,'Names with Seat Code'!A:E,5,FALSE),IF(ISERROR(FIND("-",VLOOKUP(I53,'Names with Seat Code'!A:E,5,FALSE))),REPLACE(VLOOKUP(I53,'Names with Seat Code'!A:E,5,FALSE),FIND("'",VLOOKUP(I53,'Names with Seat Code'!A:E,5,FALSE)),1,""),REPLACE(VLOOKUP(I53,'Names with Seat Code'!A:E,5,FALSE),FIND("-",VLOOKUP(I53,'Names with Seat Code'!A:E,5,FALSE)),1,"")))</f>
        <v>Cardarelli</v>
      </c>
      <c r="H53" s="1" t="str">
        <f>IF(AND(ISERROR(FIND("-",VLOOKUP(I53,'Names with Seat Code'!A:E,3,FALSE))),ISERROR(FIND("'",VLOOKUP(I53,'Names with Seat Code'!A:E,3,FALSE)))),VLOOKUP(I53,'Names with Seat Code'!A:E,3,FALSE),IF(ISERROR(FIND("-",VLOOKUP(I53,'Names with Seat Code'!A:E,3,FALSE))),REPLACE(VLOOKUP(I53,'Names with Seat Code'!A:E,3,FALSE),FIND("'",VLOOKUP(I53,'Names with Seat Code'!A:E,3,FALSE)),1,""),REPLACE(VLOOKUP(I53,'Names with Seat Code'!A:E,3,FALSE),FIND("-",VLOOKUP(I53,'Names with Seat Code'!A:E,3,FALSE)),1,"")))</f>
        <v>Jack</v>
      </c>
      <c r="I53">
        <v>39</v>
      </c>
      <c r="J53" t="str">
        <f>VLOOKUP(I52,'Names with Seat Code'!A:E,4,FALSE)</f>
        <v/>
      </c>
    </row>
    <row r="54" spans="1:14" s="3" customFormat="1" ht="18.75" thickBot="1" x14ac:dyDescent="0.3">
      <c r="A54" s="4" t="s">
        <v>75</v>
      </c>
      <c r="B54" s="4" t="s">
        <v>76</v>
      </c>
      <c r="C54" s="5">
        <v>3</v>
      </c>
      <c r="D54" s="9" t="s">
        <v>77</v>
      </c>
      <c r="E54" s="4">
        <v>2</v>
      </c>
      <c r="F54" s="5">
        <v>12</v>
      </c>
      <c r="G54" s="1" t="str">
        <f>IF(AND(ISERROR(FIND("-",VLOOKUP(I54,'Names with Seat Code'!A:E,5,FALSE))),ISERROR(FIND("'",VLOOKUP(I54,'Names with Seat Code'!A:E,5,FALSE)))),VLOOKUP(I54,'Names with Seat Code'!A:E,5,FALSE),IF(ISERROR(FIND("-",VLOOKUP(I54,'Names with Seat Code'!A:E,5,FALSE))),REPLACE(VLOOKUP(I54,'Names with Seat Code'!A:E,5,FALSE),FIND("'",VLOOKUP(I54,'Names with Seat Code'!A:E,5,FALSE)),1,""),REPLACE(VLOOKUP(I54,'Names with Seat Code'!A:E,5,FALSE),FIND("-",VLOOKUP(I54,'Names with Seat Code'!A:E,5,FALSE)),1,"")))</f>
        <v>Connor</v>
      </c>
      <c r="H54" s="1" t="str">
        <f>IF(AND(ISERROR(FIND("-",VLOOKUP(I54,'Names with Seat Code'!A:E,3,FALSE))),ISERROR(FIND("'",VLOOKUP(I54,'Names with Seat Code'!A:E,3,FALSE)))),VLOOKUP(I54,'Names with Seat Code'!A:E,3,FALSE),IF(ISERROR(FIND("-",VLOOKUP(I54,'Names with Seat Code'!A:E,3,FALSE))),REPLACE(VLOOKUP(I54,'Names with Seat Code'!A:E,3,FALSE),FIND("'",VLOOKUP(I54,'Names with Seat Code'!A:E,3,FALSE)),1,""),REPLACE(VLOOKUP(I54,'Names with Seat Code'!A:E,3,FALSE),FIND("-",VLOOKUP(I54,'Names with Seat Code'!A:E,3,FALSE)),1,"")))</f>
        <v>Ryan</v>
      </c>
      <c r="I54">
        <v>40</v>
      </c>
      <c r="J54" t="str">
        <f>VLOOKUP(I53,'Names with Seat Code'!A:E,4,FALSE)</f>
        <v/>
      </c>
      <c r="K54"/>
      <c r="L54"/>
      <c r="M54"/>
      <c r="N54"/>
    </row>
    <row r="55" spans="1:14" ht="19.5" thickTop="1" thickBot="1" x14ac:dyDescent="0.3">
      <c r="A55" s="6" t="s">
        <v>72</v>
      </c>
      <c r="B55" s="6" t="s">
        <v>79</v>
      </c>
      <c r="C55" s="6">
        <v>101</v>
      </c>
      <c r="D55" s="7" t="s">
        <v>74</v>
      </c>
      <c r="E55" s="6">
        <v>3</v>
      </c>
      <c r="F55" s="8">
        <v>1</v>
      </c>
      <c r="G55" s="1" t="str">
        <f>IF(AND(ISERROR(FIND("-",VLOOKUP(I55,'Names with Seat Code'!A:E,5,FALSE))),ISERROR(FIND("'",VLOOKUP(I55,'Names with Seat Code'!A:E,5,FALSE)))),VLOOKUP(I55,'Names with Seat Code'!A:E,5,FALSE),IF(ISERROR(FIND("-",VLOOKUP(I55,'Names with Seat Code'!A:E,5,FALSE))),REPLACE(VLOOKUP(I55,'Names with Seat Code'!A:E,5,FALSE),FIND("'",VLOOKUP(I55,'Names with Seat Code'!A:E,5,FALSE)),1,""),REPLACE(VLOOKUP(I55,'Names with Seat Code'!A:E,5,FALSE),FIND("-",VLOOKUP(I55,'Names with Seat Code'!A:E,5,FALSE)),1,"")))</f>
        <v>Conway</v>
      </c>
      <c r="H55" s="1" t="str">
        <f>IF(AND(ISERROR(FIND("-",VLOOKUP(I55,'Names with Seat Code'!A:E,3,FALSE))),ISERROR(FIND("'",VLOOKUP(I55,'Names with Seat Code'!A:E,3,FALSE)))),VLOOKUP(I55,'Names with Seat Code'!A:E,3,FALSE),IF(ISERROR(FIND("-",VLOOKUP(I55,'Names with Seat Code'!A:E,3,FALSE))),REPLACE(VLOOKUP(I55,'Names with Seat Code'!A:E,3,FALSE),FIND("'",VLOOKUP(I55,'Names with Seat Code'!A:E,3,FALSE)),1,""),REPLACE(VLOOKUP(I55,'Names with Seat Code'!A:E,3,FALSE),FIND("-",VLOOKUP(I55,'Names with Seat Code'!A:E,3,FALSE)),1,"")))</f>
        <v>Avery</v>
      </c>
      <c r="I55">
        <v>41</v>
      </c>
      <c r="J55" s="3" t="str">
        <f>VLOOKUP(I54,'Names with Seat Code'!A:E,4,FALSE)</f>
        <v/>
      </c>
    </row>
    <row r="56" spans="1:14" ht="19.5" thickTop="1" thickBot="1" x14ac:dyDescent="0.3">
      <c r="A56" s="6" t="s">
        <v>72</v>
      </c>
      <c r="B56" s="6" t="s">
        <v>79</v>
      </c>
      <c r="C56" s="6">
        <v>102</v>
      </c>
      <c r="D56" s="7" t="s">
        <v>74</v>
      </c>
      <c r="E56" s="6">
        <v>3</v>
      </c>
      <c r="F56" s="8">
        <v>2</v>
      </c>
      <c r="G56" s="1" t="str">
        <f>IF(AND(ISERROR(FIND("-",VLOOKUP(I56,'Names with Seat Code'!A:E,5,FALSE))),ISERROR(FIND("'",VLOOKUP(I56,'Names with Seat Code'!A:E,5,FALSE)))),VLOOKUP(I56,'Names with Seat Code'!A:E,5,FALSE),IF(ISERROR(FIND("-",VLOOKUP(I56,'Names with Seat Code'!A:E,5,FALSE))),REPLACE(VLOOKUP(I56,'Names with Seat Code'!A:E,5,FALSE),FIND("'",VLOOKUP(I56,'Names with Seat Code'!A:E,5,FALSE)),1,""),REPLACE(VLOOKUP(I56,'Names with Seat Code'!A:E,5,FALSE),FIND("-",VLOOKUP(I56,'Names with Seat Code'!A:E,5,FALSE)),1,"")))</f>
        <v>Cooper</v>
      </c>
      <c r="H56" s="1" t="str">
        <f>IF(AND(ISERROR(FIND("-",VLOOKUP(I56,'Names with Seat Code'!A:E,3,FALSE))),ISERROR(FIND("'",VLOOKUP(I56,'Names with Seat Code'!A:E,3,FALSE)))),VLOOKUP(I56,'Names with Seat Code'!A:E,3,FALSE),IF(ISERROR(FIND("-",VLOOKUP(I56,'Names with Seat Code'!A:E,3,FALSE))),REPLACE(VLOOKUP(I56,'Names with Seat Code'!A:E,3,FALSE),FIND("'",VLOOKUP(I56,'Names with Seat Code'!A:E,3,FALSE)),1,""),REPLACE(VLOOKUP(I56,'Names with Seat Code'!A:E,3,FALSE),FIND("-",VLOOKUP(I56,'Names with Seat Code'!A:E,3,FALSE)),1,"")))</f>
        <v>Isabelle</v>
      </c>
      <c r="I56">
        <v>42</v>
      </c>
      <c r="J56" t="str">
        <f>VLOOKUP(I55,'Names with Seat Code'!A:E,4,FALSE)</f>
        <v/>
      </c>
      <c r="N56" s="3"/>
    </row>
    <row r="57" spans="1:14" ht="18.75" thickTop="1" x14ac:dyDescent="0.25">
      <c r="A57" s="6" t="s">
        <v>72</v>
      </c>
      <c r="B57" s="6" t="s">
        <v>79</v>
      </c>
      <c r="C57" s="6">
        <v>103</v>
      </c>
      <c r="D57" s="7" t="s">
        <v>74</v>
      </c>
      <c r="E57" s="6">
        <v>3</v>
      </c>
      <c r="F57" s="8">
        <v>3</v>
      </c>
      <c r="G57" s="1" t="str">
        <f>IF(AND(ISERROR(FIND("-",VLOOKUP(I57,'Names with Seat Code'!A:E,5,FALSE))),ISERROR(FIND("'",VLOOKUP(I57,'Names with Seat Code'!A:E,5,FALSE)))),VLOOKUP(I57,'Names with Seat Code'!A:E,5,FALSE),IF(ISERROR(FIND("-",VLOOKUP(I57,'Names with Seat Code'!A:E,5,FALSE))),REPLACE(VLOOKUP(I57,'Names with Seat Code'!A:E,5,FALSE),FIND("'",VLOOKUP(I57,'Names with Seat Code'!A:E,5,FALSE)),1,""),REPLACE(VLOOKUP(I57,'Names with Seat Code'!A:E,5,FALSE),FIND("-",VLOOKUP(I57,'Names with Seat Code'!A:E,5,FALSE)),1,"")))</f>
        <v>Costa</v>
      </c>
      <c r="H57" s="1" t="str">
        <f>IF(AND(ISERROR(FIND("-",VLOOKUP(I57,'Names with Seat Code'!A:E,3,FALSE))),ISERROR(FIND("'",VLOOKUP(I57,'Names with Seat Code'!A:E,3,FALSE)))),VLOOKUP(I57,'Names with Seat Code'!A:E,3,FALSE),IF(ISERROR(FIND("-",VLOOKUP(I57,'Names with Seat Code'!A:E,3,FALSE))),REPLACE(VLOOKUP(I57,'Names with Seat Code'!A:E,3,FALSE),FIND("'",VLOOKUP(I57,'Names with Seat Code'!A:E,3,FALSE)),1,""),REPLACE(VLOOKUP(I57,'Names with Seat Code'!A:E,3,FALSE),FIND("-",VLOOKUP(I57,'Names with Seat Code'!A:E,3,FALSE)),1,"")))</f>
        <v>Elizabeth</v>
      </c>
      <c r="I57">
        <v>43</v>
      </c>
      <c r="J57" t="str">
        <f>VLOOKUP(I56,'Names with Seat Code'!A:E,4,FALSE)</f>
        <v/>
      </c>
    </row>
    <row r="58" spans="1:14" ht="18.75" thickBot="1" x14ac:dyDescent="0.3">
      <c r="A58" s="6" t="s">
        <v>72</v>
      </c>
      <c r="B58" s="6" t="s">
        <v>79</v>
      </c>
      <c r="C58" s="6">
        <v>104</v>
      </c>
      <c r="D58" s="7" t="s">
        <v>74</v>
      </c>
      <c r="E58" s="6">
        <v>3</v>
      </c>
      <c r="F58" s="8">
        <v>4</v>
      </c>
      <c r="G58" s="1" t="str">
        <f>IF(AND(ISERROR(FIND("-",VLOOKUP(I58,'Names with Seat Code'!A:E,5,FALSE))),ISERROR(FIND("'",VLOOKUP(I58,'Names with Seat Code'!A:E,5,FALSE)))),VLOOKUP(I58,'Names with Seat Code'!A:E,5,FALSE),IF(ISERROR(FIND("-",VLOOKUP(I58,'Names with Seat Code'!A:E,5,FALSE))),REPLACE(VLOOKUP(I58,'Names with Seat Code'!A:E,5,FALSE),FIND("'",VLOOKUP(I58,'Names with Seat Code'!A:E,5,FALSE)),1,""),REPLACE(VLOOKUP(I58,'Names with Seat Code'!A:E,5,FALSE),FIND("-",VLOOKUP(I58,'Names with Seat Code'!A:E,5,FALSE)),1,"")))</f>
        <v>Cox</v>
      </c>
      <c r="H58" s="1" t="str">
        <f>IF(AND(ISERROR(FIND("-",VLOOKUP(I58,'Names with Seat Code'!A:E,3,FALSE))),ISERROR(FIND("'",VLOOKUP(I58,'Names with Seat Code'!A:E,3,FALSE)))),VLOOKUP(I58,'Names with Seat Code'!A:E,3,FALSE),IF(ISERROR(FIND("-",VLOOKUP(I58,'Names with Seat Code'!A:E,3,FALSE))),REPLACE(VLOOKUP(I58,'Names with Seat Code'!A:E,3,FALSE),FIND("'",VLOOKUP(I58,'Names with Seat Code'!A:E,3,FALSE)),1,""),REPLACE(VLOOKUP(I58,'Names with Seat Code'!A:E,3,FALSE),FIND("-",VLOOKUP(I58,'Names with Seat Code'!A:E,3,FALSE)),1,"")))</f>
        <v>Connor</v>
      </c>
      <c r="I58">
        <v>44</v>
      </c>
      <c r="J58" t="str">
        <f>VLOOKUP(I57,'Names with Seat Code'!A:E,4,FALSE)</f>
        <v/>
      </c>
      <c r="K58" s="3"/>
      <c r="L58" s="3"/>
      <c r="M58" s="3"/>
    </row>
    <row r="59" spans="1:14" ht="18.75" thickTop="1" x14ac:dyDescent="0.25">
      <c r="A59" s="6" t="s">
        <v>72</v>
      </c>
      <c r="B59" s="6" t="s">
        <v>79</v>
      </c>
      <c r="C59" s="6">
        <v>105</v>
      </c>
      <c r="D59" s="7" t="s">
        <v>74</v>
      </c>
      <c r="E59" s="6">
        <v>3</v>
      </c>
      <c r="F59" s="8">
        <v>5</v>
      </c>
      <c r="G59" s="1" t="str">
        <f>IF(AND(ISERROR(FIND("-",VLOOKUP(I59,'Names with Seat Code'!A:E,5,FALSE))),ISERROR(FIND("'",VLOOKUP(I59,'Names with Seat Code'!A:E,5,FALSE)))),VLOOKUP(I59,'Names with Seat Code'!A:E,5,FALSE),IF(ISERROR(FIND("-",VLOOKUP(I59,'Names with Seat Code'!A:E,5,FALSE))),REPLACE(VLOOKUP(I59,'Names with Seat Code'!A:E,5,FALSE),FIND("'",VLOOKUP(I59,'Names with Seat Code'!A:E,5,FALSE)),1,""),REPLACE(VLOOKUP(I59,'Names with Seat Code'!A:E,5,FALSE),FIND("-",VLOOKUP(I59,'Names with Seat Code'!A:E,5,FALSE)),1,"")))</f>
        <v>Cramer</v>
      </c>
      <c r="H59" s="1" t="str">
        <f>IF(AND(ISERROR(FIND("-",VLOOKUP(I59,'Names with Seat Code'!A:E,3,FALSE))),ISERROR(FIND("'",VLOOKUP(I59,'Names with Seat Code'!A:E,3,FALSE)))),VLOOKUP(I59,'Names with Seat Code'!A:E,3,FALSE),IF(ISERROR(FIND("-",VLOOKUP(I59,'Names with Seat Code'!A:E,3,FALSE))),REPLACE(VLOOKUP(I59,'Names with Seat Code'!A:E,3,FALSE),FIND("'",VLOOKUP(I59,'Names with Seat Code'!A:E,3,FALSE)),1,""),REPLACE(VLOOKUP(I59,'Names with Seat Code'!A:E,3,FALSE),FIND("-",VLOOKUP(I59,'Names with Seat Code'!A:E,3,FALSE)),1,"")))</f>
        <v>Benjamin</v>
      </c>
      <c r="I59">
        <v>45</v>
      </c>
      <c r="J59" t="str">
        <f>VLOOKUP(I58,'Names with Seat Code'!A:E,4,FALSE)</f>
        <v/>
      </c>
    </row>
    <row r="60" spans="1:14" x14ac:dyDescent="0.25">
      <c r="A60" s="6" t="s">
        <v>72</v>
      </c>
      <c r="B60" s="6" t="s">
        <v>79</v>
      </c>
      <c r="C60" s="6">
        <v>106</v>
      </c>
      <c r="D60" s="7" t="s">
        <v>74</v>
      </c>
      <c r="E60" s="6">
        <v>3</v>
      </c>
      <c r="F60" s="8">
        <v>6</v>
      </c>
      <c r="G60" s="1" t="str">
        <f>IF(AND(ISERROR(FIND("-",VLOOKUP(I60,'Names with Seat Code'!A:E,5,FALSE))),ISERROR(FIND("'",VLOOKUP(I60,'Names with Seat Code'!A:E,5,FALSE)))),VLOOKUP(I60,'Names with Seat Code'!A:E,5,FALSE),IF(ISERROR(FIND("-",VLOOKUP(I60,'Names with Seat Code'!A:E,5,FALSE))),REPLACE(VLOOKUP(I60,'Names with Seat Code'!A:E,5,FALSE),FIND("'",VLOOKUP(I60,'Names with Seat Code'!A:E,5,FALSE)),1,""),REPLACE(VLOOKUP(I60,'Names with Seat Code'!A:E,5,FALSE),FIND("-",VLOOKUP(I60,'Names with Seat Code'!A:E,5,FALSE)),1,"")))</f>
        <v>Cresta</v>
      </c>
      <c r="H60" s="1" t="str">
        <f>IF(AND(ISERROR(FIND("-",VLOOKUP(I60,'Names with Seat Code'!A:E,3,FALSE))),ISERROR(FIND("'",VLOOKUP(I60,'Names with Seat Code'!A:E,3,FALSE)))),VLOOKUP(I60,'Names with Seat Code'!A:E,3,FALSE),IF(ISERROR(FIND("-",VLOOKUP(I60,'Names with Seat Code'!A:E,3,FALSE))),REPLACE(VLOOKUP(I60,'Names with Seat Code'!A:E,3,FALSE),FIND("'",VLOOKUP(I60,'Names with Seat Code'!A:E,3,FALSE)),1,""),REPLACE(VLOOKUP(I60,'Names with Seat Code'!A:E,3,FALSE),FIND("-",VLOOKUP(I60,'Names with Seat Code'!A:E,3,FALSE)),1,"")))</f>
        <v>Giavanna</v>
      </c>
      <c r="I60">
        <v>46</v>
      </c>
      <c r="J60" t="str">
        <f>VLOOKUP(I59,'Names with Seat Code'!A:E,4,FALSE)</f>
        <v/>
      </c>
    </row>
    <row r="61" spans="1:14" x14ac:dyDescent="0.25">
      <c r="A61" s="6" t="s">
        <v>72</v>
      </c>
      <c r="B61" s="6" t="s">
        <v>79</v>
      </c>
      <c r="C61" s="6">
        <v>107</v>
      </c>
      <c r="D61" s="7" t="s">
        <v>74</v>
      </c>
      <c r="E61" s="6">
        <v>3</v>
      </c>
      <c r="F61" s="8">
        <v>7</v>
      </c>
      <c r="G61" s="1" t="str">
        <f>IF(AND(ISERROR(FIND("-",VLOOKUP(I61,'Names with Seat Code'!A:E,5,FALSE))),ISERROR(FIND("'",VLOOKUP(I61,'Names with Seat Code'!A:E,5,FALSE)))),VLOOKUP(I61,'Names with Seat Code'!A:E,5,FALSE),IF(ISERROR(FIND("-",VLOOKUP(I61,'Names with Seat Code'!A:E,5,FALSE))),REPLACE(VLOOKUP(I61,'Names with Seat Code'!A:E,5,FALSE),FIND("'",VLOOKUP(I61,'Names with Seat Code'!A:E,5,FALSE)),1,""),REPLACE(VLOOKUP(I61,'Names with Seat Code'!A:E,5,FALSE),FIND("-",VLOOKUP(I61,'Names with Seat Code'!A:E,5,FALSE)),1,"")))</f>
        <v>Cresta</v>
      </c>
      <c r="H61" s="1" t="str">
        <f>IF(AND(ISERROR(FIND("-",VLOOKUP(I61,'Names with Seat Code'!A:E,3,FALSE))),ISERROR(FIND("'",VLOOKUP(I61,'Names with Seat Code'!A:E,3,FALSE)))),VLOOKUP(I61,'Names with Seat Code'!A:E,3,FALSE),IF(ISERROR(FIND("-",VLOOKUP(I61,'Names with Seat Code'!A:E,3,FALSE))),REPLACE(VLOOKUP(I61,'Names with Seat Code'!A:E,3,FALSE),FIND("'",VLOOKUP(I61,'Names with Seat Code'!A:E,3,FALSE)),1,""),REPLACE(VLOOKUP(I61,'Names with Seat Code'!A:E,3,FALSE),FIND("-",VLOOKUP(I61,'Names with Seat Code'!A:E,3,FALSE)),1,"")))</f>
        <v>Santino</v>
      </c>
      <c r="I61">
        <v>47</v>
      </c>
      <c r="J61" t="str">
        <f>VLOOKUP(I60,'Names with Seat Code'!A:E,4,FALSE)</f>
        <v/>
      </c>
    </row>
    <row r="62" spans="1:14" x14ac:dyDescent="0.25">
      <c r="A62" s="6" t="s">
        <v>72</v>
      </c>
      <c r="B62" s="6" t="s">
        <v>79</v>
      </c>
      <c r="C62" s="6">
        <v>108</v>
      </c>
      <c r="D62" s="7" t="s">
        <v>74</v>
      </c>
      <c r="E62" s="6">
        <v>3</v>
      </c>
      <c r="F62" s="8">
        <v>8</v>
      </c>
      <c r="G62" s="1" t="str">
        <f>IF(AND(ISERROR(FIND("-",VLOOKUP(I62,'Names with Seat Code'!A:E,5,FALSE))),ISERROR(FIND("'",VLOOKUP(I62,'Names with Seat Code'!A:E,5,FALSE)))),VLOOKUP(I62,'Names with Seat Code'!A:E,5,FALSE),IF(ISERROR(FIND("-",VLOOKUP(I62,'Names with Seat Code'!A:E,5,FALSE))),REPLACE(VLOOKUP(I62,'Names with Seat Code'!A:E,5,FALSE),FIND("'",VLOOKUP(I62,'Names with Seat Code'!A:E,5,FALSE)),1,""),REPLACE(VLOOKUP(I62,'Names with Seat Code'!A:E,5,FALSE),FIND("-",VLOOKUP(I62,'Names with Seat Code'!A:E,5,FALSE)),1,"")))</f>
        <v>Currin</v>
      </c>
      <c r="H62" s="1" t="str">
        <f>IF(AND(ISERROR(FIND("-",VLOOKUP(I62,'Names with Seat Code'!A:E,3,FALSE))),ISERROR(FIND("'",VLOOKUP(I62,'Names with Seat Code'!A:E,3,FALSE)))),VLOOKUP(I62,'Names with Seat Code'!A:E,3,FALSE),IF(ISERROR(FIND("-",VLOOKUP(I62,'Names with Seat Code'!A:E,3,FALSE))),REPLACE(VLOOKUP(I62,'Names with Seat Code'!A:E,3,FALSE),FIND("'",VLOOKUP(I62,'Names with Seat Code'!A:E,3,FALSE)),1,""),REPLACE(VLOOKUP(I62,'Names with Seat Code'!A:E,3,FALSE),FIND("-",VLOOKUP(I62,'Names with Seat Code'!A:E,3,FALSE)),1,"")))</f>
        <v>Justin</v>
      </c>
      <c r="I62">
        <v>48</v>
      </c>
      <c r="J62" t="str">
        <f>VLOOKUP(I61,'Names with Seat Code'!A:E,4,FALSE)</f>
        <v/>
      </c>
    </row>
    <row r="63" spans="1:14" ht="18.75" thickBot="1" x14ac:dyDescent="0.3">
      <c r="A63" s="6" t="s">
        <v>72</v>
      </c>
      <c r="B63" s="6" t="s">
        <v>79</v>
      </c>
      <c r="C63" s="6">
        <v>109</v>
      </c>
      <c r="D63" s="7" t="s">
        <v>74</v>
      </c>
      <c r="E63" s="6">
        <v>3</v>
      </c>
      <c r="F63" s="8">
        <v>9</v>
      </c>
      <c r="G63" s="1" t="str">
        <f>IF(AND(ISERROR(FIND("-",VLOOKUP(I63,'Names with Seat Code'!A:E,5,FALSE))),ISERROR(FIND("'",VLOOKUP(I63,'Names with Seat Code'!A:E,5,FALSE)))),VLOOKUP(I63,'Names with Seat Code'!A:E,5,FALSE),IF(ISERROR(FIND("-",VLOOKUP(I63,'Names with Seat Code'!A:E,5,FALSE))),REPLACE(VLOOKUP(I63,'Names with Seat Code'!A:E,5,FALSE),FIND("'",VLOOKUP(I63,'Names with Seat Code'!A:E,5,FALSE)),1,""),REPLACE(VLOOKUP(I63,'Names with Seat Code'!A:E,5,FALSE),FIND("-",VLOOKUP(I63,'Names with Seat Code'!A:E,5,FALSE)),1,"")))</f>
        <v>DamonBach</v>
      </c>
      <c r="H63" s="1" t="str">
        <f>IF(AND(ISERROR(FIND("-",VLOOKUP(I63,'Names with Seat Code'!A:E,3,FALSE))),ISERROR(FIND("'",VLOOKUP(I63,'Names with Seat Code'!A:E,3,FALSE)))),VLOOKUP(I63,'Names with Seat Code'!A:E,3,FALSE),IF(ISERROR(FIND("-",VLOOKUP(I63,'Names with Seat Code'!A:E,3,FALSE))),REPLACE(VLOOKUP(I63,'Names with Seat Code'!A:E,3,FALSE),FIND("'",VLOOKUP(I63,'Names with Seat Code'!A:E,3,FALSE)),1,""),REPLACE(VLOOKUP(I63,'Names with Seat Code'!A:E,3,FALSE),FIND("-",VLOOKUP(I63,'Names with Seat Code'!A:E,3,FALSE)),1,"")))</f>
        <v>Celeste</v>
      </c>
      <c r="I63" s="3">
        <v>49</v>
      </c>
      <c r="J63" t="str">
        <f>VLOOKUP(I62,'Names with Seat Code'!A:E,4,FALSE)</f>
        <v/>
      </c>
    </row>
    <row r="64" spans="1:14" ht="18.75" thickTop="1" x14ac:dyDescent="0.25">
      <c r="A64" s="6" t="s">
        <v>72</v>
      </c>
      <c r="B64" s="6" t="s">
        <v>79</v>
      </c>
      <c r="C64" s="6">
        <v>110</v>
      </c>
      <c r="D64" s="7" t="s">
        <v>74</v>
      </c>
      <c r="E64" s="6">
        <v>3</v>
      </c>
      <c r="F64" s="8">
        <v>10</v>
      </c>
      <c r="G64" s="1" t="str">
        <f>IF(AND(ISERROR(FIND("-",VLOOKUP(I64,'Names with Seat Code'!A:E,5,FALSE))),ISERROR(FIND("'",VLOOKUP(I64,'Names with Seat Code'!A:E,5,FALSE)))),VLOOKUP(I64,'Names with Seat Code'!A:E,5,FALSE),IF(ISERROR(FIND("-",VLOOKUP(I64,'Names with Seat Code'!A:E,5,FALSE))),REPLACE(VLOOKUP(I64,'Names with Seat Code'!A:E,5,FALSE),FIND("'",VLOOKUP(I64,'Names with Seat Code'!A:E,5,FALSE)),1,""),REPLACE(VLOOKUP(I64,'Names with Seat Code'!A:E,5,FALSE),FIND("-",VLOOKUP(I64,'Names with Seat Code'!A:E,5,FALSE)),1,"")))</f>
        <v>DeFilippo</v>
      </c>
      <c r="H64" s="1" t="str">
        <f>IF(AND(ISERROR(FIND("-",VLOOKUP(I64,'Names with Seat Code'!A:E,3,FALSE))),ISERROR(FIND("'",VLOOKUP(I64,'Names with Seat Code'!A:E,3,FALSE)))),VLOOKUP(I64,'Names with Seat Code'!A:E,3,FALSE),IF(ISERROR(FIND("-",VLOOKUP(I64,'Names with Seat Code'!A:E,3,FALSE))),REPLACE(VLOOKUP(I64,'Names with Seat Code'!A:E,3,FALSE),FIND("'",VLOOKUP(I64,'Names with Seat Code'!A:E,3,FALSE)),1,""),REPLACE(VLOOKUP(I64,'Names with Seat Code'!A:E,3,FALSE),FIND("-",VLOOKUP(I64,'Names with Seat Code'!A:E,3,FALSE)),1,"")))</f>
        <v>Joseph</v>
      </c>
      <c r="I64">
        <v>50</v>
      </c>
      <c r="J64" t="str">
        <f>VLOOKUP(I63,'Names with Seat Code'!A:E,4,FALSE)</f>
        <v/>
      </c>
    </row>
    <row r="65" spans="1:14" x14ac:dyDescent="0.25">
      <c r="A65" s="6" t="s">
        <v>72</v>
      </c>
      <c r="B65" s="6" t="s">
        <v>79</v>
      </c>
      <c r="C65" s="6">
        <v>111</v>
      </c>
      <c r="D65" s="7" t="s">
        <v>74</v>
      </c>
      <c r="E65" s="6">
        <v>3</v>
      </c>
      <c r="F65" s="8">
        <v>11</v>
      </c>
      <c r="G65" s="1" t="str">
        <f>IF(AND(ISERROR(FIND("-",VLOOKUP(I65,'Names with Seat Code'!A:E,5,FALSE))),ISERROR(FIND("'",VLOOKUP(I65,'Names with Seat Code'!A:E,5,FALSE)))),VLOOKUP(I65,'Names with Seat Code'!A:E,5,FALSE),IF(ISERROR(FIND("-",VLOOKUP(I65,'Names with Seat Code'!A:E,5,FALSE))),REPLACE(VLOOKUP(I65,'Names with Seat Code'!A:E,5,FALSE),FIND("'",VLOOKUP(I65,'Names with Seat Code'!A:E,5,FALSE)),1,""),REPLACE(VLOOKUP(I65,'Names with Seat Code'!A:E,5,FALSE),FIND("-",VLOOKUP(I65,'Names with Seat Code'!A:E,5,FALSE)),1,"")))</f>
        <v>DeLuca</v>
      </c>
      <c r="H65" s="1" t="str">
        <f>IF(AND(ISERROR(FIND("-",VLOOKUP(I65,'Names with Seat Code'!A:E,3,FALSE))),ISERROR(FIND("'",VLOOKUP(I65,'Names with Seat Code'!A:E,3,FALSE)))),VLOOKUP(I65,'Names with Seat Code'!A:E,3,FALSE),IF(ISERROR(FIND("-",VLOOKUP(I65,'Names with Seat Code'!A:E,3,FALSE))),REPLACE(VLOOKUP(I65,'Names with Seat Code'!A:E,3,FALSE),FIND("'",VLOOKUP(I65,'Names with Seat Code'!A:E,3,FALSE)),1,""),REPLACE(VLOOKUP(I65,'Names with Seat Code'!A:E,3,FALSE),FIND("-",VLOOKUP(I65,'Names with Seat Code'!A:E,3,FALSE)),1,"")))</f>
        <v>Michelina</v>
      </c>
      <c r="I65">
        <v>51</v>
      </c>
      <c r="J65" t="str">
        <f>VLOOKUP(I64,'Names with Seat Code'!A:E,4,FALSE)</f>
        <v/>
      </c>
    </row>
    <row r="66" spans="1:14" s="3" customFormat="1" ht="18.75" thickBot="1" x14ac:dyDescent="0.3">
      <c r="A66" s="4" t="s">
        <v>72</v>
      </c>
      <c r="B66" s="4" t="s">
        <v>79</v>
      </c>
      <c r="C66" s="4">
        <v>112</v>
      </c>
      <c r="D66" s="9" t="s">
        <v>74</v>
      </c>
      <c r="E66" s="4">
        <v>3</v>
      </c>
      <c r="F66" s="5">
        <v>12</v>
      </c>
      <c r="G66" s="1" t="str">
        <f>IF(AND(ISERROR(FIND("-",VLOOKUP(I66,'Names with Seat Code'!A:E,5,FALSE))),ISERROR(FIND("'",VLOOKUP(I66,'Names with Seat Code'!A:E,5,FALSE)))),VLOOKUP(I66,'Names with Seat Code'!A:E,5,FALSE),IF(ISERROR(FIND("-",VLOOKUP(I66,'Names with Seat Code'!A:E,5,FALSE))),REPLACE(VLOOKUP(I66,'Names with Seat Code'!A:E,5,FALSE),FIND("'",VLOOKUP(I66,'Names with Seat Code'!A:E,5,FALSE)),1,""),REPLACE(VLOOKUP(I66,'Names with Seat Code'!A:E,5,FALSE),FIND("-",VLOOKUP(I66,'Names with Seat Code'!A:E,5,FALSE)),1,"")))</f>
        <v>DeLuca</v>
      </c>
      <c r="H66" s="1" t="str">
        <f>IF(AND(ISERROR(FIND("-",VLOOKUP(I66,'Names with Seat Code'!A:E,3,FALSE))),ISERROR(FIND("'",VLOOKUP(I66,'Names with Seat Code'!A:E,3,FALSE)))),VLOOKUP(I66,'Names with Seat Code'!A:E,3,FALSE),IF(ISERROR(FIND("-",VLOOKUP(I66,'Names with Seat Code'!A:E,3,FALSE))),REPLACE(VLOOKUP(I66,'Names with Seat Code'!A:E,3,FALSE),FIND("'",VLOOKUP(I66,'Names with Seat Code'!A:E,3,FALSE)),1,""),REPLACE(VLOOKUP(I66,'Names with Seat Code'!A:E,3,FALSE),FIND("-",VLOOKUP(I66,'Names with Seat Code'!A:E,3,FALSE)),1,"")))</f>
        <v>Tomaso</v>
      </c>
      <c r="I66">
        <v>52</v>
      </c>
      <c r="J66" t="str">
        <f>VLOOKUP(I65,'Names with Seat Code'!A:E,4,FALSE)</f>
        <v/>
      </c>
      <c r="K66"/>
      <c r="L66"/>
      <c r="M66"/>
      <c r="N66"/>
    </row>
    <row r="67" spans="1:14" ht="19.5" thickTop="1" thickBot="1" x14ac:dyDescent="0.3">
      <c r="A67" s="6" t="s">
        <v>75</v>
      </c>
      <c r="B67" s="6" t="s">
        <v>80</v>
      </c>
      <c r="C67" s="6">
        <v>122</v>
      </c>
      <c r="D67" s="7" t="s">
        <v>77</v>
      </c>
      <c r="E67" s="6">
        <v>3</v>
      </c>
      <c r="F67" s="8">
        <v>1</v>
      </c>
      <c r="G67" s="1" t="str">
        <f>IF(AND(ISERROR(FIND("-",VLOOKUP(I67,'Names with Seat Code'!A:E,5,FALSE))),ISERROR(FIND("'",VLOOKUP(I67,'Names with Seat Code'!A:E,5,FALSE)))),VLOOKUP(I67,'Names with Seat Code'!A:E,5,FALSE),IF(ISERROR(FIND("-",VLOOKUP(I67,'Names with Seat Code'!A:E,5,FALSE))),REPLACE(VLOOKUP(I67,'Names with Seat Code'!A:E,5,FALSE),FIND("'",VLOOKUP(I67,'Names with Seat Code'!A:E,5,FALSE)),1,""),REPLACE(VLOOKUP(I67,'Names with Seat Code'!A:E,5,FALSE),FIND("-",VLOOKUP(I67,'Names with Seat Code'!A:E,5,FALSE)),1,"")))</f>
        <v>Demers</v>
      </c>
      <c r="H67" s="1" t="str">
        <f>IF(AND(ISERROR(FIND("-",VLOOKUP(I67,'Names with Seat Code'!A:E,3,FALSE))),ISERROR(FIND("'",VLOOKUP(I67,'Names with Seat Code'!A:E,3,FALSE)))),VLOOKUP(I67,'Names with Seat Code'!A:E,3,FALSE),IF(ISERROR(FIND("-",VLOOKUP(I67,'Names with Seat Code'!A:E,3,FALSE))),REPLACE(VLOOKUP(I67,'Names with Seat Code'!A:E,3,FALSE),FIND("'",VLOOKUP(I67,'Names with Seat Code'!A:E,3,FALSE)),1,""),REPLACE(VLOOKUP(I67,'Names with Seat Code'!A:E,3,FALSE),FIND("-",VLOOKUP(I67,'Names with Seat Code'!A:E,3,FALSE)),1,"")))</f>
        <v>Ryla</v>
      </c>
      <c r="I67">
        <v>53</v>
      </c>
      <c r="J67" s="3" t="str">
        <f>VLOOKUP(I66,'Names with Seat Code'!A:E,4,FALSE)</f>
        <v/>
      </c>
    </row>
    <row r="68" spans="1:14" ht="19.5" thickTop="1" thickBot="1" x14ac:dyDescent="0.3">
      <c r="A68" s="6" t="s">
        <v>75</v>
      </c>
      <c r="B68" s="6" t="s">
        <v>80</v>
      </c>
      <c r="C68" s="6">
        <v>120</v>
      </c>
      <c r="D68" s="7" t="s">
        <v>77</v>
      </c>
      <c r="E68" s="6">
        <v>3</v>
      </c>
      <c r="F68" s="8">
        <v>2</v>
      </c>
      <c r="G68" s="1" t="str">
        <f>IF(AND(ISERROR(FIND("-",VLOOKUP(I68,'Names with Seat Code'!A:E,5,FALSE))),ISERROR(FIND("'",VLOOKUP(I68,'Names with Seat Code'!A:E,5,FALSE)))),VLOOKUP(I68,'Names with Seat Code'!A:E,5,FALSE),IF(ISERROR(FIND("-",VLOOKUP(I68,'Names with Seat Code'!A:E,5,FALSE))),REPLACE(VLOOKUP(I68,'Names with Seat Code'!A:E,5,FALSE),FIND("'",VLOOKUP(I68,'Names with Seat Code'!A:E,5,FALSE)),1,""),REPLACE(VLOOKUP(I68,'Names with Seat Code'!A:E,5,FALSE),FIND("-",VLOOKUP(I68,'Names with Seat Code'!A:E,5,FALSE)),1,"")))</f>
        <v>DePalma</v>
      </c>
      <c r="H68" s="1" t="str">
        <f>IF(AND(ISERROR(FIND("-",VLOOKUP(I68,'Names with Seat Code'!A:E,3,FALSE))),ISERROR(FIND("'",VLOOKUP(I68,'Names with Seat Code'!A:E,3,FALSE)))),VLOOKUP(I68,'Names with Seat Code'!A:E,3,FALSE),IF(ISERROR(FIND("-",VLOOKUP(I68,'Names with Seat Code'!A:E,3,FALSE))),REPLACE(VLOOKUP(I68,'Names with Seat Code'!A:E,3,FALSE),FIND("'",VLOOKUP(I68,'Names with Seat Code'!A:E,3,FALSE)),1,""),REPLACE(VLOOKUP(I68,'Names with Seat Code'!A:E,3,FALSE),FIND("-",VLOOKUP(I68,'Names with Seat Code'!A:E,3,FALSE)),1,"")))</f>
        <v>Khalen</v>
      </c>
      <c r="I68">
        <v>54</v>
      </c>
      <c r="J68" t="str">
        <f>VLOOKUP(I67,'Names with Seat Code'!A:E,4,FALSE)</f>
        <v/>
      </c>
      <c r="N68" s="3"/>
    </row>
    <row r="69" spans="1:14" ht="18.75" thickTop="1" x14ac:dyDescent="0.25">
      <c r="A69" s="6" t="s">
        <v>75</v>
      </c>
      <c r="B69" s="6" t="s">
        <v>80</v>
      </c>
      <c r="C69" s="6">
        <v>118</v>
      </c>
      <c r="D69" s="7" t="s">
        <v>77</v>
      </c>
      <c r="E69" s="6">
        <v>3</v>
      </c>
      <c r="F69" s="8">
        <v>3</v>
      </c>
      <c r="G69" s="1" t="str">
        <f>IF(AND(ISERROR(FIND("-",VLOOKUP(I69,'Names with Seat Code'!A:E,5,FALSE))),ISERROR(FIND("'",VLOOKUP(I69,'Names with Seat Code'!A:E,5,FALSE)))),VLOOKUP(I69,'Names with Seat Code'!A:E,5,FALSE),IF(ISERROR(FIND("-",VLOOKUP(I69,'Names with Seat Code'!A:E,5,FALSE))),REPLACE(VLOOKUP(I69,'Names with Seat Code'!A:E,5,FALSE),FIND("'",VLOOKUP(I69,'Names with Seat Code'!A:E,5,FALSE)),1,""),REPLACE(VLOOKUP(I69,'Names with Seat Code'!A:E,5,FALSE),FIND("-",VLOOKUP(I69,'Names with Seat Code'!A:E,5,FALSE)),1,"")))</f>
        <v>Diedrich</v>
      </c>
      <c r="H69" s="1" t="str">
        <f>IF(AND(ISERROR(FIND("-",VLOOKUP(I69,'Names with Seat Code'!A:E,3,FALSE))),ISERROR(FIND("'",VLOOKUP(I69,'Names with Seat Code'!A:E,3,FALSE)))),VLOOKUP(I69,'Names with Seat Code'!A:E,3,FALSE),IF(ISERROR(FIND("-",VLOOKUP(I69,'Names with Seat Code'!A:E,3,FALSE))),REPLACE(VLOOKUP(I69,'Names with Seat Code'!A:E,3,FALSE),FIND("'",VLOOKUP(I69,'Names with Seat Code'!A:E,3,FALSE)),1,""),REPLACE(VLOOKUP(I69,'Names with Seat Code'!A:E,3,FALSE),FIND("-",VLOOKUP(I69,'Names with Seat Code'!A:E,3,FALSE)),1,"")))</f>
        <v>Leo</v>
      </c>
      <c r="I69">
        <v>55</v>
      </c>
      <c r="J69" t="str">
        <f>VLOOKUP(I68,'Names with Seat Code'!A:E,4,FALSE)</f>
        <v>Elizabeth</v>
      </c>
    </row>
    <row r="70" spans="1:14" ht="18.75" thickBot="1" x14ac:dyDescent="0.3">
      <c r="A70" s="6" t="s">
        <v>75</v>
      </c>
      <c r="B70" s="6" t="s">
        <v>80</v>
      </c>
      <c r="C70" s="6">
        <v>116</v>
      </c>
      <c r="D70" s="7" t="s">
        <v>77</v>
      </c>
      <c r="E70" s="6">
        <v>3</v>
      </c>
      <c r="F70" s="8">
        <v>4</v>
      </c>
      <c r="G70" s="1" t="str">
        <f>IF(AND(ISERROR(FIND("-",VLOOKUP(I70,'Names with Seat Code'!A:E,5,FALSE))),ISERROR(FIND("'",VLOOKUP(I70,'Names with Seat Code'!A:E,5,FALSE)))),VLOOKUP(I70,'Names with Seat Code'!A:E,5,FALSE),IF(ISERROR(FIND("-",VLOOKUP(I70,'Names with Seat Code'!A:E,5,FALSE))),REPLACE(VLOOKUP(I70,'Names with Seat Code'!A:E,5,FALSE),FIND("'",VLOOKUP(I70,'Names with Seat Code'!A:E,5,FALSE)),1,""),REPLACE(VLOOKUP(I70,'Names with Seat Code'!A:E,5,FALSE),FIND("-",VLOOKUP(I70,'Names with Seat Code'!A:E,5,FALSE)),1,"")))</f>
        <v>Diemer</v>
      </c>
      <c r="H70" s="1" t="str">
        <f>IF(AND(ISERROR(FIND("-",VLOOKUP(I70,'Names with Seat Code'!A:E,3,FALSE))),ISERROR(FIND("'",VLOOKUP(I70,'Names with Seat Code'!A:E,3,FALSE)))),VLOOKUP(I70,'Names with Seat Code'!A:E,3,FALSE),IF(ISERROR(FIND("-",VLOOKUP(I70,'Names with Seat Code'!A:E,3,FALSE))),REPLACE(VLOOKUP(I70,'Names with Seat Code'!A:E,3,FALSE),FIND("'",VLOOKUP(I70,'Names with Seat Code'!A:E,3,FALSE)),1,""),REPLACE(VLOOKUP(I70,'Names with Seat Code'!A:E,3,FALSE),FIND("-",VLOOKUP(I70,'Names with Seat Code'!A:E,3,FALSE)),1,"")))</f>
        <v>Ben</v>
      </c>
      <c r="I70">
        <v>56</v>
      </c>
      <c r="J70" t="str">
        <f>VLOOKUP(I69,'Names with Seat Code'!A:E,4,FALSE)</f>
        <v/>
      </c>
      <c r="K70" s="3"/>
      <c r="L70" s="3"/>
      <c r="M70" s="3"/>
    </row>
    <row r="71" spans="1:14" ht="18.75" thickTop="1" x14ac:dyDescent="0.25">
      <c r="A71" s="6" t="s">
        <v>75</v>
      </c>
      <c r="B71" s="6" t="s">
        <v>80</v>
      </c>
      <c r="C71" s="6">
        <v>114</v>
      </c>
      <c r="D71" s="7" t="s">
        <v>77</v>
      </c>
      <c r="E71" s="6">
        <v>3</v>
      </c>
      <c r="F71" s="8">
        <v>5</v>
      </c>
      <c r="G71" s="1" t="str">
        <f>IF(AND(ISERROR(FIND("-",VLOOKUP(I71,'Names with Seat Code'!A:E,5,FALSE))),ISERROR(FIND("'",VLOOKUP(I71,'Names with Seat Code'!A:E,5,FALSE)))),VLOOKUP(I71,'Names with Seat Code'!A:E,5,FALSE),IF(ISERROR(FIND("-",VLOOKUP(I71,'Names with Seat Code'!A:E,5,FALSE))),REPLACE(VLOOKUP(I71,'Names with Seat Code'!A:E,5,FALSE),FIND("'",VLOOKUP(I71,'Names with Seat Code'!A:E,5,FALSE)),1,""),REPLACE(VLOOKUP(I71,'Names with Seat Code'!A:E,5,FALSE),FIND("-",VLOOKUP(I71,'Names with Seat Code'!A:E,5,FALSE)),1,"")))</f>
        <v>DiFiore</v>
      </c>
      <c r="H71" s="1" t="str">
        <f>IF(AND(ISERROR(FIND("-",VLOOKUP(I71,'Names with Seat Code'!A:E,3,FALSE))),ISERROR(FIND("'",VLOOKUP(I71,'Names with Seat Code'!A:E,3,FALSE)))),VLOOKUP(I71,'Names with Seat Code'!A:E,3,FALSE),IF(ISERROR(FIND("-",VLOOKUP(I71,'Names with Seat Code'!A:E,3,FALSE))),REPLACE(VLOOKUP(I71,'Names with Seat Code'!A:E,3,FALSE),FIND("'",VLOOKUP(I71,'Names with Seat Code'!A:E,3,FALSE)),1,""),REPLACE(VLOOKUP(I71,'Names with Seat Code'!A:E,3,FALSE),FIND("-",VLOOKUP(I71,'Names with Seat Code'!A:E,3,FALSE)),1,"")))</f>
        <v>Cadence</v>
      </c>
      <c r="I71">
        <v>57</v>
      </c>
      <c r="J71" t="str">
        <f>VLOOKUP(I70,'Names with Seat Code'!A:E,4,FALSE)</f>
        <v/>
      </c>
    </row>
    <row r="72" spans="1:14" x14ac:dyDescent="0.25">
      <c r="A72" s="6" t="s">
        <v>75</v>
      </c>
      <c r="B72" s="6" t="s">
        <v>80</v>
      </c>
      <c r="C72" s="6">
        <v>112</v>
      </c>
      <c r="D72" s="7" t="s">
        <v>77</v>
      </c>
      <c r="E72" s="6">
        <v>3</v>
      </c>
      <c r="F72" s="8">
        <v>6</v>
      </c>
      <c r="G72" s="1" t="str">
        <f>IF(AND(ISERROR(FIND("-",VLOOKUP(I72,'Names with Seat Code'!A:E,5,FALSE))),ISERROR(FIND("'",VLOOKUP(I72,'Names with Seat Code'!A:E,5,FALSE)))),VLOOKUP(I72,'Names with Seat Code'!A:E,5,FALSE),IF(ISERROR(FIND("-",VLOOKUP(I72,'Names with Seat Code'!A:E,5,FALSE))),REPLACE(VLOOKUP(I72,'Names with Seat Code'!A:E,5,FALSE),FIND("'",VLOOKUP(I72,'Names with Seat Code'!A:E,5,FALSE)),1,""),REPLACE(VLOOKUP(I72,'Names with Seat Code'!A:E,5,FALSE),FIND("-",VLOOKUP(I72,'Names with Seat Code'!A:E,5,FALSE)),1,"")))</f>
        <v>DiFiore</v>
      </c>
      <c r="H72" s="1" t="str">
        <f>IF(AND(ISERROR(FIND("-",VLOOKUP(I72,'Names with Seat Code'!A:E,3,FALSE))),ISERROR(FIND("'",VLOOKUP(I72,'Names with Seat Code'!A:E,3,FALSE)))),VLOOKUP(I72,'Names with Seat Code'!A:E,3,FALSE),IF(ISERROR(FIND("-",VLOOKUP(I72,'Names with Seat Code'!A:E,3,FALSE))),REPLACE(VLOOKUP(I72,'Names with Seat Code'!A:E,3,FALSE),FIND("'",VLOOKUP(I72,'Names with Seat Code'!A:E,3,FALSE)),1,""),REPLACE(VLOOKUP(I72,'Names with Seat Code'!A:E,3,FALSE),FIND("-",VLOOKUP(I72,'Names with Seat Code'!A:E,3,FALSE)),1,"")))</f>
        <v>Connor</v>
      </c>
      <c r="I72">
        <v>58</v>
      </c>
      <c r="J72" t="str">
        <f>VLOOKUP(I71,'Names with Seat Code'!A:E,4,FALSE)</f>
        <v/>
      </c>
    </row>
    <row r="73" spans="1:14" x14ac:dyDescent="0.25">
      <c r="A73" s="6" t="s">
        <v>75</v>
      </c>
      <c r="B73" s="6" t="s">
        <v>80</v>
      </c>
      <c r="C73" s="6">
        <v>110</v>
      </c>
      <c r="D73" s="7" t="s">
        <v>77</v>
      </c>
      <c r="E73" s="6">
        <v>3</v>
      </c>
      <c r="F73" s="8">
        <v>7</v>
      </c>
      <c r="G73" s="1" t="str">
        <f>IF(AND(ISERROR(FIND("-",VLOOKUP(I73,'Names with Seat Code'!A:E,5,FALSE))),ISERROR(FIND("'",VLOOKUP(I73,'Names with Seat Code'!A:E,5,FALSE)))),VLOOKUP(I73,'Names with Seat Code'!A:E,5,FALSE),IF(ISERROR(FIND("-",VLOOKUP(I73,'Names with Seat Code'!A:E,5,FALSE))),REPLACE(VLOOKUP(I73,'Names with Seat Code'!A:E,5,FALSE),FIND("'",VLOOKUP(I73,'Names with Seat Code'!A:E,5,FALSE)),1,""),REPLACE(VLOOKUP(I73,'Names with Seat Code'!A:E,5,FALSE),FIND("-",VLOOKUP(I73,'Names with Seat Code'!A:E,5,FALSE)),1,"")))</f>
        <v>Dillon</v>
      </c>
      <c r="H73" s="1" t="str">
        <f>IF(AND(ISERROR(FIND("-",VLOOKUP(I73,'Names with Seat Code'!A:E,3,FALSE))),ISERROR(FIND("'",VLOOKUP(I73,'Names with Seat Code'!A:E,3,FALSE)))),VLOOKUP(I73,'Names with Seat Code'!A:E,3,FALSE),IF(ISERROR(FIND("-",VLOOKUP(I73,'Names with Seat Code'!A:E,3,FALSE))),REPLACE(VLOOKUP(I73,'Names with Seat Code'!A:E,3,FALSE),FIND("'",VLOOKUP(I73,'Names with Seat Code'!A:E,3,FALSE)),1,""),REPLACE(VLOOKUP(I73,'Names with Seat Code'!A:E,3,FALSE),FIND("-",VLOOKUP(I73,'Names with Seat Code'!A:E,3,FALSE)),1,"")))</f>
        <v>Julia</v>
      </c>
      <c r="I73">
        <v>59</v>
      </c>
      <c r="J73" t="str">
        <f>VLOOKUP(I72,'Names with Seat Code'!A:E,4,FALSE)</f>
        <v/>
      </c>
    </row>
    <row r="74" spans="1:14" x14ac:dyDescent="0.25">
      <c r="A74" s="6" t="s">
        <v>75</v>
      </c>
      <c r="B74" s="6" t="s">
        <v>80</v>
      </c>
      <c r="C74" s="6">
        <v>108</v>
      </c>
      <c r="D74" s="7" t="s">
        <v>77</v>
      </c>
      <c r="E74" s="6">
        <v>3</v>
      </c>
      <c r="F74" s="8">
        <v>8</v>
      </c>
      <c r="G74" s="1" t="str">
        <f>IF(AND(ISERROR(FIND("-",VLOOKUP(I74,'Names with Seat Code'!A:E,5,FALSE))),ISERROR(FIND("'",VLOOKUP(I74,'Names with Seat Code'!A:E,5,FALSE)))),VLOOKUP(I74,'Names with Seat Code'!A:E,5,FALSE),IF(ISERROR(FIND("-",VLOOKUP(I74,'Names with Seat Code'!A:E,5,FALSE))),REPLACE(VLOOKUP(I74,'Names with Seat Code'!A:E,5,FALSE),FIND("'",VLOOKUP(I74,'Names with Seat Code'!A:E,5,FALSE)),1,""),REPLACE(VLOOKUP(I74,'Names with Seat Code'!A:E,5,FALSE),FIND("-",VLOOKUP(I74,'Names with Seat Code'!A:E,5,FALSE)),1,"")))</f>
        <v>Dishmon</v>
      </c>
      <c r="H74" s="1" t="str">
        <f>IF(AND(ISERROR(FIND("-",VLOOKUP(I74,'Names with Seat Code'!A:E,3,FALSE))),ISERROR(FIND("'",VLOOKUP(I74,'Names with Seat Code'!A:E,3,FALSE)))),VLOOKUP(I74,'Names with Seat Code'!A:E,3,FALSE),IF(ISERROR(FIND("-",VLOOKUP(I74,'Names with Seat Code'!A:E,3,FALSE))),REPLACE(VLOOKUP(I74,'Names with Seat Code'!A:E,3,FALSE),FIND("'",VLOOKUP(I74,'Names with Seat Code'!A:E,3,FALSE)),1,""),REPLACE(VLOOKUP(I74,'Names with Seat Code'!A:E,3,FALSE),FIND("-",VLOOKUP(I74,'Names with Seat Code'!A:E,3,FALSE)),1,"")))</f>
        <v>Cam</v>
      </c>
      <c r="I74">
        <v>60</v>
      </c>
      <c r="J74" t="str">
        <f>VLOOKUP(I73,'Names with Seat Code'!A:E,4,FALSE)</f>
        <v/>
      </c>
    </row>
    <row r="75" spans="1:14" ht="18.75" thickBot="1" x14ac:dyDescent="0.3">
      <c r="A75" s="6" t="s">
        <v>75</v>
      </c>
      <c r="B75" s="6" t="s">
        <v>80</v>
      </c>
      <c r="C75" s="6">
        <v>106</v>
      </c>
      <c r="D75" s="7" t="s">
        <v>77</v>
      </c>
      <c r="E75" s="6">
        <v>3</v>
      </c>
      <c r="F75" s="8">
        <v>9</v>
      </c>
      <c r="G75" s="1" t="str">
        <f>IF(AND(ISERROR(FIND("-",VLOOKUP(I75,'Names with Seat Code'!A:E,5,FALSE))),ISERROR(FIND("'",VLOOKUP(I75,'Names with Seat Code'!A:E,5,FALSE)))),VLOOKUP(I75,'Names with Seat Code'!A:E,5,FALSE),IF(ISERROR(FIND("-",VLOOKUP(I75,'Names with Seat Code'!A:E,5,FALSE))),REPLACE(VLOOKUP(I75,'Names with Seat Code'!A:E,5,FALSE),FIND("'",VLOOKUP(I75,'Names with Seat Code'!A:E,5,FALSE)),1,""),REPLACE(VLOOKUP(I75,'Names with Seat Code'!A:E,5,FALSE),FIND("-",VLOOKUP(I75,'Names with Seat Code'!A:E,5,FALSE)),1,"")))</f>
        <v>Dodge</v>
      </c>
      <c r="H75" s="1" t="str">
        <f>IF(AND(ISERROR(FIND("-",VLOOKUP(I75,'Names with Seat Code'!A:E,3,FALSE))),ISERROR(FIND("'",VLOOKUP(I75,'Names with Seat Code'!A:E,3,FALSE)))),VLOOKUP(I75,'Names with Seat Code'!A:E,3,FALSE),IF(ISERROR(FIND("-",VLOOKUP(I75,'Names with Seat Code'!A:E,3,FALSE))),REPLACE(VLOOKUP(I75,'Names with Seat Code'!A:E,3,FALSE),FIND("'",VLOOKUP(I75,'Names with Seat Code'!A:E,3,FALSE)),1,""),REPLACE(VLOOKUP(I75,'Names with Seat Code'!A:E,3,FALSE),FIND("-",VLOOKUP(I75,'Names with Seat Code'!A:E,3,FALSE)),1,"")))</f>
        <v>Lily</v>
      </c>
      <c r="I75" s="3">
        <v>61</v>
      </c>
      <c r="J75" t="str">
        <f>VLOOKUP(I74,'Names with Seat Code'!A:E,4,FALSE)</f>
        <v/>
      </c>
    </row>
    <row r="76" spans="1:14" ht="18.75" thickTop="1" x14ac:dyDescent="0.25">
      <c r="A76" s="6" t="s">
        <v>75</v>
      </c>
      <c r="B76" s="6" t="s">
        <v>80</v>
      </c>
      <c r="C76" s="6">
        <v>104</v>
      </c>
      <c r="D76" s="7" t="s">
        <v>77</v>
      </c>
      <c r="E76" s="6">
        <v>3</v>
      </c>
      <c r="F76" s="8">
        <v>10</v>
      </c>
      <c r="G76" s="1" t="str">
        <f>IF(AND(ISERROR(FIND("-",VLOOKUP(I76,'Names with Seat Code'!A:E,5,FALSE))),ISERROR(FIND("'",VLOOKUP(I76,'Names with Seat Code'!A:E,5,FALSE)))),VLOOKUP(I76,'Names with Seat Code'!A:E,5,FALSE),IF(ISERROR(FIND("-",VLOOKUP(I76,'Names with Seat Code'!A:E,5,FALSE))),REPLACE(VLOOKUP(I76,'Names with Seat Code'!A:E,5,FALSE),FIND("'",VLOOKUP(I76,'Names with Seat Code'!A:E,5,FALSE)),1,""),REPLACE(VLOOKUP(I76,'Names with Seat Code'!A:E,5,FALSE),FIND("-",VLOOKUP(I76,'Names with Seat Code'!A:E,5,FALSE)),1,"")))</f>
        <v>Dolan</v>
      </c>
      <c r="H76" s="1" t="str">
        <f>IF(AND(ISERROR(FIND("-",VLOOKUP(I76,'Names with Seat Code'!A:E,3,FALSE))),ISERROR(FIND("'",VLOOKUP(I76,'Names with Seat Code'!A:E,3,FALSE)))),VLOOKUP(I76,'Names with Seat Code'!A:E,3,FALSE),IF(ISERROR(FIND("-",VLOOKUP(I76,'Names with Seat Code'!A:E,3,FALSE))),REPLACE(VLOOKUP(I76,'Names with Seat Code'!A:E,3,FALSE),FIND("'",VLOOKUP(I76,'Names with Seat Code'!A:E,3,FALSE)),1,""),REPLACE(VLOOKUP(I76,'Names with Seat Code'!A:E,3,FALSE),FIND("-",VLOOKUP(I76,'Names with Seat Code'!A:E,3,FALSE)),1,"")))</f>
        <v>MacArthy</v>
      </c>
      <c r="I76">
        <v>62</v>
      </c>
      <c r="J76" t="str">
        <f>VLOOKUP(I75,'Names with Seat Code'!A:E,4,FALSE)</f>
        <v/>
      </c>
    </row>
    <row r="77" spans="1:14" x14ac:dyDescent="0.25">
      <c r="A77" s="6" t="s">
        <v>75</v>
      </c>
      <c r="B77" s="6" t="s">
        <v>80</v>
      </c>
      <c r="C77" s="6">
        <v>102</v>
      </c>
      <c r="D77" s="7" t="s">
        <v>77</v>
      </c>
      <c r="E77" s="6">
        <v>3</v>
      </c>
      <c r="F77" s="8">
        <v>11</v>
      </c>
      <c r="G77" s="1" t="str">
        <f>IF(AND(ISERROR(FIND("-",VLOOKUP(I77,'Names with Seat Code'!A:E,5,FALSE))),ISERROR(FIND("'",VLOOKUP(I77,'Names with Seat Code'!A:E,5,FALSE)))),VLOOKUP(I77,'Names with Seat Code'!A:E,5,FALSE),IF(ISERROR(FIND("-",VLOOKUP(I77,'Names with Seat Code'!A:E,5,FALSE))),REPLACE(VLOOKUP(I77,'Names with Seat Code'!A:E,5,FALSE),FIND("'",VLOOKUP(I77,'Names with Seat Code'!A:E,5,FALSE)),1,""),REPLACE(VLOOKUP(I77,'Names with Seat Code'!A:E,5,FALSE),FIND("-",VLOOKUP(I77,'Names with Seat Code'!A:E,5,FALSE)),1,"")))</f>
        <v>Donahue</v>
      </c>
      <c r="H77" s="1" t="str">
        <f>IF(AND(ISERROR(FIND("-",VLOOKUP(I77,'Names with Seat Code'!A:E,3,FALSE))),ISERROR(FIND("'",VLOOKUP(I77,'Names with Seat Code'!A:E,3,FALSE)))),VLOOKUP(I77,'Names with Seat Code'!A:E,3,FALSE),IF(ISERROR(FIND("-",VLOOKUP(I77,'Names with Seat Code'!A:E,3,FALSE))),REPLACE(VLOOKUP(I77,'Names with Seat Code'!A:E,3,FALSE),FIND("'",VLOOKUP(I77,'Names with Seat Code'!A:E,3,FALSE)),1,""),REPLACE(VLOOKUP(I77,'Names with Seat Code'!A:E,3,FALSE),FIND("-",VLOOKUP(I77,'Names with Seat Code'!A:E,3,FALSE)),1,"")))</f>
        <v>James</v>
      </c>
      <c r="I77">
        <v>63</v>
      </c>
      <c r="J77" t="str">
        <f>VLOOKUP(I76,'Names with Seat Code'!A:E,4,FALSE)</f>
        <v/>
      </c>
    </row>
    <row r="78" spans="1:14" s="3" customFormat="1" ht="18.75" thickBot="1" x14ac:dyDescent="0.3">
      <c r="A78" s="4" t="s">
        <v>75</v>
      </c>
      <c r="B78" s="4" t="s">
        <v>80</v>
      </c>
      <c r="C78" s="4">
        <v>101</v>
      </c>
      <c r="D78" s="9" t="s">
        <v>77</v>
      </c>
      <c r="E78" s="4">
        <v>3</v>
      </c>
      <c r="F78" s="5">
        <v>12</v>
      </c>
      <c r="G78" s="1" t="str">
        <f>IF(AND(ISERROR(FIND("-",VLOOKUP(I78,'Names with Seat Code'!A:E,5,FALSE))),ISERROR(FIND("'",VLOOKUP(I78,'Names with Seat Code'!A:E,5,FALSE)))),VLOOKUP(I78,'Names with Seat Code'!A:E,5,FALSE),IF(ISERROR(FIND("-",VLOOKUP(I78,'Names with Seat Code'!A:E,5,FALSE))),REPLACE(VLOOKUP(I78,'Names with Seat Code'!A:E,5,FALSE),FIND("'",VLOOKUP(I78,'Names with Seat Code'!A:E,5,FALSE)),1,""),REPLACE(VLOOKUP(I78,'Names with Seat Code'!A:E,5,FALSE),FIND("-",VLOOKUP(I78,'Names with Seat Code'!A:E,5,FALSE)),1,"")))</f>
        <v>Donnelly</v>
      </c>
      <c r="H78" s="1" t="str">
        <f>IF(AND(ISERROR(FIND("-",VLOOKUP(I78,'Names with Seat Code'!A:E,3,FALSE))),ISERROR(FIND("'",VLOOKUP(I78,'Names with Seat Code'!A:E,3,FALSE)))),VLOOKUP(I78,'Names with Seat Code'!A:E,3,FALSE),IF(ISERROR(FIND("-",VLOOKUP(I78,'Names with Seat Code'!A:E,3,FALSE))),REPLACE(VLOOKUP(I78,'Names with Seat Code'!A:E,3,FALSE),FIND("'",VLOOKUP(I78,'Names with Seat Code'!A:E,3,FALSE)),1,""),REPLACE(VLOOKUP(I78,'Names with Seat Code'!A:E,3,FALSE),FIND("-",VLOOKUP(I78,'Names with Seat Code'!A:E,3,FALSE)),1,"")))</f>
        <v>Sophia</v>
      </c>
      <c r="I78">
        <v>64</v>
      </c>
      <c r="J78" t="str">
        <f>VLOOKUP(I77,'Names with Seat Code'!A:E,4,FALSE)</f>
        <v>William</v>
      </c>
      <c r="K78"/>
      <c r="L78"/>
      <c r="M78"/>
      <c r="N78"/>
    </row>
    <row r="79" spans="1:14" ht="19.5" thickTop="1" thickBot="1" x14ac:dyDescent="0.3">
      <c r="A79" s="6" t="s">
        <v>72</v>
      </c>
      <c r="B79" s="6" t="s">
        <v>81</v>
      </c>
      <c r="C79" s="6">
        <v>101</v>
      </c>
      <c r="D79" s="7" t="s">
        <v>74</v>
      </c>
      <c r="E79" s="6">
        <v>4</v>
      </c>
      <c r="F79" s="8">
        <v>1</v>
      </c>
      <c r="G79" s="1" t="str">
        <f>IF(AND(ISERROR(FIND("-",VLOOKUP(I79,'Names with Seat Code'!A:E,5,FALSE))),ISERROR(FIND("'",VLOOKUP(I79,'Names with Seat Code'!A:E,5,FALSE)))),VLOOKUP(I79,'Names with Seat Code'!A:E,5,FALSE),IF(ISERROR(FIND("-",VLOOKUP(I79,'Names with Seat Code'!A:E,5,FALSE))),REPLACE(VLOOKUP(I79,'Names with Seat Code'!A:E,5,FALSE),FIND("'",VLOOKUP(I79,'Names with Seat Code'!A:E,5,FALSE)),1,""),REPLACE(VLOOKUP(I79,'Names with Seat Code'!A:E,5,FALSE),FIND("-",VLOOKUP(I79,'Names with Seat Code'!A:E,5,FALSE)),1,"")))</f>
        <v>Downing</v>
      </c>
      <c r="H79" s="1" t="str">
        <f>IF(AND(ISERROR(FIND("-",VLOOKUP(I79,'Names with Seat Code'!A:E,3,FALSE))),ISERROR(FIND("'",VLOOKUP(I79,'Names with Seat Code'!A:E,3,FALSE)))),VLOOKUP(I79,'Names with Seat Code'!A:E,3,FALSE),IF(ISERROR(FIND("-",VLOOKUP(I79,'Names with Seat Code'!A:E,3,FALSE))),REPLACE(VLOOKUP(I79,'Names with Seat Code'!A:E,3,FALSE),FIND("'",VLOOKUP(I79,'Names with Seat Code'!A:E,3,FALSE)),1,""),REPLACE(VLOOKUP(I79,'Names with Seat Code'!A:E,3,FALSE),FIND("-",VLOOKUP(I79,'Names with Seat Code'!A:E,3,FALSE)),1,"")))</f>
        <v>Lauren</v>
      </c>
      <c r="I79">
        <v>65</v>
      </c>
      <c r="J79" s="3" t="str">
        <f>VLOOKUP(I78,'Names with Seat Code'!A:E,4,FALSE)</f>
        <v/>
      </c>
    </row>
    <row r="80" spans="1:14" ht="19.5" thickTop="1" thickBot="1" x14ac:dyDescent="0.3">
      <c r="A80" s="6" t="s">
        <v>72</v>
      </c>
      <c r="B80" s="6" t="s">
        <v>81</v>
      </c>
      <c r="C80" s="6">
        <v>102</v>
      </c>
      <c r="D80" s="7" t="s">
        <v>74</v>
      </c>
      <c r="E80" s="6">
        <v>4</v>
      </c>
      <c r="F80" s="8">
        <v>2</v>
      </c>
      <c r="G80" s="1" t="str">
        <f>IF(AND(ISERROR(FIND("-",VLOOKUP(I80,'Names with Seat Code'!A:E,5,FALSE))),ISERROR(FIND("'",VLOOKUP(I80,'Names with Seat Code'!A:E,5,FALSE)))),VLOOKUP(I80,'Names with Seat Code'!A:E,5,FALSE),IF(ISERROR(FIND("-",VLOOKUP(I80,'Names with Seat Code'!A:E,5,FALSE))),REPLACE(VLOOKUP(I80,'Names with Seat Code'!A:E,5,FALSE),FIND("'",VLOOKUP(I80,'Names with Seat Code'!A:E,5,FALSE)),1,""),REPLACE(VLOOKUP(I80,'Names with Seat Code'!A:E,5,FALSE),FIND("-",VLOOKUP(I80,'Names with Seat Code'!A:E,5,FALSE)),1,"")))</f>
        <v>Egan</v>
      </c>
      <c r="H80" s="1" t="str">
        <f>IF(AND(ISERROR(FIND("-",VLOOKUP(I80,'Names with Seat Code'!A:E,3,FALSE))),ISERROR(FIND("'",VLOOKUP(I80,'Names with Seat Code'!A:E,3,FALSE)))),VLOOKUP(I80,'Names with Seat Code'!A:E,3,FALSE),IF(ISERROR(FIND("-",VLOOKUP(I80,'Names with Seat Code'!A:E,3,FALSE))),REPLACE(VLOOKUP(I80,'Names with Seat Code'!A:E,3,FALSE),FIND("'",VLOOKUP(I80,'Names with Seat Code'!A:E,3,FALSE)),1,""),REPLACE(VLOOKUP(I80,'Names with Seat Code'!A:E,3,FALSE),FIND("-",VLOOKUP(I80,'Names with Seat Code'!A:E,3,FALSE)),1,"")))</f>
        <v>Brendan</v>
      </c>
      <c r="I80">
        <v>66</v>
      </c>
      <c r="J80" t="str">
        <f>VLOOKUP(I79,'Names with Seat Code'!A:E,4,FALSE)</f>
        <v>Elizabeth</v>
      </c>
      <c r="N80" s="3"/>
    </row>
    <row r="81" spans="1:13" ht="18.75" thickTop="1" x14ac:dyDescent="0.25">
      <c r="A81" s="6" t="s">
        <v>72</v>
      </c>
      <c r="B81" s="6" t="s">
        <v>81</v>
      </c>
      <c r="C81" s="6">
        <v>103</v>
      </c>
      <c r="D81" s="7" t="s">
        <v>74</v>
      </c>
      <c r="E81" s="6">
        <v>4</v>
      </c>
      <c r="F81" s="8">
        <v>3</v>
      </c>
      <c r="G81" s="1" t="str">
        <f>IF(AND(ISERROR(FIND("-",VLOOKUP(I81,'Names with Seat Code'!A:E,5,FALSE))),ISERROR(FIND("'",VLOOKUP(I81,'Names with Seat Code'!A:E,5,FALSE)))),VLOOKUP(I81,'Names with Seat Code'!A:E,5,FALSE),IF(ISERROR(FIND("-",VLOOKUP(I81,'Names with Seat Code'!A:E,5,FALSE))),REPLACE(VLOOKUP(I81,'Names with Seat Code'!A:E,5,FALSE),FIND("'",VLOOKUP(I81,'Names with Seat Code'!A:E,5,FALSE)),1,""),REPLACE(VLOOKUP(I81,'Names with Seat Code'!A:E,5,FALSE),FIND("-",VLOOKUP(I81,'Names with Seat Code'!A:E,5,FALSE)),1,"")))</f>
        <v>Epstein</v>
      </c>
      <c r="H81" s="1" t="str">
        <f>IF(AND(ISERROR(FIND("-",VLOOKUP(I81,'Names with Seat Code'!A:E,3,FALSE))),ISERROR(FIND("'",VLOOKUP(I81,'Names with Seat Code'!A:E,3,FALSE)))),VLOOKUP(I81,'Names with Seat Code'!A:E,3,FALSE),IF(ISERROR(FIND("-",VLOOKUP(I81,'Names with Seat Code'!A:E,3,FALSE))),REPLACE(VLOOKUP(I81,'Names with Seat Code'!A:E,3,FALSE),FIND("'",VLOOKUP(I81,'Names with Seat Code'!A:E,3,FALSE)),1,""),REPLACE(VLOOKUP(I81,'Names with Seat Code'!A:E,3,FALSE),FIND("-",VLOOKUP(I81,'Names with Seat Code'!A:E,3,FALSE)),1,"")))</f>
        <v>Ava</v>
      </c>
      <c r="I81">
        <v>67</v>
      </c>
      <c r="J81" t="str">
        <f>VLOOKUP(I80,'Names with Seat Code'!A:E,4,FALSE)</f>
        <v/>
      </c>
    </row>
    <row r="82" spans="1:13" ht="18.75" thickBot="1" x14ac:dyDescent="0.3">
      <c r="A82" s="6" t="s">
        <v>72</v>
      </c>
      <c r="B82" s="6" t="s">
        <v>81</v>
      </c>
      <c r="C82" s="6">
        <v>104</v>
      </c>
      <c r="D82" s="7" t="s">
        <v>74</v>
      </c>
      <c r="E82" s="6">
        <v>4</v>
      </c>
      <c r="F82" s="8">
        <v>4</v>
      </c>
      <c r="G82" s="1" t="str">
        <f>IF(AND(ISERROR(FIND("-",VLOOKUP(I82,'Names with Seat Code'!A:E,5,FALSE))),ISERROR(FIND("'",VLOOKUP(I82,'Names with Seat Code'!A:E,5,FALSE)))),VLOOKUP(I82,'Names with Seat Code'!A:E,5,FALSE),IF(ISERROR(FIND("-",VLOOKUP(I82,'Names with Seat Code'!A:E,5,FALSE))),REPLACE(VLOOKUP(I82,'Names with Seat Code'!A:E,5,FALSE),FIND("'",VLOOKUP(I82,'Names with Seat Code'!A:E,5,FALSE)),1,""),REPLACE(VLOOKUP(I82,'Names with Seat Code'!A:E,5,FALSE),FIND("-",VLOOKUP(I82,'Names with Seat Code'!A:E,5,FALSE)),1,"")))</f>
        <v>Fabiano</v>
      </c>
      <c r="H82" s="1" t="str">
        <f>IF(AND(ISERROR(FIND("-",VLOOKUP(I82,'Names with Seat Code'!A:E,3,FALSE))),ISERROR(FIND("'",VLOOKUP(I82,'Names with Seat Code'!A:E,3,FALSE)))),VLOOKUP(I82,'Names with Seat Code'!A:E,3,FALSE),IF(ISERROR(FIND("-",VLOOKUP(I82,'Names with Seat Code'!A:E,3,FALSE))),REPLACE(VLOOKUP(I82,'Names with Seat Code'!A:E,3,FALSE),FIND("'",VLOOKUP(I82,'Names with Seat Code'!A:E,3,FALSE)),1,""),REPLACE(VLOOKUP(I82,'Names with Seat Code'!A:E,3,FALSE),FIND("-",VLOOKUP(I82,'Names with Seat Code'!A:E,3,FALSE)),1,"")))</f>
        <v>Aubrey</v>
      </c>
      <c r="I82">
        <v>68</v>
      </c>
      <c r="J82" t="str">
        <f>VLOOKUP(I81,'Names with Seat Code'!A:E,4,FALSE)</f>
        <v/>
      </c>
      <c r="K82" s="3"/>
      <c r="L82" s="3"/>
      <c r="M82" s="3"/>
    </row>
    <row r="83" spans="1:13" ht="18.75" thickTop="1" x14ac:dyDescent="0.25">
      <c r="A83" s="6" t="s">
        <v>72</v>
      </c>
      <c r="B83" s="6" t="s">
        <v>81</v>
      </c>
      <c r="C83" s="6">
        <v>105</v>
      </c>
      <c r="D83" s="7" t="s">
        <v>74</v>
      </c>
      <c r="E83" s="6">
        <v>4</v>
      </c>
      <c r="F83" s="8">
        <v>5</v>
      </c>
      <c r="G83" s="1" t="str">
        <f>IF(AND(ISERROR(FIND("-",VLOOKUP(I83,'Names with Seat Code'!A:E,5,FALSE))),ISERROR(FIND("'",VLOOKUP(I83,'Names with Seat Code'!A:E,5,FALSE)))),VLOOKUP(I83,'Names with Seat Code'!A:E,5,FALSE),IF(ISERROR(FIND("-",VLOOKUP(I83,'Names with Seat Code'!A:E,5,FALSE))),REPLACE(VLOOKUP(I83,'Names with Seat Code'!A:E,5,FALSE),FIND("'",VLOOKUP(I83,'Names with Seat Code'!A:E,5,FALSE)),1,""),REPLACE(VLOOKUP(I83,'Names with Seat Code'!A:E,5,FALSE),FIND("-",VLOOKUP(I83,'Names with Seat Code'!A:E,5,FALSE)),1,"")))</f>
        <v>Fichera</v>
      </c>
      <c r="H83" s="1" t="str">
        <f>IF(AND(ISERROR(FIND("-",VLOOKUP(I83,'Names with Seat Code'!A:E,3,FALSE))),ISERROR(FIND("'",VLOOKUP(I83,'Names with Seat Code'!A:E,3,FALSE)))),VLOOKUP(I83,'Names with Seat Code'!A:E,3,FALSE),IF(ISERROR(FIND("-",VLOOKUP(I83,'Names with Seat Code'!A:E,3,FALSE))),REPLACE(VLOOKUP(I83,'Names with Seat Code'!A:E,3,FALSE),FIND("'",VLOOKUP(I83,'Names with Seat Code'!A:E,3,FALSE)),1,""),REPLACE(VLOOKUP(I83,'Names with Seat Code'!A:E,3,FALSE),FIND("-",VLOOKUP(I83,'Names with Seat Code'!A:E,3,FALSE)),1,"")))</f>
        <v>Mia</v>
      </c>
      <c r="I83">
        <v>69</v>
      </c>
      <c r="J83" t="str">
        <f>VLOOKUP(I82,'Names with Seat Code'!A:E,4,FALSE)</f>
        <v/>
      </c>
    </row>
    <row r="84" spans="1:13" x14ac:dyDescent="0.25">
      <c r="A84" s="6" t="s">
        <v>72</v>
      </c>
      <c r="B84" s="6" t="s">
        <v>81</v>
      </c>
      <c r="C84" s="6">
        <v>106</v>
      </c>
      <c r="D84" s="7" t="s">
        <v>74</v>
      </c>
      <c r="E84" s="6">
        <v>4</v>
      </c>
      <c r="F84" s="8">
        <v>6</v>
      </c>
      <c r="G84" s="1" t="str">
        <f>IF(AND(ISERROR(FIND("-",VLOOKUP(I84,'Names with Seat Code'!A:E,5,FALSE))),ISERROR(FIND("'",VLOOKUP(I84,'Names with Seat Code'!A:E,5,FALSE)))),VLOOKUP(I84,'Names with Seat Code'!A:E,5,FALSE),IF(ISERROR(FIND("-",VLOOKUP(I84,'Names with Seat Code'!A:E,5,FALSE))),REPLACE(VLOOKUP(I84,'Names with Seat Code'!A:E,5,FALSE),FIND("'",VLOOKUP(I84,'Names with Seat Code'!A:E,5,FALSE)),1,""),REPLACE(VLOOKUP(I84,'Names with Seat Code'!A:E,5,FALSE),FIND("-",VLOOKUP(I84,'Names with Seat Code'!A:E,5,FALSE)),1,"")))</f>
        <v>Field</v>
      </c>
      <c r="H84" s="1" t="str">
        <f>IF(AND(ISERROR(FIND("-",VLOOKUP(I84,'Names with Seat Code'!A:E,3,FALSE))),ISERROR(FIND("'",VLOOKUP(I84,'Names with Seat Code'!A:E,3,FALSE)))),VLOOKUP(I84,'Names with Seat Code'!A:E,3,FALSE),IF(ISERROR(FIND("-",VLOOKUP(I84,'Names with Seat Code'!A:E,3,FALSE))),REPLACE(VLOOKUP(I84,'Names with Seat Code'!A:E,3,FALSE),FIND("'",VLOOKUP(I84,'Names with Seat Code'!A:E,3,FALSE)),1,""),REPLACE(VLOOKUP(I84,'Names with Seat Code'!A:E,3,FALSE),FIND("-",VLOOKUP(I84,'Names with Seat Code'!A:E,3,FALSE)),1,"")))</f>
        <v>Quinn</v>
      </c>
      <c r="I84">
        <v>70</v>
      </c>
      <c r="J84" t="str">
        <f>VLOOKUP(I83,'Names with Seat Code'!A:E,4,FALSE)</f>
        <v>Genevieve</v>
      </c>
    </row>
    <row r="85" spans="1:13" x14ac:dyDescent="0.25">
      <c r="A85" s="6" t="s">
        <v>72</v>
      </c>
      <c r="B85" s="6" t="s">
        <v>81</v>
      </c>
      <c r="C85" s="6">
        <v>107</v>
      </c>
      <c r="D85" s="7" t="s">
        <v>74</v>
      </c>
      <c r="E85" s="6">
        <v>4</v>
      </c>
      <c r="F85" s="8">
        <v>7</v>
      </c>
      <c r="G85" s="1" t="str">
        <f>IF(AND(ISERROR(FIND("-",VLOOKUP(I85,'Names with Seat Code'!A:E,5,FALSE))),ISERROR(FIND("'",VLOOKUP(I85,'Names with Seat Code'!A:E,5,FALSE)))),VLOOKUP(I85,'Names with Seat Code'!A:E,5,FALSE),IF(ISERROR(FIND("-",VLOOKUP(I85,'Names with Seat Code'!A:E,5,FALSE))),REPLACE(VLOOKUP(I85,'Names with Seat Code'!A:E,5,FALSE),FIND("'",VLOOKUP(I85,'Names with Seat Code'!A:E,5,FALSE)),1,""),REPLACE(VLOOKUP(I85,'Names with Seat Code'!A:E,5,FALSE),FIND("-",VLOOKUP(I85,'Names with Seat Code'!A:E,5,FALSE)),1,"")))</f>
        <v>Filipski</v>
      </c>
      <c r="H85" s="1" t="str">
        <f>IF(AND(ISERROR(FIND("-",VLOOKUP(I85,'Names with Seat Code'!A:E,3,FALSE))),ISERROR(FIND("'",VLOOKUP(I85,'Names with Seat Code'!A:E,3,FALSE)))),VLOOKUP(I85,'Names with Seat Code'!A:E,3,FALSE),IF(ISERROR(FIND("-",VLOOKUP(I85,'Names with Seat Code'!A:E,3,FALSE))),REPLACE(VLOOKUP(I85,'Names with Seat Code'!A:E,3,FALSE),FIND("'",VLOOKUP(I85,'Names with Seat Code'!A:E,3,FALSE)),1,""),REPLACE(VLOOKUP(I85,'Names with Seat Code'!A:E,3,FALSE),FIND("-",VLOOKUP(I85,'Names with Seat Code'!A:E,3,FALSE)),1,"")))</f>
        <v>Jack</v>
      </c>
      <c r="I85">
        <v>71</v>
      </c>
      <c r="J85" t="str">
        <f>VLOOKUP(I84,'Names with Seat Code'!A:E,4,FALSE)</f>
        <v/>
      </c>
    </row>
    <row r="86" spans="1:13" x14ac:dyDescent="0.25">
      <c r="A86" s="6" t="s">
        <v>72</v>
      </c>
      <c r="B86" s="6" t="s">
        <v>81</v>
      </c>
      <c r="C86" s="6">
        <v>108</v>
      </c>
      <c r="D86" s="7" t="s">
        <v>74</v>
      </c>
      <c r="E86" s="6">
        <v>4</v>
      </c>
      <c r="F86" s="8">
        <v>8</v>
      </c>
      <c r="G86" s="1" t="str">
        <f>IF(AND(ISERROR(FIND("-",VLOOKUP(I86,'Names with Seat Code'!A:E,5,FALSE))),ISERROR(FIND("'",VLOOKUP(I86,'Names with Seat Code'!A:E,5,FALSE)))),VLOOKUP(I86,'Names with Seat Code'!A:E,5,FALSE),IF(ISERROR(FIND("-",VLOOKUP(I86,'Names with Seat Code'!A:E,5,FALSE))),REPLACE(VLOOKUP(I86,'Names with Seat Code'!A:E,5,FALSE),FIND("'",VLOOKUP(I86,'Names with Seat Code'!A:E,5,FALSE)),1,""),REPLACE(VLOOKUP(I86,'Names with Seat Code'!A:E,5,FALSE),FIND("-",VLOOKUP(I86,'Names with Seat Code'!A:E,5,FALSE)),1,"")))</f>
        <v>Fiore</v>
      </c>
      <c r="H86" s="1" t="str">
        <f>IF(AND(ISERROR(FIND("-",VLOOKUP(I86,'Names with Seat Code'!A:E,3,FALSE))),ISERROR(FIND("'",VLOOKUP(I86,'Names with Seat Code'!A:E,3,FALSE)))),VLOOKUP(I86,'Names with Seat Code'!A:E,3,FALSE),IF(ISERROR(FIND("-",VLOOKUP(I86,'Names with Seat Code'!A:E,3,FALSE))),REPLACE(VLOOKUP(I86,'Names with Seat Code'!A:E,3,FALSE),FIND("'",VLOOKUP(I86,'Names with Seat Code'!A:E,3,FALSE)),1,""),REPLACE(VLOOKUP(I86,'Names with Seat Code'!A:E,3,FALSE),FIND("-",VLOOKUP(I86,'Names with Seat Code'!A:E,3,FALSE)),1,"")))</f>
        <v>Trevor</v>
      </c>
      <c r="I86">
        <v>72</v>
      </c>
      <c r="J86" t="str">
        <f>VLOOKUP(I85,'Names with Seat Code'!A:E,4,FALSE)</f>
        <v/>
      </c>
    </row>
    <row r="87" spans="1:13" ht="18.75" thickBot="1" x14ac:dyDescent="0.3">
      <c r="A87" s="6" t="s">
        <v>72</v>
      </c>
      <c r="B87" s="6" t="s">
        <v>81</v>
      </c>
      <c r="C87" s="6">
        <v>109</v>
      </c>
      <c r="D87" s="7" t="s">
        <v>74</v>
      </c>
      <c r="E87" s="6">
        <v>4</v>
      </c>
      <c r="F87" s="8">
        <v>9</v>
      </c>
      <c r="G87" s="1" t="str">
        <f>IF(AND(ISERROR(FIND("-",VLOOKUP(I87,'Names with Seat Code'!A:E,5,FALSE))),ISERROR(FIND("'",VLOOKUP(I87,'Names with Seat Code'!A:E,5,FALSE)))),VLOOKUP(I87,'Names with Seat Code'!A:E,5,FALSE),IF(ISERROR(FIND("-",VLOOKUP(I87,'Names with Seat Code'!A:E,5,FALSE))),REPLACE(VLOOKUP(I87,'Names with Seat Code'!A:E,5,FALSE),FIND("'",VLOOKUP(I87,'Names with Seat Code'!A:E,5,FALSE)),1,""),REPLACE(VLOOKUP(I87,'Names with Seat Code'!A:E,5,FALSE),FIND("-",VLOOKUP(I87,'Names with Seat Code'!A:E,5,FALSE)),1,"")))</f>
        <v>Fitzgerald</v>
      </c>
      <c r="H87" s="1" t="str">
        <f>IF(AND(ISERROR(FIND("-",VLOOKUP(I87,'Names with Seat Code'!A:E,3,FALSE))),ISERROR(FIND("'",VLOOKUP(I87,'Names with Seat Code'!A:E,3,FALSE)))),VLOOKUP(I87,'Names with Seat Code'!A:E,3,FALSE),IF(ISERROR(FIND("-",VLOOKUP(I87,'Names with Seat Code'!A:E,3,FALSE))),REPLACE(VLOOKUP(I87,'Names with Seat Code'!A:E,3,FALSE),FIND("'",VLOOKUP(I87,'Names with Seat Code'!A:E,3,FALSE)),1,""),REPLACE(VLOOKUP(I87,'Names with Seat Code'!A:E,3,FALSE),FIND("-",VLOOKUP(I87,'Names with Seat Code'!A:E,3,FALSE)),1,"")))</f>
        <v>Ryan</v>
      </c>
      <c r="I87" s="3">
        <v>73</v>
      </c>
      <c r="J87" t="str">
        <f>VLOOKUP(I86,'Names with Seat Code'!A:E,4,FALSE)</f>
        <v/>
      </c>
    </row>
    <row r="88" spans="1:13" ht="18.75" thickTop="1" x14ac:dyDescent="0.25">
      <c r="A88" s="6" t="s">
        <v>72</v>
      </c>
      <c r="B88" s="6" t="s">
        <v>81</v>
      </c>
      <c r="C88" s="6">
        <v>110</v>
      </c>
      <c r="D88" s="7" t="s">
        <v>74</v>
      </c>
      <c r="E88" s="6">
        <v>4</v>
      </c>
      <c r="F88" s="8">
        <v>10</v>
      </c>
      <c r="G88" s="1" t="str">
        <f>IF(AND(ISERROR(FIND("-",VLOOKUP(I88,'Names with Seat Code'!A:E,5,FALSE))),ISERROR(FIND("'",VLOOKUP(I88,'Names with Seat Code'!A:E,5,FALSE)))),VLOOKUP(I88,'Names with Seat Code'!A:E,5,FALSE),IF(ISERROR(FIND("-",VLOOKUP(I88,'Names with Seat Code'!A:E,5,FALSE))),REPLACE(VLOOKUP(I88,'Names with Seat Code'!A:E,5,FALSE),FIND("'",VLOOKUP(I88,'Names with Seat Code'!A:E,5,FALSE)),1,""),REPLACE(VLOOKUP(I88,'Names with Seat Code'!A:E,5,FALSE),FIND("-",VLOOKUP(I88,'Names with Seat Code'!A:E,5,FALSE)),1,"")))</f>
        <v>Fitzpatrick</v>
      </c>
      <c r="H88" s="1" t="str">
        <f>IF(AND(ISERROR(FIND("-",VLOOKUP(I88,'Names with Seat Code'!A:E,3,FALSE))),ISERROR(FIND("'",VLOOKUP(I88,'Names with Seat Code'!A:E,3,FALSE)))),VLOOKUP(I88,'Names with Seat Code'!A:E,3,FALSE),IF(ISERROR(FIND("-",VLOOKUP(I88,'Names with Seat Code'!A:E,3,FALSE))),REPLACE(VLOOKUP(I88,'Names with Seat Code'!A:E,3,FALSE),FIND("'",VLOOKUP(I88,'Names with Seat Code'!A:E,3,FALSE)),1,""),REPLACE(VLOOKUP(I88,'Names with Seat Code'!A:E,3,FALSE),FIND("-",VLOOKUP(I88,'Names with Seat Code'!A:E,3,FALSE)),1,"")))</f>
        <v>Megan</v>
      </c>
      <c r="I88">
        <v>74</v>
      </c>
      <c r="J88" t="str">
        <f>VLOOKUP(I87,'Names with Seat Code'!A:E,4,FALSE)</f>
        <v/>
      </c>
    </row>
    <row r="89" spans="1:13" x14ac:dyDescent="0.25">
      <c r="A89" s="6" t="s">
        <v>72</v>
      </c>
      <c r="B89" s="6" t="s">
        <v>81</v>
      </c>
      <c r="C89" s="6">
        <v>111</v>
      </c>
      <c r="D89" s="7" t="s">
        <v>74</v>
      </c>
      <c r="E89" s="6">
        <v>4</v>
      </c>
      <c r="F89" s="8">
        <v>11</v>
      </c>
      <c r="G89" s="1" t="str">
        <f>IF(AND(ISERROR(FIND("-",VLOOKUP(I89,'Names with Seat Code'!A:E,5,FALSE))),ISERROR(FIND("'",VLOOKUP(I89,'Names with Seat Code'!A:E,5,FALSE)))),VLOOKUP(I89,'Names with Seat Code'!A:E,5,FALSE),IF(ISERROR(FIND("-",VLOOKUP(I89,'Names with Seat Code'!A:E,5,FALSE))),REPLACE(VLOOKUP(I89,'Names with Seat Code'!A:E,5,FALSE),FIND("'",VLOOKUP(I89,'Names with Seat Code'!A:E,5,FALSE)),1,""),REPLACE(VLOOKUP(I89,'Names with Seat Code'!A:E,5,FALSE),FIND("-",VLOOKUP(I89,'Names with Seat Code'!A:E,5,FALSE)),1,"")))</f>
        <v>Forrest</v>
      </c>
      <c r="H89" s="1" t="str">
        <f>IF(AND(ISERROR(FIND("-",VLOOKUP(I89,'Names with Seat Code'!A:E,3,FALSE))),ISERROR(FIND("'",VLOOKUP(I89,'Names with Seat Code'!A:E,3,FALSE)))),VLOOKUP(I89,'Names with Seat Code'!A:E,3,FALSE),IF(ISERROR(FIND("-",VLOOKUP(I89,'Names with Seat Code'!A:E,3,FALSE))),REPLACE(VLOOKUP(I89,'Names with Seat Code'!A:E,3,FALSE),FIND("'",VLOOKUP(I89,'Names with Seat Code'!A:E,3,FALSE)),1,""),REPLACE(VLOOKUP(I89,'Names with Seat Code'!A:E,3,FALSE),FIND("-",VLOOKUP(I89,'Names with Seat Code'!A:E,3,FALSE)),1,"")))</f>
        <v>Owen</v>
      </c>
      <c r="I89">
        <v>75</v>
      </c>
      <c r="J89" t="str">
        <f>VLOOKUP(I88,'Names with Seat Code'!A:E,4,FALSE)</f>
        <v/>
      </c>
    </row>
    <row r="90" spans="1:13" ht="18.75" thickBot="1" x14ac:dyDescent="0.3">
      <c r="A90" s="4" t="s">
        <v>72</v>
      </c>
      <c r="B90" s="4" t="s">
        <v>81</v>
      </c>
      <c r="C90" s="4">
        <v>112</v>
      </c>
      <c r="D90" s="9" t="s">
        <v>74</v>
      </c>
      <c r="E90" s="4">
        <v>4</v>
      </c>
      <c r="F90" s="5">
        <v>12</v>
      </c>
      <c r="G90" s="1" t="str">
        <f>IF(AND(ISERROR(FIND("-",VLOOKUP(I90,'Names with Seat Code'!A:E,5,FALSE))),ISERROR(FIND("'",VLOOKUP(I90,'Names with Seat Code'!A:E,5,FALSE)))),VLOOKUP(I90,'Names with Seat Code'!A:E,5,FALSE),IF(ISERROR(FIND("-",VLOOKUP(I90,'Names with Seat Code'!A:E,5,FALSE))),REPLACE(VLOOKUP(I90,'Names with Seat Code'!A:E,5,FALSE),FIND("'",VLOOKUP(I90,'Names with Seat Code'!A:E,5,FALSE)),1,""),REPLACE(VLOOKUP(I90,'Names with Seat Code'!A:E,5,FALSE),FIND("-",VLOOKUP(I90,'Names with Seat Code'!A:E,5,FALSE)),1,"")))</f>
        <v>Forero</v>
      </c>
      <c r="H90" s="1" t="str">
        <f>IF(AND(ISERROR(FIND("-",VLOOKUP(I90,'Names with Seat Code'!A:E,3,FALSE))),ISERROR(FIND("'",VLOOKUP(I90,'Names with Seat Code'!A:E,3,FALSE)))),VLOOKUP(I90,'Names with Seat Code'!A:E,3,FALSE),IF(ISERROR(FIND("-",VLOOKUP(I90,'Names with Seat Code'!A:E,3,FALSE))),REPLACE(VLOOKUP(I90,'Names with Seat Code'!A:E,3,FALSE),FIND("'",VLOOKUP(I90,'Names with Seat Code'!A:E,3,FALSE)),1,""),REPLACE(VLOOKUP(I90,'Names with Seat Code'!A:E,3,FALSE),FIND("-",VLOOKUP(I90,'Names with Seat Code'!A:E,3,FALSE)),1,"")))</f>
        <v>Jayvon</v>
      </c>
      <c r="I90">
        <v>76</v>
      </c>
      <c r="J90" t="str">
        <f>VLOOKUP(I89,'Names with Seat Code'!A:E,4,FALSE)</f>
        <v/>
      </c>
    </row>
    <row r="91" spans="1:13" ht="19.5" thickTop="1" thickBot="1" x14ac:dyDescent="0.3">
      <c r="A91" s="6" t="s">
        <v>75</v>
      </c>
      <c r="B91" s="6" t="s">
        <v>80</v>
      </c>
      <c r="C91" s="6">
        <v>103</v>
      </c>
      <c r="D91" s="7" t="s">
        <v>77</v>
      </c>
      <c r="E91" s="6">
        <v>4</v>
      </c>
      <c r="F91" s="8">
        <v>1</v>
      </c>
      <c r="G91" s="1" t="str">
        <f>IF(AND(ISERROR(FIND("-",VLOOKUP(I91,'Names with Seat Code'!A:E,5,FALSE))),ISERROR(FIND("'",VLOOKUP(I91,'Names with Seat Code'!A:E,5,FALSE)))),VLOOKUP(I91,'Names with Seat Code'!A:E,5,FALSE),IF(ISERROR(FIND("-",VLOOKUP(I91,'Names with Seat Code'!A:E,5,FALSE))),REPLACE(VLOOKUP(I91,'Names with Seat Code'!A:E,5,FALSE),FIND("'",VLOOKUP(I91,'Names with Seat Code'!A:E,5,FALSE)),1,""),REPLACE(VLOOKUP(I91,'Names with Seat Code'!A:E,5,FALSE),FIND("-",VLOOKUP(I91,'Names with Seat Code'!A:E,5,FALSE)),1,"")))</f>
        <v>Fournier</v>
      </c>
      <c r="H91" s="1" t="str">
        <f>IF(AND(ISERROR(FIND("-",VLOOKUP(I91,'Names with Seat Code'!A:E,3,FALSE))),ISERROR(FIND("'",VLOOKUP(I91,'Names with Seat Code'!A:E,3,FALSE)))),VLOOKUP(I91,'Names with Seat Code'!A:E,3,FALSE),IF(ISERROR(FIND("-",VLOOKUP(I91,'Names with Seat Code'!A:E,3,FALSE))),REPLACE(VLOOKUP(I91,'Names with Seat Code'!A:E,3,FALSE),FIND("'",VLOOKUP(I91,'Names with Seat Code'!A:E,3,FALSE)),1,""),REPLACE(VLOOKUP(I91,'Names with Seat Code'!A:E,3,FALSE),FIND("-",VLOOKUP(I91,'Names with Seat Code'!A:E,3,FALSE)),1,"")))</f>
        <v>Sophia</v>
      </c>
      <c r="I91">
        <v>77</v>
      </c>
      <c r="J91" s="3" t="str">
        <f>VLOOKUP(I90,'Names with Seat Code'!A:E,4,FALSE)</f>
        <v/>
      </c>
    </row>
    <row r="92" spans="1:13" ht="18.75" thickTop="1" x14ac:dyDescent="0.25">
      <c r="A92" s="6" t="s">
        <v>75</v>
      </c>
      <c r="B92" s="6" t="s">
        <v>80</v>
      </c>
      <c r="C92" s="6">
        <v>105</v>
      </c>
      <c r="D92" s="7" t="s">
        <v>77</v>
      </c>
      <c r="E92" s="6">
        <v>4</v>
      </c>
      <c r="F92" s="8">
        <v>2</v>
      </c>
      <c r="G92" s="1" t="str">
        <f>IF(AND(ISERROR(FIND("-",VLOOKUP(I92,'Names with Seat Code'!A:E,5,FALSE))),ISERROR(FIND("'",VLOOKUP(I92,'Names with Seat Code'!A:E,5,FALSE)))),VLOOKUP(I92,'Names with Seat Code'!A:E,5,FALSE),IF(ISERROR(FIND("-",VLOOKUP(I92,'Names with Seat Code'!A:E,5,FALSE))),REPLACE(VLOOKUP(I92,'Names with Seat Code'!A:E,5,FALSE),FIND("'",VLOOKUP(I92,'Names with Seat Code'!A:E,5,FALSE)),1,""),REPLACE(VLOOKUP(I92,'Names with Seat Code'!A:E,5,FALSE),FIND("-",VLOOKUP(I92,'Names with Seat Code'!A:E,5,FALSE)),1,"")))</f>
        <v>Franklin</v>
      </c>
      <c r="H92" s="1" t="str">
        <f>IF(AND(ISERROR(FIND("-",VLOOKUP(I92,'Names with Seat Code'!A:E,3,FALSE))),ISERROR(FIND("'",VLOOKUP(I92,'Names with Seat Code'!A:E,3,FALSE)))),VLOOKUP(I92,'Names with Seat Code'!A:E,3,FALSE),IF(ISERROR(FIND("-",VLOOKUP(I92,'Names with Seat Code'!A:E,3,FALSE))),REPLACE(VLOOKUP(I92,'Names with Seat Code'!A:E,3,FALSE),FIND("'",VLOOKUP(I92,'Names with Seat Code'!A:E,3,FALSE)),1,""),REPLACE(VLOOKUP(I92,'Names with Seat Code'!A:E,3,FALSE),FIND("-",VLOOKUP(I92,'Names with Seat Code'!A:E,3,FALSE)),1,"")))</f>
        <v>Ava</v>
      </c>
      <c r="I92">
        <v>78</v>
      </c>
      <c r="J92" t="str">
        <f>VLOOKUP(I91,'Names with Seat Code'!A:E,4,FALSE)</f>
        <v/>
      </c>
    </row>
    <row r="93" spans="1:13" x14ac:dyDescent="0.25">
      <c r="A93" s="6" t="s">
        <v>75</v>
      </c>
      <c r="B93" s="6" t="s">
        <v>80</v>
      </c>
      <c r="C93" s="6">
        <v>107</v>
      </c>
      <c r="D93" s="7" t="s">
        <v>77</v>
      </c>
      <c r="E93" s="6">
        <v>4</v>
      </c>
      <c r="F93" s="8">
        <v>3</v>
      </c>
      <c r="G93" s="1" t="str">
        <f>IF(AND(ISERROR(FIND("-",VLOOKUP(I93,'Names with Seat Code'!A:E,5,FALSE))),ISERROR(FIND("'",VLOOKUP(I93,'Names with Seat Code'!A:E,5,FALSE)))),VLOOKUP(I93,'Names with Seat Code'!A:E,5,FALSE),IF(ISERROR(FIND("-",VLOOKUP(I93,'Names with Seat Code'!A:E,5,FALSE))),REPLACE(VLOOKUP(I93,'Names with Seat Code'!A:E,5,FALSE),FIND("'",VLOOKUP(I93,'Names with Seat Code'!A:E,5,FALSE)),1,""),REPLACE(VLOOKUP(I93,'Names with Seat Code'!A:E,5,FALSE),FIND("-",VLOOKUP(I93,'Names with Seat Code'!A:E,5,FALSE)),1,"")))</f>
        <v>Freeman</v>
      </c>
      <c r="H93" s="1" t="str">
        <f>IF(AND(ISERROR(FIND("-",VLOOKUP(I93,'Names with Seat Code'!A:E,3,FALSE))),ISERROR(FIND("'",VLOOKUP(I93,'Names with Seat Code'!A:E,3,FALSE)))),VLOOKUP(I93,'Names with Seat Code'!A:E,3,FALSE),IF(ISERROR(FIND("-",VLOOKUP(I93,'Names with Seat Code'!A:E,3,FALSE))),REPLACE(VLOOKUP(I93,'Names with Seat Code'!A:E,3,FALSE),FIND("'",VLOOKUP(I93,'Names with Seat Code'!A:E,3,FALSE)),1,""),REPLACE(VLOOKUP(I93,'Names with Seat Code'!A:E,3,FALSE),FIND("-",VLOOKUP(I93,'Names with Seat Code'!A:E,3,FALSE)),1,"")))</f>
        <v>Aubrey</v>
      </c>
      <c r="I93">
        <v>79</v>
      </c>
      <c r="J93" t="str">
        <f>VLOOKUP(I92,'Names with Seat Code'!A:E,4,FALSE)</f>
        <v/>
      </c>
    </row>
    <row r="94" spans="1:13" x14ac:dyDescent="0.25">
      <c r="A94" s="6" t="s">
        <v>75</v>
      </c>
      <c r="B94" s="6" t="s">
        <v>80</v>
      </c>
      <c r="C94" s="6">
        <v>109</v>
      </c>
      <c r="D94" s="7" t="s">
        <v>77</v>
      </c>
      <c r="E94" s="6">
        <v>4</v>
      </c>
      <c r="F94" s="8">
        <v>4</v>
      </c>
      <c r="G94" s="1" t="str">
        <f>IF(AND(ISERROR(FIND("-",VLOOKUP(I94,'Names with Seat Code'!A:E,5,FALSE))),ISERROR(FIND("'",VLOOKUP(I94,'Names with Seat Code'!A:E,5,FALSE)))),VLOOKUP(I94,'Names with Seat Code'!A:E,5,FALSE),IF(ISERROR(FIND("-",VLOOKUP(I94,'Names with Seat Code'!A:E,5,FALSE))),REPLACE(VLOOKUP(I94,'Names with Seat Code'!A:E,5,FALSE),FIND("'",VLOOKUP(I94,'Names with Seat Code'!A:E,5,FALSE)),1,""),REPLACE(VLOOKUP(I94,'Names with Seat Code'!A:E,5,FALSE),FIND("-",VLOOKUP(I94,'Names with Seat Code'!A:E,5,FALSE)),1,"")))</f>
        <v>Galiza</v>
      </c>
      <c r="H94" s="1" t="str">
        <f>IF(AND(ISERROR(FIND("-",VLOOKUP(I94,'Names with Seat Code'!A:E,3,FALSE))),ISERROR(FIND("'",VLOOKUP(I94,'Names with Seat Code'!A:E,3,FALSE)))),VLOOKUP(I94,'Names with Seat Code'!A:E,3,FALSE),IF(ISERROR(FIND("-",VLOOKUP(I94,'Names with Seat Code'!A:E,3,FALSE))),REPLACE(VLOOKUP(I94,'Names with Seat Code'!A:E,3,FALSE),FIND("'",VLOOKUP(I94,'Names with Seat Code'!A:E,3,FALSE)),1,""),REPLACE(VLOOKUP(I94,'Names with Seat Code'!A:E,3,FALSE),FIND("-",VLOOKUP(I94,'Names with Seat Code'!A:E,3,FALSE)),1,"")))</f>
        <v>Oliver</v>
      </c>
      <c r="I94">
        <v>80</v>
      </c>
      <c r="J94" t="str">
        <f>VLOOKUP(I93,'Names with Seat Code'!A:E,4,FALSE)</f>
        <v/>
      </c>
    </row>
    <row r="95" spans="1:13" x14ac:dyDescent="0.25">
      <c r="A95" s="6" t="s">
        <v>75</v>
      </c>
      <c r="B95" s="6" t="s">
        <v>80</v>
      </c>
      <c r="C95" s="6">
        <v>111</v>
      </c>
      <c r="D95" s="7" t="s">
        <v>77</v>
      </c>
      <c r="E95" s="6">
        <v>4</v>
      </c>
      <c r="F95" s="8">
        <v>5</v>
      </c>
      <c r="G95" s="1" t="str">
        <f>IF(AND(ISERROR(FIND("-",VLOOKUP(I95,'Names with Seat Code'!A:E,5,FALSE))),ISERROR(FIND("'",VLOOKUP(I95,'Names with Seat Code'!A:E,5,FALSE)))),VLOOKUP(I95,'Names with Seat Code'!A:E,5,FALSE),IF(ISERROR(FIND("-",VLOOKUP(I95,'Names with Seat Code'!A:E,5,FALSE))),REPLACE(VLOOKUP(I95,'Names with Seat Code'!A:E,5,FALSE),FIND("'",VLOOKUP(I95,'Names with Seat Code'!A:E,5,FALSE)),1,""),REPLACE(VLOOKUP(I95,'Names with Seat Code'!A:E,5,FALSE),FIND("-",VLOOKUP(I95,'Names with Seat Code'!A:E,5,FALSE)),1,"")))</f>
        <v>Gallagher</v>
      </c>
      <c r="H95" s="1" t="str">
        <f>IF(AND(ISERROR(FIND("-",VLOOKUP(I95,'Names with Seat Code'!A:E,3,FALSE))),ISERROR(FIND("'",VLOOKUP(I95,'Names with Seat Code'!A:E,3,FALSE)))),VLOOKUP(I95,'Names with Seat Code'!A:E,3,FALSE),IF(ISERROR(FIND("-",VLOOKUP(I95,'Names with Seat Code'!A:E,3,FALSE))),REPLACE(VLOOKUP(I95,'Names with Seat Code'!A:E,3,FALSE),FIND("'",VLOOKUP(I95,'Names with Seat Code'!A:E,3,FALSE)),1,""),REPLACE(VLOOKUP(I95,'Names with Seat Code'!A:E,3,FALSE),FIND("-",VLOOKUP(I95,'Names with Seat Code'!A:E,3,FALSE)),1,"")))</f>
        <v>Bernie</v>
      </c>
      <c r="I95">
        <v>81</v>
      </c>
      <c r="J95" t="str">
        <f>VLOOKUP(I94,'Names with Seat Code'!A:E,4,FALSE)</f>
        <v/>
      </c>
    </row>
    <row r="96" spans="1:13" x14ac:dyDescent="0.25">
      <c r="A96" s="6" t="s">
        <v>75</v>
      </c>
      <c r="B96" s="6" t="s">
        <v>80</v>
      </c>
      <c r="C96" s="6">
        <v>113</v>
      </c>
      <c r="D96" s="7" t="s">
        <v>77</v>
      </c>
      <c r="E96" s="6">
        <v>4</v>
      </c>
      <c r="F96" s="8">
        <v>6</v>
      </c>
      <c r="G96" s="1" t="str">
        <f>IF(AND(ISERROR(FIND("-",VLOOKUP(I96,'Names with Seat Code'!A:E,5,FALSE))),ISERROR(FIND("'",VLOOKUP(I96,'Names with Seat Code'!A:E,5,FALSE)))),VLOOKUP(I96,'Names with Seat Code'!A:E,5,FALSE),IF(ISERROR(FIND("-",VLOOKUP(I96,'Names with Seat Code'!A:E,5,FALSE))),REPLACE(VLOOKUP(I96,'Names with Seat Code'!A:E,5,FALSE),FIND("'",VLOOKUP(I96,'Names with Seat Code'!A:E,5,FALSE)),1,""),REPLACE(VLOOKUP(I96,'Names with Seat Code'!A:E,5,FALSE),FIND("-",VLOOKUP(I96,'Names with Seat Code'!A:E,5,FALSE)),1,"")))</f>
        <v>Gatta</v>
      </c>
      <c r="H96" s="1" t="str">
        <f>IF(AND(ISERROR(FIND("-",VLOOKUP(I96,'Names with Seat Code'!A:E,3,FALSE))),ISERROR(FIND("'",VLOOKUP(I96,'Names with Seat Code'!A:E,3,FALSE)))),VLOOKUP(I96,'Names with Seat Code'!A:E,3,FALSE),IF(ISERROR(FIND("-",VLOOKUP(I96,'Names with Seat Code'!A:E,3,FALSE))),REPLACE(VLOOKUP(I96,'Names with Seat Code'!A:E,3,FALSE),FIND("'",VLOOKUP(I96,'Names with Seat Code'!A:E,3,FALSE)),1,""),REPLACE(VLOOKUP(I96,'Names with Seat Code'!A:E,3,FALSE),FIND("-",VLOOKUP(I96,'Names with Seat Code'!A:E,3,FALSE)),1,"")))</f>
        <v>Justin</v>
      </c>
      <c r="I96">
        <v>82</v>
      </c>
      <c r="J96" t="str">
        <f>VLOOKUP(I95,'Names with Seat Code'!A:E,4,FALSE)</f>
        <v/>
      </c>
    </row>
    <row r="97" spans="1:10" x14ac:dyDescent="0.25">
      <c r="A97" s="6" t="s">
        <v>75</v>
      </c>
      <c r="B97" s="6" t="s">
        <v>80</v>
      </c>
      <c r="C97" s="6">
        <v>115</v>
      </c>
      <c r="D97" s="7" t="s">
        <v>77</v>
      </c>
      <c r="E97" s="6">
        <v>4</v>
      </c>
      <c r="F97" s="8">
        <v>7</v>
      </c>
      <c r="G97" s="1" t="str">
        <f>IF(AND(ISERROR(FIND("-",VLOOKUP(I97,'Names with Seat Code'!A:E,5,FALSE))),ISERROR(FIND("'",VLOOKUP(I97,'Names with Seat Code'!A:E,5,FALSE)))),VLOOKUP(I97,'Names with Seat Code'!A:E,5,FALSE),IF(ISERROR(FIND("-",VLOOKUP(I97,'Names with Seat Code'!A:E,5,FALSE))),REPLACE(VLOOKUP(I97,'Names with Seat Code'!A:E,5,FALSE),FIND("'",VLOOKUP(I97,'Names with Seat Code'!A:E,5,FALSE)),1,""),REPLACE(VLOOKUP(I97,'Names with Seat Code'!A:E,5,FALSE),FIND("-",VLOOKUP(I97,'Names with Seat Code'!A:E,5,FALSE)),1,"")))</f>
        <v>Gentile</v>
      </c>
      <c r="H97" s="1" t="str">
        <f>IF(AND(ISERROR(FIND("-",VLOOKUP(I97,'Names with Seat Code'!A:E,3,FALSE))),ISERROR(FIND("'",VLOOKUP(I97,'Names with Seat Code'!A:E,3,FALSE)))),VLOOKUP(I97,'Names with Seat Code'!A:E,3,FALSE),IF(ISERROR(FIND("-",VLOOKUP(I97,'Names with Seat Code'!A:E,3,FALSE))),REPLACE(VLOOKUP(I97,'Names with Seat Code'!A:E,3,FALSE),FIND("'",VLOOKUP(I97,'Names with Seat Code'!A:E,3,FALSE)),1,""),REPLACE(VLOOKUP(I97,'Names with Seat Code'!A:E,3,FALSE),FIND("-",VLOOKUP(I97,'Names with Seat Code'!A:E,3,FALSE)),1,"")))</f>
        <v>Madeline</v>
      </c>
      <c r="I97">
        <v>83</v>
      </c>
      <c r="J97" t="str">
        <f>VLOOKUP(I96,'Names with Seat Code'!A:E,4,FALSE)</f>
        <v/>
      </c>
    </row>
    <row r="98" spans="1:10" x14ac:dyDescent="0.25">
      <c r="A98" s="6" t="s">
        <v>75</v>
      </c>
      <c r="B98" s="6" t="s">
        <v>80</v>
      </c>
      <c r="C98" s="6">
        <v>117</v>
      </c>
      <c r="D98" s="7" t="s">
        <v>77</v>
      </c>
      <c r="E98" s="6">
        <v>4</v>
      </c>
      <c r="F98" s="8">
        <v>8</v>
      </c>
      <c r="G98" s="1" t="str">
        <f>IF(AND(ISERROR(FIND("-",VLOOKUP(I98,'Names with Seat Code'!A:E,5,FALSE))),ISERROR(FIND("'",VLOOKUP(I98,'Names with Seat Code'!A:E,5,FALSE)))),VLOOKUP(I98,'Names with Seat Code'!A:E,5,FALSE),IF(ISERROR(FIND("-",VLOOKUP(I98,'Names with Seat Code'!A:E,5,FALSE))),REPLACE(VLOOKUP(I98,'Names with Seat Code'!A:E,5,FALSE),FIND("'",VLOOKUP(I98,'Names with Seat Code'!A:E,5,FALSE)),1,""),REPLACE(VLOOKUP(I98,'Names with Seat Code'!A:E,5,FALSE),FIND("-",VLOOKUP(I98,'Names with Seat Code'!A:E,5,FALSE)),1,"")))</f>
        <v>Gilbertie</v>
      </c>
      <c r="H98" s="1" t="str">
        <f>IF(AND(ISERROR(FIND("-",VLOOKUP(I98,'Names with Seat Code'!A:E,3,FALSE))),ISERROR(FIND("'",VLOOKUP(I98,'Names with Seat Code'!A:E,3,FALSE)))),VLOOKUP(I98,'Names with Seat Code'!A:E,3,FALSE),IF(ISERROR(FIND("-",VLOOKUP(I98,'Names with Seat Code'!A:E,3,FALSE))),REPLACE(VLOOKUP(I98,'Names with Seat Code'!A:E,3,FALSE),FIND("'",VLOOKUP(I98,'Names with Seat Code'!A:E,3,FALSE)),1,""),REPLACE(VLOOKUP(I98,'Names with Seat Code'!A:E,3,FALSE),FIND("-",VLOOKUP(I98,'Names with Seat Code'!A:E,3,FALSE)),1,"")))</f>
        <v>Ginevra</v>
      </c>
      <c r="I98">
        <v>84</v>
      </c>
      <c r="J98" t="str">
        <f>VLOOKUP(I97,'Names with Seat Code'!A:E,4,FALSE)</f>
        <v/>
      </c>
    </row>
    <row r="99" spans="1:10" ht="18.75" thickBot="1" x14ac:dyDescent="0.3">
      <c r="A99" s="6" t="s">
        <v>75</v>
      </c>
      <c r="B99" s="6" t="s">
        <v>80</v>
      </c>
      <c r="C99" s="6">
        <v>119</v>
      </c>
      <c r="D99" s="7" t="s">
        <v>77</v>
      </c>
      <c r="E99" s="6">
        <v>4</v>
      </c>
      <c r="F99" s="8">
        <v>9</v>
      </c>
      <c r="G99" s="1" t="str">
        <f>IF(AND(ISERROR(FIND("-",VLOOKUP(I99,'Names with Seat Code'!A:E,5,FALSE))),ISERROR(FIND("'",VLOOKUP(I99,'Names with Seat Code'!A:E,5,FALSE)))),VLOOKUP(I99,'Names with Seat Code'!A:E,5,FALSE),IF(ISERROR(FIND("-",VLOOKUP(I99,'Names with Seat Code'!A:E,5,FALSE))),REPLACE(VLOOKUP(I99,'Names with Seat Code'!A:E,5,FALSE),FIND("'",VLOOKUP(I99,'Names with Seat Code'!A:E,5,FALSE)),1,""),REPLACE(VLOOKUP(I99,'Names with Seat Code'!A:E,5,FALSE),FIND("-",VLOOKUP(I99,'Names with Seat Code'!A:E,5,FALSE)),1,"")))</f>
        <v>Glynn</v>
      </c>
      <c r="H99" s="1" t="str">
        <f>IF(AND(ISERROR(FIND("-",VLOOKUP(I99,'Names with Seat Code'!A:E,3,FALSE))),ISERROR(FIND("'",VLOOKUP(I99,'Names with Seat Code'!A:E,3,FALSE)))),VLOOKUP(I99,'Names with Seat Code'!A:E,3,FALSE),IF(ISERROR(FIND("-",VLOOKUP(I99,'Names with Seat Code'!A:E,3,FALSE))),REPLACE(VLOOKUP(I99,'Names with Seat Code'!A:E,3,FALSE),FIND("'",VLOOKUP(I99,'Names with Seat Code'!A:E,3,FALSE)),1,""),REPLACE(VLOOKUP(I99,'Names with Seat Code'!A:E,3,FALSE),FIND("-",VLOOKUP(I99,'Names with Seat Code'!A:E,3,FALSE)),1,"")))</f>
        <v>Piper</v>
      </c>
      <c r="I99" s="3">
        <v>85</v>
      </c>
      <c r="J99" t="str">
        <f>VLOOKUP(I98,'Names with Seat Code'!A:E,4,FALSE)</f>
        <v/>
      </c>
    </row>
    <row r="100" spans="1:10" ht="18.75" thickTop="1" x14ac:dyDescent="0.25">
      <c r="A100" s="6" t="s">
        <v>75</v>
      </c>
      <c r="B100" s="6" t="s">
        <v>80</v>
      </c>
      <c r="C100" s="6">
        <v>121</v>
      </c>
      <c r="D100" s="7" t="s">
        <v>77</v>
      </c>
      <c r="E100" s="6">
        <v>4</v>
      </c>
      <c r="F100" s="8">
        <v>10</v>
      </c>
      <c r="G100" s="1" t="str">
        <f>IF(AND(ISERROR(FIND("-",VLOOKUP(I100,'Names with Seat Code'!A:E,5,FALSE))),ISERROR(FIND("'",VLOOKUP(I100,'Names with Seat Code'!A:E,5,FALSE)))),VLOOKUP(I100,'Names with Seat Code'!A:E,5,FALSE),IF(ISERROR(FIND("-",VLOOKUP(I100,'Names with Seat Code'!A:E,5,FALSE))),REPLACE(VLOOKUP(I100,'Names with Seat Code'!A:E,5,FALSE),FIND("'",VLOOKUP(I100,'Names with Seat Code'!A:E,5,FALSE)),1,""),REPLACE(VLOOKUP(I100,'Names with Seat Code'!A:E,5,FALSE),FIND("-",VLOOKUP(I100,'Names with Seat Code'!A:E,5,FALSE)),1,"")))</f>
        <v>Gomez</v>
      </c>
      <c r="H100" s="1" t="str">
        <f>IF(AND(ISERROR(FIND("-",VLOOKUP(I100,'Names with Seat Code'!A:E,3,FALSE))),ISERROR(FIND("'",VLOOKUP(I100,'Names with Seat Code'!A:E,3,FALSE)))),VLOOKUP(I100,'Names with Seat Code'!A:E,3,FALSE),IF(ISERROR(FIND("-",VLOOKUP(I100,'Names with Seat Code'!A:E,3,FALSE))),REPLACE(VLOOKUP(I100,'Names with Seat Code'!A:E,3,FALSE),FIND("'",VLOOKUP(I100,'Names with Seat Code'!A:E,3,FALSE)),1,""),REPLACE(VLOOKUP(I100,'Names with Seat Code'!A:E,3,FALSE),FIND("-",VLOOKUP(I100,'Names with Seat Code'!A:E,3,FALSE)),1,"")))</f>
        <v>Aidan</v>
      </c>
      <c r="I100">
        <v>86</v>
      </c>
      <c r="J100" t="str">
        <f>VLOOKUP(I99,'Names with Seat Code'!A:E,4,FALSE)</f>
        <v/>
      </c>
    </row>
    <row r="101" spans="1:10" x14ac:dyDescent="0.25">
      <c r="A101" s="6" t="s">
        <v>75</v>
      </c>
      <c r="B101" s="6" t="s">
        <v>80</v>
      </c>
      <c r="C101" s="6">
        <v>1</v>
      </c>
      <c r="D101" s="7" t="s">
        <v>77</v>
      </c>
      <c r="E101" s="6">
        <v>4</v>
      </c>
      <c r="F101" s="8">
        <v>11</v>
      </c>
      <c r="G101" s="1" t="str">
        <f>IF(AND(ISERROR(FIND("-",VLOOKUP(I101,'Names with Seat Code'!A:E,5,FALSE))),ISERROR(FIND("'",VLOOKUP(I101,'Names with Seat Code'!A:E,5,FALSE)))),VLOOKUP(I101,'Names with Seat Code'!A:E,5,FALSE),IF(ISERROR(FIND("-",VLOOKUP(I101,'Names with Seat Code'!A:E,5,FALSE))),REPLACE(VLOOKUP(I101,'Names with Seat Code'!A:E,5,FALSE),FIND("'",VLOOKUP(I101,'Names with Seat Code'!A:E,5,FALSE)),1,""),REPLACE(VLOOKUP(I101,'Names with Seat Code'!A:E,5,FALSE),FIND("-",VLOOKUP(I101,'Names with Seat Code'!A:E,5,FALSE)),1,"")))</f>
        <v>Osorio</v>
      </c>
      <c r="H101" s="1" t="str">
        <f>IF(AND(ISERROR(FIND("-",VLOOKUP(I101,'Names with Seat Code'!A:E,3,FALSE))),ISERROR(FIND("'",VLOOKUP(I101,'Names with Seat Code'!A:E,3,FALSE)))),VLOOKUP(I101,'Names with Seat Code'!A:E,3,FALSE),IF(ISERROR(FIND("-",VLOOKUP(I101,'Names with Seat Code'!A:E,3,FALSE))),REPLACE(VLOOKUP(I101,'Names with Seat Code'!A:E,3,FALSE),FIND("'",VLOOKUP(I101,'Names with Seat Code'!A:E,3,FALSE)),1,""),REPLACE(VLOOKUP(I101,'Names with Seat Code'!A:E,3,FALSE),FIND("-",VLOOKUP(I101,'Names with Seat Code'!A:E,3,FALSE)),1,"")))</f>
        <v>Jessica</v>
      </c>
      <c r="I101">
        <v>87</v>
      </c>
      <c r="J101" t="str">
        <f>VLOOKUP(I100,'Names with Seat Code'!A:E,4,FALSE)</f>
        <v/>
      </c>
    </row>
    <row r="102" spans="1:10" ht="18.75" thickBot="1" x14ac:dyDescent="0.3">
      <c r="A102" s="4" t="s">
        <v>75</v>
      </c>
      <c r="B102" s="4" t="s">
        <v>80</v>
      </c>
      <c r="C102" s="5">
        <v>3</v>
      </c>
      <c r="D102" s="9" t="s">
        <v>77</v>
      </c>
      <c r="E102" s="4">
        <v>4</v>
      </c>
      <c r="F102" s="5">
        <v>12</v>
      </c>
      <c r="G102" s="1" t="str">
        <f>IF(AND(ISERROR(FIND("-",VLOOKUP(I102,'Names with Seat Code'!A:E,5,FALSE))),ISERROR(FIND("'",VLOOKUP(I102,'Names with Seat Code'!A:E,5,FALSE)))),VLOOKUP(I102,'Names with Seat Code'!A:E,5,FALSE),IF(ISERROR(FIND("-",VLOOKUP(I102,'Names with Seat Code'!A:E,5,FALSE))),REPLACE(VLOOKUP(I102,'Names with Seat Code'!A:E,5,FALSE),FIND("'",VLOOKUP(I102,'Names with Seat Code'!A:E,5,FALSE)),1,""),REPLACE(VLOOKUP(I102,'Names with Seat Code'!A:E,5,FALSE),FIND("-",VLOOKUP(I102,'Names with Seat Code'!A:E,5,FALSE)),1,"")))</f>
        <v>Goodman</v>
      </c>
      <c r="H102" s="1" t="str">
        <f>IF(AND(ISERROR(FIND("-",VLOOKUP(I102,'Names with Seat Code'!A:E,3,FALSE))),ISERROR(FIND("'",VLOOKUP(I102,'Names with Seat Code'!A:E,3,FALSE)))),VLOOKUP(I102,'Names with Seat Code'!A:E,3,FALSE),IF(ISERROR(FIND("-",VLOOKUP(I102,'Names with Seat Code'!A:E,3,FALSE))),REPLACE(VLOOKUP(I102,'Names with Seat Code'!A:E,3,FALSE),FIND("'",VLOOKUP(I102,'Names with Seat Code'!A:E,3,FALSE)),1,""),REPLACE(VLOOKUP(I102,'Names with Seat Code'!A:E,3,FALSE),FIND("-",VLOOKUP(I102,'Names with Seat Code'!A:E,3,FALSE)),1,"")))</f>
        <v>Joshua</v>
      </c>
      <c r="I102">
        <v>88</v>
      </c>
      <c r="J102" t="str">
        <f>VLOOKUP(I101,'Names with Seat Code'!A:E,4,FALSE)</f>
        <v>Gonzalez</v>
      </c>
    </row>
    <row r="103" spans="1:10" ht="19.5" thickTop="1" thickBot="1" x14ac:dyDescent="0.3">
      <c r="A103" s="6" t="s">
        <v>72</v>
      </c>
      <c r="B103" s="6" t="s">
        <v>82</v>
      </c>
      <c r="C103" s="6">
        <v>101</v>
      </c>
      <c r="D103" s="7" t="s">
        <v>74</v>
      </c>
      <c r="E103" s="6">
        <f>E79+1</f>
        <v>5</v>
      </c>
      <c r="F103" s="8">
        <v>1</v>
      </c>
      <c r="G103" s="1" t="str">
        <f>IF(AND(ISERROR(FIND("-",VLOOKUP(I103,'Names with Seat Code'!A:E,5,FALSE))),ISERROR(FIND("'",VLOOKUP(I103,'Names with Seat Code'!A:E,5,FALSE)))),VLOOKUP(I103,'Names with Seat Code'!A:E,5,FALSE),IF(ISERROR(FIND("-",VLOOKUP(I103,'Names with Seat Code'!A:E,5,FALSE))),REPLACE(VLOOKUP(I103,'Names with Seat Code'!A:E,5,FALSE),FIND("'",VLOOKUP(I103,'Names with Seat Code'!A:E,5,FALSE)),1,""),REPLACE(VLOOKUP(I103,'Names with Seat Code'!A:E,5,FALSE),FIND("-",VLOOKUP(I103,'Names with Seat Code'!A:E,5,FALSE)),1,"")))</f>
        <v>Granara</v>
      </c>
      <c r="H103" s="1" t="str">
        <f>IF(AND(ISERROR(FIND("-",VLOOKUP(I103,'Names with Seat Code'!A:E,3,FALSE))),ISERROR(FIND("'",VLOOKUP(I103,'Names with Seat Code'!A:E,3,FALSE)))),VLOOKUP(I103,'Names with Seat Code'!A:E,3,FALSE),IF(ISERROR(FIND("-",VLOOKUP(I103,'Names with Seat Code'!A:E,3,FALSE))),REPLACE(VLOOKUP(I103,'Names with Seat Code'!A:E,3,FALSE),FIND("'",VLOOKUP(I103,'Names with Seat Code'!A:E,3,FALSE)),1,""),REPLACE(VLOOKUP(I103,'Names with Seat Code'!A:E,3,FALSE),FIND("-",VLOOKUP(I103,'Names with Seat Code'!A:E,3,FALSE)),1,"")))</f>
        <v>Cullen</v>
      </c>
      <c r="I103">
        <v>89</v>
      </c>
      <c r="J103" s="3" t="str">
        <f>VLOOKUP(I102,'Names with Seat Code'!A:E,4,FALSE)</f>
        <v/>
      </c>
    </row>
    <row r="104" spans="1:10" ht="18.75" thickTop="1" x14ac:dyDescent="0.25">
      <c r="A104" s="6" t="s">
        <v>72</v>
      </c>
      <c r="B104" s="6" t="s">
        <v>82</v>
      </c>
      <c r="C104" s="6">
        <v>102</v>
      </c>
      <c r="D104" s="7" t="s">
        <v>74</v>
      </c>
      <c r="E104" s="6">
        <f t="shared" ref="E104:E167" si="0">E80+1</f>
        <v>5</v>
      </c>
      <c r="F104" s="8">
        <v>2</v>
      </c>
      <c r="G104" s="1" t="str">
        <f>IF(AND(ISERROR(FIND("-",VLOOKUP(I104,'Names with Seat Code'!A:E,5,FALSE))),ISERROR(FIND("'",VLOOKUP(I104,'Names with Seat Code'!A:E,5,FALSE)))),VLOOKUP(I104,'Names with Seat Code'!A:E,5,FALSE),IF(ISERROR(FIND("-",VLOOKUP(I104,'Names with Seat Code'!A:E,5,FALSE))),REPLACE(VLOOKUP(I104,'Names with Seat Code'!A:E,5,FALSE),FIND("'",VLOOKUP(I104,'Names with Seat Code'!A:E,5,FALSE)),1,""),REPLACE(VLOOKUP(I104,'Names with Seat Code'!A:E,5,FALSE),FIND("-",VLOOKUP(I104,'Names with Seat Code'!A:E,5,FALSE)),1,"")))</f>
        <v>Grant</v>
      </c>
      <c r="H104" s="1" t="str">
        <f>IF(AND(ISERROR(FIND("-",VLOOKUP(I104,'Names with Seat Code'!A:E,3,FALSE))),ISERROR(FIND("'",VLOOKUP(I104,'Names with Seat Code'!A:E,3,FALSE)))),VLOOKUP(I104,'Names with Seat Code'!A:E,3,FALSE),IF(ISERROR(FIND("-",VLOOKUP(I104,'Names with Seat Code'!A:E,3,FALSE))),REPLACE(VLOOKUP(I104,'Names with Seat Code'!A:E,3,FALSE),FIND("'",VLOOKUP(I104,'Names with Seat Code'!A:E,3,FALSE)),1,""),REPLACE(VLOOKUP(I104,'Names with Seat Code'!A:E,3,FALSE),FIND("-",VLOOKUP(I104,'Names with Seat Code'!A:E,3,FALSE)),1,"")))</f>
        <v>Dasia</v>
      </c>
      <c r="I104">
        <v>90</v>
      </c>
      <c r="J104" t="str">
        <f>VLOOKUP(I103,'Names with Seat Code'!A:E,4,FALSE)</f>
        <v>Eric</v>
      </c>
    </row>
    <row r="105" spans="1:10" x14ac:dyDescent="0.25">
      <c r="A105" s="6" t="s">
        <v>72</v>
      </c>
      <c r="B105" s="6" t="s">
        <v>82</v>
      </c>
      <c r="C105" s="6">
        <v>103</v>
      </c>
      <c r="D105" s="7" t="s">
        <v>74</v>
      </c>
      <c r="E105" s="6">
        <f t="shared" si="0"/>
        <v>5</v>
      </c>
      <c r="F105" s="8">
        <v>3</v>
      </c>
      <c r="G105" s="1" t="str">
        <f>IF(AND(ISERROR(FIND("-",VLOOKUP(I105,'Names with Seat Code'!A:E,5,FALSE))),ISERROR(FIND("'",VLOOKUP(I105,'Names with Seat Code'!A:E,5,FALSE)))),VLOOKUP(I105,'Names with Seat Code'!A:E,5,FALSE),IF(ISERROR(FIND("-",VLOOKUP(I105,'Names with Seat Code'!A:E,5,FALSE))),REPLACE(VLOOKUP(I105,'Names with Seat Code'!A:E,5,FALSE),FIND("'",VLOOKUP(I105,'Names with Seat Code'!A:E,5,FALSE)),1,""),REPLACE(VLOOKUP(I105,'Names with Seat Code'!A:E,5,FALSE),FIND("-",VLOOKUP(I105,'Names with Seat Code'!A:E,5,FALSE)),1,"")))</f>
        <v>Graves</v>
      </c>
      <c r="H105" s="1" t="str">
        <f>IF(AND(ISERROR(FIND("-",VLOOKUP(I105,'Names with Seat Code'!A:E,3,FALSE))),ISERROR(FIND("'",VLOOKUP(I105,'Names with Seat Code'!A:E,3,FALSE)))),VLOOKUP(I105,'Names with Seat Code'!A:E,3,FALSE),IF(ISERROR(FIND("-",VLOOKUP(I105,'Names with Seat Code'!A:E,3,FALSE))),REPLACE(VLOOKUP(I105,'Names with Seat Code'!A:E,3,FALSE),FIND("'",VLOOKUP(I105,'Names with Seat Code'!A:E,3,FALSE)),1,""),REPLACE(VLOOKUP(I105,'Names with Seat Code'!A:E,3,FALSE),FIND("-",VLOOKUP(I105,'Names with Seat Code'!A:E,3,FALSE)),1,"")))</f>
        <v>Ryan</v>
      </c>
      <c r="I105">
        <v>91</v>
      </c>
      <c r="J105" t="str">
        <f>VLOOKUP(I104,'Names with Seat Code'!A:E,4,FALSE)</f>
        <v>Anne-Marie</v>
      </c>
    </row>
    <row r="106" spans="1:10" x14ac:dyDescent="0.25">
      <c r="A106" s="6" t="s">
        <v>72</v>
      </c>
      <c r="B106" s="6" t="s">
        <v>82</v>
      </c>
      <c r="C106" s="6">
        <v>104</v>
      </c>
      <c r="D106" s="7" t="s">
        <v>74</v>
      </c>
      <c r="E106" s="6">
        <f t="shared" si="0"/>
        <v>5</v>
      </c>
      <c r="F106" s="8">
        <v>4</v>
      </c>
      <c r="G106" s="1" t="str">
        <f>IF(AND(ISERROR(FIND("-",VLOOKUP(I106,'Names with Seat Code'!A:E,5,FALSE))),ISERROR(FIND("'",VLOOKUP(I106,'Names with Seat Code'!A:E,5,FALSE)))),VLOOKUP(I106,'Names with Seat Code'!A:E,5,FALSE),IF(ISERROR(FIND("-",VLOOKUP(I106,'Names with Seat Code'!A:E,5,FALSE))),REPLACE(VLOOKUP(I106,'Names with Seat Code'!A:E,5,FALSE),FIND("'",VLOOKUP(I106,'Names with Seat Code'!A:E,5,FALSE)),1,""),REPLACE(VLOOKUP(I106,'Names with Seat Code'!A:E,5,FALSE),FIND("-",VLOOKUP(I106,'Names with Seat Code'!A:E,5,FALSE)),1,"")))</f>
        <v>Green</v>
      </c>
      <c r="H106" s="1" t="str">
        <f>IF(AND(ISERROR(FIND("-",VLOOKUP(I106,'Names with Seat Code'!A:E,3,FALSE))),ISERROR(FIND("'",VLOOKUP(I106,'Names with Seat Code'!A:E,3,FALSE)))),VLOOKUP(I106,'Names with Seat Code'!A:E,3,FALSE),IF(ISERROR(FIND("-",VLOOKUP(I106,'Names with Seat Code'!A:E,3,FALSE))),REPLACE(VLOOKUP(I106,'Names with Seat Code'!A:E,3,FALSE),FIND("'",VLOOKUP(I106,'Names with Seat Code'!A:E,3,FALSE)),1,""),REPLACE(VLOOKUP(I106,'Names with Seat Code'!A:E,3,FALSE),FIND("-",VLOOKUP(I106,'Names with Seat Code'!A:E,3,FALSE)),1,"")))</f>
        <v>Liam</v>
      </c>
      <c r="I106">
        <v>92</v>
      </c>
      <c r="J106" t="str">
        <f>VLOOKUP(I105,'Names with Seat Code'!A:E,4,FALSE)</f>
        <v/>
      </c>
    </row>
    <row r="107" spans="1:10" x14ac:dyDescent="0.25">
      <c r="A107" s="6" t="s">
        <v>72</v>
      </c>
      <c r="B107" s="6" t="s">
        <v>82</v>
      </c>
      <c r="C107" s="6">
        <v>105</v>
      </c>
      <c r="D107" s="7" t="s">
        <v>74</v>
      </c>
      <c r="E107" s="6">
        <f t="shared" si="0"/>
        <v>5</v>
      </c>
      <c r="F107" s="8">
        <v>5</v>
      </c>
      <c r="G107" s="1" t="str">
        <f>IF(AND(ISERROR(FIND("-",VLOOKUP(I107,'Names with Seat Code'!A:E,5,FALSE))),ISERROR(FIND("'",VLOOKUP(I107,'Names with Seat Code'!A:E,5,FALSE)))),VLOOKUP(I107,'Names with Seat Code'!A:E,5,FALSE),IF(ISERROR(FIND("-",VLOOKUP(I107,'Names with Seat Code'!A:E,5,FALSE))),REPLACE(VLOOKUP(I107,'Names with Seat Code'!A:E,5,FALSE),FIND("'",VLOOKUP(I107,'Names with Seat Code'!A:E,5,FALSE)),1,""),REPLACE(VLOOKUP(I107,'Names with Seat Code'!A:E,5,FALSE),FIND("-",VLOOKUP(I107,'Names with Seat Code'!A:E,5,FALSE)),1,"")))</f>
        <v>Gualtieri</v>
      </c>
      <c r="H107" s="1" t="str">
        <f>IF(AND(ISERROR(FIND("-",VLOOKUP(I107,'Names with Seat Code'!A:E,3,FALSE))),ISERROR(FIND("'",VLOOKUP(I107,'Names with Seat Code'!A:E,3,FALSE)))),VLOOKUP(I107,'Names with Seat Code'!A:E,3,FALSE),IF(ISERROR(FIND("-",VLOOKUP(I107,'Names with Seat Code'!A:E,3,FALSE))),REPLACE(VLOOKUP(I107,'Names with Seat Code'!A:E,3,FALSE),FIND("'",VLOOKUP(I107,'Names with Seat Code'!A:E,3,FALSE)),1,""),REPLACE(VLOOKUP(I107,'Names with Seat Code'!A:E,3,FALSE),FIND("-",VLOOKUP(I107,'Names with Seat Code'!A:E,3,FALSE)),1,"")))</f>
        <v>Lily</v>
      </c>
      <c r="I107">
        <v>93</v>
      </c>
      <c r="J107" t="str">
        <f>VLOOKUP(I106,'Names with Seat Code'!A:E,4,FALSE)</f>
        <v/>
      </c>
    </row>
    <row r="108" spans="1:10" x14ac:dyDescent="0.25">
      <c r="A108" s="6" t="s">
        <v>72</v>
      </c>
      <c r="B108" s="6" t="s">
        <v>82</v>
      </c>
      <c r="C108" s="6">
        <v>106</v>
      </c>
      <c r="D108" s="7" t="s">
        <v>74</v>
      </c>
      <c r="E108" s="6">
        <f t="shared" si="0"/>
        <v>5</v>
      </c>
      <c r="F108" s="8">
        <v>6</v>
      </c>
      <c r="G108" s="1" t="str">
        <f>IF(AND(ISERROR(FIND("-",VLOOKUP(I108,'Names with Seat Code'!A:E,5,FALSE))),ISERROR(FIND("'",VLOOKUP(I108,'Names with Seat Code'!A:E,5,FALSE)))),VLOOKUP(I108,'Names with Seat Code'!A:E,5,FALSE),IF(ISERROR(FIND("-",VLOOKUP(I108,'Names with Seat Code'!A:E,5,FALSE))),REPLACE(VLOOKUP(I108,'Names with Seat Code'!A:E,5,FALSE),FIND("'",VLOOKUP(I108,'Names with Seat Code'!A:E,5,FALSE)),1,""),REPLACE(VLOOKUP(I108,'Names with Seat Code'!A:E,5,FALSE),FIND("-",VLOOKUP(I108,'Names with Seat Code'!A:E,5,FALSE)),1,"")))</f>
        <v>Hackett</v>
      </c>
      <c r="H108" s="1" t="str">
        <f>IF(AND(ISERROR(FIND("-",VLOOKUP(I108,'Names with Seat Code'!A:E,3,FALSE))),ISERROR(FIND("'",VLOOKUP(I108,'Names with Seat Code'!A:E,3,FALSE)))),VLOOKUP(I108,'Names with Seat Code'!A:E,3,FALSE),IF(ISERROR(FIND("-",VLOOKUP(I108,'Names with Seat Code'!A:E,3,FALSE))),REPLACE(VLOOKUP(I108,'Names with Seat Code'!A:E,3,FALSE),FIND("'",VLOOKUP(I108,'Names with Seat Code'!A:E,3,FALSE)),1,""),REPLACE(VLOOKUP(I108,'Names with Seat Code'!A:E,3,FALSE),FIND("-",VLOOKUP(I108,'Names with Seat Code'!A:E,3,FALSE)),1,"")))</f>
        <v>Molly</v>
      </c>
      <c r="I108">
        <v>94</v>
      </c>
      <c r="J108" t="str">
        <f>VLOOKUP(I107,'Names with Seat Code'!A:E,4,FALSE)</f>
        <v/>
      </c>
    </row>
    <row r="109" spans="1:10" x14ac:dyDescent="0.25">
      <c r="A109" s="6" t="s">
        <v>72</v>
      </c>
      <c r="B109" s="6" t="s">
        <v>82</v>
      </c>
      <c r="C109" s="6">
        <v>107</v>
      </c>
      <c r="D109" s="7" t="s">
        <v>74</v>
      </c>
      <c r="E109" s="6">
        <f t="shared" si="0"/>
        <v>5</v>
      </c>
      <c r="F109" s="8">
        <v>7</v>
      </c>
      <c r="G109" s="1" t="str">
        <f>IF(AND(ISERROR(FIND("-",VLOOKUP(I109,'Names with Seat Code'!A:E,5,FALSE))),ISERROR(FIND("'",VLOOKUP(I109,'Names with Seat Code'!A:E,5,FALSE)))),VLOOKUP(I109,'Names with Seat Code'!A:E,5,FALSE),IF(ISERROR(FIND("-",VLOOKUP(I109,'Names with Seat Code'!A:E,5,FALSE))),REPLACE(VLOOKUP(I109,'Names with Seat Code'!A:E,5,FALSE),FIND("'",VLOOKUP(I109,'Names with Seat Code'!A:E,5,FALSE)),1,""),REPLACE(VLOOKUP(I109,'Names with Seat Code'!A:E,5,FALSE),FIND("-",VLOOKUP(I109,'Names with Seat Code'!A:E,5,FALSE)),1,"")))</f>
        <v>Hagopian</v>
      </c>
      <c r="H109" s="1" t="str">
        <f>IF(AND(ISERROR(FIND("-",VLOOKUP(I109,'Names with Seat Code'!A:E,3,FALSE))),ISERROR(FIND("'",VLOOKUP(I109,'Names with Seat Code'!A:E,3,FALSE)))),VLOOKUP(I109,'Names with Seat Code'!A:E,3,FALSE),IF(ISERROR(FIND("-",VLOOKUP(I109,'Names with Seat Code'!A:E,3,FALSE))),REPLACE(VLOOKUP(I109,'Names with Seat Code'!A:E,3,FALSE),FIND("'",VLOOKUP(I109,'Names with Seat Code'!A:E,3,FALSE)),1,""),REPLACE(VLOOKUP(I109,'Names with Seat Code'!A:E,3,FALSE),FIND("-",VLOOKUP(I109,'Names with Seat Code'!A:E,3,FALSE)),1,"")))</f>
        <v>Kalen</v>
      </c>
      <c r="I109">
        <v>95</v>
      </c>
      <c r="J109" t="str">
        <f>VLOOKUP(I108,'Names with Seat Code'!A:E,4,FALSE)</f>
        <v/>
      </c>
    </row>
    <row r="110" spans="1:10" x14ac:dyDescent="0.25">
      <c r="A110" s="6" t="s">
        <v>72</v>
      </c>
      <c r="B110" s="6" t="s">
        <v>82</v>
      </c>
      <c r="C110" s="6">
        <v>108</v>
      </c>
      <c r="D110" s="7" t="s">
        <v>74</v>
      </c>
      <c r="E110" s="6">
        <f t="shared" si="0"/>
        <v>5</v>
      </c>
      <c r="F110" s="8">
        <v>8</v>
      </c>
      <c r="G110" s="1" t="str">
        <f>IF(AND(ISERROR(FIND("-",VLOOKUP(I110,'Names with Seat Code'!A:E,5,FALSE))),ISERROR(FIND("'",VLOOKUP(I110,'Names with Seat Code'!A:E,5,FALSE)))),VLOOKUP(I110,'Names with Seat Code'!A:E,5,FALSE),IF(ISERROR(FIND("-",VLOOKUP(I110,'Names with Seat Code'!A:E,5,FALSE))),REPLACE(VLOOKUP(I110,'Names with Seat Code'!A:E,5,FALSE),FIND("'",VLOOKUP(I110,'Names with Seat Code'!A:E,5,FALSE)),1,""),REPLACE(VLOOKUP(I110,'Names with Seat Code'!A:E,5,FALSE),FIND("-",VLOOKUP(I110,'Names with Seat Code'!A:E,5,FALSE)),1,"")))</f>
        <v>Hall</v>
      </c>
      <c r="H110" s="1" t="str">
        <f>IF(AND(ISERROR(FIND("-",VLOOKUP(I110,'Names with Seat Code'!A:E,3,FALSE))),ISERROR(FIND("'",VLOOKUP(I110,'Names with Seat Code'!A:E,3,FALSE)))),VLOOKUP(I110,'Names with Seat Code'!A:E,3,FALSE),IF(ISERROR(FIND("-",VLOOKUP(I110,'Names with Seat Code'!A:E,3,FALSE))),REPLACE(VLOOKUP(I110,'Names with Seat Code'!A:E,3,FALSE),FIND("'",VLOOKUP(I110,'Names with Seat Code'!A:E,3,FALSE)),1,""),REPLACE(VLOOKUP(I110,'Names with Seat Code'!A:E,3,FALSE),FIND("-",VLOOKUP(I110,'Names with Seat Code'!A:E,3,FALSE)),1,"")))</f>
        <v>Jane</v>
      </c>
      <c r="I110">
        <v>96</v>
      </c>
      <c r="J110" t="str">
        <f>VLOOKUP(I109,'Names with Seat Code'!A:E,4,FALSE)</f>
        <v>Michael</v>
      </c>
    </row>
    <row r="111" spans="1:10" ht="18.75" thickBot="1" x14ac:dyDescent="0.3">
      <c r="A111" s="6" t="s">
        <v>72</v>
      </c>
      <c r="B111" s="6" t="s">
        <v>82</v>
      </c>
      <c r="C111" s="6">
        <v>109</v>
      </c>
      <c r="D111" s="7" t="s">
        <v>74</v>
      </c>
      <c r="E111" s="6">
        <f t="shared" si="0"/>
        <v>5</v>
      </c>
      <c r="F111" s="8">
        <v>9</v>
      </c>
      <c r="G111" s="1" t="str">
        <f>IF(AND(ISERROR(FIND("-",VLOOKUP(I111,'Names with Seat Code'!A:E,5,FALSE))),ISERROR(FIND("'",VLOOKUP(I111,'Names with Seat Code'!A:E,5,FALSE)))),VLOOKUP(I111,'Names with Seat Code'!A:E,5,FALSE),IF(ISERROR(FIND("-",VLOOKUP(I111,'Names with Seat Code'!A:E,5,FALSE))),REPLACE(VLOOKUP(I111,'Names with Seat Code'!A:E,5,FALSE),FIND("'",VLOOKUP(I111,'Names with Seat Code'!A:E,5,FALSE)),1,""),REPLACE(VLOOKUP(I111,'Names with Seat Code'!A:E,5,FALSE),FIND("-",VLOOKUP(I111,'Names with Seat Code'!A:E,5,FALSE)),1,"")))</f>
        <v>Hamilton</v>
      </c>
      <c r="H111" s="1" t="str">
        <f>IF(AND(ISERROR(FIND("-",VLOOKUP(I111,'Names with Seat Code'!A:E,3,FALSE))),ISERROR(FIND("'",VLOOKUP(I111,'Names with Seat Code'!A:E,3,FALSE)))),VLOOKUP(I111,'Names with Seat Code'!A:E,3,FALSE),IF(ISERROR(FIND("-",VLOOKUP(I111,'Names with Seat Code'!A:E,3,FALSE))),REPLACE(VLOOKUP(I111,'Names with Seat Code'!A:E,3,FALSE),FIND("'",VLOOKUP(I111,'Names with Seat Code'!A:E,3,FALSE)),1,""),REPLACE(VLOOKUP(I111,'Names with Seat Code'!A:E,3,FALSE),FIND("-",VLOOKUP(I111,'Names with Seat Code'!A:E,3,FALSE)),1,"")))</f>
        <v>Emma</v>
      </c>
      <c r="I111" s="3">
        <v>97</v>
      </c>
      <c r="J111" t="str">
        <f>VLOOKUP(I110,'Names with Seat Code'!A:E,4,FALSE)</f>
        <v/>
      </c>
    </row>
    <row r="112" spans="1:10" ht="18.75" thickTop="1" x14ac:dyDescent="0.25">
      <c r="A112" s="6" t="s">
        <v>72</v>
      </c>
      <c r="B112" s="6" t="s">
        <v>82</v>
      </c>
      <c r="C112" s="6">
        <v>110</v>
      </c>
      <c r="D112" s="7" t="s">
        <v>74</v>
      </c>
      <c r="E112" s="6">
        <f t="shared" si="0"/>
        <v>5</v>
      </c>
      <c r="F112" s="8">
        <v>10</v>
      </c>
      <c r="G112" s="1" t="str">
        <f>IF(AND(ISERROR(FIND("-",VLOOKUP(I112,'Names with Seat Code'!A:E,5,FALSE))),ISERROR(FIND("'",VLOOKUP(I112,'Names with Seat Code'!A:E,5,FALSE)))),VLOOKUP(I112,'Names with Seat Code'!A:E,5,FALSE),IF(ISERROR(FIND("-",VLOOKUP(I112,'Names with Seat Code'!A:E,5,FALSE))),REPLACE(VLOOKUP(I112,'Names with Seat Code'!A:E,5,FALSE),FIND("'",VLOOKUP(I112,'Names with Seat Code'!A:E,5,FALSE)),1,""),REPLACE(VLOOKUP(I112,'Names with Seat Code'!A:E,5,FALSE),FIND("-",VLOOKUP(I112,'Names with Seat Code'!A:E,5,FALSE)),1,"")))</f>
        <v>Hansen</v>
      </c>
      <c r="H112" s="1" t="str">
        <f>IF(AND(ISERROR(FIND("-",VLOOKUP(I112,'Names with Seat Code'!A:E,3,FALSE))),ISERROR(FIND("'",VLOOKUP(I112,'Names with Seat Code'!A:E,3,FALSE)))),VLOOKUP(I112,'Names with Seat Code'!A:E,3,FALSE),IF(ISERROR(FIND("-",VLOOKUP(I112,'Names with Seat Code'!A:E,3,FALSE))),REPLACE(VLOOKUP(I112,'Names with Seat Code'!A:E,3,FALSE),FIND("'",VLOOKUP(I112,'Names with Seat Code'!A:E,3,FALSE)),1,""),REPLACE(VLOOKUP(I112,'Names with Seat Code'!A:E,3,FALSE),FIND("-",VLOOKUP(I112,'Names with Seat Code'!A:E,3,FALSE)),1,"")))</f>
        <v>Liam</v>
      </c>
      <c r="I112">
        <v>98</v>
      </c>
      <c r="J112" t="str">
        <f>VLOOKUP(I111,'Names with Seat Code'!A:E,4,FALSE)</f>
        <v/>
      </c>
    </row>
    <row r="113" spans="1:10" x14ac:dyDescent="0.25">
      <c r="A113" s="6" t="s">
        <v>72</v>
      </c>
      <c r="B113" s="6" t="s">
        <v>82</v>
      </c>
      <c r="C113" s="6">
        <v>111</v>
      </c>
      <c r="D113" s="7" t="s">
        <v>74</v>
      </c>
      <c r="E113" s="6">
        <f t="shared" si="0"/>
        <v>5</v>
      </c>
      <c r="F113" s="8">
        <v>11</v>
      </c>
      <c r="G113" s="1" t="str">
        <f>IF(AND(ISERROR(FIND("-",VLOOKUP(I113,'Names with Seat Code'!A:E,5,FALSE))),ISERROR(FIND("'",VLOOKUP(I113,'Names with Seat Code'!A:E,5,FALSE)))),VLOOKUP(I113,'Names with Seat Code'!A:E,5,FALSE),IF(ISERROR(FIND("-",VLOOKUP(I113,'Names with Seat Code'!A:E,5,FALSE))),REPLACE(VLOOKUP(I113,'Names with Seat Code'!A:E,5,FALSE),FIND("'",VLOOKUP(I113,'Names with Seat Code'!A:E,5,FALSE)),1,""),REPLACE(VLOOKUP(I113,'Names with Seat Code'!A:E,5,FALSE),FIND("-",VLOOKUP(I113,'Names with Seat Code'!A:E,5,FALSE)),1,"")))</f>
        <v>Hanson</v>
      </c>
      <c r="H113" s="1" t="str">
        <f>IF(AND(ISERROR(FIND("-",VLOOKUP(I113,'Names with Seat Code'!A:E,3,FALSE))),ISERROR(FIND("'",VLOOKUP(I113,'Names with Seat Code'!A:E,3,FALSE)))),VLOOKUP(I113,'Names with Seat Code'!A:E,3,FALSE),IF(ISERROR(FIND("-",VLOOKUP(I113,'Names with Seat Code'!A:E,3,FALSE))),REPLACE(VLOOKUP(I113,'Names with Seat Code'!A:E,3,FALSE),FIND("'",VLOOKUP(I113,'Names with Seat Code'!A:E,3,FALSE)),1,""),REPLACE(VLOOKUP(I113,'Names with Seat Code'!A:E,3,FALSE),FIND("-",VLOOKUP(I113,'Names with Seat Code'!A:E,3,FALSE)),1,"")))</f>
        <v>Olivia</v>
      </c>
      <c r="I113">
        <v>99</v>
      </c>
      <c r="J113" t="str">
        <f>VLOOKUP(I112,'Names with Seat Code'!A:E,4,FALSE)</f>
        <v>Michael</v>
      </c>
    </row>
    <row r="114" spans="1:10" ht="18.75" thickBot="1" x14ac:dyDescent="0.3">
      <c r="A114" s="4" t="s">
        <v>72</v>
      </c>
      <c r="B114" s="4" t="s">
        <v>82</v>
      </c>
      <c r="C114" s="4">
        <v>112</v>
      </c>
      <c r="D114" s="9" t="s">
        <v>74</v>
      </c>
      <c r="E114" s="4">
        <f t="shared" si="0"/>
        <v>5</v>
      </c>
      <c r="F114" s="5">
        <v>12</v>
      </c>
      <c r="G114" s="1" t="str">
        <f>IF(AND(ISERROR(FIND("-",VLOOKUP(I114,'Names with Seat Code'!A:E,5,FALSE))),ISERROR(FIND("'",VLOOKUP(I114,'Names with Seat Code'!A:E,5,FALSE)))),VLOOKUP(I114,'Names with Seat Code'!A:E,5,FALSE),IF(ISERROR(FIND("-",VLOOKUP(I114,'Names with Seat Code'!A:E,5,FALSE))),REPLACE(VLOOKUP(I114,'Names with Seat Code'!A:E,5,FALSE),FIND("'",VLOOKUP(I114,'Names with Seat Code'!A:E,5,FALSE)),1,""),REPLACE(VLOOKUP(I114,'Names with Seat Code'!A:E,5,FALSE),FIND("-",VLOOKUP(I114,'Names with Seat Code'!A:E,5,FALSE)),1,"")))</f>
        <v>Hart</v>
      </c>
      <c r="H114" s="1" t="str">
        <f>IF(AND(ISERROR(FIND("-",VLOOKUP(I114,'Names with Seat Code'!A:E,3,FALSE))),ISERROR(FIND("'",VLOOKUP(I114,'Names with Seat Code'!A:E,3,FALSE)))),VLOOKUP(I114,'Names with Seat Code'!A:E,3,FALSE),IF(ISERROR(FIND("-",VLOOKUP(I114,'Names with Seat Code'!A:E,3,FALSE))),REPLACE(VLOOKUP(I114,'Names with Seat Code'!A:E,3,FALSE),FIND("'",VLOOKUP(I114,'Names with Seat Code'!A:E,3,FALSE)),1,""),REPLACE(VLOOKUP(I114,'Names with Seat Code'!A:E,3,FALSE),FIND("-",VLOOKUP(I114,'Names with Seat Code'!A:E,3,FALSE)),1,"")))</f>
        <v>Kira</v>
      </c>
      <c r="I114">
        <v>100</v>
      </c>
      <c r="J114" t="str">
        <f>VLOOKUP(I113,'Names with Seat Code'!A:E,4,FALSE)</f>
        <v/>
      </c>
    </row>
    <row r="115" spans="1:10" ht="19.5" thickTop="1" thickBot="1" x14ac:dyDescent="0.3">
      <c r="A115" s="6" t="s">
        <v>75</v>
      </c>
      <c r="B115" s="6" t="s">
        <v>83</v>
      </c>
      <c r="C115" s="6">
        <v>124</v>
      </c>
      <c r="D115" s="7" t="s">
        <v>77</v>
      </c>
      <c r="E115" s="6">
        <f>E91+1</f>
        <v>5</v>
      </c>
      <c r="F115" s="8">
        <v>1</v>
      </c>
      <c r="G115" s="1" t="str">
        <f>IF(AND(ISERROR(FIND("-",VLOOKUP(I115,'Names with Seat Code'!A:E,5,FALSE))),ISERROR(FIND("'",VLOOKUP(I115,'Names with Seat Code'!A:E,5,FALSE)))),VLOOKUP(I115,'Names with Seat Code'!A:E,5,FALSE),IF(ISERROR(FIND("-",VLOOKUP(I115,'Names with Seat Code'!A:E,5,FALSE))),REPLACE(VLOOKUP(I115,'Names with Seat Code'!A:E,5,FALSE),FIND("'",VLOOKUP(I115,'Names with Seat Code'!A:E,5,FALSE)),1,""),REPLACE(VLOOKUP(I115,'Names with Seat Code'!A:E,5,FALSE),FIND("-",VLOOKUP(I115,'Names with Seat Code'!A:E,5,FALSE)),1,"")))</f>
        <v>Healey</v>
      </c>
      <c r="H115" s="1" t="str">
        <f>IF(AND(ISERROR(FIND("-",VLOOKUP(I115,'Names with Seat Code'!A:E,3,FALSE))),ISERROR(FIND("'",VLOOKUP(I115,'Names with Seat Code'!A:E,3,FALSE)))),VLOOKUP(I115,'Names with Seat Code'!A:E,3,FALSE),IF(ISERROR(FIND("-",VLOOKUP(I115,'Names with Seat Code'!A:E,3,FALSE))),REPLACE(VLOOKUP(I115,'Names with Seat Code'!A:E,3,FALSE),FIND("'",VLOOKUP(I115,'Names with Seat Code'!A:E,3,FALSE)),1,""),REPLACE(VLOOKUP(I115,'Names with Seat Code'!A:E,3,FALSE),FIND("-",VLOOKUP(I115,'Names with Seat Code'!A:E,3,FALSE)),1,"")))</f>
        <v>Shea</v>
      </c>
      <c r="I115">
        <v>101</v>
      </c>
      <c r="J115" s="3" t="str">
        <f>VLOOKUP(I114,'Names with Seat Code'!A:E,4,FALSE)</f>
        <v/>
      </c>
    </row>
    <row r="116" spans="1:10" ht="18.75" thickTop="1" x14ac:dyDescent="0.25">
      <c r="A116" s="6" t="s">
        <v>75</v>
      </c>
      <c r="B116" s="6" t="s">
        <v>83</v>
      </c>
      <c r="C116" s="6">
        <v>122</v>
      </c>
      <c r="D116" s="7" t="s">
        <v>77</v>
      </c>
      <c r="E116" s="6">
        <f t="shared" si="0"/>
        <v>5</v>
      </c>
      <c r="F116" s="8">
        <v>2</v>
      </c>
      <c r="G116" s="1" t="str">
        <f>IF(AND(ISERROR(FIND("-",VLOOKUP(I116,'Names with Seat Code'!A:E,5,FALSE))),ISERROR(FIND("'",VLOOKUP(I116,'Names with Seat Code'!A:E,5,FALSE)))),VLOOKUP(I116,'Names with Seat Code'!A:E,5,FALSE),IF(ISERROR(FIND("-",VLOOKUP(I116,'Names with Seat Code'!A:E,5,FALSE))),REPLACE(VLOOKUP(I116,'Names with Seat Code'!A:E,5,FALSE),FIND("'",VLOOKUP(I116,'Names with Seat Code'!A:E,5,FALSE)),1,""),REPLACE(VLOOKUP(I116,'Names with Seat Code'!A:E,5,FALSE),FIND("-",VLOOKUP(I116,'Names with Seat Code'!A:E,5,FALSE)),1,"")))</f>
        <v>Heithaus</v>
      </c>
      <c r="H116" s="1" t="str">
        <f>IF(AND(ISERROR(FIND("-",VLOOKUP(I116,'Names with Seat Code'!A:E,3,FALSE))),ISERROR(FIND("'",VLOOKUP(I116,'Names with Seat Code'!A:E,3,FALSE)))),VLOOKUP(I116,'Names with Seat Code'!A:E,3,FALSE),IF(ISERROR(FIND("-",VLOOKUP(I116,'Names with Seat Code'!A:E,3,FALSE))),REPLACE(VLOOKUP(I116,'Names with Seat Code'!A:E,3,FALSE),FIND("'",VLOOKUP(I116,'Names with Seat Code'!A:E,3,FALSE)),1,""),REPLACE(VLOOKUP(I116,'Names with Seat Code'!A:E,3,FALSE),FIND("-",VLOOKUP(I116,'Names with Seat Code'!A:E,3,FALSE)),1,"")))</f>
        <v>Jack</v>
      </c>
      <c r="I116">
        <v>102</v>
      </c>
      <c r="J116" t="str">
        <f>VLOOKUP(I115,'Names with Seat Code'!A:E,4,FALSE)</f>
        <v/>
      </c>
    </row>
    <row r="117" spans="1:10" x14ac:dyDescent="0.25">
      <c r="A117" s="6" t="s">
        <v>75</v>
      </c>
      <c r="B117" s="6" t="s">
        <v>83</v>
      </c>
      <c r="C117" s="6">
        <v>120</v>
      </c>
      <c r="D117" s="7" t="s">
        <v>77</v>
      </c>
      <c r="E117" s="6">
        <f t="shared" si="0"/>
        <v>5</v>
      </c>
      <c r="F117" s="8">
        <v>3</v>
      </c>
      <c r="G117" s="1" t="str">
        <f>IF(AND(ISERROR(FIND("-",VLOOKUP(I117,'Names with Seat Code'!A:E,5,FALSE))),ISERROR(FIND("'",VLOOKUP(I117,'Names with Seat Code'!A:E,5,FALSE)))),VLOOKUP(I117,'Names with Seat Code'!A:E,5,FALSE),IF(ISERROR(FIND("-",VLOOKUP(I117,'Names with Seat Code'!A:E,5,FALSE))),REPLACE(VLOOKUP(I117,'Names with Seat Code'!A:E,5,FALSE),FIND("'",VLOOKUP(I117,'Names with Seat Code'!A:E,5,FALSE)),1,""),REPLACE(VLOOKUP(I117,'Names with Seat Code'!A:E,5,FALSE),FIND("-",VLOOKUP(I117,'Names with Seat Code'!A:E,5,FALSE)),1,"")))</f>
        <v>Heslin</v>
      </c>
      <c r="H117" s="1" t="str">
        <f>IF(AND(ISERROR(FIND("-",VLOOKUP(I117,'Names with Seat Code'!A:E,3,FALSE))),ISERROR(FIND("'",VLOOKUP(I117,'Names with Seat Code'!A:E,3,FALSE)))),VLOOKUP(I117,'Names with Seat Code'!A:E,3,FALSE),IF(ISERROR(FIND("-",VLOOKUP(I117,'Names with Seat Code'!A:E,3,FALSE))),REPLACE(VLOOKUP(I117,'Names with Seat Code'!A:E,3,FALSE),FIND("'",VLOOKUP(I117,'Names with Seat Code'!A:E,3,FALSE)),1,""),REPLACE(VLOOKUP(I117,'Names with Seat Code'!A:E,3,FALSE),FIND("-",VLOOKUP(I117,'Names with Seat Code'!A:E,3,FALSE)),1,"")))</f>
        <v>Kyle</v>
      </c>
      <c r="I117">
        <v>103</v>
      </c>
      <c r="J117" t="str">
        <f>VLOOKUP(I116,'Names with Seat Code'!A:E,4,FALSE)</f>
        <v/>
      </c>
    </row>
    <row r="118" spans="1:10" x14ac:dyDescent="0.25">
      <c r="A118" s="6" t="s">
        <v>75</v>
      </c>
      <c r="B118" s="6" t="s">
        <v>83</v>
      </c>
      <c r="C118" s="6">
        <v>118</v>
      </c>
      <c r="D118" s="7" t="s">
        <v>77</v>
      </c>
      <c r="E118" s="6">
        <f t="shared" si="0"/>
        <v>5</v>
      </c>
      <c r="F118" s="8">
        <v>4</v>
      </c>
      <c r="G118" s="1" t="str">
        <f>IF(AND(ISERROR(FIND("-",VLOOKUP(I118,'Names with Seat Code'!A:E,5,FALSE))),ISERROR(FIND("'",VLOOKUP(I118,'Names with Seat Code'!A:E,5,FALSE)))),VLOOKUP(I118,'Names with Seat Code'!A:E,5,FALSE),IF(ISERROR(FIND("-",VLOOKUP(I118,'Names with Seat Code'!A:E,5,FALSE))),REPLACE(VLOOKUP(I118,'Names with Seat Code'!A:E,5,FALSE),FIND("'",VLOOKUP(I118,'Names with Seat Code'!A:E,5,FALSE)),1,""),REPLACE(VLOOKUP(I118,'Names with Seat Code'!A:E,5,FALSE),FIND("-",VLOOKUP(I118,'Names with Seat Code'!A:E,5,FALSE)),1,"")))</f>
        <v>Hoffman</v>
      </c>
      <c r="H118" s="1" t="str">
        <f>IF(AND(ISERROR(FIND("-",VLOOKUP(I118,'Names with Seat Code'!A:E,3,FALSE))),ISERROR(FIND("'",VLOOKUP(I118,'Names with Seat Code'!A:E,3,FALSE)))),VLOOKUP(I118,'Names with Seat Code'!A:E,3,FALSE),IF(ISERROR(FIND("-",VLOOKUP(I118,'Names with Seat Code'!A:E,3,FALSE))),REPLACE(VLOOKUP(I118,'Names with Seat Code'!A:E,3,FALSE),FIND("'",VLOOKUP(I118,'Names with Seat Code'!A:E,3,FALSE)),1,""),REPLACE(VLOOKUP(I118,'Names with Seat Code'!A:E,3,FALSE),FIND("-",VLOOKUP(I118,'Names with Seat Code'!A:E,3,FALSE)),1,"")))</f>
        <v>Sean</v>
      </c>
      <c r="I118">
        <v>104</v>
      </c>
      <c r="J118" t="str">
        <f>VLOOKUP(I117,'Names with Seat Code'!A:E,4,FALSE)</f>
        <v/>
      </c>
    </row>
    <row r="119" spans="1:10" x14ac:dyDescent="0.25">
      <c r="A119" s="6" t="s">
        <v>75</v>
      </c>
      <c r="B119" s="6" t="s">
        <v>83</v>
      </c>
      <c r="C119" s="6">
        <v>116</v>
      </c>
      <c r="D119" s="7" t="s">
        <v>77</v>
      </c>
      <c r="E119" s="6">
        <f t="shared" si="0"/>
        <v>5</v>
      </c>
      <c r="F119" s="8">
        <v>5</v>
      </c>
      <c r="G119" s="1" t="str">
        <f>IF(AND(ISERROR(FIND("-",VLOOKUP(I119,'Names with Seat Code'!A:E,5,FALSE))),ISERROR(FIND("'",VLOOKUP(I119,'Names with Seat Code'!A:E,5,FALSE)))),VLOOKUP(I119,'Names with Seat Code'!A:E,5,FALSE),IF(ISERROR(FIND("-",VLOOKUP(I119,'Names with Seat Code'!A:E,5,FALSE))),REPLACE(VLOOKUP(I119,'Names with Seat Code'!A:E,5,FALSE),FIND("'",VLOOKUP(I119,'Names with Seat Code'!A:E,5,FALSE)),1,""),REPLACE(VLOOKUP(I119,'Names with Seat Code'!A:E,5,FALSE),FIND("-",VLOOKUP(I119,'Names with Seat Code'!A:E,5,FALSE)),1,"")))</f>
        <v>Holland</v>
      </c>
      <c r="H119" s="1" t="str">
        <f>IF(AND(ISERROR(FIND("-",VLOOKUP(I119,'Names with Seat Code'!A:E,3,FALSE))),ISERROR(FIND("'",VLOOKUP(I119,'Names with Seat Code'!A:E,3,FALSE)))),VLOOKUP(I119,'Names with Seat Code'!A:E,3,FALSE),IF(ISERROR(FIND("-",VLOOKUP(I119,'Names with Seat Code'!A:E,3,FALSE))),REPLACE(VLOOKUP(I119,'Names with Seat Code'!A:E,3,FALSE),FIND("'",VLOOKUP(I119,'Names with Seat Code'!A:E,3,FALSE)),1,""),REPLACE(VLOOKUP(I119,'Names with Seat Code'!A:E,3,FALSE),FIND("-",VLOOKUP(I119,'Names with Seat Code'!A:E,3,FALSE)),1,"")))</f>
        <v>Owen</v>
      </c>
      <c r="I119">
        <v>105</v>
      </c>
      <c r="J119" t="str">
        <f>VLOOKUP(I118,'Names with Seat Code'!A:E,4,FALSE)</f>
        <v/>
      </c>
    </row>
    <row r="120" spans="1:10" x14ac:dyDescent="0.25">
      <c r="A120" s="6" t="s">
        <v>75</v>
      </c>
      <c r="B120" s="6" t="s">
        <v>83</v>
      </c>
      <c r="C120" s="6">
        <v>114</v>
      </c>
      <c r="D120" s="7" t="s">
        <v>77</v>
      </c>
      <c r="E120" s="6">
        <f t="shared" si="0"/>
        <v>5</v>
      </c>
      <c r="F120" s="8">
        <v>6</v>
      </c>
      <c r="G120" s="1" t="str">
        <f>IF(AND(ISERROR(FIND("-",VLOOKUP(I120,'Names with Seat Code'!A:E,5,FALSE))),ISERROR(FIND("'",VLOOKUP(I120,'Names with Seat Code'!A:E,5,FALSE)))),VLOOKUP(I120,'Names with Seat Code'!A:E,5,FALSE),IF(ISERROR(FIND("-",VLOOKUP(I120,'Names with Seat Code'!A:E,5,FALSE))),REPLACE(VLOOKUP(I120,'Names with Seat Code'!A:E,5,FALSE),FIND("'",VLOOKUP(I120,'Names with Seat Code'!A:E,5,FALSE)),1,""),REPLACE(VLOOKUP(I120,'Names with Seat Code'!A:E,5,FALSE),FIND("-",VLOOKUP(I120,'Names with Seat Code'!A:E,5,FALSE)),1,"")))</f>
        <v>Huizenga</v>
      </c>
      <c r="H120" s="1" t="str">
        <f>IF(AND(ISERROR(FIND("-",VLOOKUP(I120,'Names with Seat Code'!A:E,3,FALSE))),ISERROR(FIND("'",VLOOKUP(I120,'Names with Seat Code'!A:E,3,FALSE)))),VLOOKUP(I120,'Names with Seat Code'!A:E,3,FALSE),IF(ISERROR(FIND("-",VLOOKUP(I120,'Names with Seat Code'!A:E,3,FALSE))),REPLACE(VLOOKUP(I120,'Names with Seat Code'!A:E,3,FALSE),FIND("'",VLOOKUP(I120,'Names with Seat Code'!A:E,3,FALSE)),1,""),REPLACE(VLOOKUP(I120,'Names with Seat Code'!A:E,3,FALSE),FIND("-",VLOOKUP(I120,'Names with Seat Code'!A:E,3,FALSE)),1,"")))</f>
        <v>Gabriella</v>
      </c>
      <c r="I120">
        <v>106</v>
      </c>
      <c r="J120" t="str">
        <f>VLOOKUP(I119,'Names with Seat Code'!A:E,4,FALSE)</f>
        <v/>
      </c>
    </row>
    <row r="121" spans="1:10" x14ac:dyDescent="0.25">
      <c r="A121" s="6" t="s">
        <v>75</v>
      </c>
      <c r="B121" s="6" t="s">
        <v>83</v>
      </c>
      <c r="C121" s="6">
        <v>112</v>
      </c>
      <c r="D121" s="7" t="s">
        <v>77</v>
      </c>
      <c r="E121" s="6">
        <f t="shared" si="0"/>
        <v>5</v>
      </c>
      <c r="F121" s="8">
        <v>7</v>
      </c>
      <c r="G121" s="1" t="str">
        <f>IF(AND(ISERROR(FIND("-",VLOOKUP(I121,'Names with Seat Code'!A:E,5,FALSE))),ISERROR(FIND("'",VLOOKUP(I121,'Names with Seat Code'!A:E,5,FALSE)))),VLOOKUP(I121,'Names with Seat Code'!A:E,5,FALSE),IF(ISERROR(FIND("-",VLOOKUP(I121,'Names with Seat Code'!A:E,5,FALSE))),REPLACE(VLOOKUP(I121,'Names with Seat Code'!A:E,5,FALSE),FIND("'",VLOOKUP(I121,'Names with Seat Code'!A:E,5,FALSE)),1,""),REPLACE(VLOOKUP(I121,'Names with Seat Code'!A:E,5,FALSE),FIND("-",VLOOKUP(I121,'Names with Seat Code'!A:E,5,FALSE)),1,"")))</f>
        <v>Hurley</v>
      </c>
      <c r="H121" s="1" t="str">
        <f>IF(AND(ISERROR(FIND("-",VLOOKUP(I121,'Names with Seat Code'!A:E,3,FALSE))),ISERROR(FIND("'",VLOOKUP(I121,'Names with Seat Code'!A:E,3,FALSE)))),VLOOKUP(I121,'Names with Seat Code'!A:E,3,FALSE),IF(ISERROR(FIND("-",VLOOKUP(I121,'Names with Seat Code'!A:E,3,FALSE))),REPLACE(VLOOKUP(I121,'Names with Seat Code'!A:E,3,FALSE),FIND("'",VLOOKUP(I121,'Names with Seat Code'!A:E,3,FALSE)),1,""),REPLACE(VLOOKUP(I121,'Names with Seat Code'!A:E,3,FALSE),FIND("-",VLOOKUP(I121,'Names with Seat Code'!A:E,3,FALSE)),1,"")))</f>
        <v>Cal</v>
      </c>
      <c r="I121">
        <v>107</v>
      </c>
      <c r="J121" t="str">
        <f>VLOOKUP(I120,'Names with Seat Code'!A:E,4,FALSE)</f>
        <v/>
      </c>
    </row>
    <row r="122" spans="1:10" x14ac:dyDescent="0.25">
      <c r="A122" s="6" t="s">
        <v>75</v>
      </c>
      <c r="B122" s="6" t="s">
        <v>83</v>
      </c>
      <c r="C122" s="6">
        <v>110</v>
      </c>
      <c r="D122" s="7" t="s">
        <v>77</v>
      </c>
      <c r="E122" s="6">
        <f t="shared" si="0"/>
        <v>5</v>
      </c>
      <c r="F122" s="8">
        <v>8</v>
      </c>
      <c r="G122" s="1" t="str">
        <f>IF(AND(ISERROR(FIND("-",VLOOKUP(I122,'Names with Seat Code'!A:E,5,FALSE))),ISERROR(FIND("'",VLOOKUP(I122,'Names with Seat Code'!A:E,5,FALSE)))),VLOOKUP(I122,'Names with Seat Code'!A:E,5,FALSE),IF(ISERROR(FIND("-",VLOOKUP(I122,'Names with Seat Code'!A:E,5,FALSE))),REPLACE(VLOOKUP(I122,'Names with Seat Code'!A:E,5,FALSE),FIND("'",VLOOKUP(I122,'Names with Seat Code'!A:E,5,FALSE)),1,""),REPLACE(VLOOKUP(I122,'Names with Seat Code'!A:E,5,FALSE),FIND("-",VLOOKUP(I122,'Names with Seat Code'!A:E,5,FALSE)),1,"")))</f>
        <v>Iosua</v>
      </c>
      <c r="H122" s="1" t="str">
        <f>IF(AND(ISERROR(FIND("-",VLOOKUP(I122,'Names with Seat Code'!A:E,3,FALSE))),ISERROR(FIND("'",VLOOKUP(I122,'Names with Seat Code'!A:E,3,FALSE)))),VLOOKUP(I122,'Names with Seat Code'!A:E,3,FALSE),IF(ISERROR(FIND("-",VLOOKUP(I122,'Names with Seat Code'!A:E,3,FALSE))),REPLACE(VLOOKUP(I122,'Names with Seat Code'!A:E,3,FALSE),FIND("'",VLOOKUP(I122,'Names with Seat Code'!A:E,3,FALSE)),1,""),REPLACE(VLOOKUP(I122,'Names with Seat Code'!A:E,3,FALSE),FIND("-",VLOOKUP(I122,'Names with Seat Code'!A:E,3,FALSE)),1,"")))</f>
        <v>Dean</v>
      </c>
      <c r="I122">
        <v>108</v>
      </c>
      <c r="J122" t="str">
        <f>VLOOKUP(I121,'Names with Seat Code'!A:E,4,FALSE)</f>
        <v/>
      </c>
    </row>
    <row r="123" spans="1:10" ht="18.75" thickBot="1" x14ac:dyDescent="0.3">
      <c r="A123" s="6" t="s">
        <v>75</v>
      </c>
      <c r="B123" s="6" t="s">
        <v>83</v>
      </c>
      <c r="C123" s="6">
        <v>108</v>
      </c>
      <c r="D123" s="7" t="s">
        <v>77</v>
      </c>
      <c r="E123" s="6">
        <f t="shared" si="0"/>
        <v>5</v>
      </c>
      <c r="F123" s="8">
        <v>9</v>
      </c>
      <c r="G123" s="1" t="str">
        <f>IF(AND(ISERROR(FIND("-",VLOOKUP(I123,'Names with Seat Code'!A:E,5,FALSE))),ISERROR(FIND("'",VLOOKUP(I123,'Names with Seat Code'!A:E,5,FALSE)))),VLOOKUP(I123,'Names with Seat Code'!A:E,5,FALSE),IF(ISERROR(FIND("-",VLOOKUP(I123,'Names with Seat Code'!A:E,5,FALSE))),REPLACE(VLOOKUP(I123,'Names with Seat Code'!A:E,5,FALSE),FIND("'",VLOOKUP(I123,'Names with Seat Code'!A:E,5,FALSE)),1,""),REPLACE(VLOOKUP(I123,'Names with Seat Code'!A:E,5,FALSE),FIND("-",VLOOKUP(I123,'Names with Seat Code'!A:E,5,FALSE)),1,"")))</f>
        <v>Irmer</v>
      </c>
      <c r="H123" s="1" t="str">
        <f>IF(AND(ISERROR(FIND("-",VLOOKUP(I123,'Names with Seat Code'!A:E,3,FALSE))),ISERROR(FIND("'",VLOOKUP(I123,'Names with Seat Code'!A:E,3,FALSE)))),VLOOKUP(I123,'Names with Seat Code'!A:E,3,FALSE),IF(ISERROR(FIND("-",VLOOKUP(I123,'Names with Seat Code'!A:E,3,FALSE))),REPLACE(VLOOKUP(I123,'Names with Seat Code'!A:E,3,FALSE),FIND("'",VLOOKUP(I123,'Names with Seat Code'!A:E,3,FALSE)),1,""),REPLACE(VLOOKUP(I123,'Names with Seat Code'!A:E,3,FALSE),FIND("-",VLOOKUP(I123,'Names with Seat Code'!A:E,3,FALSE)),1,"")))</f>
        <v>John</v>
      </c>
      <c r="I123" s="3">
        <v>109</v>
      </c>
      <c r="J123" t="str">
        <f>VLOOKUP(I122,'Names with Seat Code'!A:E,4,FALSE)</f>
        <v/>
      </c>
    </row>
    <row r="124" spans="1:10" ht="18.75" thickTop="1" x14ac:dyDescent="0.25">
      <c r="A124" s="6" t="s">
        <v>75</v>
      </c>
      <c r="B124" s="6" t="s">
        <v>83</v>
      </c>
      <c r="C124" s="6">
        <v>106</v>
      </c>
      <c r="D124" s="7" t="s">
        <v>77</v>
      </c>
      <c r="E124" s="6">
        <f t="shared" si="0"/>
        <v>5</v>
      </c>
      <c r="F124" s="8">
        <v>10</v>
      </c>
      <c r="G124" s="1" t="str">
        <f>IF(AND(ISERROR(FIND("-",VLOOKUP(I124,'Names with Seat Code'!A:E,5,FALSE))),ISERROR(FIND("'",VLOOKUP(I124,'Names with Seat Code'!A:E,5,FALSE)))),VLOOKUP(I124,'Names with Seat Code'!A:E,5,FALSE),IF(ISERROR(FIND("-",VLOOKUP(I124,'Names with Seat Code'!A:E,5,FALSE))),REPLACE(VLOOKUP(I124,'Names with Seat Code'!A:E,5,FALSE),FIND("'",VLOOKUP(I124,'Names with Seat Code'!A:E,5,FALSE)),1,""),REPLACE(VLOOKUP(I124,'Names with Seat Code'!A:E,5,FALSE),FIND("-",VLOOKUP(I124,'Names with Seat Code'!A:E,5,FALSE)),1,"")))</f>
        <v>Jaynes</v>
      </c>
      <c r="H124" s="1" t="str">
        <f>IF(AND(ISERROR(FIND("-",VLOOKUP(I124,'Names with Seat Code'!A:E,3,FALSE))),ISERROR(FIND("'",VLOOKUP(I124,'Names with Seat Code'!A:E,3,FALSE)))),VLOOKUP(I124,'Names with Seat Code'!A:E,3,FALSE),IF(ISERROR(FIND("-",VLOOKUP(I124,'Names with Seat Code'!A:E,3,FALSE))),REPLACE(VLOOKUP(I124,'Names with Seat Code'!A:E,3,FALSE),FIND("'",VLOOKUP(I124,'Names with Seat Code'!A:E,3,FALSE)),1,""),REPLACE(VLOOKUP(I124,'Names with Seat Code'!A:E,3,FALSE),FIND("-",VLOOKUP(I124,'Names with Seat Code'!A:E,3,FALSE)),1,"")))</f>
        <v>Spenser</v>
      </c>
      <c r="I124">
        <v>110</v>
      </c>
      <c r="J124" t="str">
        <f>VLOOKUP(I123,'Names with Seat Code'!A:E,4,FALSE)</f>
        <v/>
      </c>
    </row>
    <row r="125" spans="1:10" x14ac:dyDescent="0.25">
      <c r="A125" s="6" t="s">
        <v>75</v>
      </c>
      <c r="B125" s="6" t="s">
        <v>83</v>
      </c>
      <c r="C125" s="6">
        <v>104</v>
      </c>
      <c r="D125" s="7" t="s">
        <v>77</v>
      </c>
      <c r="E125" s="6">
        <f t="shared" si="0"/>
        <v>5</v>
      </c>
      <c r="F125" s="8">
        <v>11</v>
      </c>
      <c r="G125" s="1" t="str">
        <f>IF(AND(ISERROR(FIND("-",VLOOKUP(I125,'Names with Seat Code'!A:E,5,FALSE))),ISERROR(FIND("'",VLOOKUP(I125,'Names with Seat Code'!A:E,5,FALSE)))),VLOOKUP(I125,'Names with Seat Code'!A:E,5,FALSE),IF(ISERROR(FIND("-",VLOOKUP(I125,'Names with Seat Code'!A:E,5,FALSE))),REPLACE(VLOOKUP(I125,'Names with Seat Code'!A:E,5,FALSE),FIND("'",VLOOKUP(I125,'Names with Seat Code'!A:E,5,FALSE)),1,""),REPLACE(VLOOKUP(I125,'Names with Seat Code'!A:E,5,FALSE),FIND("-",VLOOKUP(I125,'Names with Seat Code'!A:E,5,FALSE)),1,"")))</f>
        <v>Johnson</v>
      </c>
      <c r="H125" s="1" t="str">
        <f>IF(AND(ISERROR(FIND("-",VLOOKUP(I125,'Names with Seat Code'!A:E,3,FALSE))),ISERROR(FIND("'",VLOOKUP(I125,'Names with Seat Code'!A:E,3,FALSE)))),VLOOKUP(I125,'Names with Seat Code'!A:E,3,FALSE),IF(ISERROR(FIND("-",VLOOKUP(I125,'Names with Seat Code'!A:E,3,FALSE))),REPLACE(VLOOKUP(I125,'Names with Seat Code'!A:E,3,FALSE),FIND("'",VLOOKUP(I125,'Names with Seat Code'!A:E,3,FALSE)),1,""),REPLACE(VLOOKUP(I125,'Names with Seat Code'!A:E,3,FALSE),FIND("-",VLOOKUP(I125,'Names with Seat Code'!A:E,3,FALSE)),1,"")))</f>
        <v>Brooke</v>
      </c>
      <c r="I125">
        <v>111</v>
      </c>
      <c r="J125" t="str">
        <f>VLOOKUP(I124,'Names with Seat Code'!A:E,4,FALSE)</f>
        <v/>
      </c>
    </row>
    <row r="126" spans="1:10" ht="18.75" thickBot="1" x14ac:dyDescent="0.3">
      <c r="A126" s="4" t="s">
        <v>75</v>
      </c>
      <c r="B126" s="4" t="s">
        <v>83</v>
      </c>
      <c r="C126" s="5">
        <v>102</v>
      </c>
      <c r="D126" s="9" t="s">
        <v>77</v>
      </c>
      <c r="E126" s="4">
        <f t="shared" si="0"/>
        <v>5</v>
      </c>
      <c r="F126" s="5">
        <v>12</v>
      </c>
      <c r="G126" s="1" t="str">
        <f>IF(AND(ISERROR(FIND("-",VLOOKUP(I126,'Names with Seat Code'!A:E,5,FALSE))),ISERROR(FIND("'",VLOOKUP(I126,'Names with Seat Code'!A:E,5,FALSE)))),VLOOKUP(I126,'Names with Seat Code'!A:E,5,FALSE),IF(ISERROR(FIND("-",VLOOKUP(I126,'Names with Seat Code'!A:E,5,FALSE))),REPLACE(VLOOKUP(I126,'Names with Seat Code'!A:E,5,FALSE),FIND("'",VLOOKUP(I126,'Names with Seat Code'!A:E,5,FALSE)),1,""),REPLACE(VLOOKUP(I126,'Names with Seat Code'!A:E,5,FALSE),FIND("-",VLOOKUP(I126,'Names with Seat Code'!A:E,5,FALSE)),1,"")))</f>
        <v>Johnson</v>
      </c>
      <c r="H126" s="1" t="str">
        <f>IF(AND(ISERROR(FIND("-",VLOOKUP(I126,'Names with Seat Code'!A:E,3,FALSE))),ISERROR(FIND("'",VLOOKUP(I126,'Names with Seat Code'!A:E,3,FALSE)))),VLOOKUP(I126,'Names with Seat Code'!A:E,3,FALSE),IF(ISERROR(FIND("-",VLOOKUP(I126,'Names with Seat Code'!A:E,3,FALSE))),REPLACE(VLOOKUP(I126,'Names with Seat Code'!A:E,3,FALSE),FIND("'",VLOOKUP(I126,'Names with Seat Code'!A:E,3,FALSE)),1,""),REPLACE(VLOOKUP(I126,'Names with Seat Code'!A:E,3,FALSE),FIND("-",VLOOKUP(I126,'Names with Seat Code'!A:E,3,FALSE)),1,"")))</f>
        <v>Delaney</v>
      </c>
      <c r="I126">
        <v>112</v>
      </c>
      <c r="J126" t="str">
        <f>VLOOKUP(I125,'Names with Seat Code'!A:E,4,FALSE)</f>
        <v>Elisabeth</v>
      </c>
    </row>
    <row r="127" spans="1:10" ht="19.5" thickTop="1" thickBot="1" x14ac:dyDescent="0.3">
      <c r="A127" s="6" t="s">
        <v>72</v>
      </c>
      <c r="B127" s="6" t="s">
        <v>84</v>
      </c>
      <c r="C127" s="6">
        <v>101</v>
      </c>
      <c r="D127" s="7" t="s">
        <v>74</v>
      </c>
      <c r="E127" s="6">
        <f>E103+1</f>
        <v>6</v>
      </c>
      <c r="F127" s="8">
        <v>1</v>
      </c>
      <c r="G127" s="1" t="str">
        <f>IF(AND(ISERROR(FIND("-",VLOOKUP(I127,'Names with Seat Code'!A:E,5,FALSE))),ISERROR(FIND("'",VLOOKUP(I127,'Names with Seat Code'!A:E,5,FALSE)))),VLOOKUP(I127,'Names with Seat Code'!A:E,5,FALSE),IF(ISERROR(FIND("-",VLOOKUP(I127,'Names with Seat Code'!A:E,5,FALSE))),REPLACE(VLOOKUP(I127,'Names with Seat Code'!A:E,5,FALSE),FIND("'",VLOOKUP(I127,'Names with Seat Code'!A:E,5,FALSE)),1,""),REPLACE(VLOOKUP(I127,'Names with Seat Code'!A:E,5,FALSE),FIND("-",VLOOKUP(I127,'Names with Seat Code'!A:E,5,FALSE)),1,"")))</f>
        <v>Jones</v>
      </c>
      <c r="H127" s="1" t="str">
        <f>IF(AND(ISERROR(FIND("-",VLOOKUP(I127,'Names with Seat Code'!A:E,3,FALSE))),ISERROR(FIND("'",VLOOKUP(I127,'Names with Seat Code'!A:E,3,FALSE)))),VLOOKUP(I127,'Names with Seat Code'!A:E,3,FALSE),IF(ISERROR(FIND("-",VLOOKUP(I127,'Names with Seat Code'!A:E,3,FALSE))),REPLACE(VLOOKUP(I127,'Names with Seat Code'!A:E,3,FALSE),FIND("'",VLOOKUP(I127,'Names with Seat Code'!A:E,3,FALSE)),1,""),REPLACE(VLOOKUP(I127,'Names with Seat Code'!A:E,3,FALSE),FIND("-",VLOOKUP(I127,'Names with Seat Code'!A:E,3,FALSE)),1,"")))</f>
        <v>Timia</v>
      </c>
      <c r="I127">
        <v>113</v>
      </c>
      <c r="J127" s="3" t="str">
        <f>VLOOKUP(I126,'Names with Seat Code'!A:E,4,FALSE)</f>
        <v/>
      </c>
    </row>
    <row r="128" spans="1:10" ht="18.75" thickTop="1" x14ac:dyDescent="0.25">
      <c r="A128" s="6" t="s">
        <v>72</v>
      </c>
      <c r="B128" s="6" t="s">
        <v>84</v>
      </c>
      <c r="C128" s="6">
        <v>102</v>
      </c>
      <c r="D128" s="7" t="s">
        <v>74</v>
      </c>
      <c r="E128" s="6">
        <f t="shared" si="0"/>
        <v>6</v>
      </c>
      <c r="F128" s="8">
        <v>2</v>
      </c>
      <c r="G128" s="1" t="str">
        <f>IF(AND(ISERROR(FIND("-",VLOOKUP(I128,'Names with Seat Code'!A:E,5,FALSE))),ISERROR(FIND("'",VLOOKUP(I128,'Names with Seat Code'!A:E,5,FALSE)))),VLOOKUP(I128,'Names with Seat Code'!A:E,5,FALSE),IF(ISERROR(FIND("-",VLOOKUP(I128,'Names with Seat Code'!A:E,5,FALSE))),REPLACE(VLOOKUP(I128,'Names with Seat Code'!A:E,5,FALSE),FIND("'",VLOOKUP(I128,'Names with Seat Code'!A:E,5,FALSE)),1,""),REPLACE(VLOOKUP(I128,'Names with Seat Code'!A:E,5,FALSE),FIND("-",VLOOKUP(I128,'Names with Seat Code'!A:E,5,FALSE)),1,"")))</f>
        <v>Juffre</v>
      </c>
      <c r="H128" s="1" t="str">
        <f>IF(AND(ISERROR(FIND("-",VLOOKUP(I128,'Names with Seat Code'!A:E,3,FALSE))),ISERROR(FIND("'",VLOOKUP(I128,'Names with Seat Code'!A:E,3,FALSE)))),VLOOKUP(I128,'Names with Seat Code'!A:E,3,FALSE),IF(ISERROR(FIND("-",VLOOKUP(I128,'Names with Seat Code'!A:E,3,FALSE))),REPLACE(VLOOKUP(I128,'Names with Seat Code'!A:E,3,FALSE),FIND("'",VLOOKUP(I128,'Names with Seat Code'!A:E,3,FALSE)),1,""),REPLACE(VLOOKUP(I128,'Names with Seat Code'!A:E,3,FALSE),FIND("-",VLOOKUP(I128,'Names with Seat Code'!A:E,3,FALSE)),1,"")))</f>
        <v>Madelyn</v>
      </c>
      <c r="I128">
        <v>114</v>
      </c>
      <c r="J128" t="str">
        <f>VLOOKUP(I127,'Names with Seat Code'!A:E,4,FALSE)</f>
        <v/>
      </c>
    </row>
    <row r="129" spans="1:10" x14ac:dyDescent="0.25">
      <c r="A129" s="6" t="s">
        <v>72</v>
      </c>
      <c r="B129" s="6" t="s">
        <v>84</v>
      </c>
      <c r="C129" s="6">
        <v>103</v>
      </c>
      <c r="D129" s="7" t="s">
        <v>74</v>
      </c>
      <c r="E129" s="6">
        <f t="shared" si="0"/>
        <v>6</v>
      </c>
      <c r="F129" s="8">
        <v>3</v>
      </c>
      <c r="G129" s="1" t="str">
        <f>IF(AND(ISERROR(FIND("-",VLOOKUP(I129,'Names with Seat Code'!A:E,5,FALSE))),ISERROR(FIND("'",VLOOKUP(I129,'Names with Seat Code'!A:E,5,FALSE)))),VLOOKUP(I129,'Names with Seat Code'!A:E,5,FALSE),IF(ISERROR(FIND("-",VLOOKUP(I129,'Names with Seat Code'!A:E,5,FALSE))),REPLACE(VLOOKUP(I129,'Names with Seat Code'!A:E,5,FALSE),FIND("'",VLOOKUP(I129,'Names with Seat Code'!A:E,5,FALSE)),1,""),REPLACE(VLOOKUP(I129,'Names with Seat Code'!A:E,5,FALSE),FIND("-",VLOOKUP(I129,'Names with Seat Code'!A:E,5,FALSE)),1,"")))</f>
        <v>Kaminski</v>
      </c>
      <c r="H129" s="1" t="str">
        <f>IF(AND(ISERROR(FIND("-",VLOOKUP(I129,'Names with Seat Code'!A:E,3,FALSE))),ISERROR(FIND("'",VLOOKUP(I129,'Names with Seat Code'!A:E,3,FALSE)))),VLOOKUP(I129,'Names with Seat Code'!A:E,3,FALSE),IF(ISERROR(FIND("-",VLOOKUP(I129,'Names with Seat Code'!A:E,3,FALSE))),REPLACE(VLOOKUP(I129,'Names with Seat Code'!A:E,3,FALSE),FIND("'",VLOOKUP(I129,'Names with Seat Code'!A:E,3,FALSE)),1,""),REPLACE(VLOOKUP(I129,'Names with Seat Code'!A:E,3,FALSE),FIND("-",VLOOKUP(I129,'Names with Seat Code'!A:E,3,FALSE)),1,"")))</f>
        <v>Jackson</v>
      </c>
      <c r="I129">
        <v>115</v>
      </c>
      <c r="J129" t="str">
        <f>VLOOKUP(I128,'Names with Seat Code'!A:E,4,FALSE)</f>
        <v>Nicole</v>
      </c>
    </row>
    <row r="130" spans="1:10" x14ac:dyDescent="0.25">
      <c r="A130" s="6" t="s">
        <v>72</v>
      </c>
      <c r="B130" s="6" t="s">
        <v>84</v>
      </c>
      <c r="C130" s="6">
        <v>104</v>
      </c>
      <c r="D130" s="7" t="s">
        <v>74</v>
      </c>
      <c r="E130" s="6">
        <f t="shared" si="0"/>
        <v>6</v>
      </c>
      <c r="F130" s="8">
        <v>4</v>
      </c>
      <c r="G130" s="1" t="str">
        <f>IF(AND(ISERROR(FIND("-",VLOOKUP(I130,'Names with Seat Code'!A:E,5,FALSE))),ISERROR(FIND("'",VLOOKUP(I130,'Names with Seat Code'!A:E,5,FALSE)))),VLOOKUP(I130,'Names with Seat Code'!A:E,5,FALSE),IF(ISERROR(FIND("-",VLOOKUP(I130,'Names with Seat Code'!A:E,5,FALSE))),REPLACE(VLOOKUP(I130,'Names with Seat Code'!A:E,5,FALSE),FIND("'",VLOOKUP(I130,'Names with Seat Code'!A:E,5,FALSE)),1,""),REPLACE(VLOOKUP(I130,'Names with Seat Code'!A:E,5,FALSE),FIND("-",VLOOKUP(I130,'Names with Seat Code'!A:E,5,FALSE)),1,"")))</f>
        <v>Kaufman</v>
      </c>
      <c r="H130" s="1" t="str">
        <f>IF(AND(ISERROR(FIND("-",VLOOKUP(I130,'Names with Seat Code'!A:E,3,FALSE))),ISERROR(FIND("'",VLOOKUP(I130,'Names with Seat Code'!A:E,3,FALSE)))),VLOOKUP(I130,'Names with Seat Code'!A:E,3,FALSE),IF(ISERROR(FIND("-",VLOOKUP(I130,'Names with Seat Code'!A:E,3,FALSE))),REPLACE(VLOOKUP(I130,'Names with Seat Code'!A:E,3,FALSE),FIND("'",VLOOKUP(I130,'Names with Seat Code'!A:E,3,FALSE)),1,""),REPLACE(VLOOKUP(I130,'Names with Seat Code'!A:E,3,FALSE),FIND("-",VLOOKUP(I130,'Names with Seat Code'!A:E,3,FALSE)),1,"")))</f>
        <v>Chloe</v>
      </c>
      <c r="I130">
        <v>116</v>
      </c>
      <c r="J130" t="str">
        <f>VLOOKUP(I129,'Names with Seat Code'!A:E,4,FALSE)</f>
        <v/>
      </c>
    </row>
    <row r="131" spans="1:10" x14ac:dyDescent="0.25">
      <c r="A131" s="6" t="s">
        <v>72</v>
      </c>
      <c r="B131" s="6" t="s">
        <v>84</v>
      </c>
      <c r="C131" s="6">
        <v>105</v>
      </c>
      <c r="D131" s="7" t="s">
        <v>74</v>
      </c>
      <c r="E131" s="6">
        <f t="shared" si="0"/>
        <v>6</v>
      </c>
      <c r="F131" s="8">
        <v>5</v>
      </c>
      <c r="G131" s="1" t="str">
        <f>IF(AND(ISERROR(FIND("-",VLOOKUP(I131,'Names with Seat Code'!A:E,5,FALSE))),ISERROR(FIND("'",VLOOKUP(I131,'Names with Seat Code'!A:E,5,FALSE)))),VLOOKUP(I131,'Names with Seat Code'!A:E,5,FALSE),IF(ISERROR(FIND("-",VLOOKUP(I131,'Names with Seat Code'!A:E,5,FALSE))),REPLACE(VLOOKUP(I131,'Names with Seat Code'!A:E,5,FALSE),FIND("'",VLOOKUP(I131,'Names with Seat Code'!A:E,5,FALSE)),1,""),REPLACE(VLOOKUP(I131,'Names with Seat Code'!A:E,5,FALSE),FIND("-",VLOOKUP(I131,'Names with Seat Code'!A:E,5,FALSE)),1,"")))</f>
        <v>Keating</v>
      </c>
      <c r="H131" s="1" t="str">
        <f>IF(AND(ISERROR(FIND("-",VLOOKUP(I131,'Names with Seat Code'!A:E,3,FALSE))),ISERROR(FIND("'",VLOOKUP(I131,'Names with Seat Code'!A:E,3,FALSE)))),VLOOKUP(I131,'Names with Seat Code'!A:E,3,FALSE),IF(ISERROR(FIND("-",VLOOKUP(I131,'Names with Seat Code'!A:E,3,FALSE))),REPLACE(VLOOKUP(I131,'Names with Seat Code'!A:E,3,FALSE),FIND("'",VLOOKUP(I131,'Names with Seat Code'!A:E,3,FALSE)),1,""),REPLACE(VLOOKUP(I131,'Names with Seat Code'!A:E,3,FALSE),FIND("-",VLOOKUP(I131,'Names with Seat Code'!A:E,3,FALSE)),1,"")))</f>
        <v>Hannah</v>
      </c>
      <c r="I131">
        <v>117</v>
      </c>
      <c r="J131" t="str">
        <f>VLOOKUP(I130,'Names with Seat Code'!A:E,4,FALSE)</f>
        <v/>
      </c>
    </row>
    <row r="132" spans="1:10" x14ac:dyDescent="0.25">
      <c r="A132" s="6" t="s">
        <v>72</v>
      </c>
      <c r="B132" s="6" t="s">
        <v>84</v>
      </c>
      <c r="C132" s="6">
        <v>106</v>
      </c>
      <c r="D132" s="7" t="s">
        <v>74</v>
      </c>
      <c r="E132" s="6">
        <f t="shared" si="0"/>
        <v>6</v>
      </c>
      <c r="F132" s="8">
        <v>6</v>
      </c>
      <c r="G132" s="1" t="str">
        <f>IF(AND(ISERROR(FIND("-",VLOOKUP(I132,'Names with Seat Code'!A:E,5,FALSE))),ISERROR(FIND("'",VLOOKUP(I132,'Names with Seat Code'!A:E,5,FALSE)))),VLOOKUP(I132,'Names with Seat Code'!A:E,5,FALSE),IF(ISERROR(FIND("-",VLOOKUP(I132,'Names with Seat Code'!A:E,5,FALSE))),REPLACE(VLOOKUP(I132,'Names with Seat Code'!A:E,5,FALSE),FIND("'",VLOOKUP(I132,'Names with Seat Code'!A:E,5,FALSE)),1,""),REPLACE(VLOOKUP(I132,'Names with Seat Code'!A:E,5,FALSE),FIND("-",VLOOKUP(I132,'Names with Seat Code'!A:E,5,FALSE)),1,"")))</f>
        <v>Horie</v>
      </c>
      <c r="H132" s="1" t="str">
        <f>IF(AND(ISERROR(FIND("-",VLOOKUP(I132,'Names with Seat Code'!A:E,3,FALSE))),ISERROR(FIND("'",VLOOKUP(I132,'Names with Seat Code'!A:E,3,FALSE)))),VLOOKUP(I132,'Names with Seat Code'!A:E,3,FALSE),IF(ISERROR(FIND("-",VLOOKUP(I132,'Names with Seat Code'!A:E,3,FALSE))),REPLACE(VLOOKUP(I132,'Names with Seat Code'!A:E,3,FALSE),FIND("'",VLOOKUP(I132,'Names with Seat Code'!A:E,3,FALSE)),1,""),REPLACE(VLOOKUP(I132,'Names with Seat Code'!A:E,3,FALSE),FIND("-",VLOOKUP(I132,'Names with Seat Code'!A:E,3,FALSE)),1,"")))</f>
        <v>Aidan</v>
      </c>
      <c r="I132">
        <v>118</v>
      </c>
      <c r="J132" t="str">
        <f>VLOOKUP(I131,'Names with Seat Code'!A:E,4,FALSE)</f>
        <v/>
      </c>
    </row>
    <row r="133" spans="1:10" x14ac:dyDescent="0.25">
      <c r="A133" s="6" t="s">
        <v>72</v>
      </c>
      <c r="B133" s="6" t="s">
        <v>84</v>
      </c>
      <c r="C133" s="6">
        <v>107</v>
      </c>
      <c r="D133" s="7" t="s">
        <v>74</v>
      </c>
      <c r="E133" s="6">
        <f t="shared" si="0"/>
        <v>6</v>
      </c>
      <c r="F133" s="8">
        <v>7</v>
      </c>
      <c r="G133" s="1" t="str">
        <f>IF(AND(ISERROR(FIND("-",VLOOKUP(I133,'Names with Seat Code'!A:E,5,FALSE))),ISERROR(FIND("'",VLOOKUP(I133,'Names with Seat Code'!A:E,5,FALSE)))),VLOOKUP(I133,'Names with Seat Code'!A:E,5,FALSE),IF(ISERROR(FIND("-",VLOOKUP(I133,'Names with Seat Code'!A:E,5,FALSE))),REPLACE(VLOOKUP(I133,'Names with Seat Code'!A:E,5,FALSE),FIND("'",VLOOKUP(I133,'Names with Seat Code'!A:E,5,FALSE)),1,""),REPLACE(VLOOKUP(I133,'Names with Seat Code'!A:E,5,FALSE),FIND("-",VLOOKUP(I133,'Names with Seat Code'!A:E,5,FALSE)),1,"")))</f>
        <v>Khamis</v>
      </c>
      <c r="H133" s="1" t="str">
        <f>IF(AND(ISERROR(FIND("-",VLOOKUP(I133,'Names with Seat Code'!A:E,3,FALSE))),ISERROR(FIND("'",VLOOKUP(I133,'Names with Seat Code'!A:E,3,FALSE)))),VLOOKUP(I133,'Names with Seat Code'!A:E,3,FALSE),IF(ISERROR(FIND("-",VLOOKUP(I133,'Names with Seat Code'!A:E,3,FALSE))),REPLACE(VLOOKUP(I133,'Names with Seat Code'!A:E,3,FALSE),FIND("'",VLOOKUP(I133,'Names with Seat Code'!A:E,3,FALSE)),1,""),REPLACE(VLOOKUP(I133,'Names with Seat Code'!A:E,3,FALSE),FIND("-",VLOOKUP(I133,'Names with Seat Code'!A:E,3,FALSE)),1,"")))</f>
        <v>Mo</v>
      </c>
      <c r="I133">
        <v>119</v>
      </c>
      <c r="J133" t="str">
        <f>VLOOKUP(I132,'Names with Seat Code'!A:E,4,FALSE)</f>
        <v>Noboru Milche</v>
      </c>
    </row>
    <row r="134" spans="1:10" x14ac:dyDescent="0.25">
      <c r="A134" s="6" t="s">
        <v>72</v>
      </c>
      <c r="B134" s="6" t="s">
        <v>84</v>
      </c>
      <c r="C134" s="6">
        <v>108</v>
      </c>
      <c r="D134" s="7" t="s">
        <v>74</v>
      </c>
      <c r="E134" s="6">
        <f t="shared" si="0"/>
        <v>6</v>
      </c>
      <c r="F134" s="8">
        <v>8</v>
      </c>
      <c r="G134" s="1" t="str">
        <f>IF(AND(ISERROR(FIND("-",VLOOKUP(I134,'Names with Seat Code'!A:E,5,FALSE))),ISERROR(FIND("'",VLOOKUP(I134,'Names with Seat Code'!A:E,5,FALSE)))),VLOOKUP(I134,'Names with Seat Code'!A:E,5,FALSE),IF(ISERROR(FIND("-",VLOOKUP(I134,'Names with Seat Code'!A:E,5,FALSE))),REPLACE(VLOOKUP(I134,'Names with Seat Code'!A:E,5,FALSE),FIND("'",VLOOKUP(I134,'Names with Seat Code'!A:E,5,FALSE)),1,""),REPLACE(VLOOKUP(I134,'Names with Seat Code'!A:E,5,FALSE),FIND("-",VLOOKUP(I134,'Names with Seat Code'!A:E,5,FALSE)),1,"")))</f>
        <v>Kiernan</v>
      </c>
      <c r="H134" s="1" t="str">
        <f>IF(AND(ISERROR(FIND("-",VLOOKUP(I134,'Names with Seat Code'!A:E,3,FALSE))),ISERROR(FIND("'",VLOOKUP(I134,'Names with Seat Code'!A:E,3,FALSE)))),VLOOKUP(I134,'Names with Seat Code'!A:E,3,FALSE),IF(ISERROR(FIND("-",VLOOKUP(I134,'Names with Seat Code'!A:E,3,FALSE))),REPLACE(VLOOKUP(I134,'Names with Seat Code'!A:E,3,FALSE),FIND("'",VLOOKUP(I134,'Names with Seat Code'!A:E,3,FALSE)),1,""),REPLACE(VLOOKUP(I134,'Names with Seat Code'!A:E,3,FALSE),FIND("-",VLOOKUP(I134,'Names with Seat Code'!A:E,3,FALSE)),1,"")))</f>
        <v>Natalie</v>
      </c>
      <c r="I134">
        <v>120</v>
      </c>
      <c r="J134" t="str">
        <f>VLOOKUP(I133,'Names with Seat Code'!A:E,4,FALSE)</f>
        <v/>
      </c>
    </row>
    <row r="135" spans="1:10" ht="18.75" thickBot="1" x14ac:dyDescent="0.3">
      <c r="A135" s="6" t="s">
        <v>72</v>
      </c>
      <c r="B135" s="6" t="s">
        <v>84</v>
      </c>
      <c r="C135" s="6">
        <v>109</v>
      </c>
      <c r="D135" s="7" t="s">
        <v>74</v>
      </c>
      <c r="E135" s="6">
        <f t="shared" si="0"/>
        <v>6</v>
      </c>
      <c r="F135" s="8">
        <v>9</v>
      </c>
      <c r="G135" s="1" t="str">
        <f>IF(AND(ISERROR(FIND("-",VLOOKUP(I135,'Names with Seat Code'!A:E,5,FALSE))),ISERROR(FIND("'",VLOOKUP(I135,'Names with Seat Code'!A:E,5,FALSE)))),VLOOKUP(I135,'Names with Seat Code'!A:E,5,FALSE),IF(ISERROR(FIND("-",VLOOKUP(I135,'Names with Seat Code'!A:E,5,FALSE))),REPLACE(VLOOKUP(I135,'Names with Seat Code'!A:E,5,FALSE),FIND("'",VLOOKUP(I135,'Names with Seat Code'!A:E,5,FALSE)),1,""),REPLACE(VLOOKUP(I135,'Names with Seat Code'!A:E,5,FALSE),FIND("-",VLOOKUP(I135,'Names with Seat Code'!A:E,5,FALSE)),1,"")))</f>
        <v>Kiley</v>
      </c>
      <c r="H135" s="1" t="str">
        <f>IF(AND(ISERROR(FIND("-",VLOOKUP(I135,'Names with Seat Code'!A:E,3,FALSE))),ISERROR(FIND("'",VLOOKUP(I135,'Names with Seat Code'!A:E,3,FALSE)))),VLOOKUP(I135,'Names with Seat Code'!A:E,3,FALSE),IF(ISERROR(FIND("-",VLOOKUP(I135,'Names with Seat Code'!A:E,3,FALSE))),REPLACE(VLOOKUP(I135,'Names with Seat Code'!A:E,3,FALSE),FIND("'",VLOOKUP(I135,'Names with Seat Code'!A:E,3,FALSE)),1,""),REPLACE(VLOOKUP(I135,'Names with Seat Code'!A:E,3,FALSE),FIND("-",VLOOKUP(I135,'Names with Seat Code'!A:E,3,FALSE)),1,"")))</f>
        <v>Ava</v>
      </c>
      <c r="I135" s="3">
        <v>121</v>
      </c>
      <c r="J135" t="str">
        <f>VLOOKUP(I134,'Names with Seat Code'!A:E,4,FALSE)</f>
        <v/>
      </c>
    </row>
    <row r="136" spans="1:10" ht="18.75" thickTop="1" x14ac:dyDescent="0.25">
      <c r="A136" s="6" t="s">
        <v>72</v>
      </c>
      <c r="B136" s="6" t="s">
        <v>84</v>
      </c>
      <c r="C136" s="6">
        <v>110</v>
      </c>
      <c r="D136" s="7" t="s">
        <v>74</v>
      </c>
      <c r="E136" s="6">
        <f t="shared" si="0"/>
        <v>6</v>
      </c>
      <c r="F136" s="8">
        <v>10</v>
      </c>
      <c r="G136" s="1" t="str">
        <f>IF(AND(ISERROR(FIND("-",VLOOKUP(I136,'Names with Seat Code'!A:E,5,FALSE))),ISERROR(FIND("'",VLOOKUP(I136,'Names with Seat Code'!A:E,5,FALSE)))),VLOOKUP(I136,'Names with Seat Code'!A:E,5,FALSE),IF(ISERROR(FIND("-",VLOOKUP(I136,'Names with Seat Code'!A:E,5,FALSE))),REPLACE(VLOOKUP(I136,'Names with Seat Code'!A:E,5,FALSE),FIND("'",VLOOKUP(I136,'Names with Seat Code'!A:E,5,FALSE)),1,""),REPLACE(VLOOKUP(I136,'Names with Seat Code'!A:E,5,FALSE),FIND("-",VLOOKUP(I136,'Names with Seat Code'!A:E,5,FALSE)),1,"")))</f>
        <v>Korwan Jr</v>
      </c>
      <c r="H136" s="1" t="str">
        <f>IF(AND(ISERROR(FIND("-",VLOOKUP(I136,'Names with Seat Code'!A:E,3,FALSE))),ISERROR(FIND("'",VLOOKUP(I136,'Names with Seat Code'!A:E,3,FALSE)))),VLOOKUP(I136,'Names with Seat Code'!A:E,3,FALSE),IF(ISERROR(FIND("-",VLOOKUP(I136,'Names with Seat Code'!A:E,3,FALSE))),REPLACE(VLOOKUP(I136,'Names with Seat Code'!A:E,3,FALSE),FIND("'",VLOOKUP(I136,'Names with Seat Code'!A:E,3,FALSE)),1,""),REPLACE(VLOOKUP(I136,'Names with Seat Code'!A:E,3,FALSE),FIND("-",VLOOKUP(I136,'Names with Seat Code'!A:E,3,FALSE)),1,"")))</f>
        <v>Timothy</v>
      </c>
      <c r="I136">
        <v>122</v>
      </c>
      <c r="J136" t="str">
        <f>VLOOKUP(I135,'Names with Seat Code'!A:E,4,FALSE)</f>
        <v/>
      </c>
    </row>
    <row r="137" spans="1:10" x14ac:dyDescent="0.25">
      <c r="A137" s="6" t="s">
        <v>72</v>
      </c>
      <c r="B137" s="6" t="s">
        <v>84</v>
      </c>
      <c r="C137" s="6">
        <v>111</v>
      </c>
      <c r="D137" s="7" t="s">
        <v>74</v>
      </c>
      <c r="E137" s="6">
        <f t="shared" si="0"/>
        <v>6</v>
      </c>
      <c r="F137" s="8">
        <v>11</v>
      </c>
      <c r="G137" s="1" t="str">
        <f>IF(AND(ISERROR(FIND("-",VLOOKUP(I137,'Names with Seat Code'!A:E,5,FALSE))),ISERROR(FIND("'",VLOOKUP(I137,'Names with Seat Code'!A:E,5,FALSE)))),VLOOKUP(I137,'Names with Seat Code'!A:E,5,FALSE),IF(ISERROR(FIND("-",VLOOKUP(I137,'Names with Seat Code'!A:E,5,FALSE))),REPLACE(VLOOKUP(I137,'Names with Seat Code'!A:E,5,FALSE),FIND("'",VLOOKUP(I137,'Names with Seat Code'!A:E,5,FALSE)),1,""),REPLACE(VLOOKUP(I137,'Names with Seat Code'!A:E,5,FALSE),FIND("-",VLOOKUP(I137,'Names with Seat Code'!A:E,5,FALSE)),1,"")))</f>
        <v>Kyle</v>
      </c>
      <c r="H137" s="1" t="str">
        <f>IF(AND(ISERROR(FIND("-",VLOOKUP(I137,'Names with Seat Code'!A:E,3,FALSE))),ISERROR(FIND("'",VLOOKUP(I137,'Names with Seat Code'!A:E,3,FALSE)))),VLOOKUP(I137,'Names with Seat Code'!A:E,3,FALSE),IF(ISERROR(FIND("-",VLOOKUP(I137,'Names with Seat Code'!A:E,3,FALSE))),REPLACE(VLOOKUP(I137,'Names with Seat Code'!A:E,3,FALSE),FIND("'",VLOOKUP(I137,'Names with Seat Code'!A:E,3,FALSE)),1,""),REPLACE(VLOOKUP(I137,'Names with Seat Code'!A:E,3,FALSE),FIND("-",VLOOKUP(I137,'Names with Seat Code'!A:E,3,FALSE)),1,"")))</f>
        <v>Henry</v>
      </c>
      <c r="I137">
        <v>123</v>
      </c>
      <c r="J137" t="str">
        <f>VLOOKUP(I136,'Names with Seat Code'!A:E,4,FALSE)</f>
        <v/>
      </c>
    </row>
    <row r="138" spans="1:10" ht="18.75" thickBot="1" x14ac:dyDescent="0.3">
      <c r="A138" s="4" t="s">
        <v>72</v>
      </c>
      <c r="B138" s="4" t="s">
        <v>84</v>
      </c>
      <c r="C138" s="4">
        <v>112</v>
      </c>
      <c r="D138" s="9" t="s">
        <v>74</v>
      </c>
      <c r="E138" s="4">
        <f t="shared" si="0"/>
        <v>6</v>
      </c>
      <c r="F138" s="5">
        <v>12</v>
      </c>
      <c r="G138" s="1" t="str">
        <f>IF(AND(ISERROR(FIND("-",VLOOKUP(I138,'Names with Seat Code'!A:E,5,FALSE))),ISERROR(FIND("'",VLOOKUP(I138,'Names with Seat Code'!A:E,5,FALSE)))),VLOOKUP(I138,'Names with Seat Code'!A:E,5,FALSE),IF(ISERROR(FIND("-",VLOOKUP(I138,'Names with Seat Code'!A:E,5,FALSE))),REPLACE(VLOOKUP(I138,'Names with Seat Code'!A:E,5,FALSE),FIND("'",VLOOKUP(I138,'Names with Seat Code'!A:E,5,FALSE)),1,""),REPLACE(VLOOKUP(I138,'Names with Seat Code'!A:E,5,FALSE),FIND("-",VLOOKUP(I138,'Names with Seat Code'!A:E,5,FALSE)),1,"")))</f>
        <v>Francesca</v>
      </c>
      <c r="H138" s="1" t="str">
        <f>IF(AND(ISERROR(FIND("-",VLOOKUP(I138,'Names with Seat Code'!A:E,3,FALSE))),ISERROR(FIND("'",VLOOKUP(I138,'Names with Seat Code'!A:E,3,FALSE)))),VLOOKUP(I138,'Names with Seat Code'!A:E,3,FALSE),IF(ISERROR(FIND("-",VLOOKUP(I138,'Names with Seat Code'!A:E,3,FALSE))),REPLACE(VLOOKUP(I138,'Names with Seat Code'!A:E,3,FALSE),FIND("'",VLOOKUP(I138,'Names with Seat Code'!A:E,3,FALSE)),1,""),REPLACE(VLOOKUP(I138,'Names with Seat Code'!A:E,3,FALSE),FIND("-",VLOOKUP(I138,'Names with Seat Code'!A:E,3,FALSE)),1,"")))</f>
        <v>Viola</v>
      </c>
      <c r="I138">
        <v>124</v>
      </c>
      <c r="J138" t="str">
        <f>VLOOKUP(I137,'Names with Seat Code'!A:E,4,FALSE)</f>
        <v/>
      </c>
    </row>
    <row r="139" spans="1:10" ht="19.5" thickTop="1" thickBot="1" x14ac:dyDescent="0.3">
      <c r="A139" s="6" t="s">
        <v>75</v>
      </c>
      <c r="B139" s="6" t="s">
        <v>83</v>
      </c>
      <c r="C139" s="6">
        <v>101</v>
      </c>
      <c r="D139" s="7" t="s">
        <v>77</v>
      </c>
      <c r="E139" s="6">
        <f>E115+1</f>
        <v>6</v>
      </c>
      <c r="F139" s="8">
        <v>1</v>
      </c>
      <c r="G139" s="1" t="str">
        <f>IF(AND(ISERROR(FIND("-",VLOOKUP(I139,'Names with Seat Code'!A:E,5,FALSE))),ISERROR(FIND("'",VLOOKUP(I139,'Names with Seat Code'!A:E,5,FALSE)))),VLOOKUP(I139,'Names with Seat Code'!A:E,5,FALSE),IF(ISERROR(FIND("-",VLOOKUP(I139,'Names with Seat Code'!A:E,5,FALSE))),REPLACE(VLOOKUP(I139,'Names with Seat Code'!A:E,5,FALSE),FIND("'",VLOOKUP(I139,'Names with Seat Code'!A:E,5,FALSE)),1,""),REPLACE(VLOOKUP(I139,'Names with Seat Code'!A:E,5,FALSE),FIND("-",VLOOKUP(I139,'Names with Seat Code'!A:E,5,FALSE)),1,"")))</f>
        <v>Labriola</v>
      </c>
      <c r="H139" s="1" t="str">
        <f>IF(AND(ISERROR(FIND("-",VLOOKUP(I139,'Names with Seat Code'!A:E,3,FALSE))),ISERROR(FIND("'",VLOOKUP(I139,'Names with Seat Code'!A:E,3,FALSE)))),VLOOKUP(I139,'Names with Seat Code'!A:E,3,FALSE),IF(ISERROR(FIND("-",VLOOKUP(I139,'Names with Seat Code'!A:E,3,FALSE))),REPLACE(VLOOKUP(I139,'Names with Seat Code'!A:E,3,FALSE),FIND("'",VLOOKUP(I139,'Names with Seat Code'!A:E,3,FALSE)),1,""),REPLACE(VLOOKUP(I139,'Names with Seat Code'!A:E,3,FALSE),FIND("-",VLOOKUP(I139,'Names with Seat Code'!A:E,3,FALSE)),1,"")))</f>
        <v>Zachary</v>
      </c>
      <c r="I139">
        <v>125</v>
      </c>
      <c r="J139" s="3" t="str">
        <f>VLOOKUP(I138,'Names with Seat Code'!A:E,4,FALSE)</f>
        <v>La</v>
      </c>
    </row>
    <row r="140" spans="1:10" ht="18.75" thickTop="1" x14ac:dyDescent="0.25">
      <c r="A140" s="6" t="s">
        <v>75</v>
      </c>
      <c r="B140" s="6" t="s">
        <v>83</v>
      </c>
      <c r="C140" s="6">
        <v>103</v>
      </c>
      <c r="D140" s="7" t="s">
        <v>77</v>
      </c>
      <c r="E140" s="6">
        <f t="shared" si="0"/>
        <v>6</v>
      </c>
      <c r="F140" s="8">
        <v>2</v>
      </c>
      <c r="G140" s="1" t="str">
        <f>IF(AND(ISERROR(FIND("-",VLOOKUP(I140,'Names with Seat Code'!A:E,5,FALSE))),ISERROR(FIND("'",VLOOKUP(I140,'Names with Seat Code'!A:E,5,FALSE)))),VLOOKUP(I140,'Names with Seat Code'!A:E,5,FALSE),IF(ISERROR(FIND("-",VLOOKUP(I140,'Names with Seat Code'!A:E,5,FALSE))),REPLACE(VLOOKUP(I140,'Names with Seat Code'!A:E,5,FALSE),FIND("'",VLOOKUP(I140,'Names with Seat Code'!A:E,5,FALSE)),1,""),REPLACE(VLOOKUP(I140,'Names with Seat Code'!A:E,5,FALSE),FIND("-",VLOOKUP(I140,'Names with Seat Code'!A:E,5,FALSE)),1,"")))</f>
        <v>Lanzo</v>
      </c>
      <c r="H140" s="1" t="str">
        <f>IF(AND(ISERROR(FIND("-",VLOOKUP(I140,'Names with Seat Code'!A:E,3,FALSE))),ISERROR(FIND("'",VLOOKUP(I140,'Names with Seat Code'!A:E,3,FALSE)))),VLOOKUP(I140,'Names with Seat Code'!A:E,3,FALSE),IF(ISERROR(FIND("-",VLOOKUP(I140,'Names with Seat Code'!A:E,3,FALSE))),REPLACE(VLOOKUP(I140,'Names with Seat Code'!A:E,3,FALSE),FIND("'",VLOOKUP(I140,'Names with Seat Code'!A:E,3,FALSE)),1,""),REPLACE(VLOOKUP(I140,'Names with Seat Code'!A:E,3,FALSE),FIND("-",VLOOKUP(I140,'Names with Seat Code'!A:E,3,FALSE)),1,"")))</f>
        <v>James</v>
      </c>
      <c r="I140">
        <v>126</v>
      </c>
      <c r="J140" t="str">
        <f>VLOOKUP(I139,'Names with Seat Code'!A:E,4,FALSE)</f>
        <v/>
      </c>
    </row>
    <row r="141" spans="1:10" x14ac:dyDescent="0.25">
      <c r="A141" s="6" t="s">
        <v>75</v>
      </c>
      <c r="B141" s="6" t="s">
        <v>83</v>
      </c>
      <c r="C141" s="6">
        <v>105</v>
      </c>
      <c r="D141" s="7" t="s">
        <v>77</v>
      </c>
      <c r="E141" s="6">
        <f t="shared" si="0"/>
        <v>6</v>
      </c>
      <c r="F141" s="8">
        <v>3</v>
      </c>
      <c r="G141" s="1" t="str">
        <f>IF(AND(ISERROR(FIND("-",VLOOKUP(I141,'Names with Seat Code'!A:E,5,FALSE))),ISERROR(FIND("'",VLOOKUP(I141,'Names with Seat Code'!A:E,5,FALSE)))),VLOOKUP(I141,'Names with Seat Code'!A:E,5,FALSE),IF(ISERROR(FIND("-",VLOOKUP(I141,'Names with Seat Code'!A:E,5,FALSE))),REPLACE(VLOOKUP(I141,'Names with Seat Code'!A:E,5,FALSE),FIND("'",VLOOKUP(I141,'Names with Seat Code'!A:E,5,FALSE)),1,""),REPLACE(VLOOKUP(I141,'Names with Seat Code'!A:E,5,FALSE),FIND("-",VLOOKUP(I141,'Names with Seat Code'!A:E,5,FALSE)),1,"")))</f>
        <v>Learned</v>
      </c>
      <c r="H141" s="1" t="str">
        <f>IF(AND(ISERROR(FIND("-",VLOOKUP(I141,'Names with Seat Code'!A:E,3,FALSE))),ISERROR(FIND("'",VLOOKUP(I141,'Names with Seat Code'!A:E,3,FALSE)))),VLOOKUP(I141,'Names with Seat Code'!A:E,3,FALSE),IF(ISERROR(FIND("-",VLOOKUP(I141,'Names with Seat Code'!A:E,3,FALSE))),REPLACE(VLOOKUP(I141,'Names with Seat Code'!A:E,3,FALSE),FIND("'",VLOOKUP(I141,'Names with Seat Code'!A:E,3,FALSE)),1,""),REPLACE(VLOOKUP(I141,'Names with Seat Code'!A:E,3,FALSE),FIND("-",VLOOKUP(I141,'Names with Seat Code'!A:E,3,FALSE)),1,"")))</f>
        <v>Reily</v>
      </c>
      <c r="I141">
        <v>127</v>
      </c>
      <c r="J141" t="str">
        <f>VLOOKUP(I140,'Names with Seat Code'!A:E,4,FALSE)</f>
        <v/>
      </c>
    </row>
    <row r="142" spans="1:10" x14ac:dyDescent="0.25">
      <c r="A142" s="6" t="s">
        <v>75</v>
      </c>
      <c r="B142" s="6" t="s">
        <v>83</v>
      </c>
      <c r="C142" s="6">
        <v>107</v>
      </c>
      <c r="D142" s="7" t="s">
        <v>77</v>
      </c>
      <c r="E142" s="6">
        <f t="shared" si="0"/>
        <v>6</v>
      </c>
      <c r="F142" s="8">
        <v>4</v>
      </c>
      <c r="G142" s="1" t="str">
        <f>IF(AND(ISERROR(FIND("-",VLOOKUP(I142,'Names with Seat Code'!A:E,5,FALSE))),ISERROR(FIND("'",VLOOKUP(I142,'Names with Seat Code'!A:E,5,FALSE)))),VLOOKUP(I142,'Names with Seat Code'!A:E,5,FALSE),IF(ISERROR(FIND("-",VLOOKUP(I142,'Names with Seat Code'!A:E,5,FALSE))),REPLACE(VLOOKUP(I142,'Names with Seat Code'!A:E,5,FALSE),FIND("'",VLOOKUP(I142,'Names with Seat Code'!A:E,5,FALSE)),1,""),REPLACE(VLOOKUP(I142,'Names with Seat Code'!A:E,5,FALSE),FIND("-",VLOOKUP(I142,'Names with Seat Code'!A:E,5,FALSE)),1,"")))</f>
        <v>LeBovidge</v>
      </c>
      <c r="H142" s="1" t="str">
        <f>IF(AND(ISERROR(FIND("-",VLOOKUP(I142,'Names with Seat Code'!A:E,3,FALSE))),ISERROR(FIND("'",VLOOKUP(I142,'Names with Seat Code'!A:E,3,FALSE)))),VLOOKUP(I142,'Names with Seat Code'!A:E,3,FALSE),IF(ISERROR(FIND("-",VLOOKUP(I142,'Names with Seat Code'!A:E,3,FALSE))),REPLACE(VLOOKUP(I142,'Names with Seat Code'!A:E,3,FALSE),FIND("'",VLOOKUP(I142,'Names with Seat Code'!A:E,3,FALSE)),1,""),REPLACE(VLOOKUP(I142,'Names with Seat Code'!A:E,3,FALSE),FIND("-",VLOOKUP(I142,'Names with Seat Code'!A:E,3,FALSE)),1,"")))</f>
        <v>Ethan</v>
      </c>
      <c r="I142">
        <v>128</v>
      </c>
      <c r="J142" t="str">
        <f>VLOOKUP(I141,'Names with Seat Code'!A:E,4,FALSE)</f>
        <v/>
      </c>
    </row>
    <row r="143" spans="1:10" x14ac:dyDescent="0.25">
      <c r="A143" s="6" t="s">
        <v>75</v>
      </c>
      <c r="B143" s="6" t="s">
        <v>83</v>
      </c>
      <c r="C143" s="6">
        <v>109</v>
      </c>
      <c r="D143" s="7" t="s">
        <v>77</v>
      </c>
      <c r="E143" s="6">
        <f t="shared" si="0"/>
        <v>6</v>
      </c>
      <c r="F143" s="8">
        <v>5</v>
      </c>
      <c r="G143" s="1" t="str">
        <f>IF(AND(ISERROR(FIND("-",VLOOKUP(I143,'Names with Seat Code'!A:E,5,FALSE))),ISERROR(FIND("'",VLOOKUP(I143,'Names with Seat Code'!A:E,5,FALSE)))),VLOOKUP(I143,'Names with Seat Code'!A:E,5,FALSE),IF(ISERROR(FIND("-",VLOOKUP(I143,'Names with Seat Code'!A:E,5,FALSE))),REPLACE(VLOOKUP(I143,'Names with Seat Code'!A:E,5,FALSE),FIND("'",VLOOKUP(I143,'Names with Seat Code'!A:E,5,FALSE)),1,""),REPLACE(VLOOKUP(I143,'Names with Seat Code'!A:E,5,FALSE),FIND("-",VLOOKUP(I143,'Names with Seat Code'!A:E,5,FALSE)),1,"")))</f>
        <v>Lentell</v>
      </c>
      <c r="H143" s="1" t="str">
        <f>IF(AND(ISERROR(FIND("-",VLOOKUP(I143,'Names with Seat Code'!A:E,3,FALSE))),ISERROR(FIND("'",VLOOKUP(I143,'Names with Seat Code'!A:E,3,FALSE)))),VLOOKUP(I143,'Names with Seat Code'!A:E,3,FALSE),IF(ISERROR(FIND("-",VLOOKUP(I143,'Names with Seat Code'!A:E,3,FALSE))),REPLACE(VLOOKUP(I143,'Names with Seat Code'!A:E,3,FALSE),FIND("'",VLOOKUP(I143,'Names with Seat Code'!A:E,3,FALSE)),1,""),REPLACE(VLOOKUP(I143,'Names with Seat Code'!A:E,3,FALSE),FIND("-",VLOOKUP(I143,'Names with Seat Code'!A:E,3,FALSE)),1,"")))</f>
        <v>Kevin</v>
      </c>
      <c r="I143">
        <v>129</v>
      </c>
      <c r="J143" t="str">
        <f>VLOOKUP(I142,'Names with Seat Code'!A:E,4,FALSE)</f>
        <v/>
      </c>
    </row>
    <row r="144" spans="1:10" x14ac:dyDescent="0.25">
      <c r="A144" s="6" t="s">
        <v>75</v>
      </c>
      <c r="B144" s="6" t="s">
        <v>83</v>
      </c>
      <c r="C144" s="6">
        <v>111</v>
      </c>
      <c r="D144" s="7" t="s">
        <v>77</v>
      </c>
      <c r="E144" s="6">
        <f t="shared" si="0"/>
        <v>6</v>
      </c>
      <c r="F144" s="8">
        <v>6</v>
      </c>
      <c r="G144" s="1" t="str">
        <f>IF(AND(ISERROR(FIND("-",VLOOKUP(I144,'Names with Seat Code'!A:E,5,FALSE))),ISERROR(FIND("'",VLOOKUP(I144,'Names with Seat Code'!A:E,5,FALSE)))),VLOOKUP(I144,'Names with Seat Code'!A:E,5,FALSE),IF(ISERROR(FIND("-",VLOOKUP(I144,'Names with Seat Code'!A:E,5,FALSE))),REPLACE(VLOOKUP(I144,'Names with Seat Code'!A:E,5,FALSE),FIND("'",VLOOKUP(I144,'Names with Seat Code'!A:E,5,FALSE)),1,""),REPLACE(VLOOKUP(I144,'Names with Seat Code'!A:E,5,FALSE),FIND("-",VLOOKUP(I144,'Names with Seat Code'!A:E,5,FALSE)),1,"")))</f>
        <v>Leonard</v>
      </c>
      <c r="H144" s="1" t="str">
        <f>IF(AND(ISERROR(FIND("-",VLOOKUP(I144,'Names with Seat Code'!A:E,3,FALSE))),ISERROR(FIND("'",VLOOKUP(I144,'Names with Seat Code'!A:E,3,FALSE)))),VLOOKUP(I144,'Names with Seat Code'!A:E,3,FALSE),IF(ISERROR(FIND("-",VLOOKUP(I144,'Names with Seat Code'!A:E,3,FALSE))),REPLACE(VLOOKUP(I144,'Names with Seat Code'!A:E,3,FALSE),FIND("'",VLOOKUP(I144,'Names with Seat Code'!A:E,3,FALSE)),1,""),REPLACE(VLOOKUP(I144,'Names with Seat Code'!A:E,3,FALSE),FIND("-",VLOOKUP(I144,'Names with Seat Code'!A:E,3,FALSE)),1,"")))</f>
        <v>Ian</v>
      </c>
      <c r="I144">
        <v>130</v>
      </c>
      <c r="J144" t="str">
        <f>VLOOKUP(I143,'Names with Seat Code'!A:E,4,FALSE)</f>
        <v/>
      </c>
    </row>
    <row r="145" spans="1:10" x14ac:dyDescent="0.25">
      <c r="A145" s="6" t="s">
        <v>75</v>
      </c>
      <c r="B145" s="6" t="s">
        <v>83</v>
      </c>
      <c r="C145" s="6">
        <v>113</v>
      </c>
      <c r="D145" s="7" t="s">
        <v>77</v>
      </c>
      <c r="E145" s="6">
        <f t="shared" si="0"/>
        <v>6</v>
      </c>
      <c r="F145" s="8">
        <v>7</v>
      </c>
      <c r="G145" s="1" t="str">
        <f>IF(AND(ISERROR(FIND("-",VLOOKUP(I145,'Names with Seat Code'!A:E,5,FALSE))),ISERROR(FIND("'",VLOOKUP(I145,'Names with Seat Code'!A:E,5,FALSE)))),VLOOKUP(I145,'Names with Seat Code'!A:E,5,FALSE),IF(ISERROR(FIND("-",VLOOKUP(I145,'Names with Seat Code'!A:E,5,FALSE))),REPLACE(VLOOKUP(I145,'Names with Seat Code'!A:E,5,FALSE),FIND("'",VLOOKUP(I145,'Names with Seat Code'!A:E,5,FALSE)),1,""),REPLACE(VLOOKUP(I145,'Names with Seat Code'!A:E,5,FALSE),FIND("-",VLOOKUP(I145,'Names with Seat Code'!A:E,5,FALSE)),1,"")))</f>
        <v>Lewis</v>
      </c>
      <c r="H145" s="1" t="str">
        <f>IF(AND(ISERROR(FIND("-",VLOOKUP(I145,'Names with Seat Code'!A:E,3,FALSE))),ISERROR(FIND("'",VLOOKUP(I145,'Names with Seat Code'!A:E,3,FALSE)))),VLOOKUP(I145,'Names with Seat Code'!A:E,3,FALSE),IF(ISERROR(FIND("-",VLOOKUP(I145,'Names with Seat Code'!A:E,3,FALSE))),REPLACE(VLOOKUP(I145,'Names with Seat Code'!A:E,3,FALSE),FIND("'",VLOOKUP(I145,'Names with Seat Code'!A:E,3,FALSE)),1,""),REPLACE(VLOOKUP(I145,'Names with Seat Code'!A:E,3,FALSE),FIND("-",VLOOKUP(I145,'Names with Seat Code'!A:E,3,FALSE)),1,"")))</f>
        <v>Daniel</v>
      </c>
      <c r="I145">
        <v>131</v>
      </c>
      <c r="J145" t="str">
        <f>VLOOKUP(I144,'Names with Seat Code'!A:E,4,FALSE)</f>
        <v/>
      </c>
    </row>
    <row r="146" spans="1:10" x14ac:dyDescent="0.25">
      <c r="A146" s="6" t="s">
        <v>75</v>
      </c>
      <c r="B146" s="6" t="s">
        <v>83</v>
      </c>
      <c r="C146" s="6">
        <v>115</v>
      </c>
      <c r="D146" s="7" t="s">
        <v>77</v>
      </c>
      <c r="E146" s="6">
        <f t="shared" si="0"/>
        <v>6</v>
      </c>
      <c r="F146" s="8">
        <v>8</v>
      </c>
      <c r="G146" s="1" t="str">
        <f>IF(AND(ISERROR(FIND("-",VLOOKUP(I146,'Names with Seat Code'!A:E,5,FALSE))),ISERROR(FIND("'",VLOOKUP(I146,'Names with Seat Code'!A:E,5,FALSE)))),VLOOKUP(I146,'Names with Seat Code'!A:E,5,FALSE),IF(ISERROR(FIND("-",VLOOKUP(I146,'Names with Seat Code'!A:E,5,FALSE))),REPLACE(VLOOKUP(I146,'Names with Seat Code'!A:E,5,FALSE),FIND("'",VLOOKUP(I146,'Names with Seat Code'!A:E,5,FALSE)),1,""),REPLACE(VLOOKUP(I146,'Names with Seat Code'!A:E,5,FALSE),FIND("-",VLOOKUP(I146,'Names with Seat Code'!A:E,5,FALSE)),1,"")))</f>
        <v>Lewis</v>
      </c>
      <c r="H146" s="1" t="str">
        <f>IF(AND(ISERROR(FIND("-",VLOOKUP(I146,'Names with Seat Code'!A:E,3,FALSE))),ISERROR(FIND("'",VLOOKUP(I146,'Names with Seat Code'!A:E,3,FALSE)))),VLOOKUP(I146,'Names with Seat Code'!A:E,3,FALSE),IF(ISERROR(FIND("-",VLOOKUP(I146,'Names with Seat Code'!A:E,3,FALSE))),REPLACE(VLOOKUP(I146,'Names with Seat Code'!A:E,3,FALSE),FIND("'",VLOOKUP(I146,'Names with Seat Code'!A:E,3,FALSE)),1,""),REPLACE(VLOOKUP(I146,'Names with Seat Code'!A:E,3,FALSE),FIND("-",VLOOKUP(I146,'Names with Seat Code'!A:E,3,FALSE)),1,"")))</f>
        <v>Mary</v>
      </c>
      <c r="I146">
        <v>132</v>
      </c>
      <c r="J146" t="str">
        <f>VLOOKUP(I145,'Names with Seat Code'!A:E,4,FALSE)</f>
        <v/>
      </c>
    </row>
    <row r="147" spans="1:10" ht="18.75" thickBot="1" x14ac:dyDescent="0.3">
      <c r="A147" s="6" t="s">
        <v>75</v>
      </c>
      <c r="B147" s="6" t="s">
        <v>83</v>
      </c>
      <c r="C147" s="6">
        <v>117</v>
      </c>
      <c r="D147" s="7" t="s">
        <v>77</v>
      </c>
      <c r="E147" s="6">
        <f t="shared" si="0"/>
        <v>6</v>
      </c>
      <c r="F147" s="8">
        <v>9</v>
      </c>
      <c r="G147" s="1" t="str">
        <f>IF(AND(ISERROR(FIND("-",VLOOKUP(I147,'Names with Seat Code'!A:E,5,FALSE))),ISERROR(FIND("'",VLOOKUP(I147,'Names with Seat Code'!A:E,5,FALSE)))),VLOOKUP(I147,'Names with Seat Code'!A:E,5,FALSE),IF(ISERROR(FIND("-",VLOOKUP(I147,'Names with Seat Code'!A:E,5,FALSE))),REPLACE(VLOOKUP(I147,'Names with Seat Code'!A:E,5,FALSE),FIND("'",VLOOKUP(I147,'Names with Seat Code'!A:E,5,FALSE)),1,""),REPLACE(VLOOKUP(I147,'Names with Seat Code'!A:E,5,FALSE),FIND("-",VLOOKUP(I147,'Names with Seat Code'!A:E,5,FALSE)),1,"")))</f>
        <v>Licari</v>
      </c>
      <c r="H147" s="1" t="str">
        <f>IF(AND(ISERROR(FIND("-",VLOOKUP(I147,'Names with Seat Code'!A:E,3,FALSE))),ISERROR(FIND("'",VLOOKUP(I147,'Names with Seat Code'!A:E,3,FALSE)))),VLOOKUP(I147,'Names with Seat Code'!A:E,3,FALSE),IF(ISERROR(FIND("-",VLOOKUP(I147,'Names with Seat Code'!A:E,3,FALSE))),REPLACE(VLOOKUP(I147,'Names with Seat Code'!A:E,3,FALSE),FIND("'",VLOOKUP(I147,'Names with Seat Code'!A:E,3,FALSE)),1,""),REPLACE(VLOOKUP(I147,'Names with Seat Code'!A:E,3,FALSE),FIND("-",VLOOKUP(I147,'Names with Seat Code'!A:E,3,FALSE)),1,"")))</f>
        <v>Dennis</v>
      </c>
      <c r="I147" s="3">
        <v>133</v>
      </c>
      <c r="J147" t="str">
        <f>VLOOKUP(I146,'Names with Seat Code'!A:E,4,FALSE)</f>
        <v/>
      </c>
    </row>
    <row r="148" spans="1:10" ht="18.75" thickTop="1" x14ac:dyDescent="0.25">
      <c r="A148" s="6" t="s">
        <v>75</v>
      </c>
      <c r="B148" s="6" t="s">
        <v>83</v>
      </c>
      <c r="C148" s="6">
        <v>119</v>
      </c>
      <c r="D148" s="7" t="s">
        <v>77</v>
      </c>
      <c r="E148" s="6">
        <f t="shared" si="0"/>
        <v>6</v>
      </c>
      <c r="F148" s="8">
        <v>10</v>
      </c>
      <c r="G148" s="1" t="str">
        <f>IF(AND(ISERROR(FIND("-",VLOOKUP(I148,'Names with Seat Code'!A:E,5,FALSE))),ISERROR(FIND("'",VLOOKUP(I148,'Names with Seat Code'!A:E,5,FALSE)))),VLOOKUP(I148,'Names with Seat Code'!A:E,5,FALSE),IF(ISERROR(FIND("-",VLOOKUP(I148,'Names with Seat Code'!A:E,5,FALSE))),REPLACE(VLOOKUP(I148,'Names with Seat Code'!A:E,5,FALSE),FIND("'",VLOOKUP(I148,'Names with Seat Code'!A:E,5,FALSE)),1,""),REPLACE(VLOOKUP(I148,'Names with Seat Code'!A:E,5,FALSE),FIND("-",VLOOKUP(I148,'Names with Seat Code'!A:E,5,FALSE)),1,"")))</f>
        <v>Lindmark</v>
      </c>
      <c r="H148" s="1" t="str">
        <f>IF(AND(ISERROR(FIND("-",VLOOKUP(I148,'Names with Seat Code'!A:E,3,FALSE))),ISERROR(FIND("'",VLOOKUP(I148,'Names with Seat Code'!A:E,3,FALSE)))),VLOOKUP(I148,'Names with Seat Code'!A:E,3,FALSE),IF(ISERROR(FIND("-",VLOOKUP(I148,'Names with Seat Code'!A:E,3,FALSE))),REPLACE(VLOOKUP(I148,'Names with Seat Code'!A:E,3,FALSE),FIND("'",VLOOKUP(I148,'Names with Seat Code'!A:E,3,FALSE)),1,""),REPLACE(VLOOKUP(I148,'Names with Seat Code'!A:E,3,FALSE),FIND("-",VLOOKUP(I148,'Names with Seat Code'!A:E,3,FALSE)),1,"")))</f>
        <v>Zachary</v>
      </c>
      <c r="I148">
        <v>134</v>
      </c>
      <c r="J148" t="str">
        <f>VLOOKUP(I147,'Names with Seat Code'!A:E,4,FALSE)</f>
        <v/>
      </c>
    </row>
    <row r="149" spans="1:10" x14ac:dyDescent="0.25">
      <c r="A149" s="6" t="s">
        <v>75</v>
      </c>
      <c r="B149" s="6" t="s">
        <v>83</v>
      </c>
      <c r="C149" s="6">
        <v>121</v>
      </c>
      <c r="D149" s="7" t="s">
        <v>77</v>
      </c>
      <c r="E149" s="6">
        <f t="shared" si="0"/>
        <v>6</v>
      </c>
      <c r="F149" s="8">
        <v>11</v>
      </c>
      <c r="G149" s="1" t="str">
        <f>IF(AND(ISERROR(FIND("-",VLOOKUP(I149,'Names with Seat Code'!A:E,5,FALSE))),ISERROR(FIND("'",VLOOKUP(I149,'Names with Seat Code'!A:E,5,FALSE)))),VLOOKUP(I149,'Names with Seat Code'!A:E,5,FALSE),IF(ISERROR(FIND("-",VLOOKUP(I149,'Names with Seat Code'!A:E,5,FALSE))),REPLACE(VLOOKUP(I149,'Names with Seat Code'!A:E,5,FALSE),FIND("'",VLOOKUP(I149,'Names with Seat Code'!A:E,5,FALSE)),1,""),REPLACE(VLOOKUP(I149,'Names with Seat Code'!A:E,5,FALSE),FIND("-",VLOOKUP(I149,'Names with Seat Code'!A:E,5,FALSE)),1,"")))</f>
        <v>Lopatka</v>
      </c>
      <c r="H149" s="1" t="str">
        <f>IF(AND(ISERROR(FIND("-",VLOOKUP(I149,'Names with Seat Code'!A:E,3,FALSE))),ISERROR(FIND("'",VLOOKUP(I149,'Names with Seat Code'!A:E,3,FALSE)))),VLOOKUP(I149,'Names with Seat Code'!A:E,3,FALSE),IF(ISERROR(FIND("-",VLOOKUP(I149,'Names with Seat Code'!A:E,3,FALSE))),REPLACE(VLOOKUP(I149,'Names with Seat Code'!A:E,3,FALSE),FIND("'",VLOOKUP(I149,'Names with Seat Code'!A:E,3,FALSE)),1,""),REPLACE(VLOOKUP(I149,'Names with Seat Code'!A:E,3,FALSE),FIND("-",VLOOKUP(I149,'Names with Seat Code'!A:E,3,FALSE)),1,"")))</f>
        <v>Lara</v>
      </c>
      <c r="I149">
        <v>135</v>
      </c>
      <c r="J149" t="str">
        <f>VLOOKUP(I148,'Names with Seat Code'!A:E,4,FALSE)</f>
        <v/>
      </c>
    </row>
    <row r="150" spans="1:10" ht="18.75" thickBot="1" x14ac:dyDescent="0.3">
      <c r="A150" s="4" t="s">
        <v>75</v>
      </c>
      <c r="B150" s="4" t="s">
        <v>83</v>
      </c>
      <c r="C150" s="5">
        <v>123</v>
      </c>
      <c r="D150" s="9" t="s">
        <v>77</v>
      </c>
      <c r="E150" s="4">
        <f t="shared" si="0"/>
        <v>6</v>
      </c>
      <c r="F150" s="5">
        <v>12</v>
      </c>
      <c r="G150" s="1" t="str">
        <f>IF(AND(ISERROR(FIND("-",VLOOKUP(I150,'Names with Seat Code'!A:E,5,FALSE))),ISERROR(FIND("'",VLOOKUP(I150,'Names with Seat Code'!A:E,5,FALSE)))),VLOOKUP(I150,'Names with Seat Code'!A:E,5,FALSE),IF(ISERROR(FIND("-",VLOOKUP(I150,'Names with Seat Code'!A:E,5,FALSE))),REPLACE(VLOOKUP(I150,'Names with Seat Code'!A:E,5,FALSE),FIND("'",VLOOKUP(I150,'Names with Seat Code'!A:E,5,FALSE)),1,""),REPLACE(VLOOKUP(I150,'Names with Seat Code'!A:E,5,FALSE),FIND("-",VLOOKUP(I150,'Names with Seat Code'!A:E,5,FALSE)),1,"")))</f>
        <v>Lyons</v>
      </c>
      <c r="H150" s="1" t="str">
        <f>IF(AND(ISERROR(FIND("-",VLOOKUP(I150,'Names with Seat Code'!A:E,3,FALSE))),ISERROR(FIND("'",VLOOKUP(I150,'Names with Seat Code'!A:E,3,FALSE)))),VLOOKUP(I150,'Names with Seat Code'!A:E,3,FALSE),IF(ISERROR(FIND("-",VLOOKUP(I150,'Names with Seat Code'!A:E,3,FALSE))),REPLACE(VLOOKUP(I150,'Names with Seat Code'!A:E,3,FALSE),FIND("'",VLOOKUP(I150,'Names with Seat Code'!A:E,3,FALSE)),1,""),REPLACE(VLOOKUP(I150,'Names with Seat Code'!A:E,3,FALSE),FIND("-",VLOOKUP(I150,'Names with Seat Code'!A:E,3,FALSE)),1,"")))</f>
        <v>Alistair</v>
      </c>
      <c r="I150">
        <v>136</v>
      </c>
      <c r="J150" t="str">
        <f>VLOOKUP(I149,'Names with Seat Code'!A:E,4,FALSE)</f>
        <v/>
      </c>
    </row>
    <row r="151" spans="1:10" ht="19.5" thickTop="1" thickBot="1" x14ac:dyDescent="0.3">
      <c r="A151" s="6" t="s">
        <v>72</v>
      </c>
      <c r="B151" s="6" t="s">
        <v>85</v>
      </c>
      <c r="C151" s="6">
        <v>101</v>
      </c>
      <c r="D151" s="7" t="s">
        <v>74</v>
      </c>
      <c r="E151" s="6">
        <f>E127+1</f>
        <v>7</v>
      </c>
      <c r="F151" s="8">
        <v>1</v>
      </c>
      <c r="G151" s="1" t="str">
        <f>IF(AND(ISERROR(FIND("-",VLOOKUP(I151,'Names with Seat Code'!A:E,5,FALSE))),ISERROR(FIND("'",VLOOKUP(I151,'Names with Seat Code'!A:E,5,FALSE)))),VLOOKUP(I151,'Names with Seat Code'!A:E,5,FALSE),IF(ISERROR(FIND("-",VLOOKUP(I151,'Names with Seat Code'!A:E,5,FALSE))),REPLACE(VLOOKUP(I151,'Names with Seat Code'!A:E,5,FALSE),FIND("'",VLOOKUP(I151,'Names with Seat Code'!A:E,5,FALSE)),1,""),REPLACE(VLOOKUP(I151,'Names with Seat Code'!A:E,5,FALSE),FIND("-",VLOOKUP(I151,'Names with Seat Code'!A:E,5,FALSE)),1,"")))</f>
        <v>MacCaughey</v>
      </c>
      <c r="H151" s="1" t="str">
        <f>IF(AND(ISERROR(FIND("-",VLOOKUP(I151,'Names with Seat Code'!A:E,3,FALSE))),ISERROR(FIND("'",VLOOKUP(I151,'Names with Seat Code'!A:E,3,FALSE)))),VLOOKUP(I151,'Names with Seat Code'!A:E,3,FALSE),IF(ISERROR(FIND("-",VLOOKUP(I151,'Names with Seat Code'!A:E,3,FALSE))),REPLACE(VLOOKUP(I151,'Names with Seat Code'!A:E,3,FALSE),FIND("'",VLOOKUP(I151,'Names with Seat Code'!A:E,3,FALSE)),1,""),REPLACE(VLOOKUP(I151,'Names with Seat Code'!A:E,3,FALSE),FIND("-",VLOOKUP(I151,'Names with Seat Code'!A:E,3,FALSE)),1,"")))</f>
        <v>Jonathan</v>
      </c>
      <c r="I151">
        <v>137</v>
      </c>
      <c r="J151" s="3" t="str">
        <f>VLOOKUP(I150,'Names with Seat Code'!A:E,4,FALSE)</f>
        <v/>
      </c>
    </row>
    <row r="152" spans="1:10" ht="18.75" thickTop="1" x14ac:dyDescent="0.25">
      <c r="A152" s="6" t="s">
        <v>72</v>
      </c>
      <c r="B152" s="6" t="s">
        <v>85</v>
      </c>
      <c r="C152" s="6">
        <v>102</v>
      </c>
      <c r="D152" s="7" t="s">
        <v>74</v>
      </c>
      <c r="E152" s="6">
        <f t="shared" si="0"/>
        <v>7</v>
      </c>
      <c r="F152" s="8">
        <v>2</v>
      </c>
      <c r="G152" s="1" t="str">
        <f>IF(AND(ISERROR(FIND("-",VLOOKUP(I152,'Names with Seat Code'!A:E,5,FALSE))),ISERROR(FIND("'",VLOOKUP(I152,'Names with Seat Code'!A:E,5,FALSE)))),VLOOKUP(I152,'Names with Seat Code'!A:E,5,FALSE),IF(ISERROR(FIND("-",VLOOKUP(I152,'Names with Seat Code'!A:E,5,FALSE))),REPLACE(VLOOKUP(I152,'Names with Seat Code'!A:E,5,FALSE),FIND("'",VLOOKUP(I152,'Names with Seat Code'!A:E,5,FALSE)),1,""),REPLACE(VLOOKUP(I152,'Names with Seat Code'!A:E,5,FALSE),FIND("-",VLOOKUP(I152,'Names with Seat Code'!A:E,5,FALSE)),1,"")))</f>
        <v>Mackey</v>
      </c>
      <c r="H152" s="1" t="str">
        <f>IF(AND(ISERROR(FIND("-",VLOOKUP(I152,'Names with Seat Code'!A:E,3,FALSE))),ISERROR(FIND("'",VLOOKUP(I152,'Names with Seat Code'!A:E,3,FALSE)))),VLOOKUP(I152,'Names with Seat Code'!A:E,3,FALSE),IF(ISERROR(FIND("-",VLOOKUP(I152,'Names with Seat Code'!A:E,3,FALSE))),REPLACE(VLOOKUP(I152,'Names with Seat Code'!A:E,3,FALSE),FIND("'",VLOOKUP(I152,'Names with Seat Code'!A:E,3,FALSE)),1,""),REPLACE(VLOOKUP(I152,'Names with Seat Code'!A:E,3,FALSE),FIND("-",VLOOKUP(I152,'Names with Seat Code'!A:E,3,FALSE)),1,"")))</f>
        <v>Aidan</v>
      </c>
      <c r="I152">
        <v>138</v>
      </c>
      <c r="J152" t="str">
        <f>VLOOKUP(I151,'Names with Seat Code'!A:E,4,FALSE)</f>
        <v>C.</v>
      </c>
    </row>
    <row r="153" spans="1:10" x14ac:dyDescent="0.25">
      <c r="A153" s="6" t="s">
        <v>72</v>
      </c>
      <c r="B153" s="6" t="s">
        <v>85</v>
      </c>
      <c r="C153" s="6">
        <v>103</v>
      </c>
      <c r="D153" s="7" t="s">
        <v>74</v>
      </c>
      <c r="E153" s="6">
        <f t="shared" si="0"/>
        <v>7</v>
      </c>
      <c r="F153" s="8">
        <v>3</v>
      </c>
      <c r="G153" s="1" t="str">
        <f>IF(AND(ISERROR(FIND("-",VLOOKUP(I153,'Names with Seat Code'!A:E,5,FALSE))),ISERROR(FIND("'",VLOOKUP(I153,'Names with Seat Code'!A:E,5,FALSE)))),VLOOKUP(I153,'Names with Seat Code'!A:E,5,FALSE),IF(ISERROR(FIND("-",VLOOKUP(I153,'Names with Seat Code'!A:E,5,FALSE))),REPLACE(VLOOKUP(I153,'Names with Seat Code'!A:E,5,FALSE),FIND("'",VLOOKUP(I153,'Names with Seat Code'!A:E,5,FALSE)),1,""),REPLACE(VLOOKUP(I153,'Names with Seat Code'!A:E,5,FALSE),FIND("-",VLOOKUP(I153,'Names with Seat Code'!A:E,5,FALSE)),1,"")))</f>
        <v>Madison</v>
      </c>
      <c r="H153" s="1" t="str">
        <f>IF(AND(ISERROR(FIND("-",VLOOKUP(I153,'Names with Seat Code'!A:E,3,FALSE))),ISERROR(FIND("'",VLOOKUP(I153,'Names with Seat Code'!A:E,3,FALSE)))),VLOOKUP(I153,'Names with Seat Code'!A:E,3,FALSE),IF(ISERROR(FIND("-",VLOOKUP(I153,'Names with Seat Code'!A:E,3,FALSE))),REPLACE(VLOOKUP(I153,'Names with Seat Code'!A:E,3,FALSE),FIND("'",VLOOKUP(I153,'Names with Seat Code'!A:E,3,FALSE)),1,""),REPLACE(VLOOKUP(I153,'Names with Seat Code'!A:E,3,FALSE),FIND("-",VLOOKUP(I153,'Names with Seat Code'!A:E,3,FALSE)),1,"")))</f>
        <v>Giovanni</v>
      </c>
      <c r="I153">
        <v>139</v>
      </c>
      <c r="J153" t="str">
        <f>VLOOKUP(I152,'Names with Seat Code'!A:E,4,FALSE)</f>
        <v/>
      </c>
    </row>
    <row r="154" spans="1:10" x14ac:dyDescent="0.25">
      <c r="A154" s="6" t="s">
        <v>72</v>
      </c>
      <c r="B154" s="6" t="s">
        <v>85</v>
      </c>
      <c r="C154" s="6">
        <v>104</v>
      </c>
      <c r="D154" s="7" t="s">
        <v>74</v>
      </c>
      <c r="E154" s="6">
        <f t="shared" si="0"/>
        <v>7</v>
      </c>
      <c r="F154" s="8">
        <v>4</v>
      </c>
      <c r="G154" s="1" t="str">
        <f>IF(AND(ISERROR(FIND("-",VLOOKUP(I154,'Names with Seat Code'!A:E,5,FALSE))),ISERROR(FIND("'",VLOOKUP(I154,'Names with Seat Code'!A:E,5,FALSE)))),VLOOKUP(I154,'Names with Seat Code'!A:E,5,FALSE),IF(ISERROR(FIND("-",VLOOKUP(I154,'Names with Seat Code'!A:E,5,FALSE))),REPLACE(VLOOKUP(I154,'Names with Seat Code'!A:E,5,FALSE),FIND("'",VLOOKUP(I154,'Names with Seat Code'!A:E,5,FALSE)),1,""),REPLACE(VLOOKUP(I154,'Names with Seat Code'!A:E,5,FALSE),FIND("-",VLOOKUP(I154,'Names with Seat Code'!A:E,5,FALSE)),1,"")))</f>
        <v>Maestre</v>
      </c>
      <c r="H154" s="1" t="str">
        <f>IF(AND(ISERROR(FIND("-",VLOOKUP(I154,'Names with Seat Code'!A:E,3,FALSE))),ISERROR(FIND("'",VLOOKUP(I154,'Names with Seat Code'!A:E,3,FALSE)))),VLOOKUP(I154,'Names with Seat Code'!A:E,3,FALSE),IF(ISERROR(FIND("-",VLOOKUP(I154,'Names with Seat Code'!A:E,3,FALSE))),REPLACE(VLOOKUP(I154,'Names with Seat Code'!A:E,3,FALSE),FIND("'",VLOOKUP(I154,'Names with Seat Code'!A:E,3,FALSE)),1,""),REPLACE(VLOOKUP(I154,'Names with Seat Code'!A:E,3,FALSE),FIND("-",VLOOKUP(I154,'Names with Seat Code'!A:E,3,FALSE)),1,"")))</f>
        <v>TaVion</v>
      </c>
      <c r="I154">
        <v>140</v>
      </c>
      <c r="J154" t="str">
        <f>VLOOKUP(I153,'Names with Seat Code'!A:E,4,FALSE)</f>
        <v/>
      </c>
    </row>
    <row r="155" spans="1:10" x14ac:dyDescent="0.25">
      <c r="A155" s="6" t="s">
        <v>72</v>
      </c>
      <c r="B155" s="6" t="s">
        <v>85</v>
      </c>
      <c r="C155" s="6">
        <v>105</v>
      </c>
      <c r="D155" s="7" t="s">
        <v>74</v>
      </c>
      <c r="E155" s="6">
        <f t="shared" si="0"/>
        <v>7</v>
      </c>
      <c r="F155" s="8">
        <v>5</v>
      </c>
      <c r="G155" s="1" t="str">
        <f>IF(AND(ISERROR(FIND("-",VLOOKUP(I155,'Names with Seat Code'!A:E,5,FALSE))),ISERROR(FIND("'",VLOOKUP(I155,'Names with Seat Code'!A:E,5,FALSE)))),VLOOKUP(I155,'Names with Seat Code'!A:E,5,FALSE),IF(ISERROR(FIND("-",VLOOKUP(I155,'Names with Seat Code'!A:E,5,FALSE))),REPLACE(VLOOKUP(I155,'Names with Seat Code'!A:E,5,FALSE),FIND("'",VLOOKUP(I155,'Names with Seat Code'!A:E,5,FALSE)),1,""),REPLACE(VLOOKUP(I155,'Names with Seat Code'!A:E,5,FALSE),FIND("-",VLOOKUP(I155,'Names with Seat Code'!A:E,5,FALSE)),1,"")))</f>
        <v>Maher</v>
      </c>
      <c r="H155" s="1" t="str">
        <f>IF(AND(ISERROR(FIND("-",VLOOKUP(I155,'Names with Seat Code'!A:E,3,FALSE))),ISERROR(FIND("'",VLOOKUP(I155,'Names with Seat Code'!A:E,3,FALSE)))),VLOOKUP(I155,'Names with Seat Code'!A:E,3,FALSE),IF(ISERROR(FIND("-",VLOOKUP(I155,'Names with Seat Code'!A:E,3,FALSE))),REPLACE(VLOOKUP(I155,'Names with Seat Code'!A:E,3,FALSE),FIND("'",VLOOKUP(I155,'Names with Seat Code'!A:E,3,FALSE)),1,""),REPLACE(VLOOKUP(I155,'Names with Seat Code'!A:E,3,FALSE),FIND("-",VLOOKUP(I155,'Names with Seat Code'!A:E,3,FALSE)),1,"")))</f>
        <v>Jakob</v>
      </c>
      <c r="I155">
        <v>141</v>
      </c>
      <c r="J155" t="str">
        <f>VLOOKUP(I154,'Names with Seat Code'!A:E,4,FALSE)</f>
        <v>Joze</v>
      </c>
    </row>
    <row r="156" spans="1:10" x14ac:dyDescent="0.25">
      <c r="A156" s="6" t="s">
        <v>72</v>
      </c>
      <c r="B156" s="6" t="s">
        <v>85</v>
      </c>
      <c r="C156" s="6">
        <v>106</v>
      </c>
      <c r="D156" s="7" t="s">
        <v>74</v>
      </c>
      <c r="E156" s="6">
        <f t="shared" si="0"/>
        <v>7</v>
      </c>
      <c r="F156" s="8">
        <v>6</v>
      </c>
      <c r="G156" s="1" t="str">
        <f>IF(AND(ISERROR(FIND("-",VLOOKUP(I156,'Names with Seat Code'!A:E,5,FALSE))),ISERROR(FIND("'",VLOOKUP(I156,'Names with Seat Code'!A:E,5,FALSE)))),VLOOKUP(I156,'Names with Seat Code'!A:E,5,FALSE),IF(ISERROR(FIND("-",VLOOKUP(I156,'Names with Seat Code'!A:E,5,FALSE))),REPLACE(VLOOKUP(I156,'Names with Seat Code'!A:E,5,FALSE),FIND("'",VLOOKUP(I156,'Names with Seat Code'!A:E,5,FALSE)),1,""),REPLACE(VLOOKUP(I156,'Names with Seat Code'!A:E,5,FALSE),FIND("-",VLOOKUP(I156,'Names with Seat Code'!A:E,5,FALSE)),1,"")))</f>
        <v>Maldonado</v>
      </c>
      <c r="H156" s="1" t="str">
        <f>IF(AND(ISERROR(FIND("-",VLOOKUP(I156,'Names with Seat Code'!A:E,3,FALSE))),ISERROR(FIND("'",VLOOKUP(I156,'Names with Seat Code'!A:E,3,FALSE)))),VLOOKUP(I156,'Names with Seat Code'!A:E,3,FALSE),IF(ISERROR(FIND("-",VLOOKUP(I156,'Names with Seat Code'!A:E,3,FALSE))),REPLACE(VLOOKUP(I156,'Names with Seat Code'!A:E,3,FALSE),FIND("'",VLOOKUP(I156,'Names with Seat Code'!A:E,3,FALSE)),1,""),REPLACE(VLOOKUP(I156,'Names with Seat Code'!A:E,3,FALSE),FIND("-",VLOOKUP(I156,'Names with Seat Code'!A:E,3,FALSE)),1,"")))</f>
        <v>Solana</v>
      </c>
      <c r="I156">
        <v>142</v>
      </c>
      <c r="J156" t="str">
        <f>VLOOKUP(I155,'Names with Seat Code'!A:E,4,FALSE)</f>
        <v/>
      </c>
    </row>
    <row r="157" spans="1:10" x14ac:dyDescent="0.25">
      <c r="A157" s="6" t="s">
        <v>72</v>
      </c>
      <c r="B157" s="6" t="s">
        <v>85</v>
      </c>
      <c r="C157" s="6">
        <v>107</v>
      </c>
      <c r="D157" s="7" t="s">
        <v>74</v>
      </c>
      <c r="E157" s="6">
        <f t="shared" si="0"/>
        <v>7</v>
      </c>
      <c r="F157" s="8">
        <v>7</v>
      </c>
      <c r="G157" s="1" t="str">
        <f>IF(AND(ISERROR(FIND("-",VLOOKUP(I157,'Names with Seat Code'!A:E,5,FALSE))),ISERROR(FIND("'",VLOOKUP(I157,'Names with Seat Code'!A:E,5,FALSE)))),VLOOKUP(I157,'Names with Seat Code'!A:E,5,FALSE),IF(ISERROR(FIND("-",VLOOKUP(I157,'Names with Seat Code'!A:E,5,FALSE))),REPLACE(VLOOKUP(I157,'Names with Seat Code'!A:E,5,FALSE),FIND("'",VLOOKUP(I157,'Names with Seat Code'!A:E,5,FALSE)),1,""),REPLACE(VLOOKUP(I157,'Names with Seat Code'!A:E,5,FALSE),FIND("-",VLOOKUP(I157,'Names with Seat Code'!A:E,5,FALSE)),1,"")))</f>
        <v>Malo</v>
      </c>
      <c r="H157" s="1" t="str">
        <f>IF(AND(ISERROR(FIND("-",VLOOKUP(I157,'Names with Seat Code'!A:E,3,FALSE))),ISERROR(FIND("'",VLOOKUP(I157,'Names with Seat Code'!A:E,3,FALSE)))),VLOOKUP(I157,'Names with Seat Code'!A:E,3,FALSE),IF(ISERROR(FIND("-",VLOOKUP(I157,'Names with Seat Code'!A:E,3,FALSE))),REPLACE(VLOOKUP(I157,'Names with Seat Code'!A:E,3,FALSE),FIND("'",VLOOKUP(I157,'Names with Seat Code'!A:E,3,FALSE)),1,""),REPLACE(VLOOKUP(I157,'Names with Seat Code'!A:E,3,FALSE),FIND("-",VLOOKUP(I157,'Names with Seat Code'!A:E,3,FALSE)),1,"")))</f>
        <v>Samadrita</v>
      </c>
      <c r="I157">
        <v>143</v>
      </c>
      <c r="J157" t="str">
        <f>VLOOKUP(I156,'Names with Seat Code'!A:E,4,FALSE)</f>
        <v/>
      </c>
    </row>
    <row r="158" spans="1:10" x14ac:dyDescent="0.25">
      <c r="A158" s="6" t="s">
        <v>72</v>
      </c>
      <c r="B158" s="6" t="s">
        <v>85</v>
      </c>
      <c r="C158" s="6">
        <v>108</v>
      </c>
      <c r="D158" s="7" t="s">
        <v>74</v>
      </c>
      <c r="E158" s="6">
        <f t="shared" si="0"/>
        <v>7</v>
      </c>
      <c r="F158" s="8">
        <v>8</v>
      </c>
      <c r="G158" s="1" t="str">
        <f>IF(AND(ISERROR(FIND("-",VLOOKUP(I158,'Names with Seat Code'!A:E,5,FALSE))),ISERROR(FIND("'",VLOOKUP(I158,'Names with Seat Code'!A:E,5,FALSE)))),VLOOKUP(I158,'Names with Seat Code'!A:E,5,FALSE),IF(ISERROR(FIND("-",VLOOKUP(I158,'Names with Seat Code'!A:E,5,FALSE))),REPLACE(VLOOKUP(I158,'Names with Seat Code'!A:E,5,FALSE),FIND("'",VLOOKUP(I158,'Names with Seat Code'!A:E,5,FALSE)),1,""),REPLACE(VLOOKUP(I158,'Names with Seat Code'!A:E,5,FALSE),FIND("-",VLOOKUP(I158,'Names with Seat Code'!A:E,5,FALSE)),1,"")))</f>
        <v>Malone</v>
      </c>
      <c r="H158" s="1" t="str">
        <f>IF(AND(ISERROR(FIND("-",VLOOKUP(I158,'Names with Seat Code'!A:E,3,FALSE))),ISERROR(FIND("'",VLOOKUP(I158,'Names with Seat Code'!A:E,3,FALSE)))),VLOOKUP(I158,'Names with Seat Code'!A:E,3,FALSE),IF(ISERROR(FIND("-",VLOOKUP(I158,'Names with Seat Code'!A:E,3,FALSE))),REPLACE(VLOOKUP(I158,'Names with Seat Code'!A:E,3,FALSE),FIND("'",VLOOKUP(I158,'Names with Seat Code'!A:E,3,FALSE)),1,""),REPLACE(VLOOKUP(I158,'Names with Seat Code'!A:E,3,FALSE),FIND("-",VLOOKUP(I158,'Names with Seat Code'!A:E,3,FALSE)),1,"")))</f>
        <v>Erica</v>
      </c>
      <c r="I158">
        <v>144</v>
      </c>
      <c r="J158" t="str">
        <f>VLOOKUP(I157,'Names with Seat Code'!A:E,4,FALSE)</f>
        <v/>
      </c>
    </row>
    <row r="159" spans="1:10" ht="18.75" thickBot="1" x14ac:dyDescent="0.3">
      <c r="A159" s="6" t="s">
        <v>72</v>
      </c>
      <c r="B159" s="6" t="s">
        <v>85</v>
      </c>
      <c r="C159" s="6">
        <v>109</v>
      </c>
      <c r="D159" s="7" t="s">
        <v>74</v>
      </c>
      <c r="E159" s="6">
        <f t="shared" si="0"/>
        <v>7</v>
      </c>
      <c r="F159" s="8">
        <v>9</v>
      </c>
      <c r="G159" s="1" t="str">
        <f>IF(AND(ISERROR(FIND("-",VLOOKUP(I159,'Names with Seat Code'!A:E,5,FALSE))),ISERROR(FIND("'",VLOOKUP(I159,'Names with Seat Code'!A:E,5,FALSE)))),VLOOKUP(I159,'Names with Seat Code'!A:E,5,FALSE),IF(ISERROR(FIND("-",VLOOKUP(I159,'Names with Seat Code'!A:E,5,FALSE))),REPLACE(VLOOKUP(I159,'Names with Seat Code'!A:E,5,FALSE),FIND("'",VLOOKUP(I159,'Names with Seat Code'!A:E,5,FALSE)),1,""),REPLACE(VLOOKUP(I159,'Names with Seat Code'!A:E,5,FALSE),FIND("-",VLOOKUP(I159,'Names with Seat Code'!A:E,5,FALSE)),1,"")))</f>
        <v>Manzella</v>
      </c>
      <c r="H159" s="1" t="str">
        <f>IF(AND(ISERROR(FIND("-",VLOOKUP(I159,'Names with Seat Code'!A:E,3,FALSE))),ISERROR(FIND("'",VLOOKUP(I159,'Names with Seat Code'!A:E,3,FALSE)))),VLOOKUP(I159,'Names with Seat Code'!A:E,3,FALSE),IF(ISERROR(FIND("-",VLOOKUP(I159,'Names with Seat Code'!A:E,3,FALSE))),REPLACE(VLOOKUP(I159,'Names with Seat Code'!A:E,3,FALSE),FIND("'",VLOOKUP(I159,'Names with Seat Code'!A:E,3,FALSE)),1,""),REPLACE(VLOOKUP(I159,'Names with Seat Code'!A:E,3,FALSE),FIND("-",VLOOKUP(I159,'Names with Seat Code'!A:E,3,FALSE)),1,"")))</f>
        <v>Abigail</v>
      </c>
      <c r="I159" s="3">
        <v>145</v>
      </c>
      <c r="J159" t="str">
        <f>VLOOKUP(I158,'Names with Seat Code'!A:E,4,FALSE)</f>
        <v/>
      </c>
    </row>
    <row r="160" spans="1:10" ht="18.75" thickTop="1" x14ac:dyDescent="0.25">
      <c r="A160" s="6" t="s">
        <v>72</v>
      </c>
      <c r="B160" s="6" t="s">
        <v>85</v>
      </c>
      <c r="C160" s="6">
        <v>110</v>
      </c>
      <c r="D160" s="7" t="s">
        <v>74</v>
      </c>
      <c r="E160" s="6">
        <f t="shared" si="0"/>
        <v>7</v>
      </c>
      <c r="F160" s="8">
        <v>10</v>
      </c>
      <c r="G160" s="1" t="str">
        <f>IF(AND(ISERROR(FIND("-",VLOOKUP(I160,'Names with Seat Code'!A:E,5,FALSE))),ISERROR(FIND("'",VLOOKUP(I160,'Names with Seat Code'!A:E,5,FALSE)))),VLOOKUP(I160,'Names with Seat Code'!A:E,5,FALSE),IF(ISERROR(FIND("-",VLOOKUP(I160,'Names with Seat Code'!A:E,5,FALSE))),REPLACE(VLOOKUP(I160,'Names with Seat Code'!A:E,5,FALSE),FIND("'",VLOOKUP(I160,'Names with Seat Code'!A:E,5,FALSE)),1,""),REPLACE(VLOOKUP(I160,'Names with Seat Code'!A:E,5,FALSE),FIND("-",VLOOKUP(I160,'Names with Seat Code'!A:E,5,FALSE)),1,"")))</f>
        <v>Marcotte</v>
      </c>
      <c r="H160" s="1" t="str">
        <f>IF(AND(ISERROR(FIND("-",VLOOKUP(I160,'Names with Seat Code'!A:E,3,FALSE))),ISERROR(FIND("'",VLOOKUP(I160,'Names with Seat Code'!A:E,3,FALSE)))),VLOOKUP(I160,'Names with Seat Code'!A:E,3,FALSE),IF(ISERROR(FIND("-",VLOOKUP(I160,'Names with Seat Code'!A:E,3,FALSE))),REPLACE(VLOOKUP(I160,'Names with Seat Code'!A:E,3,FALSE),FIND("'",VLOOKUP(I160,'Names with Seat Code'!A:E,3,FALSE)),1,""),REPLACE(VLOOKUP(I160,'Names with Seat Code'!A:E,3,FALSE),FIND("-",VLOOKUP(I160,'Names with Seat Code'!A:E,3,FALSE)),1,"")))</f>
        <v>James</v>
      </c>
      <c r="I160">
        <v>146</v>
      </c>
      <c r="J160" t="str">
        <f>VLOOKUP(I159,'Names with Seat Code'!A:E,4,FALSE)</f>
        <v/>
      </c>
    </row>
    <row r="161" spans="1:10" x14ac:dyDescent="0.25">
      <c r="A161" s="6" t="s">
        <v>72</v>
      </c>
      <c r="B161" s="6" t="s">
        <v>85</v>
      </c>
      <c r="C161" s="6">
        <v>111</v>
      </c>
      <c r="D161" s="7" t="s">
        <v>74</v>
      </c>
      <c r="E161" s="6">
        <f t="shared" si="0"/>
        <v>7</v>
      </c>
      <c r="F161" s="8">
        <v>11</v>
      </c>
      <c r="G161" s="1" t="str">
        <f>IF(AND(ISERROR(FIND("-",VLOOKUP(I161,'Names with Seat Code'!A:E,5,FALSE))),ISERROR(FIND("'",VLOOKUP(I161,'Names with Seat Code'!A:E,5,FALSE)))),VLOOKUP(I161,'Names with Seat Code'!A:E,5,FALSE),IF(ISERROR(FIND("-",VLOOKUP(I161,'Names with Seat Code'!A:E,5,FALSE))),REPLACE(VLOOKUP(I161,'Names with Seat Code'!A:E,5,FALSE),FIND("'",VLOOKUP(I161,'Names with Seat Code'!A:E,5,FALSE)),1,""),REPLACE(VLOOKUP(I161,'Names with Seat Code'!A:E,5,FALSE),FIND("-",VLOOKUP(I161,'Names with Seat Code'!A:E,5,FALSE)),1,"")))</f>
        <v>Marino</v>
      </c>
      <c r="H161" s="1" t="str">
        <f>IF(AND(ISERROR(FIND("-",VLOOKUP(I161,'Names with Seat Code'!A:E,3,FALSE))),ISERROR(FIND("'",VLOOKUP(I161,'Names with Seat Code'!A:E,3,FALSE)))),VLOOKUP(I161,'Names with Seat Code'!A:E,3,FALSE),IF(ISERROR(FIND("-",VLOOKUP(I161,'Names with Seat Code'!A:E,3,FALSE))),REPLACE(VLOOKUP(I161,'Names with Seat Code'!A:E,3,FALSE),FIND("'",VLOOKUP(I161,'Names with Seat Code'!A:E,3,FALSE)),1,""),REPLACE(VLOOKUP(I161,'Names with Seat Code'!A:E,3,FALSE),FIND("-",VLOOKUP(I161,'Names with Seat Code'!A:E,3,FALSE)),1,"")))</f>
        <v>Ryan</v>
      </c>
      <c r="I161">
        <v>147</v>
      </c>
      <c r="J161" t="str">
        <f>VLOOKUP(I160,'Names with Seat Code'!A:E,4,FALSE)</f>
        <v/>
      </c>
    </row>
    <row r="162" spans="1:10" ht="18.75" thickBot="1" x14ac:dyDescent="0.3">
      <c r="A162" s="4" t="s">
        <v>72</v>
      </c>
      <c r="B162" s="4" t="s">
        <v>85</v>
      </c>
      <c r="C162" s="4">
        <v>112</v>
      </c>
      <c r="D162" s="9" t="s">
        <v>74</v>
      </c>
      <c r="E162" s="4">
        <f t="shared" si="0"/>
        <v>7</v>
      </c>
      <c r="F162" s="5">
        <v>12</v>
      </c>
      <c r="G162" s="1" t="str">
        <f>IF(AND(ISERROR(FIND("-",VLOOKUP(I162,'Names with Seat Code'!A:E,5,FALSE))),ISERROR(FIND("'",VLOOKUP(I162,'Names with Seat Code'!A:E,5,FALSE)))),VLOOKUP(I162,'Names with Seat Code'!A:E,5,FALSE),IF(ISERROR(FIND("-",VLOOKUP(I162,'Names with Seat Code'!A:E,5,FALSE))),REPLACE(VLOOKUP(I162,'Names with Seat Code'!A:E,5,FALSE),FIND("'",VLOOKUP(I162,'Names with Seat Code'!A:E,5,FALSE)),1,""),REPLACE(VLOOKUP(I162,'Names with Seat Code'!A:E,5,FALSE),FIND("-",VLOOKUP(I162,'Names with Seat Code'!A:E,5,FALSE)),1,"")))</f>
        <v>Markham</v>
      </c>
      <c r="H162" s="1" t="str">
        <f>IF(AND(ISERROR(FIND("-",VLOOKUP(I162,'Names with Seat Code'!A:E,3,FALSE))),ISERROR(FIND("'",VLOOKUP(I162,'Names with Seat Code'!A:E,3,FALSE)))),VLOOKUP(I162,'Names with Seat Code'!A:E,3,FALSE),IF(ISERROR(FIND("-",VLOOKUP(I162,'Names with Seat Code'!A:E,3,FALSE))),REPLACE(VLOOKUP(I162,'Names with Seat Code'!A:E,3,FALSE),FIND("'",VLOOKUP(I162,'Names with Seat Code'!A:E,3,FALSE)),1,""),REPLACE(VLOOKUP(I162,'Names with Seat Code'!A:E,3,FALSE),FIND("-",VLOOKUP(I162,'Names with Seat Code'!A:E,3,FALSE)),1,"")))</f>
        <v>Colby</v>
      </c>
      <c r="I162">
        <v>148</v>
      </c>
      <c r="J162" t="str">
        <f>VLOOKUP(I161,'Names with Seat Code'!A:E,4,FALSE)</f>
        <v/>
      </c>
    </row>
    <row r="163" spans="1:10" ht="19.5" thickTop="1" thickBot="1" x14ac:dyDescent="0.3">
      <c r="A163" s="6" t="s">
        <v>75</v>
      </c>
      <c r="B163" s="6" t="s">
        <v>86</v>
      </c>
      <c r="C163" s="6">
        <v>124</v>
      </c>
      <c r="D163" s="7" t="s">
        <v>77</v>
      </c>
      <c r="E163" s="6">
        <f>E139+1</f>
        <v>7</v>
      </c>
      <c r="F163" s="8">
        <v>1</v>
      </c>
      <c r="G163" s="1" t="str">
        <f>IF(AND(ISERROR(FIND("-",VLOOKUP(I163,'Names with Seat Code'!A:E,5,FALSE))),ISERROR(FIND("'",VLOOKUP(I163,'Names with Seat Code'!A:E,5,FALSE)))),VLOOKUP(I163,'Names with Seat Code'!A:E,5,FALSE),IF(ISERROR(FIND("-",VLOOKUP(I163,'Names with Seat Code'!A:E,5,FALSE))),REPLACE(VLOOKUP(I163,'Names with Seat Code'!A:E,5,FALSE),FIND("'",VLOOKUP(I163,'Names with Seat Code'!A:E,5,FALSE)),1,""),REPLACE(VLOOKUP(I163,'Names with Seat Code'!A:E,5,FALSE),FIND("-",VLOOKUP(I163,'Names with Seat Code'!A:E,5,FALSE)),1,"")))</f>
        <v>Marquardt</v>
      </c>
      <c r="H163" s="1" t="str">
        <f>IF(AND(ISERROR(FIND("-",VLOOKUP(I163,'Names with Seat Code'!A:E,3,FALSE))),ISERROR(FIND("'",VLOOKUP(I163,'Names with Seat Code'!A:E,3,FALSE)))),VLOOKUP(I163,'Names with Seat Code'!A:E,3,FALSE),IF(ISERROR(FIND("-",VLOOKUP(I163,'Names with Seat Code'!A:E,3,FALSE))),REPLACE(VLOOKUP(I163,'Names with Seat Code'!A:E,3,FALSE),FIND("'",VLOOKUP(I163,'Names with Seat Code'!A:E,3,FALSE)),1,""),REPLACE(VLOOKUP(I163,'Names with Seat Code'!A:E,3,FALSE),FIND("-",VLOOKUP(I163,'Names with Seat Code'!A:E,3,FALSE)),1,"")))</f>
        <v>Kyle</v>
      </c>
      <c r="I163">
        <v>149</v>
      </c>
      <c r="J163" s="3" t="str">
        <f>VLOOKUP(I162,'Names with Seat Code'!A:E,4,FALSE)</f>
        <v/>
      </c>
    </row>
    <row r="164" spans="1:10" ht="18.75" thickTop="1" x14ac:dyDescent="0.25">
      <c r="A164" s="6" t="s">
        <v>75</v>
      </c>
      <c r="B164" s="6" t="s">
        <v>86</v>
      </c>
      <c r="C164" s="6">
        <v>122</v>
      </c>
      <c r="D164" s="7" t="s">
        <v>77</v>
      </c>
      <c r="E164" s="6">
        <f t="shared" si="0"/>
        <v>7</v>
      </c>
      <c r="F164" s="8">
        <v>2</v>
      </c>
      <c r="G164" s="1" t="str">
        <f>IF(AND(ISERROR(FIND("-",VLOOKUP(I164,'Names with Seat Code'!A:E,5,FALSE))),ISERROR(FIND("'",VLOOKUP(I164,'Names with Seat Code'!A:E,5,FALSE)))),VLOOKUP(I164,'Names with Seat Code'!A:E,5,FALSE),IF(ISERROR(FIND("-",VLOOKUP(I164,'Names with Seat Code'!A:E,5,FALSE))),REPLACE(VLOOKUP(I164,'Names with Seat Code'!A:E,5,FALSE),FIND("'",VLOOKUP(I164,'Names with Seat Code'!A:E,5,FALSE)),1,""),REPLACE(VLOOKUP(I164,'Names with Seat Code'!A:E,5,FALSE),FIND("-",VLOOKUP(I164,'Names with Seat Code'!A:E,5,FALSE)),1,"")))</f>
        <v>Martynenko</v>
      </c>
      <c r="H164" s="1" t="str">
        <f>IF(AND(ISERROR(FIND("-",VLOOKUP(I164,'Names with Seat Code'!A:E,3,FALSE))),ISERROR(FIND("'",VLOOKUP(I164,'Names with Seat Code'!A:E,3,FALSE)))),VLOOKUP(I164,'Names with Seat Code'!A:E,3,FALSE),IF(ISERROR(FIND("-",VLOOKUP(I164,'Names with Seat Code'!A:E,3,FALSE))),REPLACE(VLOOKUP(I164,'Names with Seat Code'!A:E,3,FALSE),FIND("'",VLOOKUP(I164,'Names with Seat Code'!A:E,3,FALSE)),1,""),REPLACE(VLOOKUP(I164,'Names with Seat Code'!A:E,3,FALSE),FIND("-",VLOOKUP(I164,'Names with Seat Code'!A:E,3,FALSE)),1,"")))</f>
        <v>Mariia</v>
      </c>
      <c r="I164">
        <v>150</v>
      </c>
      <c r="J164" t="str">
        <f>VLOOKUP(I163,'Names with Seat Code'!A:E,4,FALSE)</f>
        <v/>
      </c>
    </row>
    <row r="165" spans="1:10" x14ac:dyDescent="0.25">
      <c r="A165" s="6" t="s">
        <v>75</v>
      </c>
      <c r="B165" s="6" t="s">
        <v>86</v>
      </c>
      <c r="C165" s="6">
        <v>120</v>
      </c>
      <c r="D165" s="7" t="s">
        <v>77</v>
      </c>
      <c r="E165" s="6">
        <f t="shared" si="0"/>
        <v>7</v>
      </c>
      <c r="F165" s="8">
        <v>3</v>
      </c>
      <c r="G165" s="1" t="str">
        <f>IF(AND(ISERROR(FIND("-",VLOOKUP(I165,'Names with Seat Code'!A:E,5,FALSE))),ISERROR(FIND("'",VLOOKUP(I165,'Names with Seat Code'!A:E,5,FALSE)))),VLOOKUP(I165,'Names with Seat Code'!A:E,5,FALSE),IF(ISERROR(FIND("-",VLOOKUP(I165,'Names with Seat Code'!A:E,5,FALSE))),REPLACE(VLOOKUP(I165,'Names with Seat Code'!A:E,5,FALSE),FIND("'",VLOOKUP(I165,'Names with Seat Code'!A:E,5,FALSE)),1,""),REPLACE(VLOOKUP(I165,'Names with Seat Code'!A:E,5,FALSE),FIND("-",VLOOKUP(I165,'Names with Seat Code'!A:E,5,FALSE)),1,"")))</f>
        <v>May</v>
      </c>
      <c r="H165" s="1" t="str">
        <f>IF(AND(ISERROR(FIND("-",VLOOKUP(I165,'Names with Seat Code'!A:E,3,FALSE))),ISERROR(FIND("'",VLOOKUP(I165,'Names with Seat Code'!A:E,3,FALSE)))),VLOOKUP(I165,'Names with Seat Code'!A:E,3,FALSE),IF(ISERROR(FIND("-",VLOOKUP(I165,'Names with Seat Code'!A:E,3,FALSE))),REPLACE(VLOOKUP(I165,'Names with Seat Code'!A:E,3,FALSE),FIND("'",VLOOKUP(I165,'Names with Seat Code'!A:E,3,FALSE)),1,""),REPLACE(VLOOKUP(I165,'Names with Seat Code'!A:E,3,FALSE),FIND("-",VLOOKUP(I165,'Names with Seat Code'!A:E,3,FALSE)),1,"")))</f>
        <v>Hailey</v>
      </c>
      <c r="I165">
        <v>151</v>
      </c>
      <c r="J165" t="str">
        <f>VLOOKUP(I164,'Names with Seat Code'!A:E,4,FALSE)</f>
        <v/>
      </c>
    </row>
    <row r="166" spans="1:10" x14ac:dyDescent="0.25">
      <c r="A166" s="6" t="s">
        <v>75</v>
      </c>
      <c r="B166" s="6" t="s">
        <v>86</v>
      </c>
      <c r="C166" s="6">
        <v>118</v>
      </c>
      <c r="D166" s="7" t="s">
        <v>77</v>
      </c>
      <c r="E166" s="6">
        <f t="shared" si="0"/>
        <v>7</v>
      </c>
      <c r="F166" s="8">
        <v>4</v>
      </c>
      <c r="G166" s="1" t="str">
        <f>IF(AND(ISERROR(FIND("-",VLOOKUP(I166,'Names with Seat Code'!A:E,5,FALSE))),ISERROR(FIND("'",VLOOKUP(I166,'Names with Seat Code'!A:E,5,FALSE)))),VLOOKUP(I166,'Names with Seat Code'!A:E,5,FALSE),IF(ISERROR(FIND("-",VLOOKUP(I166,'Names with Seat Code'!A:E,5,FALSE))),REPLACE(VLOOKUP(I166,'Names with Seat Code'!A:E,5,FALSE),FIND("'",VLOOKUP(I166,'Names with Seat Code'!A:E,5,FALSE)),1,""),REPLACE(VLOOKUP(I166,'Names with Seat Code'!A:E,5,FALSE),FIND("-",VLOOKUP(I166,'Names with Seat Code'!A:E,5,FALSE)),1,"")))</f>
        <v>McCann</v>
      </c>
      <c r="H166" s="1" t="str">
        <f>IF(AND(ISERROR(FIND("-",VLOOKUP(I166,'Names with Seat Code'!A:E,3,FALSE))),ISERROR(FIND("'",VLOOKUP(I166,'Names with Seat Code'!A:E,3,FALSE)))),VLOOKUP(I166,'Names with Seat Code'!A:E,3,FALSE),IF(ISERROR(FIND("-",VLOOKUP(I166,'Names with Seat Code'!A:E,3,FALSE))),REPLACE(VLOOKUP(I166,'Names with Seat Code'!A:E,3,FALSE),FIND("'",VLOOKUP(I166,'Names with Seat Code'!A:E,3,FALSE)),1,""),REPLACE(VLOOKUP(I166,'Names with Seat Code'!A:E,3,FALSE),FIND("-",VLOOKUP(I166,'Names with Seat Code'!A:E,3,FALSE)),1,"")))</f>
        <v>David</v>
      </c>
      <c r="I166">
        <v>152</v>
      </c>
      <c r="J166" t="str">
        <f>VLOOKUP(I165,'Names with Seat Code'!A:E,4,FALSE)</f>
        <v/>
      </c>
    </row>
    <row r="167" spans="1:10" x14ac:dyDescent="0.25">
      <c r="A167" s="6" t="s">
        <v>75</v>
      </c>
      <c r="B167" s="6" t="s">
        <v>86</v>
      </c>
      <c r="C167" s="6">
        <v>116</v>
      </c>
      <c r="D167" s="7" t="s">
        <v>77</v>
      </c>
      <c r="E167" s="6">
        <f t="shared" si="0"/>
        <v>7</v>
      </c>
      <c r="F167" s="8">
        <v>5</v>
      </c>
      <c r="G167" s="1" t="str">
        <f>IF(AND(ISERROR(FIND("-",VLOOKUP(I167,'Names with Seat Code'!A:E,5,FALSE))),ISERROR(FIND("'",VLOOKUP(I167,'Names with Seat Code'!A:E,5,FALSE)))),VLOOKUP(I167,'Names with Seat Code'!A:E,5,FALSE),IF(ISERROR(FIND("-",VLOOKUP(I167,'Names with Seat Code'!A:E,5,FALSE))),REPLACE(VLOOKUP(I167,'Names with Seat Code'!A:E,5,FALSE),FIND("'",VLOOKUP(I167,'Names with Seat Code'!A:E,5,FALSE)),1,""),REPLACE(VLOOKUP(I167,'Names with Seat Code'!A:E,5,FALSE),FIND("-",VLOOKUP(I167,'Names with Seat Code'!A:E,5,FALSE)),1,"")))</f>
        <v>McClosky</v>
      </c>
      <c r="H167" s="1" t="str">
        <f>IF(AND(ISERROR(FIND("-",VLOOKUP(I167,'Names with Seat Code'!A:E,3,FALSE))),ISERROR(FIND("'",VLOOKUP(I167,'Names with Seat Code'!A:E,3,FALSE)))),VLOOKUP(I167,'Names with Seat Code'!A:E,3,FALSE),IF(ISERROR(FIND("-",VLOOKUP(I167,'Names with Seat Code'!A:E,3,FALSE))),REPLACE(VLOOKUP(I167,'Names with Seat Code'!A:E,3,FALSE),FIND("'",VLOOKUP(I167,'Names with Seat Code'!A:E,3,FALSE)),1,""),REPLACE(VLOOKUP(I167,'Names with Seat Code'!A:E,3,FALSE),FIND("-",VLOOKUP(I167,'Names with Seat Code'!A:E,3,FALSE)),1,"")))</f>
        <v>Austin</v>
      </c>
      <c r="I167">
        <v>153</v>
      </c>
      <c r="J167" t="str">
        <f>VLOOKUP(I166,'Names with Seat Code'!A:E,4,FALSE)</f>
        <v/>
      </c>
    </row>
    <row r="168" spans="1:10" x14ac:dyDescent="0.25">
      <c r="A168" s="6" t="s">
        <v>75</v>
      </c>
      <c r="B168" s="6" t="s">
        <v>86</v>
      </c>
      <c r="C168" s="6">
        <v>114</v>
      </c>
      <c r="D168" s="7" t="s">
        <v>77</v>
      </c>
      <c r="E168" s="6">
        <f t="shared" ref="E168:E174" si="1">E144+1</f>
        <v>7</v>
      </c>
      <c r="F168" s="8">
        <v>6</v>
      </c>
      <c r="G168" s="1" t="str">
        <f>IF(AND(ISERROR(FIND("-",VLOOKUP(I168,'Names with Seat Code'!A:E,5,FALSE))),ISERROR(FIND("'",VLOOKUP(I168,'Names with Seat Code'!A:E,5,FALSE)))),VLOOKUP(I168,'Names with Seat Code'!A:E,5,FALSE),IF(ISERROR(FIND("-",VLOOKUP(I168,'Names with Seat Code'!A:E,5,FALSE))),REPLACE(VLOOKUP(I168,'Names with Seat Code'!A:E,5,FALSE),FIND("'",VLOOKUP(I168,'Names with Seat Code'!A:E,5,FALSE)),1,""),REPLACE(VLOOKUP(I168,'Names with Seat Code'!A:E,5,FALSE),FIND("-",VLOOKUP(I168,'Names with Seat Code'!A:E,5,FALSE)),1,"")))</f>
        <v>McGlinchey</v>
      </c>
      <c r="H168" s="1" t="str">
        <f>IF(AND(ISERROR(FIND("-",VLOOKUP(I168,'Names with Seat Code'!A:E,3,FALSE))),ISERROR(FIND("'",VLOOKUP(I168,'Names with Seat Code'!A:E,3,FALSE)))),VLOOKUP(I168,'Names with Seat Code'!A:E,3,FALSE),IF(ISERROR(FIND("-",VLOOKUP(I168,'Names with Seat Code'!A:E,3,FALSE))),REPLACE(VLOOKUP(I168,'Names with Seat Code'!A:E,3,FALSE),FIND("'",VLOOKUP(I168,'Names with Seat Code'!A:E,3,FALSE)),1,""),REPLACE(VLOOKUP(I168,'Names with Seat Code'!A:E,3,FALSE),FIND("-",VLOOKUP(I168,'Names with Seat Code'!A:E,3,FALSE)),1,"")))</f>
        <v>Sean</v>
      </c>
      <c r="I168">
        <v>154</v>
      </c>
      <c r="J168" t="str">
        <f>VLOOKUP(I167,'Names with Seat Code'!A:E,4,FALSE)</f>
        <v/>
      </c>
    </row>
    <row r="169" spans="1:10" x14ac:dyDescent="0.25">
      <c r="A169" s="6" t="s">
        <v>75</v>
      </c>
      <c r="B169" s="6" t="s">
        <v>86</v>
      </c>
      <c r="C169" s="6">
        <v>112</v>
      </c>
      <c r="D169" s="7" t="s">
        <v>77</v>
      </c>
      <c r="E169" s="6">
        <f t="shared" si="1"/>
        <v>7</v>
      </c>
      <c r="F169" s="8">
        <v>7</v>
      </c>
      <c r="G169" s="1" t="str">
        <f>IF(AND(ISERROR(FIND("-",VLOOKUP(I169,'Names with Seat Code'!A:E,5,FALSE))),ISERROR(FIND("'",VLOOKUP(I169,'Names with Seat Code'!A:E,5,FALSE)))),VLOOKUP(I169,'Names with Seat Code'!A:E,5,FALSE),IF(ISERROR(FIND("-",VLOOKUP(I169,'Names with Seat Code'!A:E,5,FALSE))),REPLACE(VLOOKUP(I169,'Names with Seat Code'!A:E,5,FALSE),FIND("'",VLOOKUP(I169,'Names with Seat Code'!A:E,5,FALSE)),1,""),REPLACE(VLOOKUP(I169,'Names with Seat Code'!A:E,5,FALSE),FIND("-",VLOOKUP(I169,'Names with Seat Code'!A:E,5,FALSE)),1,"")))</f>
        <v>McGonagle</v>
      </c>
      <c r="H169" s="1" t="str">
        <f>IF(AND(ISERROR(FIND("-",VLOOKUP(I169,'Names with Seat Code'!A:E,3,FALSE))),ISERROR(FIND("'",VLOOKUP(I169,'Names with Seat Code'!A:E,3,FALSE)))),VLOOKUP(I169,'Names with Seat Code'!A:E,3,FALSE),IF(ISERROR(FIND("-",VLOOKUP(I169,'Names with Seat Code'!A:E,3,FALSE))),REPLACE(VLOOKUP(I169,'Names with Seat Code'!A:E,3,FALSE),FIND("'",VLOOKUP(I169,'Names with Seat Code'!A:E,3,FALSE)),1,""),REPLACE(VLOOKUP(I169,'Names with Seat Code'!A:E,3,FALSE),FIND("-",VLOOKUP(I169,'Names with Seat Code'!A:E,3,FALSE)),1,"")))</f>
        <v>Ava</v>
      </c>
      <c r="I169">
        <v>155</v>
      </c>
      <c r="J169" t="str">
        <f>VLOOKUP(I168,'Names with Seat Code'!A:E,4,FALSE)</f>
        <v/>
      </c>
    </row>
    <row r="170" spans="1:10" x14ac:dyDescent="0.25">
      <c r="A170" s="6" t="s">
        <v>75</v>
      </c>
      <c r="B170" s="6" t="s">
        <v>86</v>
      </c>
      <c r="C170" s="6">
        <v>110</v>
      </c>
      <c r="D170" s="7" t="s">
        <v>77</v>
      </c>
      <c r="E170" s="6">
        <f t="shared" si="1"/>
        <v>7</v>
      </c>
      <c r="F170" s="8">
        <v>8</v>
      </c>
      <c r="G170" s="1" t="str">
        <f>IF(AND(ISERROR(FIND("-",VLOOKUP(I170,'Names with Seat Code'!A:E,5,FALSE))),ISERROR(FIND("'",VLOOKUP(I170,'Names with Seat Code'!A:E,5,FALSE)))),VLOOKUP(I170,'Names with Seat Code'!A:E,5,FALSE),IF(ISERROR(FIND("-",VLOOKUP(I170,'Names with Seat Code'!A:E,5,FALSE))),REPLACE(VLOOKUP(I170,'Names with Seat Code'!A:E,5,FALSE),FIND("'",VLOOKUP(I170,'Names with Seat Code'!A:E,5,FALSE)),1,""),REPLACE(VLOOKUP(I170,'Names with Seat Code'!A:E,5,FALSE),FIND("-",VLOOKUP(I170,'Names with Seat Code'!A:E,5,FALSE)),1,"")))</f>
        <v>McGrath</v>
      </c>
      <c r="H170" s="1" t="str">
        <f>IF(AND(ISERROR(FIND("-",VLOOKUP(I170,'Names with Seat Code'!A:E,3,FALSE))),ISERROR(FIND("'",VLOOKUP(I170,'Names with Seat Code'!A:E,3,FALSE)))),VLOOKUP(I170,'Names with Seat Code'!A:E,3,FALSE),IF(ISERROR(FIND("-",VLOOKUP(I170,'Names with Seat Code'!A:E,3,FALSE))),REPLACE(VLOOKUP(I170,'Names with Seat Code'!A:E,3,FALSE),FIND("'",VLOOKUP(I170,'Names with Seat Code'!A:E,3,FALSE)),1,""),REPLACE(VLOOKUP(I170,'Names with Seat Code'!A:E,3,FALSE),FIND("-",VLOOKUP(I170,'Names with Seat Code'!A:E,3,FALSE)),1,"")))</f>
        <v>Timothy</v>
      </c>
      <c r="I170">
        <v>156</v>
      </c>
      <c r="J170" t="str">
        <f>VLOOKUP(I169,'Names with Seat Code'!A:E,4,FALSE)</f>
        <v/>
      </c>
    </row>
    <row r="171" spans="1:10" ht="18.75" thickBot="1" x14ac:dyDescent="0.3">
      <c r="A171" s="6" t="s">
        <v>75</v>
      </c>
      <c r="B171" s="6" t="s">
        <v>86</v>
      </c>
      <c r="C171" s="6">
        <v>108</v>
      </c>
      <c r="D171" s="7" t="s">
        <v>77</v>
      </c>
      <c r="E171" s="6">
        <f t="shared" si="1"/>
        <v>7</v>
      </c>
      <c r="F171" s="8">
        <v>9</v>
      </c>
      <c r="G171" s="1" t="str">
        <f>IF(AND(ISERROR(FIND("-",VLOOKUP(I171,'Names with Seat Code'!A:E,5,FALSE))),ISERROR(FIND("'",VLOOKUP(I171,'Names with Seat Code'!A:E,5,FALSE)))),VLOOKUP(I171,'Names with Seat Code'!A:E,5,FALSE),IF(ISERROR(FIND("-",VLOOKUP(I171,'Names with Seat Code'!A:E,5,FALSE))),REPLACE(VLOOKUP(I171,'Names with Seat Code'!A:E,5,FALSE),FIND("'",VLOOKUP(I171,'Names with Seat Code'!A:E,5,FALSE)),1,""),REPLACE(VLOOKUP(I171,'Names with Seat Code'!A:E,5,FALSE),FIND("-",VLOOKUP(I171,'Names with Seat Code'!A:E,5,FALSE)),1,"")))</f>
        <v>McKenna</v>
      </c>
      <c r="H171" s="1" t="str">
        <f>IF(AND(ISERROR(FIND("-",VLOOKUP(I171,'Names with Seat Code'!A:E,3,FALSE))),ISERROR(FIND("'",VLOOKUP(I171,'Names with Seat Code'!A:E,3,FALSE)))),VLOOKUP(I171,'Names with Seat Code'!A:E,3,FALSE),IF(ISERROR(FIND("-",VLOOKUP(I171,'Names with Seat Code'!A:E,3,FALSE))),REPLACE(VLOOKUP(I171,'Names with Seat Code'!A:E,3,FALSE),FIND("'",VLOOKUP(I171,'Names with Seat Code'!A:E,3,FALSE)),1,""),REPLACE(VLOOKUP(I171,'Names with Seat Code'!A:E,3,FALSE),FIND("-",VLOOKUP(I171,'Names with Seat Code'!A:E,3,FALSE)),1,"")))</f>
        <v>Devyn</v>
      </c>
      <c r="I171" s="3">
        <v>157</v>
      </c>
      <c r="J171" t="str">
        <f>VLOOKUP(I170,'Names with Seat Code'!A:E,4,FALSE)</f>
        <v/>
      </c>
    </row>
    <row r="172" spans="1:10" ht="18.75" thickTop="1" x14ac:dyDescent="0.25">
      <c r="A172" s="6" t="s">
        <v>75</v>
      </c>
      <c r="B172" s="6" t="s">
        <v>86</v>
      </c>
      <c r="C172" s="6">
        <v>106</v>
      </c>
      <c r="D172" s="7" t="s">
        <v>77</v>
      </c>
      <c r="E172" s="6">
        <f t="shared" si="1"/>
        <v>7</v>
      </c>
      <c r="F172" s="8">
        <v>10</v>
      </c>
      <c r="G172" s="1" t="str">
        <f>IF(AND(ISERROR(FIND("-",VLOOKUP(I172,'Names with Seat Code'!A:E,5,FALSE))),ISERROR(FIND("'",VLOOKUP(I172,'Names with Seat Code'!A:E,5,FALSE)))),VLOOKUP(I172,'Names with Seat Code'!A:E,5,FALSE),IF(ISERROR(FIND("-",VLOOKUP(I172,'Names with Seat Code'!A:E,5,FALSE))),REPLACE(VLOOKUP(I172,'Names with Seat Code'!A:E,5,FALSE),FIND("'",VLOOKUP(I172,'Names with Seat Code'!A:E,5,FALSE)),1,""),REPLACE(VLOOKUP(I172,'Names with Seat Code'!A:E,5,FALSE),FIND("-",VLOOKUP(I172,'Names with Seat Code'!A:E,5,FALSE)),1,"")))</f>
        <v>McKinnon</v>
      </c>
      <c r="H172" s="1" t="str">
        <f>IF(AND(ISERROR(FIND("-",VLOOKUP(I172,'Names with Seat Code'!A:E,3,FALSE))),ISERROR(FIND("'",VLOOKUP(I172,'Names with Seat Code'!A:E,3,FALSE)))),VLOOKUP(I172,'Names with Seat Code'!A:E,3,FALSE),IF(ISERROR(FIND("-",VLOOKUP(I172,'Names with Seat Code'!A:E,3,FALSE))),REPLACE(VLOOKUP(I172,'Names with Seat Code'!A:E,3,FALSE),FIND("'",VLOOKUP(I172,'Names with Seat Code'!A:E,3,FALSE)),1,""),REPLACE(VLOOKUP(I172,'Names with Seat Code'!A:E,3,FALSE),FIND("-",VLOOKUP(I172,'Names with Seat Code'!A:E,3,FALSE)),1,"")))</f>
        <v>Kathryn</v>
      </c>
      <c r="I172">
        <v>158</v>
      </c>
      <c r="J172" t="str">
        <f>VLOOKUP(I171,'Names with Seat Code'!A:E,4,FALSE)</f>
        <v>Rose</v>
      </c>
    </row>
    <row r="173" spans="1:10" x14ac:dyDescent="0.25">
      <c r="A173" s="6" t="s">
        <v>75</v>
      </c>
      <c r="B173" s="6" t="s">
        <v>86</v>
      </c>
      <c r="C173" s="6">
        <v>104</v>
      </c>
      <c r="D173" s="7" t="s">
        <v>77</v>
      </c>
      <c r="E173" s="6">
        <f t="shared" si="1"/>
        <v>7</v>
      </c>
      <c r="F173" s="8">
        <v>11</v>
      </c>
      <c r="G173" s="1" t="str">
        <f>IF(AND(ISERROR(FIND("-",VLOOKUP(I173,'Names with Seat Code'!A:E,5,FALSE))),ISERROR(FIND("'",VLOOKUP(I173,'Names with Seat Code'!A:E,5,FALSE)))),VLOOKUP(I173,'Names with Seat Code'!A:E,5,FALSE),IF(ISERROR(FIND("-",VLOOKUP(I173,'Names with Seat Code'!A:E,5,FALSE))),REPLACE(VLOOKUP(I173,'Names with Seat Code'!A:E,5,FALSE),FIND("'",VLOOKUP(I173,'Names with Seat Code'!A:E,5,FALSE)),1,""),REPLACE(VLOOKUP(I173,'Names with Seat Code'!A:E,5,FALSE),FIND("-",VLOOKUP(I173,'Names with Seat Code'!A:E,5,FALSE)),1,"")))</f>
        <v>McPherson</v>
      </c>
      <c r="H173" s="1" t="str">
        <f>IF(AND(ISERROR(FIND("-",VLOOKUP(I173,'Names with Seat Code'!A:E,3,FALSE))),ISERROR(FIND("'",VLOOKUP(I173,'Names with Seat Code'!A:E,3,FALSE)))),VLOOKUP(I173,'Names with Seat Code'!A:E,3,FALSE),IF(ISERROR(FIND("-",VLOOKUP(I173,'Names with Seat Code'!A:E,3,FALSE))),REPLACE(VLOOKUP(I173,'Names with Seat Code'!A:E,3,FALSE),FIND("'",VLOOKUP(I173,'Names with Seat Code'!A:E,3,FALSE)),1,""),REPLACE(VLOOKUP(I173,'Names with Seat Code'!A:E,3,FALSE),FIND("-",VLOOKUP(I173,'Names with Seat Code'!A:E,3,FALSE)),1,"")))</f>
        <v>Cadence</v>
      </c>
      <c r="I173">
        <v>159</v>
      </c>
      <c r="J173" t="str">
        <f>VLOOKUP(I172,'Names with Seat Code'!A:E,4,FALSE)</f>
        <v/>
      </c>
    </row>
    <row r="174" spans="1:10" ht="18.75" thickBot="1" x14ac:dyDescent="0.3">
      <c r="A174" s="4" t="s">
        <v>75</v>
      </c>
      <c r="B174" s="4" t="s">
        <v>86</v>
      </c>
      <c r="C174" s="5">
        <v>102</v>
      </c>
      <c r="D174" s="9" t="s">
        <v>77</v>
      </c>
      <c r="E174" s="4">
        <f t="shared" si="1"/>
        <v>7</v>
      </c>
      <c r="F174" s="5">
        <v>12</v>
      </c>
      <c r="G174" s="1" t="str">
        <f>IF(AND(ISERROR(FIND("-",VLOOKUP(I174,'Names with Seat Code'!A:E,5,FALSE))),ISERROR(FIND("'",VLOOKUP(I174,'Names with Seat Code'!A:E,5,FALSE)))),VLOOKUP(I174,'Names with Seat Code'!A:E,5,FALSE),IF(ISERROR(FIND("-",VLOOKUP(I174,'Names with Seat Code'!A:E,5,FALSE))),REPLACE(VLOOKUP(I174,'Names with Seat Code'!A:E,5,FALSE),FIND("'",VLOOKUP(I174,'Names with Seat Code'!A:E,5,FALSE)),1,""),REPLACE(VLOOKUP(I174,'Names with Seat Code'!A:E,5,FALSE),FIND("-",VLOOKUP(I174,'Names with Seat Code'!A:E,5,FALSE)),1,"")))</f>
        <v>Medeiros</v>
      </c>
      <c r="H174" s="1" t="str">
        <f>IF(AND(ISERROR(FIND("-",VLOOKUP(I174,'Names with Seat Code'!A:E,3,FALSE))),ISERROR(FIND("'",VLOOKUP(I174,'Names with Seat Code'!A:E,3,FALSE)))),VLOOKUP(I174,'Names with Seat Code'!A:E,3,FALSE),IF(ISERROR(FIND("-",VLOOKUP(I174,'Names with Seat Code'!A:E,3,FALSE))),REPLACE(VLOOKUP(I174,'Names with Seat Code'!A:E,3,FALSE),FIND("'",VLOOKUP(I174,'Names with Seat Code'!A:E,3,FALSE)),1,""),REPLACE(VLOOKUP(I174,'Names with Seat Code'!A:E,3,FALSE),FIND("-",VLOOKUP(I174,'Names with Seat Code'!A:E,3,FALSE)),1,"")))</f>
        <v>Natalie</v>
      </c>
      <c r="I174">
        <v>160</v>
      </c>
      <c r="J174" t="str">
        <f>VLOOKUP(I173,'Names with Seat Code'!A:E,4,FALSE)</f>
        <v/>
      </c>
    </row>
    <row r="175" spans="1:10" ht="19.5" thickTop="1" thickBot="1" x14ac:dyDescent="0.3">
      <c r="A175" s="6" t="s">
        <v>72</v>
      </c>
      <c r="B175" s="6" t="s">
        <v>87</v>
      </c>
      <c r="C175" s="6">
        <v>101</v>
      </c>
      <c r="D175" s="7" t="s">
        <v>74</v>
      </c>
      <c r="E175" s="6">
        <f>E151+1</f>
        <v>8</v>
      </c>
      <c r="F175" s="8">
        <v>1</v>
      </c>
      <c r="G175" s="1" t="str">
        <f>IF(AND(ISERROR(FIND("-",VLOOKUP(I175,'Names with Seat Code'!A:E,5,FALSE))),ISERROR(FIND("'",VLOOKUP(I175,'Names with Seat Code'!A:E,5,FALSE)))),VLOOKUP(I175,'Names with Seat Code'!A:E,5,FALSE),IF(ISERROR(FIND("-",VLOOKUP(I175,'Names with Seat Code'!A:E,5,FALSE))),REPLACE(VLOOKUP(I175,'Names with Seat Code'!A:E,5,FALSE),FIND("'",VLOOKUP(I175,'Names with Seat Code'!A:E,5,FALSE)),1,""),REPLACE(VLOOKUP(I175,'Names with Seat Code'!A:E,5,FALSE),FIND("-",VLOOKUP(I175,'Names with Seat Code'!A:E,5,FALSE)),1,"")))</f>
        <v>Mehta</v>
      </c>
      <c r="H175" s="1" t="str">
        <f>IF(AND(ISERROR(FIND("-",VLOOKUP(I175,'Names with Seat Code'!A:E,3,FALSE))),ISERROR(FIND("'",VLOOKUP(I175,'Names with Seat Code'!A:E,3,FALSE)))),VLOOKUP(I175,'Names with Seat Code'!A:E,3,FALSE),IF(ISERROR(FIND("-",VLOOKUP(I175,'Names with Seat Code'!A:E,3,FALSE))),REPLACE(VLOOKUP(I175,'Names with Seat Code'!A:E,3,FALSE),FIND("'",VLOOKUP(I175,'Names with Seat Code'!A:E,3,FALSE)),1,""),REPLACE(VLOOKUP(I175,'Names with Seat Code'!A:E,3,FALSE),FIND("-",VLOOKUP(I175,'Names with Seat Code'!A:E,3,FALSE)),1,"")))</f>
        <v>Dylan</v>
      </c>
      <c r="I175">
        <v>161</v>
      </c>
      <c r="J175" s="3" t="str">
        <f>VLOOKUP(I174,'Names with Seat Code'!A:E,4,FALSE)</f>
        <v/>
      </c>
    </row>
    <row r="176" spans="1:10" ht="18.75" thickTop="1" x14ac:dyDescent="0.25">
      <c r="A176" s="6" t="s">
        <v>72</v>
      </c>
      <c r="B176" s="6" t="s">
        <v>87</v>
      </c>
      <c r="C176" s="6">
        <v>102</v>
      </c>
      <c r="D176" s="7" t="s">
        <v>74</v>
      </c>
      <c r="E176" s="6">
        <f t="shared" ref="E176:E186" si="2">E152+1</f>
        <v>8</v>
      </c>
      <c r="F176" s="8">
        <v>2</v>
      </c>
      <c r="G176" s="1" t="str">
        <f>IF(AND(ISERROR(FIND("-",VLOOKUP(I176,'Names with Seat Code'!A:E,5,FALSE))),ISERROR(FIND("'",VLOOKUP(I176,'Names with Seat Code'!A:E,5,FALSE)))),VLOOKUP(I176,'Names with Seat Code'!A:E,5,FALSE),IF(ISERROR(FIND("-",VLOOKUP(I176,'Names with Seat Code'!A:E,5,FALSE))),REPLACE(VLOOKUP(I176,'Names with Seat Code'!A:E,5,FALSE),FIND("'",VLOOKUP(I176,'Names with Seat Code'!A:E,5,FALSE)),1,""),REPLACE(VLOOKUP(I176,'Names with Seat Code'!A:E,5,FALSE),FIND("-",VLOOKUP(I176,'Names with Seat Code'!A:E,5,FALSE)),1,"")))</f>
        <v>Melendez</v>
      </c>
      <c r="H176" s="1" t="str">
        <f>IF(AND(ISERROR(FIND("-",VLOOKUP(I176,'Names with Seat Code'!A:E,3,FALSE))),ISERROR(FIND("'",VLOOKUP(I176,'Names with Seat Code'!A:E,3,FALSE)))),VLOOKUP(I176,'Names with Seat Code'!A:E,3,FALSE),IF(ISERROR(FIND("-",VLOOKUP(I176,'Names with Seat Code'!A:E,3,FALSE))),REPLACE(VLOOKUP(I176,'Names with Seat Code'!A:E,3,FALSE),FIND("'",VLOOKUP(I176,'Names with Seat Code'!A:E,3,FALSE)),1,""),REPLACE(VLOOKUP(I176,'Names with Seat Code'!A:E,3,FALSE),FIND("-",VLOOKUP(I176,'Names with Seat Code'!A:E,3,FALSE)),1,"")))</f>
        <v>Kamilla</v>
      </c>
      <c r="I176">
        <v>162</v>
      </c>
      <c r="J176" t="str">
        <f>VLOOKUP(I175,'Names with Seat Code'!A:E,4,FALSE)</f>
        <v/>
      </c>
    </row>
    <row r="177" spans="1:10" x14ac:dyDescent="0.25">
      <c r="A177" s="6" t="s">
        <v>72</v>
      </c>
      <c r="B177" s="6" t="s">
        <v>87</v>
      </c>
      <c r="C177" s="6">
        <v>103</v>
      </c>
      <c r="D177" s="7" t="s">
        <v>74</v>
      </c>
      <c r="E177" s="6">
        <f t="shared" si="2"/>
        <v>8</v>
      </c>
      <c r="F177" s="8">
        <v>3</v>
      </c>
      <c r="G177" s="1" t="str">
        <f>IF(AND(ISERROR(FIND("-",VLOOKUP(I177,'Names with Seat Code'!A:E,5,FALSE))),ISERROR(FIND("'",VLOOKUP(I177,'Names with Seat Code'!A:E,5,FALSE)))),VLOOKUP(I177,'Names with Seat Code'!A:E,5,FALSE),IF(ISERROR(FIND("-",VLOOKUP(I177,'Names with Seat Code'!A:E,5,FALSE))),REPLACE(VLOOKUP(I177,'Names with Seat Code'!A:E,5,FALSE),FIND("'",VLOOKUP(I177,'Names with Seat Code'!A:E,5,FALSE)),1,""),REPLACE(VLOOKUP(I177,'Names with Seat Code'!A:E,5,FALSE),FIND("-",VLOOKUP(I177,'Names with Seat Code'!A:E,5,FALSE)),1,"")))</f>
        <v>Millerick</v>
      </c>
      <c r="H177" s="1" t="str">
        <f>IF(AND(ISERROR(FIND("-",VLOOKUP(I177,'Names with Seat Code'!A:E,3,FALSE))),ISERROR(FIND("'",VLOOKUP(I177,'Names with Seat Code'!A:E,3,FALSE)))),VLOOKUP(I177,'Names with Seat Code'!A:E,3,FALSE),IF(ISERROR(FIND("-",VLOOKUP(I177,'Names with Seat Code'!A:E,3,FALSE))),REPLACE(VLOOKUP(I177,'Names with Seat Code'!A:E,3,FALSE),FIND("'",VLOOKUP(I177,'Names with Seat Code'!A:E,3,FALSE)),1,""),REPLACE(VLOOKUP(I177,'Names with Seat Code'!A:E,3,FALSE),FIND("-",VLOOKUP(I177,'Names with Seat Code'!A:E,3,FALSE)),1,"")))</f>
        <v>Sean</v>
      </c>
      <c r="I177">
        <v>163</v>
      </c>
      <c r="J177" t="str">
        <f>VLOOKUP(I176,'Names with Seat Code'!A:E,4,FALSE)</f>
        <v>Mejia</v>
      </c>
    </row>
    <row r="178" spans="1:10" x14ac:dyDescent="0.25">
      <c r="A178" s="6" t="s">
        <v>72</v>
      </c>
      <c r="B178" s="6" t="s">
        <v>87</v>
      </c>
      <c r="C178" s="6">
        <v>104</v>
      </c>
      <c r="D178" s="7" t="s">
        <v>74</v>
      </c>
      <c r="E178" s="6">
        <f t="shared" si="2"/>
        <v>8</v>
      </c>
      <c r="F178" s="8">
        <v>4</v>
      </c>
      <c r="G178" s="1" t="str">
        <f>IF(AND(ISERROR(FIND("-",VLOOKUP(I178,'Names with Seat Code'!A:E,5,FALSE))),ISERROR(FIND("'",VLOOKUP(I178,'Names with Seat Code'!A:E,5,FALSE)))),VLOOKUP(I178,'Names with Seat Code'!A:E,5,FALSE),IF(ISERROR(FIND("-",VLOOKUP(I178,'Names with Seat Code'!A:E,5,FALSE))),REPLACE(VLOOKUP(I178,'Names with Seat Code'!A:E,5,FALSE),FIND("'",VLOOKUP(I178,'Names with Seat Code'!A:E,5,FALSE)),1,""),REPLACE(VLOOKUP(I178,'Names with Seat Code'!A:E,5,FALSE),FIND("-",VLOOKUP(I178,'Names with Seat Code'!A:E,5,FALSE)),1,"")))</f>
        <v>Mirogiannis</v>
      </c>
      <c r="H178" s="1" t="str">
        <f>IF(AND(ISERROR(FIND("-",VLOOKUP(I178,'Names with Seat Code'!A:E,3,FALSE))),ISERROR(FIND("'",VLOOKUP(I178,'Names with Seat Code'!A:E,3,FALSE)))),VLOOKUP(I178,'Names with Seat Code'!A:E,3,FALSE),IF(ISERROR(FIND("-",VLOOKUP(I178,'Names with Seat Code'!A:E,3,FALSE))),REPLACE(VLOOKUP(I178,'Names with Seat Code'!A:E,3,FALSE),FIND("'",VLOOKUP(I178,'Names with Seat Code'!A:E,3,FALSE)),1,""),REPLACE(VLOOKUP(I178,'Names with Seat Code'!A:E,3,FALSE),FIND("-",VLOOKUP(I178,'Names with Seat Code'!A:E,3,FALSE)),1,"")))</f>
        <v>Nicholas</v>
      </c>
      <c r="I178">
        <v>164</v>
      </c>
      <c r="J178" t="str">
        <f>VLOOKUP(I177,'Names with Seat Code'!A:E,4,FALSE)</f>
        <v/>
      </c>
    </row>
    <row r="179" spans="1:10" x14ac:dyDescent="0.25">
      <c r="A179" s="6" t="s">
        <v>72</v>
      </c>
      <c r="B179" s="6" t="s">
        <v>87</v>
      </c>
      <c r="C179" s="6">
        <v>105</v>
      </c>
      <c r="D179" s="7" t="s">
        <v>74</v>
      </c>
      <c r="E179" s="6">
        <f t="shared" si="2"/>
        <v>8</v>
      </c>
      <c r="F179" s="8">
        <v>5</v>
      </c>
      <c r="G179" s="1" t="str">
        <f>IF(AND(ISERROR(FIND("-",VLOOKUP(I179,'Names with Seat Code'!A:E,5,FALSE))),ISERROR(FIND("'",VLOOKUP(I179,'Names with Seat Code'!A:E,5,FALSE)))),VLOOKUP(I179,'Names with Seat Code'!A:E,5,FALSE),IF(ISERROR(FIND("-",VLOOKUP(I179,'Names with Seat Code'!A:E,5,FALSE))),REPLACE(VLOOKUP(I179,'Names with Seat Code'!A:E,5,FALSE),FIND("'",VLOOKUP(I179,'Names with Seat Code'!A:E,5,FALSE)),1,""),REPLACE(VLOOKUP(I179,'Names with Seat Code'!A:E,5,FALSE),FIND("-",VLOOKUP(I179,'Names with Seat Code'!A:E,5,FALSE)),1,"")))</f>
        <v>Miron</v>
      </c>
      <c r="H179" s="1" t="str">
        <f>IF(AND(ISERROR(FIND("-",VLOOKUP(I179,'Names with Seat Code'!A:E,3,FALSE))),ISERROR(FIND("'",VLOOKUP(I179,'Names with Seat Code'!A:E,3,FALSE)))),VLOOKUP(I179,'Names with Seat Code'!A:E,3,FALSE),IF(ISERROR(FIND("-",VLOOKUP(I179,'Names with Seat Code'!A:E,3,FALSE))),REPLACE(VLOOKUP(I179,'Names with Seat Code'!A:E,3,FALSE),FIND("'",VLOOKUP(I179,'Names with Seat Code'!A:E,3,FALSE)),1,""),REPLACE(VLOOKUP(I179,'Names with Seat Code'!A:E,3,FALSE),FIND("-",VLOOKUP(I179,'Names with Seat Code'!A:E,3,FALSE)),1,"")))</f>
        <v>Ava</v>
      </c>
      <c r="I179">
        <v>165</v>
      </c>
      <c r="J179" t="str">
        <f>VLOOKUP(I178,'Names with Seat Code'!A:E,4,FALSE)</f>
        <v/>
      </c>
    </row>
    <row r="180" spans="1:10" x14ac:dyDescent="0.25">
      <c r="A180" s="6" t="s">
        <v>72</v>
      </c>
      <c r="B180" s="6" t="s">
        <v>87</v>
      </c>
      <c r="C180" s="6">
        <v>106</v>
      </c>
      <c r="D180" s="7" t="s">
        <v>74</v>
      </c>
      <c r="E180" s="6">
        <f t="shared" si="2"/>
        <v>8</v>
      </c>
      <c r="F180" s="8">
        <v>6</v>
      </c>
      <c r="G180" s="1" t="str">
        <f>IF(AND(ISERROR(FIND("-",VLOOKUP(I180,'Names with Seat Code'!A:E,5,FALSE))),ISERROR(FIND("'",VLOOKUP(I180,'Names with Seat Code'!A:E,5,FALSE)))),VLOOKUP(I180,'Names with Seat Code'!A:E,5,FALSE),IF(ISERROR(FIND("-",VLOOKUP(I180,'Names with Seat Code'!A:E,5,FALSE))),REPLACE(VLOOKUP(I180,'Names with Seat Code'!A:E,5,FALSE),FIND("'",VLOOKUP(I180,'Names with Seat Code'!A:E,5,FALSE)),1,""),REPLACE(VLOOKUP(I180,'Names with Seat Code'!A:E,5,FALSE),FIND("-",VLOOKUP(I180,'Names with Seat Code'!A:E,5,FALSE)),1,"")))</f>
        <v>Mogene</v>
      </c>
      <c r="H180" s="1" t="str">
        <f>IF(AND(ISERROR(FIND("-",VLOOKUP(I180,'Names with Seat Code'!A:E,3,FALSE))),ISERROR(FIND("'",VLOOKUP(I180,'Names with Seat Code'!A:E,3,FALSE)))),VLOOKUP(I180,'Names with Seat Code'!A:E,3,FALSE),IF(ISERROR(FIND("-",VLOOKUP(I180,'Names with Seat Code'!A:E,3,FALSE))),REPLACE(VLOOKUP(I180,'Names with Seat Code'!A:E,3,FALSE),FIND("'",VLOOKUP(I180,'Names with Seat Code'!A:E,3,FALSE)),1,""),REPLACE(VLOOKUP(I180,'Names with Seat Code'!A:E,3,FALSE),FIND("-",VLOOKUP(I180,'Names with Seat Code'!A:E,3,FALSE)),1,"")))</f>
        <v>Jason</v>
      </c>
      <c r="I180">
        <v>166</v>
      </c>
      <c r="J180" t="str">
        <f>VLOOKUP(I179,'Names with Seat Code'!A:E,4,FALSE)</f>
        <v/>
      </c>
    </row>
    <row r="181" spans="1:10" x14ac:dyDescent="0.25">
      <c r="A181" s="6" t="s">
        <v>72</v>
      </c>
      <c r="B181" s="6" t="s">
        <v>87</v>
      </c>
      <c r="C181" s="6">
        <v>107</v>
      </c>
      <c r="D181" s="7" t="s">
        <v>74</v>
      </c>
      <c r="E181" s="6">
        <f t="shared" si="2"/>
        <v>8</v>
      </c>
      <c r="F181" s="8">
        <v>7</v>
      </c>
      <c r="G181" s="1" t="str">
        <f>IF(AND(ISERROR(FIND("-",VLOOKUP(I181,'Names with Seat Code'!A:E,5,FALSE))),ISERROR(FIND("'",VLOOKUP(I181,'Names with Seat Code'!A:E,5,FALSE)))),VLOOKUP(I181,'Names with Seat Code'!A:E,5,FALSE),IF(ISERROR(FIND("-",VLOOKUP(I181,'Names with Seat Code'!A:E,5,FALSE))),REPLACE(VLOOKUP(I181,'Names with Seat Code'!A:E,5,FALSE),FIND("'",VLOOKUP(I181,'Names with Seat Code'!A:E,5,FALSE)),1,""),REPLACE(VLOOKUP(I181,'Names with Seat Code'!A:E,5,FALSE),FIND("-",VLOOKUP(I181,'Names with Seat Code'!A:E,5,FALSE)),1,"")))</f>
        <v>Monteiro</v>
      </c>
      <c r="H181" s="1" t="str">
        <f>IF(AND(ISERROR(FIND("-",VLOOKUP(I181,'Names with Seat Code'!A:E,3,FALSE))),ISERROR(FIND("'",VLOOKUP(I181,'Names with Seat Code'!A:E,3,FALSE)))),VLOOKUP(I181,'Names with Seat Code'!A:E,3,FALSE),IF(ISERROR(FIND("-",VLOOKUP(I181,'Names with Seat Code'!A:E,3,FALSE))),REPLACE(VLOOKUP(I181,'Names with Seat Code'!A:E,3,FALSE),FIND("'",VLOOKUP(I181,'Names with Seat Code'!A:E,3,FALSE)),1,""),REPLACE(VLOOKUP(I181,'Names with Seat Code'!A:E,3,FALSE),FIND("-",VLOOKUP(I181,'Names with Seat Code'!A:E,3,FALSE)),1,"")))</f>
        <v>William</v>
      </c>
      <c r="I181">
        <v>167</v>
      </c>
      <c r="J181" t="str">
        <f>VLOOKUP(I180,'Names with Seat Code'!A:E,4,FALSE)</f>
        <v/>
      </c>
    </row>
    <row r="182" spans="1:10" x14ac:dyDescent="0.25">
      <c r="A182" s="6" t="s">
        <v>72</v>
      </c>
      <c r="B182" s="6" t="s">
        <v>87</v>
      </c>
      <c r="C182" s="6">
        <v>108</v>
      </c>
      <c r="D182" s="7" t="s">
        <v>74</v>
      </c>
      <c r="E182" s="6">
        <f t="shared" si="2"/>
        <v>8</v>
      </c>
      <c r="F182" s="8">
        <v>8</v>
      </c>
      <c r="G182" s="1" t="str">
        <f>IF(AND(ISERROR(FIND("-",VLOOKUP(I182,'Names with Seat Code'!A:E,5,FALSE))),ISERROR(FIND("'",VLOOKUP(I182,'Names with Seat Code'!A:E,5,FALSE)))),VLOOKUP(I182,'Names with Seat Code'!A:E,5,FALSE),IF(ISERROR(FIND("-",VLOOKUP(I182,'Names with Seat Code'!A:E,5,FALSE))),REPLACE(VLOOKUP(I182,'Names with Seat Code'!A:E,5,FALSE),FIND("'",VLOOKUP(I182,'Names with Seat Code'!A:E,5,FALSE)),1,""),REPLACE(VLOOKUP(I182,'Names with Seat Code'!A:E,5,FALSE),FIND("-",VLOOKUP(I182,'Names with Seat Code'!A:E,5,FALSE)),1,"")))</f>
        <v>Moran</v>
      </c>
      <c r="H182" s="1" t="str">
        <f>IF(AND(ISERROR(FIND("-",VLOOKUP(I182,'Names with Seat Code'!A:E,3,FALSE))),ISERROR(FIND("'",VLOOKUP(I182,'Names with Seat Code'!A:E,3,FALSE)))),VLOOKUP(I182,'Names with Seat Code'!A:E,3,FALSE),IF(ISERROR(FIND("-",VLOOKUP(I182,'Names with Seat Code'!A:E,3,FALSE))),REPLACE(VLOOKUP(I182,'Names with Seat Code'!A:E,3,FALSE),FIND("'",VLOOKUP(I182,'Names with Seat Code'!A:E,3,FALSE)),1,""),REPLACE(VLOOKUP(I182,'Names with Seat Code'!A:E,3,FALSE),FIND("-",VLOOKUP(I182,'Names with Seat Code'!A:E,3,FALSE)),1,"")))</f>
        <v>Rose</v>
      </c>
      <c r="I182">
        <v>168</v>
      </c>
      <c r="J182" t="str">
        <f>VLOOKUP(I181,'Names with Seat Code'!A:E,4,FALSE)</f>
        <v/>
      </c>
    </row>
    <row r="183" spans="1:10" ht="18.75" thickBot="1" x14ac:dyDescent="0.3">
      <c r="A183" s="6" t="s">
        <v>72</v>
      </c>
      <c r="B183" s="6" t="s">
        <v>87</v>
      </c>
      <c r="C183" s="6">
        <v>109</v>
      </c>
      <c r="D183" s="7" t="s">
        <v>74</v>
      </c>
      <c r="E183" s="6">
        <f t="shared" si="2"/>
        <v>8</v>
      </c>
      <c r="F183" s="8">
        <v>9</v>
      </c>
      <c r="G183" s="1" t="str">
        <f>IF(AND(ISERROR(FIND("-",VLOOKUP(I183,'Names with Seat Code'!A:E,5,FALSE))),ISERROR(FIND("'",VLOOKUP(I183,'Names with Seat Code'!A:E,5,FALSE)))),VLOOKUP(I183,'Names with Seat Code'!A:E,5,FALSE),IF(ISERROR(FIND("-",VLOOKUP(I183,'Names with Seat Code'!A:E,5,FALSE))),REPLACE(VLOOKUP(I183,'Names with Seat Code'!A:E,5,FALSE),FIND("'",VLOOKUP(I183,'Names with Seat Code'!A:E,5,FALSE)),1,""),REPLACE(VLOOKUP(I183,'Names with Seat Code'!A:E,5,FALSE),FIND("-",VLOOKUP(I183,'Names with Seat Code'!A:E,5,FALSE)),1,"")))</f>
        <v>Morris</v>
      </c>
      <c r="H183" s="1" t="str">
        <f>IF(AND(ISERROR(FIND("-",VLOOKUP(I183,'Names with Seat Code'!A:E,3,FALSE))),ISERROR(FIND("'",VLOOKUP(I183,'Names with Seat Code'!A:E,3,FALSE)))),VLOOKUP(I183,'Names with Seat Code'!A:E,3,FALSE),IF(ISERROR(FIND("-",VLOOKUP(I183,'Names with Seat Code'!A:E,3,FALSE))),REPLACE(VLOOKUP(I183,'Names with Seat Code'!A:E,3,FALSE),FIND("'",VLOOKUP(I183,'Names with Seat Code'!A:E,3,FALSE)),1,""),REPLACE(VLOOKUP(I183,'Names with Seat Code'!A:E,3,FALSE),FIND("-",VLOOKUP(I183,'Names with Seat Code'!A:E,3,FALSE)),1,"")))</f>
        <v>Ella</v>
      </c>
      <c r="I183" s="3">
        <v>169</v>
      </c>
      <c r="J183" t="str">
        <f>VLOOKUP(I182,'Names with Seat Code'!A:E,4,FALSE)</f>
        <v/>
      </c>
    </row>
    <row r="184" spans="1:10" ht="18.75" thickTop="1" x14ac:dyDescent="0.25">
      <c r="A184" s="6" t="s">
        <v>72</v>
      </c>
      <c r="B184" s="6" t="s">
        <v>87</v>
      </c>
      <c r="C184" s="6">
        <v>110</v>
      </c>
      <c r="D184" s="7" t="s">
        <v>74</v>
      </c>
      <c r="E184" s="6">
        <f t="shared" si="2"/>
        <v>8</v>
      </c>
      <c r="F184" s="8">
        <v>10</v>
      </c>
      <c r="G184" s="1" t="str">
        <f>IF(AND(ISERROR(FIND("-",VLOOKUP(I184,'Names with Seat Code'!A:E,5,FALSE))),ISERROR(FIND("'",VLOOKUP(I184,'Names with Seat Code'!A:E,5,FALSE)))),VLOOKUP(I184,'Names with Seat Code'!A:E,5,FALSE),IF(ISERROR(FIND("-",VLOOKUP(I184,'Names with Seat Code'!A:E,5,FALSE))),REPLACE(VLOOKUP(I184,'Names with Seat Code'!A:E,5,FALSE),FIND("'",VLOOKUP(I184,'Names with Seat Code'!A:E,5,FALSE)),1,""),REPLACE(VLOOKUP(I184,'Names with Seat Code'!A:E,5,FALSE),FIND("-",VLOOKUP(I184,'Names with Seat Code'!A:E,5,FALSE)),1,"")))</f>
        <v>Mulvey</v>
      </c>
      <c r="H184" s="1" t="str">
        <f>IF(AND(ISERROR(FIND("-",VLOOKUP(I184,'Names with Seat Code'!A:E,3,FALSE))),ISERROR(FIND("'",VLOOKUP(I184,'Names with Seat Code'!A:E,3,FALSE)))),VLOOKUP(I184,'Names with Seat Code'!A:E,3,FALSE),IF(ISERROR(FIND("-",VLOOKUP(I184,'Names with Seat Code'!A:E,3,FALSE))),REPLACE(VLOOKUP(I184,'Names with Seat Code'!A:E,3,FALSE),FIND("'",VLOOKUP(I184,'Names with Seat Code'!A:E,3,FALSE)),1,""),REPLACE(VLOOKUP(I184,'Names with Seat Code'!A:E,3,FALSE),FIND("-",VLOOKUP(I184,'Names with Seat Code'!A:E,3,FALSE)),1,"")))</f>
        <v>Nate</v>
      </c>
      <c r="I184">
        <v>170</v>
      </c>
      <c r="J184" t="str">
        <f>VLOOKUP(I183,'Names with Seat Code'!A:E,4,FALSE)</f>
        <v/>
      </c>
    </row>
    <row r="185" spans="1:10" x14ac:dyDescent="0.25">
      <c r="A185" s="6" t="s">
        <v>72</v>
      </c>
      <c r="B185" s="6" t="s">
        <v>87</v>
      </c>
      <c r="C185" s="6">
        <v>111</v>
      </c>
      <c r="D185" s="7" t="s">
        <v>74</v>
      </c>
      <c r="E185" s="6">
        <f t="shared" si="2"/>
        <v>8</v>
      </c>
      <c r="F185" s="8">
        <v>11</v>
      </c>
      <c r="G185" s="1" t="str">
        <f>IF(AND(ISERROR(FIND("-",VLOOKUP(I185,'Names with Seat Code'!A:E,5,FALSE))),ISERROR(FIND("'",VLOOKUP(I185,'Names with Seat Code'!A:E,5,FALSE)))),VLOOKUP(I185,'Names with Seat Code'!A:E,5,FALSE),IF(ISERROR(FIND("-",VLOOKUP(I185,'Names with Seat Code'!A:E,5,FALSE))),REPLACE(VLOOKUP(I185,'Names with Seat Code'!A:E,5,FALSE),FIND("'",VLOOKUP(I185,'Names with Seat Code'!A:E,5,FALSE)),1,""),REPLACE(VLOOKUP(I185,'Names with Seat Code'!A:E,5,FALSE),FIND("-",VLOOKUP(I185,'Names with Seat Code'!A:E,5,FALSE)),1,"")))</f>
        <v>Muniz</v>
      </c>
      <c r="H185" s="1" t="str">
        <f>IF(AND(ISERROR(FIND("-",VLOOKUP(I185,'Names with Seat Code'!A:E,3,FALSE))),ISERROR(FIND("'",VLOOKUP(I185,'Names with Seat Code'!A:E,3,FALSE)))),VLOOKUP(I185,'Names with Seat Code'!A:E,3,FALSE),IF(ISERROR(FIND("-",VLOOKUP(I185,'Names with Seat Code'!A:E,3,FALSE))),REPLACE(VLOOKUP(I185,'Names with Seat Code'!A:E,3,FALSE),FIND("'",VLOOKUP(I185,'Names with Seat Code'!A:E,3,FALSE)),1,""),REPLACE(VLOOKUP(I185,'Names with Seat Code'!A:E,3,FALSE),FIND("-",VLOOKUP(I185,'Names with Seat Code'!A:E,3,FALSE)),1,"")))</f>
        <v>Adrian</v>
      </c>
      <c r="I185">
        <v>171</v>
      </c>
      <c r="J185" t="str">
        <f>VLOOKUP(I184,'Names with Seat Code'!A:E,4,FALSE)</f>
        <v/>
      </c>
    </row>
    <row r="186" spans="1:10" ht="18.75" thickBot="1" x14ac:dyDescent="0.3">
      <c r="A186" s="4" t="s">
        <v>72</v>
      </c>
      <c r="B186" s="4" t="s">
        <v>87</v>
      </c>
      <c r="C186" s="4">
        <v>112</v>
      </c>
      <c r="D186" s="9" t="s">
        <v>74</v>
      </c>
      <c r="E186" s="4">
        <f t="shared" si="2"/>
        <v>8</v>
      </c>
      <c r="F186" s="5">
        <v>12</v>
      </c>
      <c r="G186" s="1" t="str">
        <f>IF(AND(ISERROR(FIND("-",VLOOKUP(I186,'Names with Seat Code'!A:E,5,FALSE))),ISERROR(FIND("'",VLOOKUP(I186,'Names with Seat Code'!A:E,5,FALSE)))),VLOOKUP(I186,'Names with Seat Code'!A:E,5,FALSE),IF(ISERROR(FIND("-",VLOOKUP(I186,'Names with Seat Code'!A:E,5,FALSE))),REPLACE(VLOOKUP(I186,'Names with Seat Code'!A:E,5,FALSE),FIND("'",VLOOKUP(I186,'Names with Seat Code'!A:E,5,FALSE)),1,""),REPLACE(VLOOKUP(I186,'Names with Seat Code'!A:E,5,FALSE),FIND("-",VLOOKUP(I186,'Names with Seat Code'!A:E,5,FALSE)),1,"")))</f>
        <v>Murphy</v>
      </c>
      <c r="H186" s="1" t="str">
        <f>IF(AND(ISERROR(FIND("-",VLOOKUP(I186,'Names with Seat Code'!A:E,3,FALSE))),ISERROR(FIND("'",VLOOKUP(I186,'Names with Seat Code'!A:E,3,FALSE)))),VLOOKUP(I186,'Names with Seat Code'!A:E,3,FALSE),IF(ISERROR(FIND("-",VLOOKUP(I186,'Names with Seat Code'!A:E,3,FALSE))),REPLACE(VLOOKUP(I186,'Names with Seat Code'!A:E,3,FALSE),FIND("'",VLOOKUP(I186,'Names with Seat Code'!A:E,3,FALSE)),1,""),REPLACE(VLOOKUP(I186,'Names with Seat Code'!A:E,3,FALSE),FIND("-",VLOOKUP(I186,'Names with Seat Code'!A:E,3,FALSE)),1,"")))</f>
        <v>Jack</v>
      </c>
      <c r="I186">
        <v>172</v>
      </c>
      <c r="J186" t="str">
        <f>VLOOKUP(I185,'Names with Seat Code'!A:E,4,FALSE)</f>
        <v/>
      </c>
    </row>
    <row r="187" spans="1:10" ht="19.5" thickTop="1" thickBot="1" x14ac:dyDescent="0.3">
      <c r="A187" s="6" t="s">
        <v>75</v>
      </c>
      <c r="B187" s="6" t="s">
        <v>86</v>
      </c>
      <c r="C187" s="6">
        <v>101</v>
      </c>
      <c r="D187" s="7" t="s">
        <v>77</v>
      </c>
      <c r="E187" s="6">
        <f>E163+1</f>
        <v>8</v>
      </c>
      <c r="F187" s="8">
        <v>1</v>
      </c>
      <c r="G187" s="1" t="str">
        <f>IF(AND(ISERROR(FIND("-",VLOOKUP(I187,'Names with Seat Code'!A:E,5,FALSE))),ISERROR(FIND("'",VLOOKUP(I187,'Names with Seat Code'!A:E,5,FALSE)))),VLOOKUP(I187,'Names with Seat Code'!A:E,5,FALSE),IF(ISERROR(FIND("-",VLOOKUP(I187,'Names with Seat Code'!A:E,5,FALSE))),REPLACE(VLOOKUP(I187,'Names with Seat Code'!A:E,5,FALSE),FIND("'",VLOOKUP(I187,'Names with Seat Code'!A:E,5,FALSE)),1,""),REPLACE(VLOOKUP(I187,'Names with Seat Code'!A:E,5,FALSE),FIND("-",VLOOKUP(I187,'Names with Seat Code'!A:E,5,FALSE)),1,"")))</f>
        <v>Murphy</v>
      </c>
      <c r="H187" s="1" t="str">
        <f>IF(AND(ISERROR(FIND("-",VLOOKUP(I187,'Names with Seat Code'!A:E,3,FALSE))),ISERROR(FIND("'",VLOOKUP(I187,'Names with Seat Code'!A:E,3,FALSE)))),VLOOKUP(I187,'Names with Seat Code'!A:E,3,FALSE),IF(ISERROR(FIND("-",VLOOKUP(I187,'Names with Seat Code'!A:E,3,FALSE))),REPLACE(VLOOKUP(I187,'Names with Seat Code'!A:E,3,FALSE),FIND("'",VLOOKUP(I187,'Names with Seat Code'!A:E,3,FALSE)),1,""),REPLACE(VLOOKUP(I187,'Names with Seat Code'!A:E,3,FALSE),FIND("-",VLOOKUP(I187,'Names with Seat Code'!A:E,3,FALSE)),1,"")))</f>
        <v>Jack</v>
      </c>
      <c r="I187">
        <v>173</v>
      </c>
      <c r="J187" s="3" t="str">
        <f>VLOOKUP(I186,'Names with Seat Code'!A:E,4,FALSE)</f>
        <v/>
      </c>
    </row>
    <row r="188" spans="1:10" ht="18.75" thickTop="1" x14ac:dyDescent="0.25">
      <c r="A188" s="6" t="s">
        <v>75</v>
      </c>
      <c r="B188" s="6" t="s">
        <v>86</v>
      </c>
      <c r="C188" s="6">
        <v>103</v>
      </c>
      <c r="D188" s="7" t="s">
        <v>77</v>
      </c>
      <c r="E188" s="6">
        <f t="shared" ref="E188:E198" si="3">E164+1</f>
        <v>8</v>
      </c>
      <c r="F188" s="8">
        <v>2</v>
      </c>
      <c r="G188" s="1" t="str">
        <f>IF(AND(ISERROR(FIND("-",VLOOKUP(I188,'Names with Seat Code'!A:E,5,FALSE))),ISERROR(FIND("'",VLOOKUP(I188,'Names with Seat Code'!A:E,5,FALSE)))),VLOOKUP(I188,'Names with Seat Code'!A:E,5,FALSE),IF(ISERROR(FIND("-",VLOOKUP(I188,'Names with Seat Code'!A:E,5,FALSE))),REPLACE(VLOOKUP(I188,'Names with Seat Code'!A:E,5,FALSE),FIND("'",VLOOKUP(I188,'Names with Seat Code'!A:E,5,FALSE)),1,""),REPLACE(VLOOKUP(I188,'Names with Seat Code'!A:E,5,FALSE),FIND("-",VLOOKUP(I188,'Names with Seat Code'!A:E,5,FALSE)),1,"")))</f>
        <v>Muscarella</v>
      </c>
      <c r="H188" s="1" t="str">
        <f>IF(AND(ISERROR(FIND("-",VLOOKUP(I188,'Names with Seat Code'!A:E,3,FALSE))),ISERROR(FIND("'",VLOOKUP(I188,'Names with Seat Code'!A:E,3,FALSE)))),VLOOKUP(I188,'Names with Seat Code'!A:E,3,FALSE),IF(ISERROR(FIND("-",VLOOKUP(I188,'Names with Seat Code'!A:E,3,FALSE))),REPLACE(VLOOKUP(I188,'Names with Seat Code'!A:E,3,FALSE),FIND("'",VLOOKUP(I188,'Names with Seat Code'!A:E,3,FALSE)),1,""),REPLACE(VLOOKUP(I188,'Names with Seat Code'!A:E,3,FALSE),FIND("-",VLOOKUP(I188,'Names with Seat Code'!A:E,3,FALSE)),1,"")))</f>
        <v>Maya</v>
      </c>
      <c r="I188">
        <v>174</v>
      </c>
      <c r="J188" t="str">
        <f>VLOOKUP(I187,'Names with Seat Code'!A:E,4,FALSE)</f>
        <v/>
      </c>
    </row>
    <row r="189" spans="1:10" x14ac:dyDescent="0.25">
      <c r="A189" s="6" t="s">
        <v>75</v>
      </c>
      <c r="B189" s="6" t="s">
        <v>86</v>
      </c>
      <c r="C189" s="6">
        <v>105</v>
      </c>
      <c r="D189" s="7" t="s">
        <v>77</v>
      </c>
      <c r="E189" s="6">
        <f t="shared" si="3"/>
        <v>8</v>
      </c>
      <c r="F189" s="8">
        <v>3</v>
      </c>
      <c r="G189" s="1" t="str">
        <f>IF(AND(ISERROR(FIND("-",VLOOKUP(I189,'Names with Seat Code'!A:E,5,FALSE))),ISERROR(FIND("'",VLOOKUP(I189,'Names with Seat Code'!A:E,5,FALSE)))),VLOOKUP(I189,'Names with Seat Code'!A:E,5,FALSE),IF(ISERROR(FIND("-",VLOOKUP(I189,'Names with Seat Code'!A:E,5,FALSE))),REPLACE(VLOOKUP(I189,'Names with Seat Code'!A:E,5,FALSE),FIND("'",VLOOKUP(I189,'Names with Seat Code'!A:E,5,FALSE)),1,""),REPLACE(VLOOKUP(I189,'Names with Seat Code'!A:E,5,FALSE),FIND("-",VLOOKUP(I189,'Names with Seat Code'!A:E,5,FALSE)),1,"")))</f>
        <v>Nandi</v>
      </c>
      <c r="H189" s="1" t="str">
        <f>IF(AND(ISERROR(FIND("-",VLOOKUP(I189,'Names with Seat Code'!A:E,3,FALSE))),ISERROR(FIND("'",VLOOKUP(I189,'Names with Seat Code'!A:E,3,FALSE)))),VLOOKUP(I189,'Names with Seat Code'!A:E,3,FALSE),IF(ISERROR(FIND("-",VLOOKUP(I189,'Names with Seat Code'!A:E,3,FALSE))),REPLACE(VLOOKUP(I189,'Names with Seat Code'!A:E,3,FALSE),FIND("'",VLOOKUP(I189,'Names with Seat Code'!A:E,3,FALSE)),1,""),REPLACE(VLOOKUP(I189,'Names with Seat Code'!A:E,3,FALSE),FIND("-",VLOOKUP(I189,'Names with Seat Code'!A:E,3,FALSE)),1,"")))</f>
        <v>Deep</v>
      </c>
      <c r="I189">
        <v>175</v>
      </c>
      <c r="J189" t="str">
        <f>VLOOKUP(I188,'Names with Seat Code'!A:E,4,FALSE)</f>
        <v>Rose</v>
      </c>
    </row>
    <row r="190" spans="1:10" x14ac:dyDescent="0.25">
      <c r="A190" s="6" t="s">
        <v>75</v>
      </c>
      <c r="B190" s="6" t="s">
        <v>86</v>
      </c>
      <c r="C190" s="6">
        <v>107</v>
      </c>
      <c r="D190" s="7" t="s">
        <v>77</v>
      </c>
      <c r="E190" s="6">
        <f t="shared" si="3"/>
        <v>8</v>
      </c>
      <c r="F190" s="8">
        <v>4</v>
      </c>
      <c r="G190" s="1" t="str">
        <f>IF(AND(ISERROR(FIND("-",VLOOKUP(I190,'Names with Seat Code'!A:E,5,FALSE))),ISERROR(FIND("'",VLOOKUP(I190,'Names with Seat Code'!A:E,5,FALSE)))),VLOOKUP(I190,'Names with Seat Code'!A:E,5,FALSE),IF(ISERROR(FIND("-",VLOOKUP(I190,'Names with Seat Code'!A:E,5,FALSE))),REPLACE(VLOOKUP(I190,'Names with Seat Code'!A:E,5,FALSE),FIND("'",VLOOKUP(I190,'Names with Seat Code'!A:E,5,FALSE)),1,""),REPLACE(VLOOKUP(I190,'Names with Seat Code'!A:E,5,FALSE),FIND("-",VLOOKUP(I190,'Names with Seat Code'!A:E,5,FALSE)),1,"")))</f>
        <v>Napolitano</v>
      </c>
      <c r="H190" s="1" t="str">
        <f>IF(AND(ISERROR(FIND("-",VLOOKUP(I190,'Names with Seat Code'!A:E,3,FALSE))),ISERROR(FIND("'",VLOOKUP(I190,'Names with Seat Code'!A:E,3,FALSE)))),VLOOKUP(I190,'Names with Seat Code'!A:E,3,FALSE),IF(ISERROR(FIND("-",VLOOKUP(I190,'Names with Seat Code'!A:E,3,FALSE))),REPLACE(VLOOKUP(I190,'Names with Seat Code'!A:E,3,FALSE),FIND("'",VLOOKUP(I190,'Names with Seat Code'!A:E,3,FALSE)),1,""),REPLACE(VLOOKUP(I190,'Names with Seat Code'!A:E,3,FALSE),FIND("-",VLOOKUP(I190,'Names with Seat Code'!A:E,3,FALSE)),1,"")))</f>
        <v>Alicia</v>
      </c>
      <c r="I190">
        <v>176</v>
      </c>
      <c r="J190" t="str">
        <f>VLOOKUP(I189,'Names with Seat Code'!A:E,4,FALSE)</f>
        <v/>
      </c>
    </row>
    <row r="191" spans="1:10" x14ac:dyDescent="0.25">
      <c r="A191" s="6" t="s">
        <v>75</v>
      </c>
      <c r="B191" s="6" t="s">
        <v>86</v>
      </c>
      <c r="C191" s="6">
        <v>109</v>
      </c>
      <c r="D191" s="7" t="s">
        <v>77</v>
      </c>
      <c r="E191" s="6">
        <f t="shared" si="3"/>
        <v>8</v>
      </c>
      <c r="F191" s="8">
        <v>5</v>
      </c>
      <c r="G191" s="1" t="str">
        <f>IF(AND(ISERROR(FIND("-",VLOOKUP(I191,'Names with Seat Code'!A:E,5,FALSE))),ISERROR(FIND("'",VLOOKUP(I191,'Names with Seat Code'!A:E,5,FALSE)))),VLOOKUP(I191,'Names with Seat Code'!A:E,5,FALSE),IF(ISERROR(FIND("-",VLOOKUP(I191,'Names with Seat Code'!A:E,5,FALSE))),REPLACE(VLOOKUP(I191,'Names with Seat Code'!A:E,5,FALSE),FIND("'",VLOOKUP(I191,'Names with Seat Code'!A:E,5,FALSE)),1,""),REPLACE(VLOOKUP(I191,'Names with Seat Code'!A:E,5,FALSE),FIND("-",VLOOKUP(I191,'Names with Seat Code'!A:E,5,FALSE)),1,"")))</f>
        <v>Nazzaro</v>
      </c>
      <c r="H191" s="1" t="str">
        <f>IF(AND(ISERROR(FIND("-",VLOOKUP(I191,'Names with Seat Code'!A:E,3,FALSE))),ISERROR(FIND("'",VLOOKUP(I191,'Names with Seat Code'!A:E,3,FALSE)))),VLOOKUP(I191,'Names with Seat Code'!A:E,3,FALSE),IF(ISERROR(FIND("-",VLOOKUP(I191,'Names with Seat Code'!A:E,3,FALSE))),REPLACE(VLOOKUP(I191,'Names with Seat Code'!A:E,3,FALSE),FIND("'",VLOOKUP(I191,'Names with Seat Code'!A:E,3,FALSE)),1,""),REPLACE(VLOOKUP(I191,'Names with Seat Code'!A:E,3,FALSE),FIND("-",VLOOKUP(I191,'Names with Seat Code'!A:E,3,FALSE)),1,"")))</f>
        <v>Alec</v>
      </c>
      <c r="I191">
        <v>177</v>
      </c>
      <c r="J191" t="str">
        <f>VLOOKUP(I190,'Names with Seat Code'!A:E,4,FALSE)</f>
        <v>Frances</v>
      </c>
    </row>
    <row r="192" spans="1:10" x14ac:dyDescent="0.25">
      <c r="A192" s="6" t="s">
        <v>75</v>
      </c>
      <c r="B192" s="6" t="s">
        <v>86</v>
      </c>
      <c r="C192" s="6">
        <v>111</v>
      </c>
      <c r="D192" s="7" t="s">
        <v>77</v>
      </c>
      <c r="E192" s="6">
        <f t="shared" si="3"/>
        <v>8</v>
      </c>
      <c r="F192" s="8">
        <v>6</v>
      </c>
      <c r="G192" s="1" t="str">
        <f>IF(AND(ISERROR(FIND("-",VLOOKUP(I192,'Names with Seat Code'!A:E,5,FALSE))),ISERROR(FIND("'",VLOOKUP(I192,'Names with Seat Code'!A:E,5,FALSE)))),VLOOKUP(I192,'Names with Seat Code'!A:E,5,FALSE),IF(ISERROR(FIND("-",VLOOKUP(I192,'Names with Seat Code'!A:E,5,FALSE))),REPLACE(VLOOKUP(I192,'Names with Seat Code'!A:E,5,FALSE),FIND("'",VLOOKUP(I192,'Names with Seat Code'!A:E,5,FALSE)),1,""),REPLACE(VLOOKUP(I192,'Names with Seat Code'!A:E,5,FALSE),FIND("-",VLOOKUP(I192,'Names with Seat Code'!A:E,5,FALSE)),1,"")))</f>
        <v>Nazzaro</v>
      </c>
      <c r="H192" s="1" t="str">
        <f>IF(AND(ISERROR(FIND("-",VLOOKUP(I192,'Names with Seat Code'!A:E,3,FALSE))),ISERROR(FIND("'",VLOOKUP(I192,'Names with Seat Code'!A:E,3,FALSE)))),VLOOKUP(I192,'Names with Seat Code'!A:E,3,FALSE),IF(ISERROR(FIND("-",VLOOKUP(I192,'Names with Seat Code'!A:E,3,FALSE))),REPLACE(VLOOKUP(I192,'Names with Seat Code'!A:E,3,FALSE),FIND("'",VLOOKUP(I192,'Names with Seat Code'!A:E,3,FALSE)),1,""),REPLACE(VLOOKUP(I192,'Names with Seat Code'!A:E,3,FALSE),FIND("-",VLOOKUP(I192,'Names with Seat Code'!A:E,3,FALSE)),1,"")))</f>
        <v>Sophia</v>
      </c>
      <c r="I192">
        <v>178</v>
      </c>
      <c r="J192" t="str">
        <f>VLOOKUP(I191,'Names with Seat Code'!A:E,4,FALSE)</f>
        <v/>
      </c>
    </row>
    <row r="193" spans="1:10" x14ac:dyDescent="0.25">
      <c r="A193" s="6" t="s">
        <v>75</v>
      </c>
      <c r="B193" s="6" t="s">
        <v>86</v>
      </c>
      <c r="C193" s="6">
        <v>113</v>
      </c>
      <c r="D193" s="7" t="s">
        <v>77</v>
      </c>
      <c r="E193" s="6">
        <f t="shared" si="3"/>
        <v>8</v>
      </c>
      <c r="F193" s="8">
        <v>7</v>
      </c>
      <c r="G193" s="1" t="str">
        <f>IF(AND(ISERROR(FIND("-",VLOOKUP(I193,'Names with Seat Code'!A:E,5,FALSE))),ISERROR(FIND("'",VLOOKUP(I193,'Names with Seat Code'!A:E,5,FALSE)))),VLOOKUP(I193,'Names with Seat Code'!A:E,5,FALSE),IF(ISERROR(FIND("-",VLOOKUP(I193,'Names with Seat Code'!A:E,5,FALSE))),REPLACE(VLOOKUP(I193,'Names with Seat Code'!A:E,5,FALSE),FIND("'",VLOOKUP(I193,'Names with Seat Code'!A:E,5,FALSE)),1,""),REPLACE(VLOOKUP(I193,'Names with Seat Code'!A:E,5,FALSE),FIND("-",VLOOKUP(I193,'Names with Seat Code'!A:E,5,FALSE)),1,"")))</f>
        <v>Nelson</v>
      </c>
      <c r="H193" s="1" t="str">
        <f>IF(AND(ISERROR(FIND("-",VLOOKUP(I193,'Names with Seat Code'!A:E,3,FALSE))),ISERROR(FIND("'",VLOOKUP(I193,'Names with Seat Code'!A:E,3,FALSE)))),VLOOKUP(I193,'Names with Seat Code'!A:E,3,FALSE),IF(ISERROR(FIND("-",VLOOKUP(I193,'Names with Seat Code'!A:E,3,FALSE))),REPLACE(VLOOKUP(I193,'Names with Seat Code'!A:E,3,FALSE),FIND("'",VLOOKUP(I193,'Names with Seat Code'!A:E,3,FALSE)),1,""),REPLACE(VLOOKUP(I193,'Names with Seat Code'!A:E,3,FALSE),FIND("-",VLOOKUP(I193,'Names with Seat Code'!A:E,3,FALSE)),1,"")))</f>
        <v>Paden</v>
      </c>
      <c r="I193">
        <v>179</v>
      </c>
      <c r="J193" t="str">
        <f>VLOOKUP(I192,'Names with Seat Code'!A:E,4,FALSE)</f>
        <v/>
      </c>
    </row>
    <row r="194" spans="1:10" x14ac:dyDescent="0.25">
      <c r="A194" s="6" t="s">
        <v>75</v>
      </c>
      <c r="B194" s="6" t="s">
        <v>86</v>
      </c>
      <c r="C194" s="6">
        <v>115</v>
      </c>
      <c r="D194" s="7" t="s">
        <v>77</v>
      </c>
      <c r="E194" s="6">
        <f t="shared" si="3"/>
        <v>8</v>
      </c>
      <c r="F194" s="8">
        <v>8</v>
      </c>
      <c r="G194" s="1" t="str">
        <f>IF(AND(ISERROR(FIND("-",VLOOKUP(I194,'Names with Seat Code'!A:E,5,FALSE))),ISERROR(FIND("'",VLOOKUP(I194,'Names with Seat Code'!A:E,5,FALSE)))),VLOOKUP(I194,'Names with Seat Code'!A:E,5,FALSE),IF(ISERROR(FIND("-",VLOOKUP(I194,'Names with Seat Code'!A:E,5,FALSE))),REPLACE(VLOOKUP(I194,'Names with Seat Code'!A:E,5,FALSE),FIND("'",VLOOKUP(I194,'Names with Seat Code'!A:E,5,FALSE)),1,""),REPLACE(VLOOKUP(I194,'Names with Seat Code'!A:E,5,FALSE),FIND("-",VLOOKUP(I194,'Names with Seat Code'!A:E,5,FALSE)),1,"")))</f>
        <v>Nolty</v>
      </c>
      <c r="H194" s="1" t="str">
        <f>IF(AND(ISERROR(FIND("-",VLOOKUP(I194,'Names with Seat Code'!A:E,3,FALSE))),ISERROR(FIND("'",VLOOKUP(I194,'Names with Seat Code'!A:E,3,FALSE)))),VLOOKUP(I194,'Names with Seat Code'!A:E,3,FALSE),IF(ISERROR(FIND("-",VLOOKUP(I194,'Names with Seat Code'!A:E,3,FALSE))),REPLACE(VLOOKUP(I194,'Names with Seat Code'!A:E,3,FALSE),FIND("'",VLOOKUP(I194,'Names with Seat Code'!A:E,3,FALSE)),1,""),REPLACE(VLOOKUP(I194,'Names with Seat Code'!A:E,3,FALSE),FIND("-",VLOOKUP(I194,'Names with Seat Code'!A:E,3,FALSE)),1,"")))</f>
        <v>Jake</v>
      </c>
      <c r="I194">
        <v>180</v>
      </c>
      <c r="J194" t="str">
        <f>VLOOKUP(I193,'Names with Seat Code'!A:E,4,FALSE)</f>
        <v/>
      </c>
    </row>
    <row r="195" spans="1:10" ht="18.75" thickBot="1" x14ac:dyDescent="0.3">
      <c r="A195" s="6" t="s">
        <v>75</v>
      </c>
      <c r="B195" s="6" t="s">
        <v>86</v>
      </c>
      <c r="C195" s="6">
        <v>117</v>
      </c>
      <c r="D195" s="7" t="s">
        <v>77</v>
      </c>
      <c r="E195" s="6">
        <f t="shared" si="3"/>
        <v>8</v>
      </c>
      <c r="F195" s="8">
        <v>9</v>
      </c>
      <c r="G195" s="1" t="str">
        <f>IF(AND(ISERROR(FIND("-",VLOOKUP(I195,'Names with Seat Code'!A:E,5,FALSE))),ISERROR(FIND("'",VLOOKUP(I195,'Names with Seat Code'!A:E,5,FALSE)))),VLOOKUP(I195,'Names with Seat Code'!A:E,5,FALSE),IF(ISERROR(FIND("-",VLOOKUP(I195,'Names with Seat Code'!A:E,5,FALSE))),REPLACE(VLOOKUP(I195,'Names with Seat Code'!A:E,5,FALSE),FIND("'",VLOOKUP(I195,'Names with Seat Code'!A:E,5,FALSE)),1,""),REPLACE(VLOOKUP(I195,'Names with Seat Code'!A:E,5,FALSE),FIND("-",VLOOKUP(I195,'Names with Seat Code'!A:E,5,FALSE)),1,"")))</f>
        <v>Oberg</v>
      </c>
      <c r="H195" s="1" t="str">
        <f>IF(AND(ISERROR(FIND("-",VLOOKUP(I195,'Names with Seat Code'!A:E,3,FALSE))),ISERROR(FIND("'",VLOOKUP(I195,'Names with Seat Code'!A:E,3,FALSE)))),VLOOKUP(I195,'Names with Seat Code'!A:E,3,FALSE),IF(ISERROR(FIND("-",VLOOKUP(I195,'Names with Seat Code'!A:E,3,FALSE))),REPLACE(VLOOKUP(I195,'Names with Seat Code'!A:E,3,FALSE),FIND("'",VLOOKUP(I195,'Names with Seat Code'!A:E,3,FALSE)),1,""),REPLACE(VLOOKUP(I195,'Names with Seat Code'!A:E,3,FALSE),FIND("-",VLOOKUP(I195,'Names with Seat Code'!A:E,3,FALSE)),1,"")))</f>
        <v>Alice</v>
      </c>
      <c r="I195" s="3">
        <v>181</v>
      </c>
      <c r="J195" t="str">
        <f>VLOOKUP(I194,'Names with Seat Code'!A:E,4,FALSE)</f>
        <v/>
      </c>
    </row>
    <row r="196" spans="1:10" ht="18.75" thickTop="1" x14ac:dyDescent="0.25">
      <c r="A196" s="6" t="s">
        <v>75</v>
      </c>
      <c r="B196" s="6" t="s">
        <v>86</v>
      </c>
      <c r="C196" s="6">
        <v>119</v>
      </c>
      <c r="D196" s="7" t="s">
        <v>77</v>
      </c>
      <c r="E196" s="6">
        <f t="shared" si="3"/>
        <v>8</v>
      </c>
      <c r="F196" s="8">
        <v>10</v>
      </c>
      <c r="G196" s="1" t="str">
        <f>IF(AND(ISERROR(FIND("-",VLOOKUP(I196,'Names with Seat Code'!A:E,5,FALSE))),ISERROR(FIND("'",VLOOKUP(I196,'Names with Seat Code'!A:E,5,FALSE)))),VLOOKUP(I196,'Names with Seat Code'!A:E,5,FALSE),IF(ISERROR(FIND("-",VLOOKUP(I196,'Names with Seat Code'!A:E,5,FALSE))),REPLACE(VLOOKUP(I196,'Names with Seat Code'!A:E,5,FALSE),FIND("'",VLOOKUP(I196,'Names with Seat Code'!A:E,5,FALSE)),1,""),REPLACE(VLOOKUP(I196,'Names with Seat Code'!A:E,5,FALSE),FIND("-",VLOOKUP(I196,'Names with Seat Code'!A:E,5,FALSE)),1,"")))</f>
        <v>OBrien</v>
      </c>
      <c r="H196" s="1" t="str">
        <f>IF(AND(ISERROR(FIND("-",VLOOKUP(I196,'Names with Seat Code'!A:E,3,FALSE))),ISERROR(FIND("'",VLOOKUP(I196,'Names with Seat Code'!A:E,3,FALSE)))),VLOOKUP(I196,'Names with Seat Code'!A:E,3,FALSE),IF(ISERROR(FIND("-",VLOOKUP(I196,'Names with Seat Code'!A:E,3,FALSE))),REPLACE(VLOOKUP(I196,'Names with Seat Code'!A:E,3,FALSE),FIND("'",VLOOKUP(I196,'Names with Seat Code'!A:E,3,FALSE)),1,""),REPLACE(VLOOKUP(I196,'Names with Seat Code'!A:E,3,FALSE),FIND("-",VLOOKUP(I196,'Names with Seat Code'!A:E,3,FALSE)),1,"")))</f>
        <v>MaryKate</v>
      </c>
      <c r="I196">
        <v>182</v>
      </c>
      <c r="J196" t="str">
        <f>VLOOKUP(I195,'Names with Seat Code'!A:E,4,FALSE)</f>
        <v/>
      </c>
    </row>
    <row r="197" spans="1:10" x14ac:dyDescent="0.25">
      <c r="A197" s="6" t="s">
        <v>75</v>
      </c>
      <c r="B197" s="6" t="s">
        <v>86</v>
      </c>
      <c r="C197" s="6">
        <v>121</v>
      </c>
      <c r="D197" s="7" t="s">
        <v>77</v>
      </c>
      <c r="E197" s="6">
        <f t="shared" si="3"/>
        <v>8</v>
      </c>
      <c r="F197" s="8">
        <v>11</v>
      </c>
      <c r="G197" s="1" t="str">
        <f>IF(AND(ISERROR(FIND("-",VLOOKUP(I197,'Names with Seat Code'!A:E,5,FALSE))),ISERROR(FIND("'",VLOOKUP(I197,'Names with Seat Code'!A:E,5,FALSE)))),VLOOKUP(I197,'Names with Seat Code'!A:E,5,FALSE),IF(ISERROR(FIND("-",VLOOKUP(I197,'Names with Seat Code'!A:E,5,FALSE))),REPLACE(VLOOKUP(I197,'Names with Seat Code'!A:E,5,FALSE),FIND("'",VLOOKUP(I197,'Names with Seat Code'!A:E,5,FALSE)),1,""),REPLACE(VLOOKUP(I197,'Names with Seat Code'!A:E,5,FALSE),FIND("-",VLOOKUP(I197,'Names with Seat Code'!A:E,5,FALSE)),1,"")))</f>
        <v>OBrien</v>
      </c>
      <c r="H197" s="1" t="str">
        <f>IF(AND(ISERROR(FIND("-",VLOOKUP(I197,'Names with Seat Code'!A:E,3,FALSE))),ISERROR(FIND("'",VLOOKUP(I197,'Names with Seat Code'!A:E,3,FALSE)))),VLOOKUP(I197,'Names with Seat Code'!A:E,3,FALSE),IF(ISERROR(FIND("-",VLOOKUP(I197,'Names with Seat Code'!A:E,3,FALSE))),REPLACE(VLOOKUP(I197,'Names with Seat Code'!A:E,3,FALSE),FIND("'",VLOOKUP(I197,'Names with Seat Code'!A:E,3,FALSE)),1,""),REPLACE(VLOOKUP(I197,'Names with Seat Code'!A:E,3,FALSE),FIND("-",VLOOKUP(I197,'Names with Seat Code'!A:E,3,FALSE)),1,"")))</f>
        <v>Claire</v>
      </c>
      <c r="I197">
        <v>183</v>
      </c>
      <c r="J197" t="str">
        <f>VLOOKUP(I196,'Names with Seat Code'!A:E,4,FALSE)</f>
        <v/>
      </c>
    </row>
    <row r="198" spans="1:10" ht="18.75" thickBot="1" x14ac:dyDescent="0.3">
      <c r="A198" s="4" t="s">
        <v>75</v>
      </c>
      <c r="B198" s="4" t="s">
        <v>86</v>
      </c>
      <c r="C198" s="5">
        <v>123</v>
      </c>
      <c r="D198" s="9" t="s">
        <v>77</v>
      </c>
      <c r="E198" s="4">
        <f t="shared" si="3"/>
        <v>8</v>
      </c>
      <c r="F198" s="5">
        <v>12</v>
      </c>
      <c r="G198" s="1" t="str">
        <f>IF(AND(ISERROR(FIND("-",VLOOKUP(I198,'Names with Seat Code'!A:E,5,FALSE))),ISERROR(FIND("'",VLOOKUP(I198,'Names with Seat Code'!A:E,5,FALSE)))),VLOOKUP(I198,'Names with Seat Code'!A:E,5,FALSE),IF(ISERROR(FIND("-",VLOOKUP(I198,'Names with Seat Code'!A:E,5,FALSE))),REPLACE(VLOOKUP(I198,'Names with Seat Code'!A:E,5,FALSE),FIND("'",VLOOKUP(I198,'Names with Seat Code'!A:E,5,FALSE)),1,""),REPLACE(VLOOKUP(I198,'Names with Seat Code'!A:E,5,FALSE),FIND("-",VLOOKUP(I198,'Names with Seat Code'!A:E,5,FALSE)),1,"")))</f>
        <v>Olivardia</v>
      </c>
      <c r="H198" s="1" t="str">
        <f>IF(AND(ISERROR(FIND("-",VLOOKUP(I198,'Names with Seat Code'!A:E,3,FALSE))),ISERROR(FIND("'",VLOOKUP(I198,'Names with Seat Code'!A:E,3,FALSE)))),VLOOKUP(I198,'Names with Seat Code'!A:E,3,FALSE),IF(ISERROR(FIND("-",VLOOKUP(I198,'Names with Seat Code'!A:E,3,FALSE))),REPLACE(VLOOKUP(I198,'Names with Seat Code'!A:E,3,FALSE),FIND("'",VLOOKUP(I198,'Names with Seat Code'!A:E,3,FALSE)),1,""),REPLACE(VLOOKUP(I198,'Names with Seat Code'!A:E,3,FALSE),FIND("-",VLOOKUP(I198,'Names with Seat Code'!A:E,3,FALSE)),1,"")))</f>
        <v>Arianna</v>
      </c>
      <c r="I198">
        <v>184</v>
      </c>
      <c r="J198" t="str">
        <f>VLOOKUP(I197,'Names with Seat Code'!A:E,4,FALSE)</f>
        <v/>
      </c>
    </row>
    <row r="199" spans="1:10" ht="19.5" thickTop="1" thickBot="1" x14ac:dyDescent="0.3">
      <c r="A199" s="6" t="s">
        <v>72</v>
      </c>
      <c r="B199" s="6" t="s">
        <v>88</v>
      </c>
      <c r="C199" s="6">
        <v>101</v>
      </c>
      <c r="D199" s="7" t="s">
        <v>74</v>
      </c>
      <c r="E199" s="6">
        <f>E175+1</f>
        <v>9</v>
      </c>
      <c r="F199" s="8">
        <v>1</v>
      </c>
      <c r="G199" s="1" t="str">
        <f>IF(AND(ISERROR(FIND("-",VLOOKUP(I199,'Names with Seat Code'!A:E,5,FALSE))),ISERROR(FIND("'",VLOOKUP(I199,'Names with Seat Code'!A:E,5,FALSE)))),VLOOKUP(I199,'Names with Seat Code'!A:E,5,FALSE),IF(ISERROR(FIND("-",VLOOKUP(I199,'Names with Seat Code'!A:E,5,FALSE))),REPLACE(VLOOKUP(I199,'Names with Seat Code'!A:E,5,FALSE),FIND("'",VLOOKUP(I199,'Names with Seat Code'!A:E,5,FALSE)),1,""),REPLACE(VLOOKUP(I199,'Names with Seat Code'!A:E,5,FALSE),FIND("-",VLOOKUP(I199,'Names with Seat Code'!A:E,5,FALSE)),1,"")))</f>
        <v>O’Neill</v>
      </c>
      <c r="H199" s="1" t="str">
        <f>IF(AND(ISERROR(FIND("-",VLOOKUP(I199,'Names with Seat Code'!A:E,3,FALSE))),ISERROR(FIND("'",VLOOKUP(I199,'Names with Seat Code'!A:E,3,FALSE)))),VLOOKUP(I199,'Names with Seat Code'!A:E,3,FALSE),IF(ISERROR(FIND("-",VLOOKUP(I199,'Names with Seat Code'!A:E,3,FALSE))),REPLACE(VLOOKUP(I199,'Names with Seat Code'!A:E,3,FALSE),FIND("'",VLOOKUP(I199,'Names with Seat Code'!A:E,3,FALSE)),1,""),REPLACE(VLOOKUP(I199,'Names with Seat Code'!A:E,3,FALSE),FIND("-",VLOOKUP(I199,'Names with Seat Code'!A:E,3,FALSE)),1,"")))</f>
        <v>Sean</v>
      </c>
      <c r="I199">
        <v>185</v>
      </c>
      <c r="J199" s="3" t="str">
        <f>VLOOKUP(I198,'Names with Seat Code'!A:E,4,FALSE)</f>
        <v>Adi</v>
      </c>
    </row>
    <row r="200" spans="1:10" ht="18.75" thickTop="1" x14ac:dyDescent="0.25">
      <c r="A200" s="6" t="s">
        <v>72</v>
      </c>
      <c r="B200" s="6" t="s">
        <v>88</v>
      </c>
      <c r="C200" s="6">
        <v>102</v>
      </c>
      <c r="D200" s="7" t="s">
        <v>74</v>
      </c>
      <c r="E200" s="6">
        <f t="shared" ref="E200:E210" si="4">E176+1</f>
        <v>9</v>
      </c>
      <c r="F200" s="8">
        <v>2</v>
      </c>
      <c r="G200" s="1" t="str">
        <f>IF(AND(ISERROR(FIND("-",VLOOKUP(I200,'Names with Seat Code'!A:E,5,FALSE))),ISERROR(FIND("'",VLOOKUP(I200,'Names with Seat Code'!A:E,5,FALSE)))),VLOOKUP(I200,'Names with Seat Code'!A:E,5,FALSE),IF(ISERROR(FIND("-",VLOOKUP(I200,'Names with Seat Code'!A:E,5,FALSE))),REPLACE(VLOOKUP(I200,'Names with Seat Code'!A:E,5,FALSE),FIND("'",VLOOKUP(I200,'Names with Seat Code'!A:E,5,FALSE)),1,""),REPLACE(VLOOKUP(I200,'Names with Seat Code'!A:E,5,FALSE),FIND("-",VLOOKUP(I200,'Names with Seat Code'!A:E,5,FALSE)),1,"")))</f>
        <v>Palm</v>
      </c>
      <c r="H200" s="1" t="str">
        <f>IF(AND(ISERROR(FIND("-",VLOOKUP(I200,'Names with Seat Code'!A:E,3,FALSE))),ISERROR(FIND("'",VLOOKUP(I200,'Names with Seat Code'!A:E,3,FALSE)))),VLOOKUP(I200,'Names with Seat Code'!A:E,3,FALSE),IF(ISERROR(FIND("-",VLOOKUP(I200,'Names with Seat Code'!A:E,3,FALSE))),REPLACE(VLOOKUP(I200,'Names with Seat Code'!A:E,3,FALSE),FIND("'",VLOOKUP(I200,'Names with Seat Code'!A:E,3,FALSE)),1,""),REPLACE(VLOOKUP(I200,'Names with Seat Code'!A:E,3,FALSE),FIND("-",VLOOKUP(I200,'Names with Seat Code'!A:E,3,FALSE)),1,"")))</f>
        <v>Jake</v>
      </c>
      <c r="I200">
        <v>186</v>
      </c>
      <c r="J200" t="str">
        <f>VLOOKUP(I199,'Names with Seat Code'!A:E,4,FALSE)</f>
        <v/>
      </c>
    </row>
    <row r="201" spans="1:10" x14ac:dyDescent="0.25">
      <c r="A201" s="6" t="s">
        <v>72</v>
      </c>
      <c r="B201" s="6" t="s">
        <v>88</v>
      </c>
      <c r="C201" s="6">
        <v>103</v>
      </c>
      <c r="D201" s="7" t="s">
        <v>74</v>
      </c>
      <c r="E201" s="6">
        <f t="shared" si="4"/>
        <v>9</v>
      </c>
      <c r="F201" s="8">
        <v>3</v>
      </c>
      <c r="G201" s="1" t="str">
        <f>IF(AND(ISERROR(FIND("-",VLOOKUP(I201,'Names with Seat Code'!A:E,5,FALSE))),ISERROR(FIND("'",VLOOKUP(I201,'Names with Seat Code'!A:E,5,FALSE)))),VLOOKUP(I201,'Names with Seat Code'!A:E,5,FALSE),IF(ISERROR(FIND("-",VLOOKUP(I201,'Names with Seat Code'!A:E,5,FALSE))),REPLACE(VLOOKUP(I201,'Names with Seat Code'!A:E,5,FALSE),FIND("'",VLOOKUP(I201,'Names with Seat Code'!A:E,5,FALSE)),1,""),REPLACE(VLOOKUP(I201,'Names with Seat Code'!A:E,5,FALSE),FIND("-",VLOOKUP(I201,'Names with Seat Code'!A:E,5,FALSE)),1,"")))</f>
        <v>Palmer</v>
      </c>
      <c r="H201" s="1" t="str">
        <f>IF(AND(ISERROR(FIND("-",VLOOKUP(I201,'Names with Seat Code'!A:E,3,FALSE))),ISERROR(FIND("'",VLOOKUP(I201,'Names with Seat Code'!A:E,3,FALSE)))),VLOOKUP(I201,'Names with Seat Code'!A:E,3,FALSE),IF(ISERROR(FIND("-",VLOOKUP(I201,'Names with Seat Code'!A:E,3,FALSE))),REPLACE(VLOOKUP(I201,'Names with Seat Code'!A:E,3,FALSE),FIND("'",VLOOKUP(I201,'Names with Seat Code'!A:E,3,FALSE)),1,""),REPLACE(VLOOKUP(I201,'Names with Seat Code'!A:E,3,FALSE),FIND("-",VLOOKUP(I201,'Names with Seat Code'!A:E,3,FALSE)),1,"")))</f>
        <v>Jamal</v>
      </c>
      <c r="I201">
        <v>187</v>
      </c>
      <c r="J201" t="str">
        <f>VLOOKUP(I200,'Names with Seat Code'!A:E,4,FALSE)</f>
        <v/>
      </c>
    </row>
    <row r="202" spans="1:10" x14ac:dyDescent="0.25">
      <c r="A202" s="6" t="s">
        <v>72</v>
      </c>
      <c r="B202" s="6" t="s">
        <v>88</v>
      </c>
      <c r="C202" s="6">
        <v>104</v>
      </c>
      <c r="D202" s="7" t="s">
        <v>74</v>
      </c>
      <c r="E202" s="6">
        <f t="shared" si="4"/>
        <v>9</v>
      </c>
      <c r="F202" s="8">
        <v>4</v>
      </c>
      <c r="G202" s="1" t="str">
        <f>IF(AND(ISERROR(FIND("-",VLOOKUP(I202,'Names with Seat Code'!A:E,5,FALSE))),ISERROR(FIND("'",VLOOKUP(I202,'Names with Seat Code'!A:E,5,FALSE)))),VLOOKUP(I202,'Names with Seat Code'!A:E,5,FALSE),IF(ISERROR(FIND("-",VLOOKUP(I202,'Names with Seat Code'!A:E,5,FALSE))),REPLACE(VLOOKUP(I202,'Names with Seat Code'!A:E,5,FALSE),FIND("'",VLOOKUP(I202,'Names with Seat Code'!A:E,5,FALSE)),1,""),REPLACE(VLOOKUP(I202,'Names with Seat Code'!A:E,5,FALSE),FIND("-",VLOOKUP(I202,'Names with Seat Code'!A:E,5,FALSE)),1,"")))</f>
        <v>Pelletier</v>
      </c>
      <c r="H202" s="1" t="str">
        <f>IF(AND(ISERROR(FIND("-",VLOOKUP(I202,'Names with Seat Code'!A:E,3,FALSE))),ISERROR(FIND("'",VLOOKUP(I202,'Names with Seat Code'!A:E,3,FALSE)))),VLOOKUP(I202,'Names with Seat Code'!A:E,3,FALSE),IF(ISERROR(FIND("-",VLOOKUP(I202,'Names with Seat Code'!A:E,3,FALSE))),REPLACE(VLOOKUP(I202,'Names with Seat Code'!A:E,3,FALSE),FIND("'",VLOOKUP(I202,'Names with Seat Code'!A:E,3,FALSE)),1,""),REPLACE(VLOOKUP(I202,'Names with Seat Code'!A:E,3,FALSE),FIND("-",VLOOKUP(I202,'Names with Seat Code'!A:E,3,FALSE)),1,"")))</f>
        <v>Payton</v>
      </c>
      <c r="I202">
        <v>188</v>
      </c>
      <c r="J202" t="str">
        <f>VLOOKUP(I201,'Names with Seat Code'!A:E,4,FALSE)</f>
        <v/>
      </c>
    </row>
    <row r="203" spans="1:10" x14ac:dyDescent="0.25">
      <c r="A203" s="6" t="s">
        <v>72</v>
      </c>
      <c r="B203" s="6" t="s">
        <v>88</v>
      </c>
      <c r="C203" s="6">
        <v>105</v>
      </c>
      <c r="D203" s="7" t="s">
        <v>74</v>
      </c>
      <c r="E203" s="6">
        <f t="shared" si="4"/>
        <v>9</v>
      </c>
      <c r="F203" s="8">
        <v>5</v>
      </c>
      <c r="G203" s="1" t="str">
        <f>IF(AND(ISERROR(FIND("-",VLOOKUP(I203,'Names with Seat Code'!A:E,5,FALSE))),ISERROR(FIND("'",VLOOKUP(I203,'Names with Seat Code'!A:E,5,FALSE)))),VLOOKUP(I203,'Names with Seat Code'!A:E,5,FALSE),IF(ISERROR(FIND("-",VLOOKUP(I203,'Names with Seat Code'!A:E,5,FALSE))),REPLACE(VLOOKUP(I203,'Names with Seat Code'!A:E,5,FALSE),FIND("'",VLOOKUP(I203,'Names with Seat Code'!A:E,5,FALSE)),1,""),REPLACE(VLOOKUP(I203,'Names with Seat Code'!A:E,5,FALSE),FIND("-",VLOOKUP(I203,'Names with Seat Code'!A:E,5,FALSE)),1,"")))</f>
        <v>Pember</v>
      </c>
      <c r="H203" s="1" t="str">
        <f>IF(AND(ISERROR(FIND("-",VLOOKUP(I203,'Names with Seat Code'!A:E,3,FALSE))),ISERROR(FIND("'",VLOOKUP(I203,'Names with Seat Code'!A:E,3,FALSE)))),VLOOKUP(I203,'Names with Seat Code'!A:E,3,FALSE),IF(ISERROR(FIND("-",VLOOKUP(I203,'Names with Seat Code'!A:E,3,FALSE))),REPLACE(VLOOKUP(I203,'Names with Seat Code'!A:E,3,FALSE),FIND("'",VLOOKUP(I203,'Names with Seat Code'!A:E,3,FALSE)),1,""),REPLACE(VLOOKUP(I203,'Names with Seat Code'!A:E,3,FALSE),FIND("-",VLOOKUP(I203,'Names with Seat Code'!A:E,3,FALSE)),1,"")))</f>
        <v>Ethan</v>
      </c>
      <c r="I203">
        <v>189</v>
      </c>
      <c r="J203" t="str">
        <f>VLOOKUP(I202,'Names with Seat Code'!A:E,4,FALSE)</f>
        <v/>
      </c>
    </row>
    <row r="204" spans="1:10" x14ac:dyDescent="0.25">
      <c r="A204" s="6" t="s">
        <v>72</v>
      </c>
      <c r="B204" s="6" t="s">
        <v>88</v>
      </c>
      <c r="C204" s="6">
        <v>106</v>
      </c>
      <c r="D204" s="7" t="s">
        <v>74</v>
      </c>
      <c r="E204" s="6">
        <f t="shared" si="4"/>
        <v>9</v>
      </c>
      <c r="F204" s="8">
        <v>6</v>
      </c>
      <c r="G204" s="1" t="str">
        <f>IF(AND(ISERROR(FIND("-",VLOOKUP(I204,'Names with Seat Code'!A:E,5,FALSE))),ISERROR(FIND("'",VLOOKUP(I204,'Names with Seat Code'!A:E,5,FALSE)))),VLOOKUP(I204,'Names with Seat Code'!A:E,5,FALSE),IF(ISERROR(FIND("-",VLOOKUP(I204,'Names with Seat Code'!A:E,5,FALSE))),REPLACE(VLOOKUP(I204,'Names with Seat Code'!A:E,5,FALSE),FIND("'",VLOOKUP(I204,'Names with Seat Code'!A:E,5,FALSE)),1,""),REPLACE(VLOOKUP(I204,'Names with Seat Code'!A:E,5,FALSE),FIND("-",VLOOKUP(I204,'Names with Seat Code'!A:E,5,FALSE)),1,"")))</f>
        <v>Pereira</v>
      </c>
      <c r="H204" s="1" t="str">
        <f>IF(AND(ISERROR(FIND("-",VLOOKUP(I204,'Names with Seat Code'!A:E,3,FALSE))),ISERROR(FIND("'",VLOOKUP(I204,'Names with Seat Code'!A:E,3,FALSE)))),VLOOKUP(I204,'Names with Seat Code'!A:E,3,FALSE),IF(ISERROR(FIND("-",VLOOKUP(I204,'Names with Seat Code'!A:E,3,FALSE))),REPLACE(VLOOKUP(I204,'Names with Seat Code'!A:E,3,FALSE),FIND("'",VLOOKUP(I204,'Names with Seat Code'!A:E,3,FALSE)),1,""),REPLACE(VLOOKUP(I204,'Names with Seat Code'!A:E,3,FALSE),FIND("-",VLOOKUP(I204,'Names with Seat Code'!A:E,3,FALSE)),1,"")))</f>
        <v>Gustavo</v>
      </c>
      <c r="I204">
        <v>190</v>
      </c>
      <c r="J204" t="str">
        <f>VLOOKUP(I203,'Names with Seat Code'!A:E,4,FALSE)</f>
        <v/>
      </c>
    </row>
    <row r="205" spans="1:10" x14ac:dyDescent="0.25">
      <c r="A205" s="6" t="s">
        <v>72</v>
      </c>
      <c r="B205" s="6" t="s">
        <v>88</v>
      </c>
      <c r="C205" s="6">
        <v>107</v>
      </c>
      <c r="D205" s="7" t="s">
        <v>74</v>
      </c>
      <c r="E205" s="6">
        <f t="shared" si="4"/>
        <v>9</v>
      </c>
      <c r="F205" s="8">
        <v>7</v>
      </c>
      <c r="G205" s="1" t="str">
        <f>IF(AND(ISERROR(FIND("-",VLOOKUP(I205,'Names with Seat Code'!A:E,5,FALSE))),ISERROR(FIND("'",VLOOKUP(I205,'Names with Seat Code'!A:E,5,FALSE)))),VLOOKUP(I205,'Names with Seat Code'!A:E,5,FALSE),IF(ISERROR(FIND("-",VLOOKUP(I205,'Names with Seat Code'!A:E,5,FALSE))),REPLACE(VLOOKUP(I205,'Names with Seat Code'!A:E,5,FALSE),FIND("'",VLOOKUP(I205,'Names with Seat Code'!A:E,5,FALSE)),1,""),REPLACE(VLOOKUP(I205,'Names with Seat Code'!A:E,5,FALSE),FIND("-",VLOOKUP(I205,'Names with Seat Code'!A:E,5,FALSE)),1,"")))</f>
        <v>Perez</v>
      </c>
      <c r="H205" s="1" t="str">
        <f>IF(AND(ISERROR(FIND("-",VLOOKUP(I205,'Names with Seat Code'!A:E,3,FALSE))),ISERROR(FIND("'",VLOOKUP(I205,'Names with Seat Code'!A:E,3,FALSE)))),VLOOKUP(I205,'Names with Seat Code'!A:E,3,FALSE),IF(ISERROR(FIND("-",VLOOKUP(I205,'Names with Seat Code'!A:E,3,FALSE))),REPLACE(VLOOKUP(I205,'Names with Seat Code'!A:E,3,FALSE),FIND("'",VLOOKUP(I205,'Names with Seat Code'!A:E,3,FALSE)),1,""),REPLACE(VLOOKUP(I205,'Names with Seat Code'!A:E,3,FALSE),FIND("-",VLOOKUP(I205,'Names with Seat Code'!A:E,3,FALSE)),1,"")))</f>
        <v>Javer</v>
      </c>
      <c r="I205">
        <v>191</v>
      </c>
      <c r="J205" t="str">
        <f>VLOOKUP(I204,'Names with Seat Code'!A:E,4,FALSE)</f>
        <v>Savi</v>
      </c>
    </row>
    <row r="206" spans="1:10" x14ac:dyDescent="0.25">
      <c r="A206" s="6" t="s">
        <v>72</v>
      </c>
      <c r="B206" s="6" t="s">
        <v>88</v>
      </c>
      <c r="C206" s="6">
        <v>108</v>
      </c>
      <c r="D206" s="7" t="s">
        <v>74</v>
      </c>
      <c r="E206" s="6">
        <f t="shared" si="4"/>
        <v>9</v>
      </c>
      <c r="F206" s="8">
        <v>8</v>
      </c>
      <c r="G206" s="1" t="str">
        <f>IF(AND(ISERROR(FIND("-",VLOOKUP(I206,'Names with Seat Code'!A:E,5,FALSE))),ISERROR(FIND("'",VLOOKUP(I206,'Names with Seat Code'!A:E,5,FALSE)))),VLOOKUP(I206,'Names with Seat Code'!A:E,5,FALSE),IF(ISERROR(FIND("-",VLOOKUP(I206,'Names with Seat Code'!A:E,5,FALSE))),REPLACE(VLOOKUP(I206,'Names with Seat Code'!A:E,5,FALSE),FIND("'",VLOOKUP(I206,'Names with Seat Code'!A:E,5,FALSE)),1,""),REPLACE(VLOOKUP(I206,'Names with Seat Code'!A:E,5,FALSE),FIND("-",VLOOKUP(I206,'Names with Seat Code'!A:E,5,FALSE)),1,"")))</f>
        <v>Peterson</v>
      </c>
      <c r="H206" s="1" t="str">
        <f>IF(AND(ISERROR(FIND("-",VLOOKUP(I206,'Names with Seat Code'!A:E,3,FALSE))),ISERROR(FIND("'",VLOOKUP(I206,'Names with Seat Code'!A:E,3,FALSE)))),VLOOKUP(I206,'Names with Seat Code'!A:E,3,FALSE),IF(ISERROR(FIND("-",VLOOKUP(I206,'Names with Seat Code'!A:E,3,FALSE))),REPLACE(VLOOKUP(I206,'Names with Seat Code'!A:E,3,FALSE),FIND("'",VLOOKUP(I206,'Names with Seat Code'!A:E,3,FALSE)),1,""),REPLACE(VLOOKUP(I206,'Names with Seat Code'!A:E,3,FALSE),FIND("-",VLOOKUP(I206,'Names with Seat Code'!A:E,3,FALSE)),1,"")))</f>
        <v>Ben</v>
      </c>
      <c r="I206">
        <v>192</v>
      </c>
      <c r="J206" t="str">
        <f>VLOOKUP(I205,'Names with Seat Code'!A:E,4,FALSE)</f>
        <v/>
      </c>
    </row>
    <row r="207" spans="1:10" ht="18.75" thickBot="1" x14ac:dyDescent="0.3">
      <c r="A207" s="6" t="s">
        <v>72</v>
      </c>
      <c r="B207" s="6" t="s">
        <v>88</v>
      </c>
      <c r="C207" s="6">
        <v>109</v>
      </c>
      <c r="D207" s="7" t="s">
        <v>74</v>
      </c>
      <c r="E207" s="6">
        <f t="shared" si="4"/>
        <v>9</v>
      </c>
      <c r="F207" s="8">
        <v>9</v>
      </c>
      <c r="G207" s="1" t="str">
        <f>IF(AND(ISERROR(FIND("-",VLOOKUP(I207,'Names with Seat Code'!A:E,5,FALSE))),ISERROR(FIND("'",VLOOKUP(I207,'Names with Seat Code'!A:E,5,FALSE)))),VLOOKUP(I207,'Names with Seat Code'!A:E,5,FALSE),IF(ISERROR(FIND("-",VLOOKUP(I207,'Names with Seat Code'!A:E,5,FALSE))),REPLACE(VLOOKUP(I207,'Names with Seat Code'!A:E,5,FALSE),FIND("'",VLOOKUP(I207,'Names with Seat Code'!A:E,5,FALSE)),1,""),REPLACE(VLOOKUP(I207,'Names with Seat Code'!A:E,5,FALSE),FIND("-",VLOOKUP(I207,'Names with Seat Code'!A:E,5,FALSE)),1,"")))</f>
        <v>Picano</v>
      </c>
      <c r="H207" s="1" t="str">
        <f>IF(AND(ISERROR(FIND("-",VLOOKUP(I207,'Names with Seat Code'!A:E,3,FALSE))),ISERROR(FIND("'",VLOOKUP(I207,'Names with Seat Code'!A:E,3,FALSE)))),VLOOKUP(I207,'Names with Seat Code'!A:E,3,FALSE),IF(ISERROR(FIND("-",VLOOKUP(I207,'Names with Seat Code'!A:E,3,FALSE))),REPLACE(VLOOKUP(I207,'Names with Seat Code'!A:E,3,FALSE),FIND("'",VLOOKUP(I207,'Names with Seat Code'!A:E,3,FALSE)),1,""),REPLACE(VLOOKUP(I207,'Names with Seat Code'!A:E,3,FALSE),FIND("-",VLOOKUP(I207,'Names with Seat Code'!A:E,3,FALSE)),1,"")))</f>
        <v>Luca</v>
      </c>
      <c r="I207" s="3">
        <v>193</v>
      </c>
      <c r="J207" t="str">
        <f>VLOOKUP(I206,'Names with Seat Code'!A:E,4,FALSE)</f>
        <v/>
      </c>
    </row>
    <row r="208" spans="1:10" ht="18.75" thickTop="1" x14ac:dyDescent="0.25">
      <c r="A208" s="6" t="s">
        <v>72</v>
      </c>
      <c r="B208" s="6" t="s">
        <v>88</v>
      </c>
      <c r="C208" s="6">
        <v>110</v>
      </c>
      <c r="D208" s="7" t="s">
        <v>74</v>
      </c>
      <c r="E208" s="6">
        <f t="shared" si="4"/>
        <v>9</v>
      </c>
      <c r="F208" s="8">
        <v>10</v>
      </c>
      <c r="G208" s="1" t="str">
        <f>IF(AND(ISERROR(FIND("-",VLOOKUP(I208,'Names with Seat Code'!A:E,5,FALSE))),ISERROR(FIND("'",VLOOKUP(I208,'Names with Seat Code'!A:E,5,FALSE)))),VLOOKUP(I208,'Names with Seat Code'!A:E,5,FALSE),IF(ISERROR(FIND("-",VLOOKUP(I208,'Names with Seat Code'!A:E,5,FALSE))),REPLACE(VLOOKUP(I208,'Names with Seat Code'!A:E,5,FALSE),FIND("'",VLOOKUP(I208,'Names with Seat Code'!A:E,5,FALSE)),1,""),REPLACE(VLOOKUP(I208,'Names with Seat Code'!A:E,5,FALSE),FIND("-",VLOOKUP(I208,'Names with Seat Code'!A:E,5,FALSE)),1,"")))</f>
        <v>Putnam</v>
      </c>
      <c r="H208" s="1" t="str">
        <f>IF(AND(ISERROR(FIND("-",VLOOKUP(I208,'Names with Seat Code'!A:E,3,FALSE))),ISERROR(FIND("'",VLOOKUP(I208,'Names with Seat Code'!A:E,3,FALSE)))),VLOOKUP(I208,'Names with Seat Code'!A:E,3,FALSE),IF(ISERROR(FIND("-",VLOOKUP(I208,'Names with Seat Code'!A:E,3,FALSE))),REPLACE(VLOOKUP(I208,'Names with Seat Code'!A:E,3,FALSE),FIND("'",VLOOKUP(I208,'Names with Seat Code'!A:E,3,FALSE)),1,""),REPLACE(VLOOKUP(I208,'Names with Seat Code'!A:E,3,FALSE),FIND("-",VLOOKUP(I208,'Names with Seat Code'!A:E,3,FALSE)),1,"")))</f>
        <v>Audrey</v>
      </c>
      <c r="I208">
        <v>194</v>
      </c>
      <c r="J208" t="str">
        <f>VLOOKUP(I207,'Names with Seat Code'!A:E,4,FALSE)</f>
        <v/>
      </c>
    </row>
    <row r="209" spans="1:10" x14ac:dyDescent="0.25">
      <c r="A209" s="6" t="s">
        <v>72</v>
      </c>
      <c r="B209" s="6" t="s">
        <v>88</v>
      </c>
      <c r="C209" s="6">
        <v>111</v>
      </c>
      <c r="D209" s="7" t="s">
        <v>74</v>
      </c>
      <c r="E209" s="6">
        <f t="shared" si="4"/>
        <v>9</v>
      </c>
      <c r="F209" s="8">
        <v>11</v>
      </c>
      <c r="G209" s="1" t="str">
        <f>IF(AND(ISERROR(FIND("-",VLOOKUP(I209,'Names with Seat Code'!A:E,5,FALSE))),ISERROR(FIND("'",VLOOKUP(I209,'Names with Seat Code'!A:E,5,FALSE)))),VLOOKUP(I209,'Names with Seat Code'!A:E,5,FALSE),IF(ISERROR(FIND("-",VLOOKUP(I209,'Names with Seat Code'!A:E,5,FALSE))),REPLACE(VLOOKUP(I209,'Names with Seat Code'!A:E,5,FALSE),FIND("'",VLOOKUP(I209,'Names with Seat Code'!A:E,5,FALSE)),1,""),REPLACE(VLOOKUP(I209,'Names with Seat Code'!A:E,5,FALSE),FIND("-",VLOOKUP(I209,'Names with Seat Code'!A:E,5,FALSE)),1,"")))</f>
        <v>Quinn</v>
      </c>
      <c r="H209" s="1" t="str">
        <f>IF(AND(ISERROR(FIND("-",VLOOKUP(I209,'Names with Seat Code'!A:E,3,FALSE))),ISERROR(FIND("'",VLOOKUP(I209,'Names with Seat Code'!A:E,3,FALSE)))),VLOOKUP(I209,'Names with Seat Code'!A:E,3,FALSE),IF(ISERROR(FIND("-",VLOOKUP(I209,'Names with Seat Code'!A:E,3,FALSE))),REPLACE(VLOOKUP(I209,'Names with Seat Code'!A:E,3,FALSE),FIND("'",VLOOKUP(I209,'Names with Seat Code'!A:E,3,FALSE)),1,""),REPLACE(VLOOKUP(I209,'Names with Seat Code'!A:E,3,FALSE),FIND("-",VLOOKUP(I209,'Names with Seat Code'!A:E,3,FALSE)),1,"")))</f>
        <v>Elizabeth</v>
      </c>
      <c r="I209">
        <v>195</v>
      </c>
      <c r="J209" t="str">
        <f>VLOOKUP(I208,'Names with Seat Code'!A:E,4,FALSE)</f>
        <v/>
      </c>
    </row>
    <row r="210" spans="1:10" ht="18.75" thickBot="1" x14ac:dyDescent="0.3">
      <c r="A210" s="4" t="s">
        <v>72</v>
      </c>
      <c r="B210" s="4" t="s">
        <v>88</v>
      </c>
      <c r="C210" s="4">
        <v>112</v>
      </c>
      <c r="D210" s="9" t="s">
        <v>74</v>
      </c>
      <c r="E210" s="4">
        <f t="shared" si="4"/>
        <v>9</v>
      </c>
      <c r="F210" s="5">
        <v>12</v>
      </c>
      <c r="G210" s="1" t="str">
        <f>IF(AND(ISERROR(FIND("-",VLOOKUP(I210,'Names with Seat Code'!A:E,5,FALSE))),ISERROR(FIND("'",VLOOKUP(I210,'Names with Seat Code'!A:E,5,FALSE)))),VLOOKUP(I210,'Names with Seat Code'!A:E,5,FALSE),IF(ISERROR(FIND("-",VLOOKUP(I210,'Names with Seat Code'!A:E,5,FALSE))),REPLACE(VLOOKUP(I210,'Names with Seat Code'!A:E,5,FALSE),FIND("'",VLOOKUP(I210,'Names with Seat Code'!A:E,5,FALSE)),1,""),REPLACE(VLOOKUP(I210,'Names with Seat Code'!A:E,5,FALSE),FIND("-",VLOOKUP(I210,'Names with Seat Code'!A:E,5,FALSE)),1,"")))</f>
        <v>Reposa</v>
      </c>
      <c r="H210" s="1" t="str">
        <f>IF(AND(ISERROR(FIND("-",VLOOKUP(I210,'Names with Seat Code'!A:E,3,FALSE))),ISERROR(FIND("'",VLOOKUP(I210,'Names with Seat Code'!A:E,3,FALSE)))),VLOOKUP(I210,'Names with Seat Code'!A:E,3,FALSE),IF(ISERROR(FIND("-",VLOOKUP(I210,'Names with Seat Code'!A:E,3,FALSE))),REPLACE(VLOOKUP(I210,'Names with Seat Code'!A:E,3,FALSE),FIND("'",VLOOKUP(I210,'Names with Seat Code'!A:E,3,FALSE)),1,""),REPLACE(VLOOKUP(I210,'Names with Seat Code'!A:E,3,FALSE),FIND("-",VLOOKUP(I210,'Names with Seat Code'!A:E,3,FALSE)),1,"")))</f>
        <v>Michael</v>
      </c>
      <c r="I210">
        <v>196</v>
      </c>
      <c r="J210" t="str">
        <f>VLOOKUP(I209,'Names with Seat Code'!A:E,4,FALSE)</f>
        <v/>
      </c>
    </row>
    <row r="211" spans="1:10" ht="19.5" thickTop="1" thickBot="1" x14ac:dyDescent="0.3">
      <c r="A211" s="6" t="s">
        <v>75</v>
      </c>
      <c r="B211" s="6" t="s">
        <v>89</v>
      </c>
      <c r="C211" s="6">
        <v>124</v>
      </c>
      <c r="D211" s="7" t="s">
        <v>77</v>
      </c>
      <c r="E211" s="6">
        <f>E187+1</f>
        <v>9</v>
      </c>
      <c r="F211" s="8">
        <v>1</v>
      </c>
      <c r="G211" s="1" t="str">
        <f>IF(AND(ISERROR(FIND("-",VLOOKUP(I211,'Names with Seat Code'!A:E,5,FALSE))),ISERROR(FIND("'",VLOOKUP(I211,'Names with Seat Code'!A:E,5,FALSE)))),VLOOKUP(I211,'Names with Seat Code'!A:E,5,FALSE),IF(ISERROR(FIND("-",VLOOKUP(I211,'Names with Seat Code'!A:E,5,FALSE))),REPLACE(VLOOKUP(I211,'Names with Seat Code'!A:E,5,FALSE),FIND("'",VLOOKUP(I211,'Names with Seat Code'!A:E,5,FALSE)),1,""),REPLACE(VLOOKUP(I211,'Names with Seat Code'!A:E,5,FALSE),FIND("-",VLOOKUP(I211,'Names with Seat Code'!A:E,5,FALSE)),1,"")))</f>
        <v>Richardson</v>
      </c>
      <c r="H211" s="1" t="str">
        <f>IF(AND(ISERROR(FIND("-",VLOOKUP(I211,'Names with Seat Code'!A:E,3,FALSE))),ISERROR(FIND("'",VLOOKUP(I211,'Names with Seat Code'!A:E,3,FALSE)))),VLOOKUP(I211,'Names with Seat Code'!A:E,3,FALSE),IF(ISERROR(FIND("-",VLOOKUP(I211,'Names with Seat Code'!A:E,3,FALSE))),REPLACE(VLOOKUP(I211,'Names with Seat Code'!A:E,3,FALSE),FIND("'",VLOOKUP(I211,'Names with Seat Code'!A:E,3,FALSE)),1,""),REPLACE(VLOOKUP(I211,'Names with Seat Code'!A:E,3,FALSE),FIND("-",VLOOKUP(I211,'Names with Seat Code'!A:E,3,FALSE)),1,"")))</f>
        <v>Ava</v>
      </c>
      <c r="I211">
        <v>197</v>
      </c>
      <c r="J211" s="3" t="str">
        <f>VLOOKUP(I210,'Names with Seat Code'!A:E,4,FALSE)</f>
        <v/>
      </c>
    </row>
    <row r="212" spans="1:10" ht="18.75" thickTop="1" x14ac:dyDescent="0.25">
      <c r="A212" s="6" t="s">
        <v>75</v>
      </c>
      <c r="B212" s="6" t="s">
        <v>89</v>
      </c>
      <c r="C212" s="6">
        <v>122</v>
      </c>
      <c r="D212" s="7" t="s">
        <v>77</v>
      </c>
      <c r="E212" s="6">
        <f t="shared" ref="E212:E222" si="5">E188+1</f>
        <v>9</v>
      </c>
      <c r="F212" s="8">
        <v>2</v>
      </c>
      <c r="G212" s="1" t="str">
        <f>IF(AND(ISERROR(FIND("-",VLOOKUP(I212,'Names with Seat Code'!A:E,5,FALSE))),ISERROR(FIND("'",VLOOKUP(I212,'Names with Seat Code'!A:E,5,FALSE)))),VLOOKUP(I212,'Names with Seat Code'!A:E,5,FALSE),IF(ISERROR(FIND("-",VLOOKUP(I212,'Names with Seat Code'!A:E,5,FALSE))),REPLACE(VLOOKUP(I212,'Names with Seat Code'!A:E,5,FALSE),FIND("'",VLOOKUP(I212,'Names with Seat Code'!A:E,5,FALSE)),1,""),REPLACE(VLOOKUP(I212,'Names with Seat Code'!A:E,5,FALSE),FIND("-",VLOOKUP(I212,'Names with Seat Code'!A:E,5,FALSE)),1,"")))</f>
        <v>Romboli</v>
      </c>
      <c r="H212" s="1" t="str">
        <f>IF(AND(ISERROR(FIND("-",VLOOKUP(I212,'Names with Seat Code'!A:E,3,FALSE))),ISERROR(FIND("'",VLOOKUP(I212,'Names with Seat Code'!A:E,3,FALSE)))),VLOOKUP(I212,'Names with Seat Code'!A:E,3,FALSE),IF(ISERROR(FIND("-",VLOOKUP(I212,'Names with Seat Code'!A:E,3,FALSE))),REPLACE(VLOOKUP(I212,'Names with Seat Code'!A:E,3,FALSE),FIND("'",VLOOKUP(I212,'Names with Seat Code'!A:E,3,FALSE)),1,""),REPLACE(VLOOKUP(I212,'Names with Seat Code'!A:E,3,FALSE),FIND("-",VLOOKUP(I212,'Names with Seat Code'!A:E,3,FALSE)),1,"")))</f>
        <v>Julia</v>
      </c>
      <c r="I212">
        <v>198</v>
      </c>
      <c r="J212" t="str">
        <f>VLOOKUP(I211,'Names with Seat Code'!A:E,4,FALSE)</f>
        <v/>
      </c>
    </row>
    <row r="213" spans="1:10" x14ac:dyDescent="0.25">
      <c r="A213" s="6" t="s">
        <v>75</v>
      </c>
      <c r="B213" s="6" t="s">
        <v>89</v>
      </c>
      <c r="C213" s="6">
        <v>120</v>
      </c>
      <c r="D213" s="7" t="s">
        <v>77</v>
      </c>
      <c r="E213" s="6">
        <f t="shared" si="5"/>
        <v>9</v>
      </c>
      <c r="F213" s="8">
        <v>3</v>
      </c>
      <c r="G213" s="1" t="str">
        <f>IF(AND(ISERROR(FIND("-",VLOOKUP(I213,'Names with Seat Code'!A:E,5,FALSE))),ISERROR(FIND("'",VLOOKUP(I213,'Names with Seat Code'!A:E,5,FALSE)))),VLOOKUP(I213,'Names with Seat Code'!A:E,5,FALSE),IF(ISERROR(FIND("-",VLOOKUP(I213,'Names with Seat Code'!A:E,5,FALSE))),REPLACE(VLOOKUP(I213,'Names with Seat Code'!A:E,5,FALSE),FIND("'",VLOOKUP(I213,'Names with Seat Code'!A:E,5,FALSE)),1,""),REPLACE(VLOOKUP(I213,'Names with Seat Code'!A:E,5,FALSE),FIND("-",VLOOKUP(I213,'Names with Seat Code'!A:E,5,FALSE)),1,"")))</f>
        <v>Johnson</v>
      </c>
      <c r="H213" s="1" t="str">
        <f>IF(AND(ISERROR(FIND("-",VLOOKUP(I213,'Names with Seat Code'!A:E,3,FALSE))),ISERROR(FIND("'",VLOOKUP(I213,'Names with Seat Code'!A:E,3,FALSE)))),VLOOKUP(I213,'Names with Seat Code'!A:E,3,FALSE),IF(ISERROR(FIND("-",VLOOKUP(I213,'Names with Seat Code'!A:E,3,FALSE))),REPLACE(VLOOKUP(I213,'Names with Seat Code'!A:E,3,FALSE),FIND("'",VLOOKUP(I213,'Names with Seat Code'!A:E,3,FALSE)),1,""),REPLACE(VLOOKUP(I213,'Names with Seat Code'!A:E,3,FALSE),FIND("-",VLOOKUP(I213,'Names with Seat Code'!A:E,3,FALSE)),1,"")))</f>
        <v>Gabrielle</v>
      </c>
      <c r="I213">
        <v>199</v>
      </c>
      <c r="J213" t="str">
        <f>VLOOKUP(I212,'Names with Seat Code'!A:E,4,FALSE)</f>
        <v/>
      </c>
    </row>
    <row r="214" spans="1:10" x14ac:dyDescent="0.25">
      <c r="A214" s="6" t="s">
        <v>75</v>
      </c>
      <c r="B214" s="6" t="s">
        <v>89</v>
      </c>
      <c r="C214" s="6">
        <v>118</v>
      </c>
      <c r="D214" s="7" t="s">
        <v>77</v>
      </c>
      <c r="E214" s="6">
        <f t="shared" si="5"/>
        <v>9</v>
      </c>
      <c r="F214" s="8">
        <v>4</v>
      </c>
      <c r="G214" s="1" t="str">
        <f>IF(AND(ISERROR(FIND("-",VLOOKUP(I214,'Names with Seat Code'!A:E,5,FALSE))),ISERROR(FIND("'",VLOOKUP(I214,'Names with Seat Code'!A:E,5,FALSE)))),VLOOKUP(I214,'Names with Seat Code'!A:E,5,FALSE),IF(ISERROR(FIND("-",VLOOKUP(I214,'Names with Seat Code'!A:E,5,FALSE))),REPLACE(VLOOKUP(I214,'Names with Seat Code'!A:E,5,FALSE),FIND("'",VLOOKUP(I214,'Names with Seat Code'!A:E,5,FALSE)),1,""),REPLACE(VLOOKUP(I214,'Names with Seat Code'!A:E,5,FALSE),FIND("-",VLOOKUP(I214,'Names with Seat Code'!A:E,5,FALSE)),1,"")))</f>
        <v>Ryan</v>
      </c>
      <c r="H214" s="1" t="str">
        <f>IF(AND(ISERROR(FIND("-",VLOOKUP(I214,'Names with Seat Code'!A:E,3,FALSE))),ISERROR(FIND("'",VLOOKUP(I214,'Names with Seat Code'!A:E,3,FALSE)))),VLOOKUP(I214,'Names with Seat Code'!A:E,3,FALSE),IF(ISERROR(FIND("-",VLOOKUP(I214,'Names with Seat Code'!A:E,3,FALSE))),REPLACE(VLOOKUP(I214,'Names with Seat Code'!A:E,3,FALSE),FIND("'",VLOOKUP(I214,'Names with Seat Code'!A:E,3,FALSE)),1,""),REPLACE(VLOOKUP(I214,'Names with Seat Code'!A:E,3,FALSE),FIND("-",VLOOKUP(I214,'Names with Seat Code'!A:E,3,FALSE)),1,"")))</f>
        <v>Grace</v>
      </c>
      <c r="I214">
        <v>200</v>
      </c>
      <c r="J214" t="str">
        <f>VLOOKUP(I213,'Names with Seat Code'!A:E,4,FALSE)</f>
        <v>Rose</v>
      </c>
    </row>
    <row r="215" spans="1:10" x14ac:dyDescent="0.25">
      <c r="A215" s="6" t="s">
        <v>75</v>
      </c>
      <c r="B215" s="6" t="s">
        <v>89</v>
      </c>
      <c r="C215" s="6">
        <v>116</v>
      </c>
      <c r="D215" s="7" t="s">
        <v>77</v>
      </c>
      <c r="E215" s="6">
        <f t="shared" si="5"/>
        <v>9</v>
      </c>
      <c r="F215" s="8">
        <v>5</v>
      </c>
      <c r="G215" s="1" t="str">
        <f>IF(AND(ISERROR(FIND("-",VLOOKUP(I215,'Names with Seat Code'!A:E,5,FALSE))),ISERROR(FIND("'",VLOOKUP(I215,'Names with Seat Code'!A:E,5,FALSE)))),VLOOKUP(I215,'Names with Seat Code'!A:E,5,FALSE),IF(ISERROR(FIND("-",VLOOKUP(I215,'Names with Seat Code'!A:E,5,FALSE))),REPLACE(VLOOKUP(I215,'Names with Seat Code'!A:E,5,FALSE),FIND("'",VLOOKUP(I215,'Names with Seat Code'!A:E,5,FALSE)),1,""),REPLACE(VLOOKUP(I215,'Names with Seat Code'!A:E,5,FALSE),FIND("-",VLOOKUP(I215,'Names with Seat Code'!A:E,5,FALSE)),1,"")))</f>
        <v>Santos</v>
      </c>
      <c r="H215" s="1" t="str">
        <f>IF(AND(ISERROR(FIND("-",VLOOKUP(I215,'Names with Seat Code'!A:E,3,FALSE))),ISERROR(FIND("'",VLOOKUP(I215,'Names with Seat Code'!A:E,3,FALSE)))),VLOOKUP(I215,'Names with Seat Code'!A:E,3,FALSE),IF(ISERROR(FIND("-",VLOOKUP(I215,'Names with Seat Code'!A:E,3,FALSE))),REPLACE(VLOOKUP(I215,'Names with Seat Code'!A:E,3,FALSE),FIND("'",VLOOKUP(I215,'Names with Seat Code'!A:E,3,FALSE)),1,""),REPLACE(VLOOKUP(I215,'Names with Seat Code'!A:E,3,FALSE),FIND("-",VLOOKUP(I215,'Names with Seat Code'!A:E,3,FALSE)),1,"")))</f>
        <v>Gustavo</v>
      </c>
      <c r="I215">
        <v>201</v>
      </c>
      <c r="J215" t="str">
        <f>VLOOKUP(I214,'Names with Seat Code'!A:E,4,FALSE)</f>
        <v/>
      </c>
    </row>
    <row r="216" spans="1:10" x14ac:dyDescent="0.25">
      <c r="A216" s="6" t="s">
        <v>75</v>
      </c>
      <c r="B216" s="6" t="s">
        <v>89</v>
      </c>
      <c r="C216" s="6">
        <v>114</v>
      </c>
      <c r="D216" s="7" t="s">
        <v>77</v>
      </c>
      <c r="E216" s="6">
        <f t="shared" si="5"/>
        <v>9</v>
      </c>
      <c r="F216" s="8">
        <v>6</v>
      </c>
      <c r="G216" s="1" t="str">
        <f>IF(AND(ISERROR(FIND("-",VLOOKUP(I216,'Names with Seat Code'!A:E,5,FALSE))),ISERROR(FIND("'",VLOOKUP(I216,'Names with Seat Code'!A:E,5,FALSE)))),VLOOKUP(I216,'Names with Seat Code'!A:E,5,FALSE),IF(ISERROR(FIND("-",VLOOKUP(I216,'Names with Seat Code'!A:E,5,FALSE))),REPLACE(VLOOKUP(I216,'Names with Seat Code'!A:E,5,FALSE),FIND("'",VLOOKUP(I216,'Names with Seat Code'!A:E,5,FALSE)),1,""),REPLACE(VLOOKUP(I216,'Names with Seat Code'!A:E,5,FALSE),FIND("-",VLOOKUP(I216,'Names with Seat Code'!A:E,5,FALSE)),1,"")))</f>
        <v>Savio</v>
      </c>
      <c r="H216" s="1" t="str">
        <f>IF(AND(ISERROR(FIND("-",VLOOKUP(I216,'Names with Seat Code'!A:E,3,FALSE))),ISERROR(FIND("'",VLOOKUP(I216,'Names with Seat Code'!A:E,3,FALSE)))),VLOOKUP(I216,'Names with Seat Code'!A:E,3,FALSE),IF(ISERROR(FIND("-",VLOOKUP(I216,'Names with Seat Code'!A:E,3,FALSE))),REPLACE(VLOOKUP(I216,'Names with Seat Code'!A:E,3,FALSE),FIND("'",VLOOKUP(I216,'Names with Seat Code'!A:E,3,FALSE)),1,""),REPLACE(VLOOKUP(I216,'Names with Seat Code'!A:E,3,FALSE),FIND("-",VLOOKUP(I216,'Names with Seat Code'!A:E,3,FALSE)),1,"")))</f>
        <v>Robert</v>
      </c>
      <c r="I216">
        <v>202</v>
      </c>
      <c r="J216" t="str">
        <f>VLOOKUP(I215,'Names with Seat Code'!A:E,4,FALSE)</f>
        <v/>
      </c>
    </row>
    <row r="217" spans="1:10" x14ac:dyDescent="0.25">
      <c r="A217" s="6" t="s">
        <v>75</v>
      </c>
      <c r="B217" s="6" t="s">
        <v>89</v>
      </c>
      <c r="C217" s="6">
        <v>112</v>
      </c>
      <c r="D217" s="7" t="s">
        <v>77</v>
      </c>
      <c r="E217" s="6">
        <f t="shared" si="5"/>
        <v>9</v>
      </c>
      <c r="F217" s="8">
        <v>7</v>
      </c>
      <c r="G217" s="1" t="str">
        <f>IF(AND(ISERROR(FIND("-",VLOOKUP(I217,'Names with Seat Code'!A:E,5,FALSE))),ISERROR(FIND("'",VLOOKUP(I217,'Names with Seat Code'!A:E,5,FALSE)))),VLOOKUP(I217,'Names with Seat Code'!A:E,5,FALSE),IF(ISERROR(FIND("-",VLOOKUP(I217,'Names with Seat Code'!A:E,5,FALSE))),REPLACE(VLOOKUP(I217,'Names with Seat Code'!A:E,5,FALSE),FIND("'",VLOOKUP(I217,'Names with Seat Code'!A:E,5,FALSE)),1,""),REPLACE(VLOOKUP(I217,'Names with Seat Code'!A:E,5,FALSE),FIND("-",VLOOKUP(I217,'Names with Seat Code'!A:E,5,FALSE)),1,"")))</f>
        <v>Scanlon</v>
      </c>
      <c r="H217" s="1" t="str">
        <f>IF(AND(ISERROR(FIND("-",VLOOKUP(I217,'Names with Seat Code'!A:E,3,FALSE))),ISERROR(FIND("'",VLOOKUP(I217,'Names with Seat Code'!A:E,3,FALSE)))),VLOOKUP(I217,'Names with Seat Code'!A:E,3,FALSE),IF(ISERROR(FIND("-",VLOOKUP(I217,'Names with Seat Code'!A:E,3,FALSE))),REPLACE(VLOOKUP(I217,'Names with Seat Code'!A:E,3,FALSE),FIND("'",VLOOKUP(I217,'Names with Seat Code'!A:E,3,FALSE)),1,""),REPLACE(VLOOKUP(I217,'Names with Seat Code'!A:E,3,FALSE),FIND("-",VLOOKUP(I217,'Names with Seat Code'!A:E,3,FALSE)),1,"")))</f>
        <v>Nathaniel</v>
      </c>
      <c r="I217">
        <v>203</v>
      </c>
      <c r="J217" t="str">
        <f>VLOOKUP(I216,'Names with Seat Code'!A:E,4,FALSE)</f>
        <v/>
      </c>
    </row>
    <row r="218" spans="1:10" x14ac:dyDescent="0.25">
      <c r="A218" s="6" t="s">
        <v>75</v>
      </c>
      <c r="B218" s="6" t="s">
        <v>89</v>
      </c>
      <c r="C218" s="6">
        <v>110</v>
      </c>
      <c r="D218" s="7" t="s">
        <v>77</v>
      </c>
      <c r="E218" s="6">
        <f t="shared" si="5"/>
        <v>9</v>
      </c>
      <c r="F218" s="8">
        <v>8</v>
      </c>
      <c r="G218" s="1" t="str">
        <f>IF(AND(ISERROR(FIND("-",VLOOKUP(I218,'Names with Seat Code'!A:E,5,FALSE))),ISERROR(FIND("'",VLOOKUP(I218,'Names with Seat Code'!A:E,5,FALSE)))),VLOOKUP(I218,'Names with Seat Code'!A:E,5,FALSE),IF(ISERROR(FIND("-",VLOOKUP(I218,'Names with Seat Code'!A:E,5,FALSE))),REPLACE(VLOOKUP(I218,'Names with Seat Code'!A:E,5,FALSE),FIND("'",VLOOKUP(I218,'Names with Seat Code'!A:E,5,FALSE)),1,""),REPLACE(VLOOKUP(I218,'Names with Seat Code'!A:E,5,FALSE),FIND("-",VLOOKUP(I218,'Names with Seat Code'!A:E,5,FALSE)),1,"")))</f>
        <v>Schanck</v>
      </c>
      <c r="H218" s="1" t="str">
        <f>IF(AND(ISERROR(FIND("-",VLOOKUP(I218,'Names with Seat Code'!A:E,3,FALSE))),ISERROR(FIND("'",VLOOKUP(I218,'Names with Seat Code'!A:E,3,FALSE)))),VLOOKUP(I218,'Names with Seat Code'!A:E,3,FALSE),IF(ISERROR(FIND("-",VLOOKUP(I218,'Names with Seat Code'!A:E,3,FALSE))),REPLACE(VLOOKUP(I218,'Names with Seat Code'!A:E,3,FALSE),FIND("'",VLOOKUP(I218,'Names with Seat Code'!A:E,3,FALSE)),1,""),REPLACE(VLOOKUP(I218,'Names with Seat Code'!A:E,3,FALSE),FIND("-",VLOOKUP(I218,'Names with Seat Code'!A:E,3,FALSE)),1,"")))</f>
        <v>Eli</v>
      </c>
      <c r="I218">
        <v>204</v>
      </c>
      <c r="J218" t="str">
        <f>VLOOKUP(I217,'Names with Seat Code'!A:E,4,FALSE)</f>
        <v/>
      </c>
    </row>
    <row r="219" spans="1:10" ht="18.75" thickBot="1" x14ac:dyDescent="0.3">
      <c r="A219" s="6" t="s">
        <v>75</v>
      </c>
      <c r="B219" s="6" t="s">
        <v>89</v>
      </c>
      <c r="C219" s="6">
        <v>108</v>
      </c>
      <c r="D219" s="7" t="s">
        <v>77</v>
      </c>
      <c r="E219" s="6">
        <f t="shared" si="5"/>
        <v>9</v>
      </c>
      <c r="F219" s="8">
        <v>9</v>
      </c>
      <c r="G219" s="1" t="str">
        <f>IF(AND(ISERROR(FIND("-",VLOOKUP(I219,'Names with Seat Code'!A:E,5,FALSE))),ISERROR(FIND("'",VLOOKUP(I219,'Names with Seat Code'!A:E,5,FALSE)))),VLOOKUP(I219,'Names with Seat Code'!A:E,5,FALSE),IF(ISERROR(FIND("-",VLOOKUP(I219,'Names with Seat Code'!A:E,5,FALSE))),REPLACE(VLOOKUP(I219,'Names with Seat Code'!A:E,5,FALSE),FIND("'",VLOOKUP(I219,'Names with Seat Code'!A:E,5,FALSE)),1,""),REPLACE(VLOOKUP(I219,'Names with Seat Code'!A:E,5,FALSE),FIND("-",VLOOKUP(I219,'Names with Seat Code'!A:E,5,FALSE)),1,"")))</f>
        <v>Schneeberg</v>
      </c>
      <c r="H219" s="1" t="str">
        <f>IF(AND(ISERROR(FIND("-",VLOOKUP(I219,'Names with Seat Code'!A:E,3,FALSE))),ISERROR(FIND("'",VLOOKUP(I219,'Names with Seat Code'!A:E,3,FALSE)))),VLOOKUP(I219,'Names with Seat Code'!A:E,3,FALSE),IF(ISERROR(FIND("-",VLOOKUP(I219,'Names with Seat Code'!A:E,3,FALSE))),REPLACE(VLOOKUP(I219,'Names with Seat Code'!A:E,3,FALSE),FIND("'",VLOOKUP(I219,'Names with Seat Code'!A:E,3,FALSE)),1,""),REPLACE(VLOOKUP(I219,'Names with Seat Code'!A:E,3,FALSE),FIND("-",VLOOKUP(I219,'Names with Seat Code'!A:E,3,FALSE)),1,"")))</f>
        <v>Matthew</v>
      </c>
      <c r="I219" s="3">
        <v>205</v>
      </c>
      <c r="J219" t="str">
        <f>VLOOKUP(I218,'Names with Seat Code'!A:E,4,FALSE)</f>
        <v/>
      </c>
    </row>
    <row r="220" spans="1:10" ht="18.75" thickTop="1" x14ac:dyDescent="0.25">
      <c r="A220" s="6" t="s">
        <v>75</v>
      </c>
      <c r="B220" s="6" t="s">
        <v>89</v>
      </c>
      <c r="C220" s="6">
        <v>106</v>
      </c>
      <c r="D220" s="7" t="s">
        <v>77</v>
      </c>
      <c r="E220" s="6">
        <f t="shared" si="5"/>
        <v>9</v>
      </c>
      <c r="F220" s="8">
        <v>10</v>
      </c>
      <c r="G220" s="1" t="str">
        <f>IF(AND(ISERROR(FIND("-",VLOOKUP(I220,'Names with Seat Code'!A:E,5,FALSE))),ISERROR(FIND("'",VLOOKUP(I220,'Names with Seat Code'!A:E,5,FALSE)))),VLOOKUP(I220,'Names with Seat Code'!A:E,5,FALSE),IF(ISERROR(FIND("-",VLOOKUP(I220,'Names with Seat Code'!A:E,5,FALSE))),REPLACE(VLOOKUP(I220,'Names with Seat Code'!A:E,5,FALSE),FIND("'",VLOOKUP(I220,'Names with Seat Code'!A:E,5,FALSE)),1,""),REPLACE(VLOOKUP(I220,'Names with Seat Code'!A:E,5,FALSE),FIND("-",VLOOKUP(I220,'Names with Seat Code'!A:E,5,FALSE)),1,"")))</f>
        <v>Schneeberg</v>
      </c>
      <c r="H220" s="1" t="str">
        <f>IF(AND(ISERROR(FIND("-",VLOOKUP(I220,'Names with Seat Code'!A:E,3,FALSE))),ISERROR(FIND("'",VLOOKUP(I220,'Names with Seat Code'!A:E,3,FALSE)))),VLOOKUP(I220,'Names with Seat Code'!A:E,3,FALSE),IF(ISERROR(FIND("-",VLOOKUP(I220,'Names with Seat Code'!A:E,3,FALSE))),REPLACE(VLOOKUP(I220,'Names with Seat Code'!A:E,3,FALSE),FIND("'",VLOOKUP(I220,'Names with Seat Code'!A:E,3,FALSE)),1,""),REPLACE(VLOOKUP(I220,'Names with Seat Code'!A:E,3,FALSE),FIND("-",VLOOKUP(I220,'Names with Seat Code'!A:E,3,FALSE)),1,"")))</f>
        <v>Sean</v>
      </c>
      <c r="I220">
        <v>206</v>
      </c>
      <c r="J220" t="str">
        <f>VLOOKUP(I219,'Names with Seat Code'!A:E,4,FALSE)</f>
        <v/>
      </c>
    </row>
    <row r="221" spans="1:10" x14ac:dyDescent="0.25">
      <c r="A221" s="6" t="s">
        <v>75</v>
      </c>
      <c r="B221" s="6" t="s">
        <v>89</v>
      </c>
      <c r="C221" s="6">
        <v>104</v>
      </c>
      <c r="D221" s="7" t="s">
        <v>77</v>
      </c>
      <c r="E221" s="6">
        <f t="shared" si="5"/>
        <v>9</v>
      </c>
      <c r="F221" s="8">
        <v>11</v>
      </c>
      <c r="G221" s="1" t="str">
        <f>IF(AND(ISERROR(FIND("-",VLOOKUP(I221,'Names with Seat Code'!A:E,5,FALSE))),ISERROR(FIND("'",VLOOKUP(I221,'Names with Seat Code'!A:E,5,FALSE)))),VLOOKUP(I221,'Names with Seat Code'!A:E,5,FALSE),IF(ISERROR(FIND("-",VLOOKUP(I221,'Names with Seat Code'!A:E,5,FALSE))),REPLACE(VLOOKUP(I221,'Names with Seat Code'!A:E,5,FALSE),FIND("'",VLOOKUP(I221,'Names with Seat Code'!A:E,5,FALSE)),1,""),REPLACE(VLOOKUP(I221,'Names with Seat Code'!A:E,5,FALSE),FIND("-",VLOOKUP(I221,'Names with Seat Code'!A:E,5,FALSE)),1,"")))</f>
        <v>Schromm</v>
      </c>
      <c r="H221" s="1" t="str">
        <f>IF(AND(ISERROR(FIND("-",VLOOKUP(I221,'Names with Seat Code'!A:E,3,FALSE))),ISERROR(FIND("'",VLOOKUP(I221,'Names with Seat Code'!A:E,3,FALSE)))),VLOOKUP(I221,'Names with Seat Code'!A:E,3,FALSE),IF(ISERROR(FIND("-",VLOOKUP(I221,'Names with Seat Code'!A:E,3,FALSE))),REPLACE(VLOOKUP(I221,'Names with Seat Code'!A:E,3,FALSE),FIND("'",VLOOKUP(I221,'Names with Seat Code'!A:E,3,FALSE)),1,""),REPLACE(VLOOKUP(I221,'Names with Seat Code'!A:E,3,FALSE),FIND("-",VLOOKUP(I221,'Names with Seat Code'!A:E,3,FALSE)),1,"")))</f>
        <v>Henry</v>
      </c>
      <c r="I221">
        <v>207</v>
      </c>
      <c r="J221" t="str">
        <f>VLOOKUP(I220,'Names with Seat Code'!A:E,4,FALSE)</f>
        <v/>
      </c>
    </row>
    <row r="222" spans="1:10" ht="18.75" thickBot="1" x14ac:dyDescent="0.3">
      <c r="A222" s="4" t="s">
        <v>75</v>
      </c>
      <c r="B222" s="4" t="s">
        <v>89</v>
      </c>
      <c r="C222" s="5">
        <v>102</v>
      </c>
      <c r="D222" s="9" t="s">
        <v>77</v>
      </c>
      <c r="E222" s="4">
        <f t="shared" si="5"/>
        <v>9</v>
      </c>
      <c r="F222" s="5">
        <v>12</v>
      </c>
      <c r="G222" s="1" t="str">
        <f>IF(AND(ISERROR(FIND("-",VLOOKUP(I222,'Names with Seat Code'!A:E,5,FALSE))),ISERROR(FIND("'",VLOOKUP(I222,'Names with Seat Code'!A:E,5,FALSE)))),VLOOKUP(I222,'Names with Seat Code'!A:E,5,FALSE),IF(ISERROR(FIND("-",VLOOKUP(I222,'Names with Seat Code'!A:E,5,FALSE))),REPLACE(VLOOKUP(I222,'Names with Seat Code'!A:E,5,FALSE),FIND("'",VLOOKUP(I222,'Names with Seat Code'!A:E,5,FALSE)),1,""),REPLACE(VLOOKUP(I222,'Names with Seat Code'!A:E,5,FALSE),FIND("-",VLOOKUP(I222,'Names with Seat Code'!A:E,5,FALSE)),1,"")))</f>
        <v>Serevitch</v>
      </c>
      <c r="H222" s="1" t="str">
        <f>IF(AND(ISERROR(FIND("-",VLOOKUP(I222,'Names with Seat Code'!A:E,3,FALSE))),ISERROR(FIND("'",VLOOKUP(I222,'Names with Seat Code'!A:E,3,FALSE)))),VLOOKUP(I222,'Names with Seat Code'!A:E,3,FALSE),IF(ISERROR(FIND("-",VLOOKUP(I222,'Names with Seat Code'!A:E,3,FALSE))),REPLACE(VLOOKUP(I222,'Names with Seat Code'!A:E,3,FALSE),FIND("'",VLOOKUP(I222,'Names with Seat Code'!A:E,3,FALSE)),1,""),REPLACE(VLOOKUP(I222,'Names with Seat Code'!A:E,3,FALSE),FIND("-",VLOOKUP(I222,'Names with Seat Code'!A:E,3,FALSE)),1,"")))</f>
        <v>Emma</v>
      </c>
      <c r="I222">
        <v>208</v>
      </c>
      <c r="J222" t="str">
        <f>VLOOKUP(I221,'Names with Seat Code'!A:E,4,FALSE)</f>
        <v/>
      </c>
    </row>
    <row r="223" spans="1:10" ht="19.5" thickTop="1" thickBot="1" x14ac:dyDescent="0.3">
      <c r="A223" s="6" t="s">
        <v>72</v>
      </c>
      <c r="B223" s="6" t="s">
        <v>90</v>
      </c>
      <c r="C223" s="6">
        <v>101</v>
      </c>
      <c r="D223" s="7" t="s">
        <v>74</v>
      </c>
      <c r="E223" s="6">
        <f>E199+1</f>
        <v>10</v>
      </c>
      <c r="F223" s="8">
        <v>1</v>
      </c>
      <c r="G223" s="1" t="str">
        <f>IF(AND(ISERROR(FIND("-",VLOOKUP(I223,'Names with Seat Code'!A:E,5,FALSE))),ISERROR(FIND("'",VLOOKUP(I223,'Names with Seat Code'!A:E,5,FALSE)))),VLOOKUP(I223,'Names with Seat Code'!A:E,5,FALSE),IF(ISERROR(FIND("-",VLOOKUP(I223,'Names with Seat Code'!A:E,5,FALSE))),REPLACE(VLOOKUP(I223,'Names with Seat Code'!A:E,5,FALSE),FIND("'",VLOOKUP(I223,'Names with Seat Code'!A:E,5,FALSE)),1,""),REPLACE(VLOOKUP(I223,'Names with Seat Code'!A:E,5,FALSE),FIND("-",VLOOKUP(I223,'Names with Seat Code'!A:E,5,FALSE)),1,"")))</f>
        <v>Settipane</v>
      </c>
      <c r="H223" s="1" t="str">
        <f>IF(AND(ISERROR(FIND("-",VLOOKUP(I223,'Names with Seat Code'!A:E,3,FALSE))),ISERROR(FIND("'",VLOOKUP(I223,'Names with Seat Code'!A:E,3,FALSE)))),VLOOKUP(I223,'Names with Seat Code'!A:E,3,FALSE),IF(ISERROR(FIND("-",VLOOKUP(I223,'Names with Seat Code'!A:E,3,FALSE))),REPLACE(VLOOKUP(I223,'Names with Seat Code'!A:E,3,FALSE),FIND("'",VLOOKUP(I223,'Names with Seat Code'!A:E,3,FALSE)),1,""),REPLACE(VLOOKUP(I223,'Names with Seat Code'!A:E,3,FALSE),FIND("-",VLOOKUP(I223,'Names with Seat Code'!A:E,3,FALSE)),1,"")))</f>
        <v>Jared</v>
      </c>
      <c r="I223">
        <v>209</v>
      </c>
      <c r="J223" s="3" t="str">
        <f>VLOOKUP(I222,'Names with Seat Code'!A:E,4,FALSE)</f>
        <v/>
      </c>
    </row>
    <row r="224" spans="1:10" ht="18.75" thickTop="1" x14ac:dyDescent="0.25">
      <c r="A224" s="6" t="s">
        <v>72</v>
      </c>
      <c r="B224" s="6" t="s">
        <v>90</v>
      </c>
      <c r="C224" s="6">
        <v>102</v>
      </c>
      <c r="D224" s="7" t="s">
        <v>74</v>
      </c>
      <c r="E224" s="6">
        <f t="shared" ref="E224:E234" si="6">E200+1</f>
        <v>10</v>
      </c>
      <c r="F224" s="8">
        <v>2</v>
      </c>
      <c r="G224" s="1" t="str">
        <f>IF(AND(ISERROR(FIND("-",VLOOKUP(I224,'Names with Seat Code'!A:E,5,FALSE))),ISERROR(FIND("'",VLOOKUP(I224,'Names with Seat Code'!A:E,5,FALSE)))),VLOOKUP(I224,'Names with Seat Code'!A:E,5,FALSE),IF(ISERROR(FIND("-",VLOOKUP(I224,'Names with Seat Code'!A:E,5,FALSE))),REPLACE(VLOOKUP(I224,'Names with Seat Code'!A:E,5,FALSE),FIND("'",VLOOKUP(I224,'Names with Seat Code'!A:E,5,FALSE)),1,""),REPLACE(VLOOKUP(I224,'Names with Seat Code'!A:E,5,FALSE),FIND("-",VLOOKUP(I224,'Names with Seat Code'!A:E,5,FALSE)),1,"")))</f>
        <v>Shastri</v>
      </c>
      <c r="H224" s="1" t="str">
        <f>IF(AND(ISERROR(FIND("-",VLOOKUP(I224,'Names with Seat Code'!A:E,3,FALSE))),ISERROR(FIND("'",VLOOKUP(I224,'Names with Seat Code'!A:E,3,FALSE)))),VLOOKUP(I224,'Names with Seat Code'!A:E,3,FALSE),IF(ISERROR(FIND("-",VLOOKUP(I224,'Names with Seat Code'!A:E,3,FALSE))),REPLACE(VLOOKUP(I224,'Names with Seat Code'!A:E,3,FALSE),FIND("'",VLOOKUP(I224,'Names with Seat Code'!A:E,3,FALSE)),1,""),REPLACE(VLOOKUP(I224,'Names with Seat Code'!A:E,3,FALSE),FIND("-",VLOOKUP(I224,'Names with Seat Code'!A:E,3,FALSE)),1,"")))</f>
        <v>Kapil</v>
      </c>
      <c r="I224">
        <v>210</v>
      </c>
      <c r="J224" t="str">
        <f>VLOOKUP(I223,'Names with Seat Code'!A:E,4,FALSE)</f>
        <v/>
      </c>
    </row>
    <row r="225" spans="1:10" x14ac:dyDescent="0.25">
      <c r="A225" s="6" t="s">
        <v>72</v>
      </c>
      <c r="B225" s="6" t="s">
        <v>90</v>
      </c>
      <c r="C225" s="6">
        <v>103</v>
      </c>
      <c r="D225" s="7" t="s">
        <v>74</v>
      </c>
      <c r="E225" s="6">
        <f t="shared" si="6"/>
        <v>10</v>
      </c>
      <c r="F225" s="8">
        <v>3</v>
      </c>
      <c r="G225" s="1" t="str">
        <f>IF(AND(ISERROR(FIND("-",VLOOKUP(I225,'Names with Seat Code'!A:E,5,FALSE))),ISERROR(FIND("'",VLOOKUP(I225,'Names with Seat Code'!A:E,5,FALSE)))),VLOOKUP(I225,'Names with Seat Code'!A:E,5,FALSE),IF(ISERROR(FIND("-",VLOOKUP(I225,'Names with Seat Code'!A:E,5,FALSE))),REPLACE(VLOOKUP(I225,'Names with Seat Code'!A:E,5,FALSE),FIND("'",VLOOKUP(I225,'Names with Seat Code'!A:E,5,FALSE)),1,""),REPLACE(VLOOKUP(I225,'Names with Seat Code'!A:E,5,FALSE),FIND("-",VLOOKUP(I225,'Names with Seat Code'!A:E,5,FALSE)),1,"")))</f>
        <v>Silva</v>
      </c>
      <c r="H225" s="1" t="str">
        <f>IF(AND(ISERROR(FIND("-",VLOOKUP(I225,'Names with Seat Code'!A:E,3,FALSE))),ISERROR(FIND("'",VLOOKUP(I225,'Names with Seat Code'!A:E,3,FALSE)))),VLOOKUP(I225,'Names with Seat Code'!A:E,3,FALSE),IF(ISERROR(FIND("-",VLOOKUP(I225,'Names with Seat Code'!A:E,3,FALSE))),REPLACE(VLOOKUP(I225,'Names with Seat Code'!A:E,3,FALSE),FIND("'",VLOOKUP(I225,'Names with Seat Code'!A:E,3,FALSE)),1,""),REPLACE(VLOOKUP(I225,'Names with Seat Code'!A:E,3,FALSE),FIND("-",VLOOKUP(I225,'Names with Seat Code'!A:E,3,FALSE)),1,"")))</f>
        <v>Derek</v>
      </c>
      <c r="I225">
        <v>211</v>
      </c>
      <c r="J225" t="str">
        <f>VLOOKUP(I224,'Names with Seat Code'!A:E,4,FALSE)</f>
        <v/>
      </c>
    </row>
    <row r="226" spans="1:10" x14ac:dyDescent="0.25">
      <c r="A226" s="6" t="s">
        <v>72</v>
      </c>
      <c r="B226" s="6" t="s">
        <v>90</v>
      </c>
      <c r="C226" s="6">
        <v>104</v>
      </c>
      <c r="D226" s="7" t="s">
        <v>74</v>
      </c>
      <c r="E226" s="6">
        <f t="shared" si="6"/>
        <v>10</v>
      </c>
      <c r="F226" s="8">
        <v>4</v>
      </c>
      <c r="G226" s="1" t="str">
        <f>IF(AND(ISERROR(FIND("-",VLOOKUP(I226,'Names with Seat Code'!A:E,5,FALSE))),ISERROR(FIND("'",VLOOKUP(I226,'Names with Seat Code'!A:E,5,FALSE)))),VLOOKUP(I226,'Names with Seat Code'!A:E,5,FALSE),IF(ISERROR(FIND("-",VLOOKUP(I226,'Names with Seat Code'!A:E,5,FALSE))),REPLACE(VLOOKUP(I226,'Names with Seat Code'!A:E,5,FALSE),FIND("'",VLOOKUP(I226,'Names with Seat Code'!A:E,5,FALSE)),1,""),REPLACE(VLOOKUP(I226,'Names with Seat Code'!A:E,5,FALSE),FIND("-",VLOOKUP(I226,'Names with Seat Code'!A:E,5,FALSE)),1,"")))</f>
        <v>Silva</v>
      </c>
      <c r="H226" s="1" t="str">
        <f>IF(AND(ISERROR(FIND("-",VLOOKUP(I226,'Names with Seat Code'!A:E,3,FALSE))),ISERROR(FIND("'",VLOOKUP(I226,'Names with Seat Code'!A:E,3,FALSE)))),VLOOKUP(I226,'Names with Seat Code'!A:E,3,FALSE),IF(ISERROR(FIND("-",VLOOKUP(I226,'Names with Seat Code'!A:E,3,FALSE))),REPLACE(VLOOKUP(I226,'Names with Seat Code'!A:E,3,FALSE),FIND("'",VLOOKUP(I226,'Names with Seat Code'!A:E,3,FALSE)),1,""),REPLACE(VLOOKUP(I226,'Names with Seat Code'!A:E,3,FALSE),FIND("-",VLOOKUP(I226,'Names with Seat Code'!A:E,3,FALSE)),1,"")))</f>
        <v>Kathleen</v>
      </c>
      <c r="I226">
        <v>212</v>
      </c>
      <c r="J226" t="str">
        <f>VLOOKUP(I225,'Names with Seat Code'!A:E,4,FALSE)</f>
        <v/>
      </c>
    </row>
    <row r="227" spans="1:10" x14ac:dyDescent="0.25">
      <c r="A227" s="6" t="s">
        <v>72</v>
      </c>
      <c r="B227" s="6" t="s">
        <v>90</v>
      </c>
      <c r="C227" s="6">
        <v>105</v>
      </c>
      <c r="D227" s="7" t="s">
        <v>74</v>
      </c>
      <c r="E227" s="6">
        <f t="shared" si="6"/>
        <v>10</v>
      </c>
      <c r="F227" s="8">
        <v>5</v>
      </c>
      <c r="G227" s="1" t="str">
        <f>IF(AND(ISERROR(FIND("-",VLOOKUP(I227,'Names with Seat Code'!A:E,5,FALSE))),ISERROR(FIND("'",VLOOKUP(I227,'Names with Seat Code'!A:E,5,FALSE)))),VLOOKUP(I227,'Names with Seat Code'!A:E,5,FALSE),IF(ISERROR(FIND("-",VLOOKUP(I227,'Names with Seat Code'!A:E,5,FALSE))),REPLACE(VLOOKUP(I227,'Names with Seat Code'!A:E,5,FALSE),FIND("'",VLOOKUP(I227,'Names with Seat Code'!A:E,5,FALSE)),1,""),REPLACE(VLOOKUP(I227,'Names with Seat Code'!A:E,5,FALSE),FIND("-",VLOOKUP(I227,'Names with Seat Code'!A:E,5,FALSE)),1,"")))</f>
        <v>Silveira</v>
      </c>
      <c r="H227" s="1" t="str">
        <f>IF(AND(ISERROR(FIND("-",VLOOKUP(I227,'Names with Seat Code'!A:E,3,FALSE))),ISERROR(FIND("'",VLOOKUP(I227,'Names with Seat Code'!A:E,3,FALSE)))),VLOOKUP(I227,'Names with Seat Code'!A:E,3,FALSE),IF(ISERROR(FIND("-",VLOOKUP(I227,'Names with Seat Code'!A:E,3,FALSE))),REPLACE(VLOOKUP(I227,'Names with Seat Code'!A:E,3,FALSE),FIND("'",VLOOKUP(I227,'Names with Seat Code'!A:E,3,FALSE)),1,""),REPLACE(VLOOKUP(I227,'Names with Seat Code'!A:E,3,FALSE),FIND("-",VLOOKUP(I227,'Names with Seat Code'!A:E,3,FALSE)),1,"")))</f>
        <v>Matias</v>
      </c>
      <c r="I227">
        <v>213</v>
      </c>
      <c r="J227" t="str">
        <f>VLOOKUP(I226,'Names with Seat Code'!A:E,4,FALSE)</f>
        <v/>
      </c>
    </row>
    <row r="228" spans="1:10" x14ac:dyDescent="0.25">
      <c r="A228" s="6" t="s">
        <v>72</v>
      </c>
      <c r="B228" s="6" t="s">
        <v>90</v>
      </c>
      <c r="C228" s="6">
        <v>106</v>
      </c>
      <c r="D228" s="7" t="s">
        <v>74</v>
      </c>
      <c r="E228" s="6">
        <f t="shared" si="6"/>
        <v>10</v>
      </c>
      <c r="F228" s="8">
        <v>6</v>
      </c>
      <c r="G228" s="1" t="str">
        <f>IF(AND(ISERROR(FIND("-",VLOOKUP(I228,'Names with Seat Code'!A:E,5,FALSE))),ISERROR(FIND("'",VLOOKUP(I228,'Names with Seat Code'!A:E,5,FALSE)))),VLOOKUP(I228,'Names with Seat Code'!A:E,5,FALSE),IF(ISERROR(FIND("-",VLOOKUP(I228,'Names with Seat Code'!A:E,5,FALSE))),REPLACE(VLOOKUP(I228,'Names with Seat Code'!A:E,5,FALSE),FIND("'",VLOOKUP(I228,'Names with Seat Code'!A:E,5,FALSE)),1,""),REPLACE(VLOOKUP(I228,'Names with Seat Code'!A:E,5,FALSE),FIND("-",VLOOKUP(I228,'Names with Seat Code'!A:E,5,FALSE)),1,"")))</f>
        <v>Smiley</v>
      </c>
      <c r="H228" s="1" t="str">
        <f>IF(AND(ISERROR(FIND("-",VLOOKUP(I228,'Names with Seat Code'!A:E,3,FALSE))),ISERROR(FIND("'",VLOOKUP(I228,'Names with Seat Code'!A:E,3,FALSE)))),VLOOKUP(I228,'Names with Seat Code'!A:E,3,FALSE),IF(ISERROR(FIND("-",VLOOKUP(I228,'Names with Seat Code'!A:E,3,FALSE))),REPLACE(VLOOKUP(I228,'Names with Seat Code'!A:E,3,FALSE),FIND("'",VLOOKUP(I228,'Names with Seat Code'!A:E,3,FALSE)),1,""),REPLACE(VLOOKUP(I228,'Names with Seat Code'!A:E,3,FALSE),FIND("-",VLOOKUP(I228,'Names with Seat Code'!A:E,3,FALSE)),1,"")))</f>
        <v>Sydnee</v>
      </c>
      <c r="I228">
        <v>214</v>
      </c>
      <c r="J228" t="str">
        <f>VLOOKUP(I227,'Names with Seat Code'!A:E,4,FALSE)</f>
        <v/>
      </c>
    </row>
    <row r="229" spans="1:10" x14ac:dyDescent="0.25">
      <c r="A229" s="6" t="s">
        <v>72</v>
      </c>
      <c r="B229" s="6" t="s">
        <v>90</v>
      </c>
      <c r="C229" s="6">
        <v>107</v>
      </c>
      <c r="D229" s="7" t="s">
        <v>74</v>
      </c>
      <c r="E229" s="6">
        <f t="shared" si="6"/>
        <v>10</v>
      </c>
      <c r="F229" s="8">
        <v>7</v>
      </c>
      <c r="G229" s="1" t="str">
        <f>IF(AND(ISERROR(FIND("-",VLOOKUP(I229,'Names with Seat Code'!A:E,5,FALSE))),ISERROR(FIND("'",VLOOKUP(I229,'Names with Seat Code'!A:E,5,FALSE)))),VLOOKUP(I229,'Names with Seat Code'!A:E,5,FALSE),IF(ISERROR(FIND("-",VLOOKUP(I229,'Names with Seat Code'!A:E,5,FALSE))),REPLACE(VLOOKUP(I229,'Names with Seat Code'!A:E,5,FALSE),FIND("'",VLOOKUP(I229,'Names with Seat Code'!A:E,5,FALSE)),1,""),REPLACE(VLOOKUP(I229,'Names with Seat Code'!A:E,5,FALSE),FIND("-",VLOOKUP(I229,'Names with Seat Code'!A:E,5,FALSE)),1,"")))</f>
        <v>Spaulding</v>
      </c>
      <c r="H229" s="1" t="str">
        <f>IF(AND(ISERROR(FIND("-",VLOOKUP(I229,'Names with Seat Code'!A:E,3,FALSE))),ISERROR(FIND("'",VLOOKUP(I229,'Names with Seat Code'!A:E,3,FALSE)))),VLOOKUP(I229,'Names with Seat Code'!A:E,3,FALSE),IF(ISERROR(FIND("-",VLOOKUP(I229,'Names with Seat Code'!A:E,3,FALSE))),REPLACE(VLOOKUP(I229,'Names with Seat Code'!A:E,3,FALSE),FIND("'",VLOOKUP(I229,'Names with Seat Code'!A:E,3,FALSE)),1,""),REPLACE(VLOOKUP(I229,'Names with Seat Code'!A:E,3,FALSE),FIND("-",VLOOKUP(I229,'Names with Seat Code'!A:E,3,FALSE)),1,"")))</f>
        <v>Tay</v>
      </c>
      <c r="I229">
        <v>215</v>
      </c>
      <c r="J229" t="str">
        <f>VLOOKUP(I228,'Names with Seat Code'!A:E,4,FALSE)</f>
        <v/>
      </c>
    </row>
    <row r="230" spans="1:10" x14ac:dyDescent="0.25">
      <c r="A230" s="6" t="s">
        <v>72</v>
      </c>
      <c r="B230" s="6" t="s">
        <v>90</v>
      </c>
      <c r="C230" s="6">
        <v>108</v>
      </c>
      <c r="D230" s="7" t="s">
        <v>74</v>
      </c>
      <c r="E230" s="6">
        <f t="shared" si="6"/>
        <v>10</v>
      </c>
      <c r="F230" s="8">
        <v>8</v>
      </c>
      <c r="G230" s="1" t="str">
        <f>IF(AND(ISERROR(FIND("-",VLOOKUP(I230,'Names with Seat Code'!A:E,5,FALSE))),ISERROR(FIND("'",VLOOKUP(I230,'Names with Seat Code'!A:E,5,FALSE)))),VLOOKUP(I230,'Names with Seat Code'!A:E,5,FALSE),IF(ISERROR(FIND("-",VLOOKUP(I230,'Names with Seat Code'!A:E,5,FALSE))),REPLACE(VLOOKUP(I230,'Names with Seat Code'!A:E,5,FALSE),FIND("'",VLOOKUP(I230,'Names with Seat Code'!A:E,5,FALSE)),1,""),REPLACE(VLOOKUP(I230,'Names with Seat Code'!A:E,5,FALSE),FIND("-",VLOOKUP(I230,'Names with Seat Code'!A:E,5,FALSE)),1,"")))</f>
        <v>Stepler</v>
      </c>
      <c r="H230" s="1" t="str">
        <f>IF(AND(ISERROR(FIND("-",VLOOKUP(I230,'Names with Seat Code'!A:E,3,FALSE))),ISERROR(FIND("'",VLOOKUP(I230,'Names with Seat Code'!A:E,3,FALSE)))),VLOOKUP(I230,'Names with Seat Code'!A:E,3,FALSE),IF(ISERROR(FIND("-",VLOOKUP(I230,'Names with Seat Code'!A:E,3,FALSE))),REPLACE(VLOOKUP(I230,'Names with Seat Code'!A:E,3,FALSE),FIND("'",VLOOKUP(I230,'Names with Seat Code'!A:E,3,FALSE)),1,""),REPLACE(VLOOKUP(I230,'Names with Seat Code'!A:E,3,FALSE),FIND("-",VLOOKUP(I230,'Names with Seat Code'!A:E,3,FALSE)),1,"")))</f>
        <v>Katherine</v>
      </c>
      <c r="I230">
        <v>216</v>
      </c>
      <c r="J230" t="str">
        <f>VLOOKUP(I229,'Names with Seat Code'!A:E,4,FALSE)</f>
        <v/>
      </c>
    </row>
    <row r="231" spans="1:10" ht="18.75" thickBot="1" x14ac:dyDescent="0.3">
      <c r="A231" s="6" t="s">
        <v>72</v>
      </c>
      <c r="B231" s="6" t="s">
        <v>90</v>
      </c>
      <c r="C231" s="6">
        <v>109</v>
      </c>
      <c r="D231" s="7" t="s">
        <v>74</v>
      </c>
      <c r="E231" s="6">
        <f t="shared" si="6"/>
        <v>10</v>
      </c>
      <c r="F231" s="8">
        <v>9</v>
      </c>
      <c r="G231" s="1" t="str">
        <f>IF(AND(ISERROR(FIND("-",VLOOKUP(I231,'Names with Seat Code'!A:E,5,FALSE))),ISERROR(FIND("'",VLOOKUP(I231,'Names with Seat Code'!A:E,5,FALSE)))),VLOOKUP(I231,'Names with Seat Code'!A:E,5,FALSE),IF(ISERROR(FIND("-",VLOOKUP(I231,'Names with Seat Code'!A:E,5,FALSE))),REPLACE(VLOOKUP(I231,'Names with Seat Code'!A:E,5,FALSE),FIND("'",VLOOKUP(I231,'Names with Seat Code'!A:E,5,FALSE)),1,""),REPLACE(VLOOKUP(I231,'Names with Seat Code'!A:E,5,FALSE),FIND("-",VLOOKUP(I231,'Names with Seat Code'!A:E,5,FALSE)),1,"")))</f>
        <v>Strong</v>
      </c>
      <c r="H231" s="1" t="str">
        <f>IF(AND(ISERROR(FIND("-",VLOOKUP(I231,'Names with Seat Code'!A:E,3,FALSE))),ISERROR(FIND("'",VLOOKUP(I231,'Names with Seat Code'!A:E,3,FALSE)))),VLOOKUP(I231,'Names with Seat Code'!A:E,3,FALSE),IF(ISERROR(FIND("-",VLOOKUP(I231,'Names with Seat Code'!A:E,3,FALSE))),REPLACE(VLOOKUP(I231,'Names with Seat Code'!A:E,3,FALSE),FIND("'",VLOOKUP(I231,'Names with Seat Code'!A:E,3,FALSE)),1,""),REPLACE(VLOOKUP(I231,'Names with Seat Code'!A:E,3,FALSE),FIND("-",VLOOKUP(I231,'Names with Seat Code'!A:E,3,FALSE)),1,"")))</f>
        <v>Abigail</v>
      </c>
      <c r="I231" s="3">
        <v>217</v>
      </c>
      <c r="J231" t="str">
        <f>VLOOKUP(I230,'Names with Seat Code'!A:E,4,FALSE)</f>
        <v/>
      </c>
    </row>
    <row r="232" spans="1:10" ht="18.75" thickTop="1" x14ac:dyDescent="0.25">
      <c r="A232" s="6" t="s">
        <v>72</v>
      </c>
      <c r="B232" s="6" t="s">
        <v>90</v>
      </c>
      <c r="C232" s="6">
        <v>110</v>
      </c>
      <c r="D232" s="7" t="s">
        <v>74</v>
      </c>
      <c r="E232" s="6">
        <f t="shared" si="6"/>
        <v>10</v>
      </c>
      <c r="F232" s="8">
        <v>10</v>
      </c>
      <c r="G232" s="1" t="str">
        <f>IF(AND(ISERROR(FIND("-",VLOOKUP(I232,'Names with Seat Code'!A:E,5,FALSE))),ISERROR(FIND("'",VLOOKUP(I232,'Names with Seat Code'!A:E,5,FALSE)))),VLOOKUP(I232,'Names with Seat Code'!A:E,5,FALSE),IF(ISERROR(FIND("-",VLOOKUP(I232,'Names with Seat Code'!A:E,5,FALSE))),REPLACE(VLOOKUP(I232,'Names with Seat Code'!A:E,5,FALSE),FIND("'",VLOOKUP(I232,'Names with Seat Code'!A:E,5,FALSE)),1,""),REPLACE(VLOOKUP(I232,'Names with Seat Code'!A:E,5,FALSE),FIND("-",VLOOKUP(I232,'Names with Seat Code'!A:E,5,FALSE)),1,"")))</f>
        <v>Talty</v>
      </c>
      <c r="H232" s="1" t="str">
        <f>IF(AND(ISERROR(FIND("-",VLOOKUP(I232,'Names with Seat Code'!A:E,3,FALSE))),ISERROR(FIND("'",VLOOKUP(I232,'Names with Seat Code'!A:E,3,FALSE)))),VLOOKUP(I232,'Names with Seat Code'!A:E,3,FALSE),IF(ISERROR(FIND("-",VLOOKUP(I232,'Names with Seat Code'!A:E,3,FALSE))),REPLACE(VLOOKUP(I232,'Names with Seat Code'!A:E,3,FALSE),FIND("'",VLOOKUP(I232,'Names with Seat Code'!A:E,3,FALSE)),1,""),REPLACE(VLOOKUP(I232,'Names with Seat Code'!A:E,3,FALSE),FIND("-",VLOOKUP(I232,'Names with Seat Code'!A:E,3,FALSE)),1,"")))</f>
        <v>Molly</v>
      </c>
      <c r="I232">
        <v>218</v>
      </c>
      <c r="J232" t="str">
        <f>VLOOKUP(I231,'Names with Seat Code'!A:E,4,FALSE)</f>
        <v/>
      </c>
    </row>
    <row r="233" spans="1:10" x14ac:dyDescent="0.25">
      <c r="A233" s="6" t="s">
        <v>72</v>
      </c>
      <c r="B233" s="6" t="s">
        <v>90</v>
      </c>
      <c r="C233" s="6">
        <v>111</v>
      </c>
      <c r="D233" s="7" t="s">
        <v>74</v>
      </c>
      <c r="E233" s="6">
        <f t="shared" si="6"/>
        <v>10</v>
      </c>
      <c r="F233" s="8">
        <v>11</v>
      </c>
      <c r="G233" s="1" t="str">
        <f>IF(AND(ISERROR(FIND("-",VLOOKUP(I233,'Names with Seat Code'!A:E,5,FALSE))),ISERROR(FIND("'",VLOOKUP(I233,'Names with Seat Code'!A:E,5,FALSE)))),VLOOKUP(I233,'Names with Seat Code'!A:E,5,FALSE),IF(ISERROR(FIND("-",VLOOKUP(I233,'Names with Seat Code'!A:E,5,FALSE))),REPLACE(VLOOKUP(I233,'Names with Seat Code'!A:E,5,FALSE),FIND("'",VLOOKUP(I233,'Names with Seat Code'!A:E,5,FALSE)),1,""),REPLACE(VLOOKUP(I233,'Names with Seat Code'!A:E,5,FALSE),FIND("-",VLOOKUP(I233,'Names with Seat Code'!A:E,5,FALSE)),1,"")))</f>
        <v>Tango</v>
      </c>
      <c r="H233" s="1" t="str">
        <f>IF(AND(ISERROR(FIND("-",VLOOKUP(I233,'Names with Seat Code'!A:E,3,FALSE))),ISERROR(FIND("'",VLOOKUP(I233,'Names with Seat Code'!A:E,3,FALSE)))),VLOOKUP(I233,'Names with Seat Code'!A:E,3,FALSE),IF(ISERROR(FIND("-",VLOOKUP(I233,'Names with Seat Code'!A:E,3,FALSE))),REPLACE(VLOOKUP(I233,'Names with Seat Code'!A:E,3,FALSE),FIND("'",VLOOKUP(I233,'Names with Seat Code'!A:E,3,FALSE)),1,""),REPLACE(VLOOKUP(I233,'Names with Seat Code'!A:E,3,FALSE),FIND("-",VLOOKUP(I233,'Names with Seat Code'!A:E,3,FALSE)),1,"")))</f>
        <v>Brooke</v>
      </c>
      <c r="I233">
        <v>219</v>
      </c>
      <c r="J233" t="str">
        <f>VLOOKUP(I232,'Names with Seat Code'!A:E,4,FALSE)</f>
        <v/>
      </c>
    </row>
    <row r="234" spans="1:10" ht="18.75" thickBot="1" x14ac:dyDescent="0.3">
      <c r="A234" s="4" t="s">
        <v>72</v>
      </c>
      <c r="B234" s="4" t="s">
        <v>90</v>
      </c>
      <c r="C234" s="4">
        <v>112</v>
      </c>
      <c r="D234" s="9" t="s">
        <v>74</v>
      </c>
      <c r="E234" s="4">
        <f t="shared" si="6"/>
        <v>10</v>
      </c>
      <c r="F234" s="5">
        <v>12</v>
      </c>
      <c r="G234" s="1" t="str">
        <f>IF(AND(ISERROR(FIND("-",VLOOKUP(I234,'Names with Seat Code'!A:E,5,FALSE))),ISERROR(FIND("'",VLOOKUP(I234,'Names with Seat Code'!A:E,5,FALSE)))),VLOOKUP(I234,'Names with Seat Code'!A:E,5,FALSE),IF(ISERROR(FIND("-",VLOOKUP(I234,'Names with Seat Code'!A:E,5,FALSE))),REPLACE(VLOOKUP(I234,'Names with Seat Code'!A:E,5,FALSE),FIND("'",VLOOKUP(I234,'Names with Seat Code'!A:E,5,FALSE)),1,""),REPLACE(VLOOKUP(I234,'Names with Seat Code'!A:E,5,FALSE),FIND("-",VLOOKUP(I234,'Names with Seat Code'!A:E,5,FALSE)),1,"")))</f>
        <v>Tarr</v>
      </c>
      <c r="H234" s="1" t="str">
        <f>IF(AND(ISERROR(FIND("-",VLOOKUP(I234,'Names with Seat Code'!A:E,3,FALSE))),ISERROR(FIND("'",VLOOKUP(I234,'Names with Seat Code'!A:E,3,FALSE)))),VLOOKUP(I234,'Names with Seat Code'!A:E,3,FALSE),IF(ISERROR(FIND("-",VLOOKUP(I234,'Names with Seat Code'!A:E,3,FALSE))),REPLACE(VLOOKUP(I234,'Names with Seat Code'!A:E,3,FALSE),FIND("'",VLOOKUP(I234,'Names with Seat Code'!A:E,3,FALSE)),1,""),REPLACE(VLOOKUP(I234,'Names with Seat Code'!A:E,3,FALSE),FIND("-",VLOOKUP(I234,'Names with Seat Code'!A:E,3,FALSE)),1,"")))</f>
        <v>Aaron</v>
      </c>
      <c r="I234">
        <v>220</v>
      </c>
      <c r="J234" t="str">
        <f>VLOOKUP(I233,'Names with Seat Code'!A:E,4,FALSE)</f>
        <v/>
      </c>
    </row>
    <row r="235" spans="1:10" ht="19.5" thickTop="1" thickBot="1" x14ac:dyDescent="0.3">
      <c r="A235" s="6" t="s">
        <v>75</v>
      </c>
      <c r="B235" s="6" t="s">
        <v>89</v>
      </c>
      <c r="C235" s="6">
        <v>101</v>
      </c>
      <c r="D235" s="7" t="s">
        <v>77</v>
      </c>
      <c r="E235" s="6">
        <f>E211+1</f>
        <v>10</v>
      </c>
      <c r="F235" s="8">
        <v>1</v>
      </c>
      <c r="G235" s="1" t="str">
        <f>IF(AND(ISERROR(FIND("-",VLOOKUP(I235,'Names with Seat Code'!A:E,5,FALSE))),ISERROR(FIND("'",VLOOKUP(I235,'Names with Seat Code'!A:E,5,FALSE)))),VLOOKUP(I235,'Names with Seat Code'!A:E,5,FALSE),IF(ISERROR(FIND("-",VLOOKUP(I235,'Names with Seat Code'!A:E,5,FALSE))),REPLACE(VLOOKUP(I235,'Names with Seat Code'!A:E,5,FALSE),FIND("'",VLOOKUP(I235,'Names with Seat Code'!A:E,5,FALSE)),1,""),REPLACE(VLOOKUP(I235,'Names with Seat Code'!A:E,5,FALSE),FIND("-",VLOOKUP(I235,'Names with Seat Code'!A:E,5,FALSE)),1,"")))</f>
        <v>Taupier</v>
      </c>
      <c r="H235" s="1" t="str">
        <f>IF(AND(ISERROR(FIND("-",VLOOKUP(I235,'Names with Seat Code'!A:E,3,FALSE))),ISERROR(FIND("'",VLOOKUP(I235,'Names with Seat Code'!A:E,3,FALSE)))),VLOOKUP(I235,'Names with Seat Code'!A:E,3,FALSE),IF(ISERROR(FIND("-",VLOOKUP(I235,'Names with Seat Code'!A:E,3,FALSE))),REPLACE(VLOOKUP(I235,'Names with Seat Code'!A:E,3,FALSE),FIND("'",VLOOKUP(I235,'Names with Seat Code'!A:E,3,FALSE)),1,""),REPLACE(VLOOKUP(I235,'Names with Seat Code'!A:E,3,FALSE),FIND("-",VLOOKUP(I235,'Names with Seat Code'!A:E,3,FALSE)),1,"")))</f>
        <v>Maeve</v>
      </c>
      <c r="I235">
        <v>221</v>
      </c>
      <c r="J235" s="3" t="str">
        <f>VLOOKUP(I234,'Names with Seat Code'!A:E,4,FALSE)</f>
        <v/>
      </c>
    </row>
    <row r="236" spans="1:10" ht="18.75" thickTop="1" x14ac:dyDescent="0.25">
      <c r="A236" s="6" t="s">
        <v>75</v>
      </c>
      <c r="B236" s="6" t="s">
        <v>89</v>
      </c>
      <c r="C236" s="6">
        <v>103</v>
      </c>
      <c r="D236" s="7" t="s">
        <v>77</v>
      </c>
      <c r="E236" s="6">
        <f t="shared" ref="E236:E246" si="7">E212+1</f>
        <v>10</v>
      </c>
      <c r="F236" s="8">
        <v>2</v>
      </c>
      <c r="G236" s="1" t="str">
        <f>IF(AND(ISERROR(FIND("-",VLOOKUP(I236,'Names with Seat Code'!A:E,5,FALSE))),ISERROR(FIND("'",VLOOKUP(I236,'Names with Seat Code'!A:E,5,FALSE)))),VLOOKUP(I236,'Names with Seat Code'!A:E,5,FALSE),IF(ISERROR(FIND("-",VLOOKUP(I236,'Names with Seat Code'!A:E,5,FALSE))),REPLACE(VLOOKUP(I236,'Names with Seat Code'!A:E,5,FALSE),FIND("'",VLOOKUP(I236,'Names with Seat Code'!A:E,5,FALSE)),1,""),REPLACE(VLOOKUP(I236,'Names with Seat Code'!A:E,5,FALSE),FIND("-",VLOOKUP(I236,'Names with Seat Code'!A:E,5,FALSE)),1,"")))</f>
        <v>Taylor</v>
      </c>
      <c r="H236" s="1" t="str">
        <f>IF(AND(ISERROR(FIND("-",VLOOKUP(I236,'Names with Seat Code'!A:E,3,FALSE))),ISERROR(FIND("'",VLOOKUP(I236,'Names with Seat Code'!A:E,3,FALSE)))),VLOOKUP(I236,'Names with Seat Code'!A:E,3,FALSE),IF(ISERROR(FIND("-",VLOOKUP(I236,'Names with Seat Code'!A:E,3,FALSE))),REPLACE(VLOOKUP(I236,'Names with Seat Code'!A:E,3,FALSE),FIND("'",VLOOKUP(I236,'Names with Seat Code'!A:E,3,FALSE)),1,""),REPLACE(VLOOKUP(I236,'Names with Seat Code'!A:E,3,FALSE),FIND("-",VLOOKUP(I236,'Names with Seat Code'!A:E,3,FALSE)),1,"")))</f>
        <v>Maxwell</v>
      </c>
      <c r="I236">
        <v>222</v>
      </c>
      <c r="J236" t="str">
        <f>VLOOKUP(I235,'Names with Seat Code'!A:E,4,FALSE)</f>
        <v>Katharine</v>
      </c>
    </row>
    <row r="237" spans="1:10" x14ac:dyDescent="0.25">
      <c r="A237" s="6" t="s">
        <v>75</v>
      </c>
      <c r="B237" s="6" t="s">
        <v>89</v>
      </c>
      <c r="C237" s="6">
        <v>105</v>
      </c>
      <c r="D237" s="7" t="s">
        <v>77</v>
      </c>
      <c r="E237" s="6">
        <f t="shared" si="7"/>
        <v>10</v>
      </c>
      <c r="F237" s="8">
        <v>3</v>
      </c>
      <c r="G237" s="1" t="str">
        <f>IF(AND(ISERROR(FIND("-",VLOOKUP(I237,'Names with Seat Code'!A:E,5,FALSE))),ISERROR(FIND("'",VLOOKUP(I237,'Names with Seat Code'!A:E,5,FALSE)))),VLOOKUP(I237,'Names with Seat Code'!A:E,5,FALSE),IF(ISERROR(FIND("-",VLOOKUP(I237,'Names with Seat Code'!A:E,5,FALSE))),REPLACE(VLOOKUP(I237,'Names with Seat Code'!A:E,5,FALSE),FIND("'",VLOOKUP(I237,'Names with Seat Code'!A:E,5,FALSE)),1,""),REPLACE(VLOOKUP(I237,'Names with Seat Code'!A:E,5,FALSE),FIND("-",VLOOKUP(I237,'Names with Seat Code'!A:E,5,FALSE)),1,"")))</f>
        <v>Tesoro</v>
      </c>
      <c r="H237" s="1" t="str">
        <f>IF(AND(ISERROR(FIND("-",VLOOKUP(I237,'Names with Seat Code'!A:E,3,FALSE))),ISERROR(FIND("'",VLOOKUP(I237,'Names with Seat Code'!A:E,3,FALSE)))),VLOOKUP(I237,'Names with Seat Code'!A:E,3,FALSE),IF(ISERROR(FIND("-",VLOOKUP(I237,'Names with Seat Code'!A:E,3,FALSE))),REPLACE(VLOOKUP(I237,'Names with Seat Code'!A:E,3,FALSE),FIND("'",VLOOKUP(I237,'Names with Seat Code'!A:E,3,FALSE)),1,""),REPLACE(VLOOKUP(I237,'Names with Seat Code'!A:E,3,FALSE),FIND("-",VLOOKUP(I237,'Names with Seat Code'!A:E,3,FALSE)),1,"")))</f>
        <v>Kathryn</v>
      </c>
      <c r="I237">
        <v>223</v>
      </c>
      <c r="J237" t="str">
        <f>VLOOKUP(I236,'Names with Seat Code'!A:E,4,FALSE)</f>
        <v/>
      </c>
    </row>
    <row r="238" spans="1:10" x14ac:dyDescent="0.25">
      <c r="A238" s="6" t="s">
        <v>75</v>
      </c>
      <c r="B238" s="6" t="s">
        <v>89</v>
      </c>
      <c r="C238" s="6">
        <v>107</v>
      </c>
      <c r="D238" s="7" t="s">
        <v>77</v>
      </c>
      <c r="E238" s="6">
        <f t="shared" si="7"/>
        <v>10</v>
      </c>
      <c r="F238" s="8">
        <v>4</v>
      </c>
      <c r="G238" s="1" t="str">
        <f>IF(AND(ISERROR(FIND("-",VLOOKUP(I238,'Names with Seat Code'!A:E,5,FALSE))),ISERROR(FIND("'",VLOOKUP(I238,'Names with Seat Code'!A:E,5,FALSE)))),VLOOKUP(I238,'Names with Seat Code'!A:E,5,FALSE),IF(ISERROR(FIND("-",VLOOKUP(I238,'Names with Seat Code'!A:E,5,FALSE))),REPLACE(VLOOKUP(I238,'Names with Seat Code'!A:E,5,FALSE),FIND("'",VLOOKUP(I238,'Names with Seat Code'!A:E,5,FALSE)),1,""),REPLACE(VLOOKUP(I238,'Names with Seat Code'!A:E,5,FALSE),FIND("-",VLOOKUP(I238,'Names with Seat Code'!A:E,5,FALSE)),1,"")))</f>
        <v>Thomas</v>
      </c>
      <c r="H238" s="1" t="str">
        <f>IF(AND(ISERROR(FIND("-",VLOOKUP(I238,'Names with Seat Code'!A:E,3,FALSE))),ISERROR(FIND("'",VLOOKUP(I238,'Names with Seat Code'!A:E,3,FALSE)))),VLOOKUP(I238,'Names with Seat Code'!A:E,3,FALSE),IF(ISERROR(FIND("-",VLOOKUP(I238,'Names with Seat Code'!A:E,3,FALSE))),REPLACE(VLOOKUP(I238,'Names with Seat Code'!A:E,3,FALSE),FIND("'",VLOOKUP(I238,'Names with Seat Code'!A:E,3,FALSE)),1,""),REPLACE(VLOOKUP(I238,'Names with Seat Code'!A:E,3,FALSE),FIND("-",VLOOKUP(I238,'Names with Seat Code'!A:E,3,FALSE)),1,"")))</f>
        <v>Blake</v>
      </c>
      <c r="I238">
        <v>224</v>
      </c>
      <c r="J238" t="str">
        <f>VLOOKUP(I237,'Names with Seat Code'!A:E,4,FALSE)</f>
        <v/>
      </c>
    </row>
    <row r="239" spans="1:10" x14ac:dyDescent="0.25">
      <c r="A239" s="6" t="s">
        <v>75</v>
      </c>
      <c r="B239" s="6" t="s">
        <v>89</v>
      </c>
      <c r="C239" s="6">
        <v>109</v>
      </c>
      <c r="D239" s="7" t="s">
        <v>77</v>
      </c>
      <c r="E239" s="6">
        <f t="shared" si="7"/>
        <v>10</v>
      </c>
      <c r="F239" s="8">
        <v>5</v>
      </c>
      <c r="G239" s="1" t="str">
        <f>IF(AND(ISERROR(FIND("-",VLOOKUP(I239,'Names with Seat Code'!A:E,5,FALSE))),ISERROR(FIND("'",VLOOKUP(I239,'Names with Seat Code'!A:E,5,FALSE)))),VLOOKUP(I239,'Names with Seat Code'!A:E,5,FALSE),IF(ISERROR(FIND("-",VLOOKUP(I239,'Names with Seat Code'!A:E,5,FALSE))),REPLACE(VLOOKUP(I239,'Names with Seat Code'!A:E,5,FALSE),FIND("'",VLOOKUP(I239,'Names with Seat Code'!A:E,5,FALSE)),1,""),REPLACE(VLOOKUP(I239,'Names with Seat Code'!A:E,5,FALSE),FIND("-",VLOOKUP(I239,'Names with Seat Code'!A:E,5,FALSE)),1,"")))</f>
        <v>Tiwari</v>
      </c>
      <c r="H239" s="1" t="str">
        <f>IF(AND(ISERROR(FIND("-",VLOOKUP(I239,'Names with Seat Code'!A:E,3,FALSE))),ISERROR(FIND("'",VLOOKUP(I239,'Names with Seat Code'!A:E,3,FALSE)))),VLOOKUP(I239,'Names with Seat Code'!A:E,3,FALSE),IF(ISERROR(FIND("-",VLOOKUP(I239,'Names with Seat Code'!A:E,3,FALSE))),REPLACE(VLOOKUP(I239,'Names with Seat Code'!A:E,3,FALSE),FIND("'",VLOOKUP(I239,'Names with Seat Code'!A:E,3,FALSE)),1,""),REPLACE(VLOOKUP(I239,'Names with Seat Code'!A:E,3,FALSE),FIND("-",VLOOKUP(I239,'Names with Seat Code'!A:E,3,FALSE)),1,"")))</f>
        <v>Raghav</v>
      </c>
      <c r="I239">
        <v>225</v>
      </c>
      <c r="J239" t="str">
        <f>VLOOKUP(I238,'Names with Seat Code'!A:E,4,FALSE)</f>
        <v/>
      </c>
    </row>
    <row r="240" spans="1:10" x14ac:dyDescent="0.25">
      <c r="A240" s="6" t="s">
        <v>75</v>
      </c>
      <c r="B240" s="6" t="s">
        <v>89</v>
      </c>
      <c r="C240" s="6">
        <v>111</v>
      </c>
      <c r="D240" s="7" t="s">
        <v>77</v>
      </c>
      <c r="E240" s="6">
        <f t="shared" si="7"/>
        <v>10</v>
      </c>
      <c r="F240" s="8">
        <v>6</v>
      </c>
      <c r="G240" s="1" t="str">
        <f>IF(AND(ISERROR(FIND("-",VLOOKUP(I240,'Names with Seat Code'!A:E,5,FALSE))),ISERROR(FIND("'",VLOOKUP(I240,'Names with Seat Code'!A:E,5,FALSE)))),VLOOKUP(I240,'Names with Seat Code'!A:E,5,FALSE),IF(ISERROR(FIND("-",VLOOKUP(I240,'Names with Seat Code'!A:E,5,FALSE))),REPLACE(VLOOKUP(I240,'Names with Seat Code'!A:E,5,FALSE),FIND("'",VLOOKUP(I240,'Names with Seat Code'!A:E,5,FALSE)),1,""),REPLACE(VLOOKUP(I240,'Names with Seat Code'!A:E,5,FALSE),FIND("-",VLOOKUP(I240,'Names with Seat Code'!A:E,5,FALSE)),1,"")))</f>
        <v>Trahan</v>
      </c>
      <c r="H240" s="1" t="str">
        <f>IF(AND(ISERROR(FIND("-",VLOOKUP(I240,'Names with Seat Code'!A:E,3,FALSE))),ISERROR(FIND("'",VLOOKUP(I240,'Names with Seat Code'!A:E,3,FALSE)))),VLOOKUP(I240,'Names with Seat Code'!A:E,3,FALSE),IF(ISERROR(FIND("-",VLOOKUP(I240,'Names with Seat Code'!A:E,3,FALSE))),REPLACE(VLOOKUP(I240,'Names with Seat Code'!A:E,3,FALSE),FIND("'",VLOOKUP(I240,'Names with Seat Code'!A:E,3,FALSE)),1,""),REPLACE(VLOOKUP(I240,'Names with Seat Code'!A:E,3,FALSE),FIND("-",VLOOKUP(I240,'Names with Seat Code'!A:E,3,FALSE)),1,"")))</f>
        <v>James</v>
      </c>
      <c r="I240">
        <v>226</v>
      </c>
      <c r="J240" t="str">
        <f>VLOOKUP(I239,'Names with Seat Code'!A:E,4,FALSE)</f>
        <v/>
      </c>
    </row>
    <row r="241" spans="1:10" x14ac:dyDescent="0.25">
      <c r="A241" s="6" t="s">
        <v>75</v>
      </c>
      <c r="B241" s="6" t="s">
        <v>89</v>
      </c>
      <c r="C241" s="6">
        <v>113</v>
      </c>
      <c r="D241" s="7" t="s">
        <v>77</v>
      </c>
      <c r="E241" s="6">
        <f t="shared" si="7"/>
        <v>10</v>
      </c>
      <c r="F241" s="8">
        <v>7</v>
      </c>
      <c r="G241" s="1" t="str">
        <f>IF(AND(ISERROR(FIND("-",VLOOKUP(I241,'Names with Seat Code'!A:E,5,FALSE))),ISERROR(FIND("'",VLOOKUP(I241,'Names with Seat Code'!A:E,5,FALSE)))),VLOOKUP(I241,'Names with Seat Code'!A:E,5,FALSE),IF(ISERROR(FIND("-",VLOOKUP(I241,'Names with Seat Code'!A:E,5,FALSE))),REPLACE(VLOOKUP(I241,'Names with Seat Code'!A:E,5,FALSE),FIND("'",VLOOKUP(I241,'Names with Seat Code'!A:E,5,FALSE)),1,""),REPLACE(VLOOKUP(I241,'Names with Seat Code'!A:E,5,FALSE),FIND("-",VLOOKUP(I241,'Names with Seat Code'!A:E,5,FALSE)),1,"")))</f>
        <v>Trahan</v>
      </c>
      <c r="H241" s="1" t="str">
        <f>IF(AND(ISERROR(FIND("-",VLOOKUP(I241,'Names with Seat Code'!A:E,3,FALSE))),ISERROR(FIND("'",VLOOKUP(I241,'Names with Seat Code'!A:E,3,FALSE)))),VLOOKUP(I241,'Names with Seat Code'!A:E,3,FALSE),IF(ISERROR(FIND("-",VLOOKUP(I241,'Names with Seat Code'!A:E,3,FALSE))),REPLACE(VLOOKUP(I241,'Names with Seat Code'!A:E,3,FALSE),FIND("'",VLOOKUP(I241,'Names with Seat Code'!A:E,3,FALSE)),1,""),REPLACE(VLOOKUP(I241,'Names with Seat Code'!A:E,3,FALSE),FIND("-",VLOOKUP(I241,'Names with Seat Code'!A:E,3,FALSE)),1,"")))</f>
        <v>Molly</v>
      </c>
      <c r="I241">
        <v>227</v>
      </c>
      <c r="J241" t="str">
        <f>VLOOKUP(I240,'Names with Seat Code'!A:E,4,FALSE)</f>
        <v/>
      </c>
    </row>
    <row r="242" spans="1:10" x14ac:dyDescent="0.25">
      <c r="A242" s="6" t="s">
        <v>75</v>
      </c>
      <c r="B242" s="6" t="s">
        <v>89</v>
      </c>
      <c r="C242" s="6">
        <v>115</v>
      </c>
      <c r="D242" s="7" t="s">
        <v>77</v>
      </c>
      <c r="E242" s="6">
        <f t="shared" si="7"/>
        <v>10</v>
      </c>
      <c r="F242" s="8">
        <v>8</v>
      </c>
      <c r="G242" s="1" t="str">
        <f>IF(AND(ISERROR(FIND("-",VLOOKUP(I242,'Names with Seat Code'!A:E,5,FALSE))),ISERROR(FIND("'",VLOOKUP(I242,'Names with Seat Code'!A:E,5,FALSE)))),VLOOKUP(I242,'Names with Seat Code'!A:E,5,FALSE),IF(ISERROR(FIND("-",VLOOKUP(I242,'Names with Seat Code'!A:E,5,FALSE))),REPLACE(VLOOKUP(I242,'Names with Seat Code'!A:E,5,FALSE),FIND("'",VLOOKUP(I242,'Names with Seat Code'!A:E,5,FALSE)),1,""),REPLACE(VLOOKUP(I242,'Names with Seat Code'!A:E,5,FALSE),FIND("-",VLOOKUP(I242,'Names with Seat Code'!A:E,5,FALSE)),1,"")))</f>
        <v>Trionfi</v>
      </c>
      <c r="H242" s="1" t="str">
        <f>IF(AND(ISERROR(FIND("-",VLOOKUP(I242,'Names with Seat Code'!A:E,3,FALSE))),ISERROR(FIND("'",VLOOKUP(I242,'Names with Seat Code'!A:E,3,FALSE)))),VLOOKUP(I242,'Names with Seat Code'!A:E,3,FALSE),IF(ISERROR(FIND("-",VLOOKUP(I242,'Names with Seat Code'!A:E,3,FALSE))),REPLACE(VLOOKUP(I242,'Names with Seat Code'!A:E,3,FALSE),FIND("'",VLOOKUP(I242,'Names with Seat Code'!A:E,3,FALSE)),1,""),REPLACE(VLOOKUP(I242,'Names with Seat Code'!A:E,3,FALSE),FIND("-",VLOOKUP(I242,'Names with Seat Code'!A:E,3,FALSE)),1,"")))</f>
        <v>Katelyn</v>
      </c>
      <c r="I242">
        <v>228</v>
      </c>
      <c r="J242" t="str">
        <f>VLOOKUP(I241,'Names with Seat Code'!A:E,4,FALSE)</f>
        <v/>
      </c>
    </row>
    <row r="243" spans="1:10" ht="18.75" thickBot="1" x14ac:dyDescent="0.3">
      <c r="A243" s="6" t="s">
        <v>75</v>
      </c>
      <c r="B243" s="6" t="s">
        <v>89</v>
      </c>
      <c r="C243" s="6">
        <v>117</v>
      </c>
      <c r="D243" s="7" t="s">
        <v>77</v>
      </c>
      <c r="E243" s="6">
        <f t="shared" si="7"/>
        <v>10</v>
      </c>
      <c r="F243" s="8">
        <v>9</v>
      </c>
      <c r="G243" s="1" t="str">
        <f>IF(AND(ISERROR(FIND("-",VLOOKUP(I243,'Names with Seat Code'!A:E,5,FALSE))),ISERROR(FIND("'",VLOOKUP(I243,'Names with Seat Code'!A:E,5,FALSE)))),VLOOKUP(I243,'Names with Seat Code'!A:E,5,FALSE),IF(ISERROR(FIND("-",VLOOKUP(I243,'Names with Seat Code'!A:E,5,FALSE))),REPLACE(VLOOKUP(I243,'Names with Seat Code'!A:E,5,FALSE),FIND("'",VLOOKUP(I243,'Names with Seat Code'!A:E,5,FALSE)),1,""),REPLACE(VLOOKUP(I243,'Names with Seat Code'!A:E,5,FALSE),FIND("-",VLOOKUP(I243,'Names with Seat Code'!A:E,5,FALSE)),1,"")))</f>
        <v>Magness</v>
      </c>
      <c r="H243" s="1" t="str">
        <f>IF(AND(ISERROR(FIND("-",VLOOKUP(I243,'Names with Seat Code'!A:E,3,FALSE))),ISERROR(FIND("'",VLOOKUP(I243,'Names with Seat Code'!A:E,3,FALSE)))),VLOOKUP(I243,'Names with Seat Code'!A:E,3,FALSE),IF(ISERROR(FIND("-",VLOOKUP(I243,'Names with Seat Code'!A:E,3,FALSE))),REPLACE(VLOOKUP(I243,'Names with Seat Code'!A:E,3,FALSE),FIND("'",VLOOKUP(I243,'Names with Seat Code'!A:E,3,FALSE)),1,""),REPLACE(VLOOKUP(I243,'Names with Seat Code'!A:E,3,FALSE),FIND("-",VLOOKUP(I243,'Names with Seat Code'!A:E,3,FALSE)),1,"")))</f>
        <v>Katrina</v>
      </c>
      <c r="I243" s="3">
        <v>229</v>
      </c>
      <c r="J243" t="str">
        <f>VLOOKUP(I242,'Names with Seat Code'!A:E,4,FALSE)</f>
        <v/>
      </c>
    </row>
    <row r="244" spans="1:10" ht="18.75" thickTop="1" x14ac:dyDescent="0.25">
      <c r="A244" s="6" t="s">
        <v>75</v>
      </c>
      <c r="B244" s="6" t="s">
        <v>89</v>
      </c>
      <c r="C244" s="6">
        <v>119</v>
      </c>
      <c r="D244" s="7" t="s">
        <v>77</v>
      </c>
      <c r="E244" s="6">
        <f t="shared" si="7"/>
        <v>10</v>
      </c>
      <c r="F244" s="8">
        <v>10</v>
      </c>
      <c r="G244" s="1" t="str">
        <f>IF(AND(ISERROR(FIND("-",VLOOKUP(I244,'Names with Seat Code'!A:E,5,FALSE))),ISERROR(FIND("'",VLOOKUP(I244,'Names with Seat Code'!A:E,5,FALSE)))),VLOOKUP(I244,'Names with Seat Code'!A:E,5,FALSE),IF(ISERROR(FIND("-",VLOOKUP(I244,'Names with Seat Code'!A:E,5,FALSE))),REPLACE(VLOOKUP(I244,'Names with Seat Code'!A:E,5,FALSE),FIND("'",VLOOKUP(I244,'Names with Seat Code'!A:E,5,FALSE)),1,""),REPLACE(VLOOKUP(I244,'Names with Seat Code'!A:E,5,FALSE),FIND("-",VLOOKUP(I244,'Names with Seat Code'!A:E,5,FALSE)),1,"")))</f>
        <v>Vedder</v>
      </c>
      <c r="H244" s="1" t="str">
        <f>IF(AND(ISERROR(FIND("-",VLOOKUP(I244,'Names with Seat Code'!A:E,3,FALSE))),ISERROR(FIND("'",VLOOKUP(I244,'Names with Seat Code'!A:E,3,FALSE)))),VLOOKUP(I244,'Names with Seat Code'!A:E,3,FALSE),IF(ISERROR(FIND("-",VLOOKUP(I244,'Names with Seat Code'!A:E,3,FALSE))),REPLACE(VLOOKUP(I244,'Names with Seat Code'!A:E,3,FALSE),FIND("'",VLOOKUP(I244,'Names with Seat Code'!A:E,3,FALSE)),1,""),REPLACE(VLOOKUP(I244,'Names with Seat Code'!A:E,3,FALSE),FIND("-",VLOOKUP(I244,'Names with Seat Code'!A:E,3,FALSE)),1,"")))</f>
        <v>Raymond</v>
      </c>
      <c r="I244">
        <v>230</v>
      </c>
      <c r="J244" t="str">
        <f>VLOOKUP(I243,'Names with Seat Code'!A:E,4,FALSE)</f>
        <v>Van</v>
      </c>
    </row>
    <row r="245" spans="1:10" x14ac:dyDescent="0.25">
      <c r="A245" s="6" t="s">
        <v>75</v>
      </c>
      <c r="B245" s="6" t="s">
        <v>89</v>
      </c>
      <c r="C245" s="6">
        <v>121</v>
      </c>
      <c r="D245" s="7" t="s">
        <v>77</v>
      </c>
      <c r="E245" s="6">
        <f t="shared" si="7"/>
        <v>10</v>
      </c>
      <c r="F245" s="8">
        <v>11</v>
      </c>
      <c r="G245" s="1" t="str">
        <f>IF(AND(ISERROR(FIND("-",VLOOKUP(I245,'Names with Seat Code'!A:E,5,FALSE))),ISERROR(FIND("'",VLOOKUP(I245,'Names with Seat Code'!A:E,5,FALSE)))),VLOOKUP(I245,'Names with Seat Code'!A:E,5,FALSE),IF(ISERROR(FIND("-",VLOOKUP(I245,'Names with Seat Code'!A:E,5,FALSE))),REPLACE(VLOOKUP(I245,'Names with Seat Code'!A:E,5,FALSE),FIND("'",VLOOKUP(I245,'Names with Seat Code'!A:E,5,FALSE)),1,""),REPLACE(VLOOKUP(I245,'Names with Seat Code'!A:E,5,FALSE),FIND("-",VLOOKUP(I245,'Names with Seat Code'!A:E,5,FALSE)),1,"")))</f>
        <v>Vieira</v>
      </c>
      <c r="H245" s="1" t="str">
        <f>IF(AND(ISERROR(FIND("-",VLOOKUP(I245,'Names with Seat Code'!A:E,3,FALSE))),ISERROR(FIND("'",VLOOKUP(I245,'Names with Seat Code'!A:E,3,FALSE)))),VLOOKUP(I245,'Names with Seat Code'!A:E,3,FALSE),IF(ISERROR(FIND("-",VLOOKUP(I245,'Names with Seat Code'!A:E,3,FALSE))),REPLACE(VLOOKUP(I245,'Names with Seat Code'!A:E,3,FALSE),FIND("'",VLOOKUP(I245,'Names with Seat Code'!A:E,3,FALSE)),1,""),REPLACE(VLOOKUP(I245,'Names with Seat Code'!A:E,3,FALSE),FIND("-",VLOOKUP(I245,'Names with Seat Code'!A:E,3,FALSE)),1,"")))</f>
        <v>Joseph</v>
      </c>
      <c r="I245">
        <v>231</v>
      </c>
      <c r="J245" t="str">
        <f>VLOOKUP(I244,'Names with Seat Code'!A:E,4,FALSE)</f>
        <v/>
      </c>
    </row>
    <row r="246" spans="1:10" ht="18.75" thickBot="1" x14ac:dyDescent="0.3">
      <c r="A246" s="4" t="s">
        <v>75</v>
      </c>
      <c r="B246" s="4" t="s">
        <v>89</v>
      </c>
      <c r="C246" s="5">
        <v>123</v>
      </c>
      <c r="D246" s="9" t="s">
        <v>77</v>
      </c>
      <c r="E246" s="4">
        <f t="shared" si="7"/>
        <v>10</v>
      </c>
      <c r="F246" s="5">
        <v>12</v>
      </c>
      <c r="G246" s="1" t="str">
        <f>IF(AND(ISERROR(FIND("-",VLOOKUP(I246,'Names with Seat Code'!A:E,5,FALSE))),ISERROR(FIND("'",VLOOKUP(I246,'Names with Seat Code'!A:E,5,FALSE)))),VLOOKUP(I246,'Names with Seat Code'!A:E,5,FALSE),IF(ISERROR(FIND("-",VLOOKUP(I246,'Names with Seat Code'!A:E,5,FALSE))),REPLACE(VLOOKUP(I246,'Names with Seat Code'!A:E,5,FALSE),FIND("'",VLOOKUP(I246,'Names with Seat Code'!A:E,5,FALSE)),1,""),REPLACE(VLOOKUP(I246,'Names with Seat Code'!A:E,5,FALSE),FIND("-",VLOOKUP(I246,'Names with Seat Code'!A:E,5,FALSE)),1,"")))</f>
        <v>Waldman</v>
      </c>
      <c r="H246" s="1" t="str">
        <f>IF(AND(ISERROR(FIND("-",VLOOKUP(I246,'Names with Seat Code'!A:E,3,FALSE))),ISERROR(FIND("'",VLOOKUP(I246,'Names with Seat Code'!A:E,3,FALSE)))),VLOOKUP(I246,'Names with Seat Code'!A:E,3,FALSE),IF(ISERROR(FIND("-",VLOOKUP(I246,'Names with Seat Code'!A:E,3,FALSE))),REPLACE(VLOOKUP(I246,'Names with Seat Code'!A:E,3,FALSE),FIND("'",VLOOKUP(I246,'Names with Seat Code'!A:E,3,FALSE)),1,""),REPLACE(VLOOKUP(I246,'Names with Seat Code'!A:E,3,FALSE),FIND("-",VLOOKUP(I246,'Names with Seat Code'!A:E,3,FALSE)),1,"")))</f>
        <v>Luke</v>
      </c>
      <c r="I246">
        <v>232</v>
      </c>
      <c r="J246" t="str">
        <f>VLOOKUP(I245,'Names with Seat Code'!A:E,4,FALSE)</f>
        <v/>
      </c>
    </row>
    <row r="247" spans="1:10" ht="19.5" thickTop="1" thickBot="1" x14ac:dyDescent="0.3">
      <c r="A247" s="6" t="s">
        <v>72</v>
      </c>
      <c r="B247" s="6" t="s">
        <v>91</v>
      </c>
      <c r="C247" s="6">
        <v>101</v>
      </c>
      <c r="D247" s="7" t="s">
        <v>74</v>
      </c>
      <c r="E247" s="6">
        <f>E223+1</f>
        <v>11</v>
      </c>
      <c r="F247" s="8">
        <v>1</v>
      </c>
      <c r="G247" s="1" t="str">
        <f>IF(AND(ISERROR(FIND("-",VLOOKUP(I247,'Names with Seat Code'!A:E,5,FALSE))),ISERROR(FIND("'",VLOOKUP(I247,'Names with Seat Code'!A:E,5,FALSE)))),VLOOKUP(I247,'Names with Seat Code'!A:E,5,FALSE),IF(ISERROR(FIND("-",VLOOKUP(I247,'Names with Seat Code'!A:E,5,FALSE))),REPLACE(VLOOKUP(I247,'Names with Seat Code'!A:E,5,FALSE),FIND("'",VLOOKUP(I247,'Names with Seat Code'!A:E,5,FALSE)),1,""),REPLACE(VLOOKUP(I247,'Names with Seat Code'!A:E,5,FALSE),FIND("-",VLOOKUP(I247,'Names with Seat Code'!A:E,5,FALSE)),1,"")))</f>
        <v xml:space="preserve"> Walker</v>
      </c>
      <c r="H247" s="1" t="str">
        <f>IF(AND(ISERROR(FIND("-",VLOOKUP(I247,'Names with Seat Code'!A:E,3,FALSE))),ISERROR(FIND("'",VLOOKUP(I247,'Names with Seat Code'!A:E,3,FALSE)))),VLOOKUP(I247,'Names with Seat Code'!A:E,3,FALSE),IF(ISERROR(FIND("-",VLOOKUP(I247,'Names with Seat Code'!A:E,3,FALSE))),REPLACE(VLOOKUP(I247,'Names with Seat Code'!A:E,3,FALSE),FIND("'",VLOOKUP(I247,'Names with Seat Code'!A:E,3,FALSE)),1,""),REPLACE(VLOOKUP(I247,'Names with Seat Code'!A:E,3,FALSE),FIND("-",VLOOKUP(I247,'Names with Seat Code'!A:E,3,FALSE)),1,"")))</f>
        <v>Lauren</v>
      </c>
      <c r="I247">
        <v>233</v>
      </c>
      <c r="J247" s="3" t="str">
        <f>VLOOKUP(I246,'Names with Seat Code'!A:E,4,FALSE)</f>
        <v/>
      </c>
    </row>
    <row r="248" spans="1:10" ht="18.75" thickTop="1" x14ac:dyDescent="0.25">
      <c r="A248" s="6" t="s">
        <v>72</v>
      </c>
      <c r="B248" s="6" t="s">
        <v>91</v>
      </c>
      <c r="C248" s="6">
        <v>102</v>
      </c>
      <c r="D248" s="7" t="s">
        <v>74</v>
      </c>
      <c r="E248" s="6">
        <f t="shared" ref="E248:E258" si="8">E224+1</f>
        <v>11</v>
      </c>
      <c r="F248" s="8">
        <v>2</v>
      </c>
      <c r="G248" s="1" t="str">
        <f>IF(AND(ISERROR(FIND("-",VLOOKUP(I248,'Names with Seat Code'!A:E,5,FALSE))),ISERROR(FIND("'",VLOOKUP(I248,'Names with Seat Code'!A:E,5,FALSE)))),VLOOKUP(I248,'Names with Seat Code'!A:E,5,FALSE),IF(ISERROR(FIND("-",VLOOKUP(I248,'Names with Seat Code'!A:E,5,FALSE))),REPLACE(VLOOKUP(I248,'Names with Seat Code'!A:E,5,FALSE),FIND("'",VLOOKUP(I248,'Names with Seat Code'!A:E,5,FALSE)),1,""),REPLACE(VLOOKUP(I248,'Names with Seat Code'!A:E,5,FALSE),FIND("-",VLOOKUP(I248,'Names with Seat Code'!A:E,5,FALSE)),1,"")))</f>
        <v>Walsh</v>
      </c>
      <c r="H248" s="1" t="str">
        <f>IF(AND(ISERROR(FIND("-",VLOOKUP(I248,'Names with Seat Code'!A:E,3,FALSE))),ISERROR(FIND("'",VLOOKUP(I248,'Names with Seat Code'!A:E,3,FALSE)))),VLOOKUP(I248,'Names with Seat Code'!A:E,3,FALSE),IF(ISERROR(FIND("-",VLOOKUP(I248,'Names with Seat Code'!A:E,3,FALSE))),REPLACE(VLOOKUP(I248,'Names with Seat Code'!A:E,3,FALSE),FIND("'",VLOOKUP(I248,'Names with Seat Code'!A:E,3,FALSE)),1,""),REPLACE(VLOOKUP(I248,'Names with Seat Code'!A:E,3,FALSE),FIND("-",VLOOKUP(I248,'Names with Seat Code'!A:E,3,FALSE)),1,"")))</f>
        <v>Madeline</v>
      </c>
      <c r="I248">
        <v>234</v>
      </c>
      <c r="J248" t="str">
        <f>VLOOKUP(I247,'Names with Seat Code'!A:E,4,FALSE)</f>
        <v/>
      </c>
    </row>
    <row r="249" spans="1:10" x14ac:dyDescent="0.25">
      <c r="A249" s="6" t="s">
        <v>72</v>
      </c>
      <c r="B249" s="6" t="s">
        <v>91</v>
      </c>
      <c r="C249" s="6">
        <v>103</v>
      </c>
      <c r="D249" s="7" t="s">
        <v>74</v>
      </c>
      <c r="E249" s="6">
        <f t="shared" si="8"/>
        <v>11</v>
      </c>
      <c r="F249" s="8">
        <v>3</v>
      </c>
      <c r="G249" s="1" t="str">
        <f>IF(AND(ISERROR(FIND("-",VLOOKUP(I249,'Names with Seat Code'!A:E,5,FALSE))),ISERROR(FIND("'",VLOOKUP(I249,'Names with Seat Code'!A:E,5,FALSE)))),VLOOKUP(I249,'Names with Seat Code'!A:E,5,FALSE),IF(ISERROR(FIND("-",VLOOKUP(I249,'Names with Seat Code'!A:E,5,FALSE))),REPLACE(VLOOKUP(I249,'Names with Seat Code'!A:E,5,FALSE),FIND("'",VLOOKUP(I249,'Names with Seat Code'!A:E,5,FALSE)),1,""),REPLACE(VLOOKUP(I249,'Names with Seat Code'!A:E,5,FALSE),FIND("-",VLOOKUP(I249,'Names with Seat Code'!A:E,5,FALSE)),1,"")))</f>
        <v>Watson</v>
      </c>
      <c r="H249" s="1" t="str">
        <f>IF(AND(ISERROR(FIND("-",VLOOKUP(I249,'Names with Seat Code'!A:E,3,FALSE))),ISERROR(FIND("'",VLOOKUP(I249,'Names with Seat Code'!A:E,3,FALSE)))),VLOOKUP(I249,'Names with Seat Code'!A:E,3,FALSE),IF(ISERROR(FIND("-",VLOOKUP(I249,'Names with Seat Code'!A:E,3,FALSE))),REPLACE(VLOOKUP(I249,'Names with Seat Code'!A:E,3,FALSE),FIND("'",VLOOKUP(I249,'Names with Seat Code'!A:E,3,FALSE)),1,""),REPLACE(VLOOKUP(I249,'Names with Seat Code'!A:E,3,FALSE),FIND("-",VLOOKUP(I249,'Names with Seat Code'!A:E,3,FALSE)),1,"")))</f>
        <v>Devon</v>
      </c>
      <c r="I249">
        <v>235</v>
      </c>
      <c r="J249" t="str">
        <f>VLOOKUP(I248,'Names with Seat Code'!A:E,4,FALSE)</f>
        <v/>
      </c>
    </row>
    <row r="250" spans="1:10" x14ac:dyDescent="0.25">
      <c r="A250" s="6" t="s">
        <v>72</v>
      </c>
      <c r="B250" s="6" t="s">
        <v>91</v>
      </c>
      <c r="C250" s="6">
        <v>104</v>
      </c>
      <c r="D250" s="7" t="s">
        <v>74</v>
      </c>
      <c r="E250" s="6">
        <f t="shared" si="8"/>
        <v>11</v>
      </c>
      <c r="F250" s="8">
        <v>4</v>
      </c>
      <c r="G250" s="1" t="str">
        <f>IF(AND(ISERROR(FIND("-",VLOOKUP(I250,'Names with Seat Code'!A:E,5,FALSE))),ISERROR(FIND("'",VLOOKUP(I250,'Names with Seat Code'!A:E,5,FALSE)))),VLOOKUP(I250,'Names with Seat Code'!A:E,5,FALSE),IF(ISERROR(FIND("-",VLOOKUP(I250,'Names with Seat Code'!A:E,5,FALSE))),REPLACE(VLOOKUP(I250,'Names with Seat Code'!A:E,5,FALSE),FIND("'",VLOOKUP(I250,'Names with Seat Code'!A:E,5,FALSE)),1,""),REPLACE(VLOOKUP(I250,'Names with Seat Code'!A:E,5,FALSE),FIND("-",VLOOKUP(I250,'Names with Seat Code'!A:E,5,FALSE)),1,"")))</f>
        <v>Whitmer</v>
      </c>
      <c r="H250" s="1" t="str">
        <f>IF(AND(ISERROR(FIND("-",VLOOKUP(I250,'Names with Seat Code'!A:E,3,FALSE))),ISERROR(FIND("'",VLOOKUP(I250,'Names with Seat Code'!A:E,3,FALSE)))),VLOOKUP(I250,'Names with Seat Code'!A:E,3,FALSE),IF(ISERROR(FIND("-",VLOOKUP(I250,'Names with Seat Code'!A:E,3,FALSE))),REPLACE(VLOOKUP(I250,'Names with Seat Code'!A:E,3,FALSE),FIND("'",VLOOKUP(I250,'Names with Seat Code'!A:E,3,FALSE)),1,""),REPLACE(VLOOKUP(I250,'Names with Seat Code'!A:E,3,FALSE),FIND("-",VLOOKUP(I250,'Names with Seat Code'!A:E,3,FALSE)),1,"")))</f>
        <v>Jacob</v>
      </c>
      <c r="I250">
        <v>236</v>
      </c>
      <c r="J250" t="str">
        <f>VLOOKUP(I249,'Names with Seat Code'!A:E,4,FALSE)</f>
        <v/>
      </c>
    </row>
    <row r="251" spans="1:10" x14ac:dyDescent="0.25">
      <c r="A251" s="6" t="s">
        <v>72</v>
      </c>
      <c r="B251" s="6" t="s">
        <v>91</v>
      </c>
      <c r="C251" s="6">
        <v>105</v>
      </c>
      <c r="D251" s="7" t="s">
        <v>74</v>
      </c>
      <c r="E251" s="6">
        <f t="shared" si="8"/>
        <v>11</v>
      </c>
      <c r="F251" s="8">
        <v>5</v>
      </c>
      <c r="G251" s="1" t="str">
        <f>IF(AND(ISERROR(FIND("-",VLOOKUP(I251,'Names with Seat Code'!A:E,5,FALSE))),ISERROR(FIND("'",VLOOKUP(I251,'Names with Seat Code'!A:E,5,FALSE)))),VLOOKUP(I251,'Names with Seat Code'!A:E,5,FALSE),IF(ISERROR(FIND("-",VLOOKUP(I251,'Names with Seat Code'!A:E,5,FALSE))),REPLACE(VLOOKUP(I251,'Names with Seat Code'!A:E,5,FALSE),FIND("'",VLOOKUP(I251,'Names with Seat Code'!A:E,5,FALSE)),1,""),REPLACE(VLOOKUP(I251,'Names with Seat Code'!A:E,5,FALSE),FIND("-",VLOOKUP(I251,'Names with Seat Code'!A:E,5,FALSE)),1,"")))</f>
        <v>or Williams</v>
      </c>
      <c r="H251" s="1" t="str">
        <f>IF(AND(ISERROR(FIND("-",VLOOKUP(I251,'Names with Seat Code'!A:E,3,FALSE))),ISERROR(FIND("'",VLOOKUP(I251,'Names with Seat Code'!A:E,3,FALSE)))),VLOOKUP(I251,'Names with Seat Code'!A:E,3,FALSE),IF(ISERROR(FIND("-",VLOOKUP(I251,'Names with Seat Code'!A:E,3,FALSE))),REPLACE(VLOOKUP(I251,'Names with Seat Code'!A:E,3,FALSE),FIND("'",VLOOKUP(I251,'Names with Seat Code'!A:E,3,FALSE)),1,""),REPLACE(VLOOKUP(I251,'Names with Seat Code'!A:E,3,FALSE),FIND("-",VLOOKUP(I251,'Names with Seat Code'!A:E,3,FALSE)),1,"")))</f>
        <v>Keem</v>
      </c>
      <c r="I251">
        <v>237</v>
      </c>
      <c r="J251" t="str">
        <f>VLOOKUP(I250,'Names with Seat Code'!A:E,4,FALSE)</f>
        <v/>
      </c>
    </row>
    <row r="252" spans="1:10" x14ac:dyDescent="0.25">
      <c r="A252" s="6" t="s">
        <v>72</v>
      </c>
      <c r="B252" s="6" t="s">
        <v>91</v>
      </c>
      <c r="C252" s="6">
        <v>106</v>
      </c>
      <c r="D252" s="7" t="s">
        <v>74</v>
      </c>
      <c r="E252" s="6">
        <f t="shared" si="8"/>
        <v>11</v>
      </c>
      <c r="F252" s="8">
        <v>6</v>
      </c>
      <c r="G252" s="1" t="str">
        <f>IF(AND(ISERROR(FIND("-",VLOOKUP(I252,'Names with Seat Code'!A:E,5,FALSE))),ISERROR(FIND("'",VLOOKUP(I252,'Names with Seat Code'!A:E,5,FALSE)))),VLOOKUP(I252,'Names with Seat Code'!A:E,5,FALSE),IF(ISERROR(FIND("-",VLOOKUP(I252,'Names with Seat Code'!A:E,5,FALSE))),REPLACE(VLOOKUP(I252,'Names with Seat Code'!A:E,5,FALSE),FIND("'",VLOOKUP(I252,'Names with Seat Code'!A:E,5,FALSE)),1,""),REPLACE(VLOOKUP(I252,'Names with Seat Code'!A:E,5,FALSE),FIND("-",VLOOKUP(I252,'Names with Seat Code'!A:E,5,FALSE)),1,"")))</f>
        <v>Williamson</v>
      </c>
      <c r="H252" s="1" t="str">
        <f>IF(AND(ISERROR(FIND("-",VLOOKUP(I252,'Names with Seat Code'!A:E,3,FALSE))),ISERROR(FIND("'",VLOOKUP(I252,'Names with Seat Code'!A:E,3,FALSE)))),VLOOKUP(I252,'Names with Seat Code'!A:E,3,FALSE),IF(ISERROR(FIND("-",VLOOKUP(I252,'Names with Seat Code'!A:E,3,FALSE))),REPLACE(VLOOKUP(I252,'Names with Seat Code'!A:E,3,FALSE),FIND("'",VLOOKUP(I252,'Names with Seat Code'!A:E,3,FALSE)),1,""),REPLACE(VLOOKUP(I252,'Names with Seat Code'!A:E,3,FALSE),FIND("-",VLOOKUP(I252,'Names with Seat Code'!A:E,3,FALSE)),1,"")))</f>
        <v>Nia</v>
      </c>
      <c r="I252">
        <v>238</v>
      </c>
      <c r="J252" t="str">
        <f>VLOOKUP(I251,'Names with Seat Code'!A:E,4,FALSE)</f>
        <v/>
      </c>
    </row>
    <row r="253" spans="1:10" x14ac:dyDescent="0.25">
      <c r="A253" s="6" t="s">
        <v>72</v>
      </c>
      <c r="B253" s="6" t="s">
        <v>91</v>
      </c>
      <c r="C253" s="6">
        <v>107</v>
      </c>
      <c r="D253" s="7" t="s">
        <v>74</v>
      </c>
      <c r="E253" s="6">
        <f t="shared" si="8"/>
        <v>11</v>
      </c>
      <c r="F253" s="8">
        <v>7</v>
      </c>
      <c r="G253" s="1" t="str">
        <f>IF(AND(ISERROR(FIND("-",VLOOKUP(I253,'Names with Seat Code'!A:E,5,FALSE))),ISERROR(FIND("'",VLOOKUP(I253,'Names with Seat Code'!A:E,5,FALSE)))),VLOOKUP(I253,'Names with Seat Code'!A:E,5,FALSE),IF(ISERROR(FIND("-",VLOOKUP(I253,'Names with Seat Code'!A:E,5,FALSE))),REPLACE(VLOOKUP(I253,'Names with Seat Code'!A:E,5,FALSE),FIND("'",VLOOKUP(I253,'Names with Seat Code'!A:E,5,FALSE)),1,""),REPLACE(VLOOKUP(I253,'Names with Seat Code'!A:E,5,FALSE),FIND("-",VLOOKUP(I253,'Names with Seat Code'!A:E,5,FALSE)),1,"")))</f>
        <v>Willis</v>
      </c>
      <c r="H253" s="1" t="str">
        <f>IF(AND(ISERROR(FIND("-",VLOOKUP(I253,'Names with Seat Code'!A:E,3,FALSE))),ISERROR(FIND("'",VLOOKUP(I253,'Names with Seat Code'!A:E,3,FALSE)))),VLOOKUP(I253,'Names with Seat Code'!A:E,3,FALSE),IF(ISERROR(FIND("-",VLOOKUP(I253,'Names with Seat Code'!A:E,3,FALSE))),REPLACE(VLOOKUP(I253,'Names with Seat Code'!A:E,3,FALSE),FIND("'",VLOOKUP(I253,'Names with Seat Code'!A:E,3,FALSE)),1,""),REPLACE(VLOOKUP(I253,'Names with Seat Code'!A:E,3,FALSE),FIND("-",VLOOKUP(I253,'Names with Seat Code'!A:E,3,FALSE)),1,"")))</f>
        <v>Jonathan</v>
      </c>
      <c r="I253">
        <v>239</v>
      </c>
      <c r="J253" t="str">
        <f>VLOOKUP(I252,'Names with Seat Code'!A:E,4,FALSE)</f>
        <v/>
      </c>
    </row>
    <row r="254" spans="1:10" x14ac:dyDescent="0.25">
      <c r="A254" s="6" t="s">
        <v>72</v>
      </c>
      <c r="B254" s="6" t="s">
        <v>91</v>
      </c>
      <c r="C254" s="6">
        <v>108</v>
      </c>
      <c r="D254" s="7" t="s">
        <v>74</v>
      </c>
      <c r="E254" s="6">
        <f t="shared" si="8"/>
        <v>11</v>
      </c>
      <c r="F254" s="8">
        <v>8</v>
      </c>
      <c r="G254" s="1" t="str">
        <f>IF(AND(ISERROR(FIND("-",VLOOKUP(I254,'Names with Seat Code'!A:E,5,FALSE))),ISERROR(FIND("'",VLOOKUP(I254,'Names with Seat Code'!A:E,5,FALSE)))),VLOOKUP(I254,'Names with Seat Code'!A:E,5,FALSE),IF(ISERROR(FIND("-",VLOOKUP(I254,'Names with Seat Code'!A:E,5,FALSE))),REPLACE(VLOOKUP(I254,'Names with Seat Code'!A:E,5,FALSE),FIND("'",VLOOKUP(I254,'Names with Seat Code'!A:E,5,FALSE)),1,""),REPLACE(VLOOKUP(I254,'Names with Seat Code'!A:E,5,FALSE),FIND("-",VLOOKUP(I254,'Names with Seat Code'!A:E,5,FALSE)),1,"")))</f>
        <v>Wise</v>
      </c>
      <c r="H254" s="1" t="str">
        <f>IF(AND(ISERROR(FIND("-",VLOOKUP(I254,'Names with Seat Code'!A:E,3,FALSE))),ISERROR(FIND("'",VLOOKUP(I254,'Names with Seat Code'!A:E,3,FALSE)))),VLOOKUP(I254,'Names with Seat Code'!A:E,3,FALSE),IF(ISERROR(FIND("-",VLOOKUP(I254,'Names with Seat Code'!A:E,3,FALSE))),REPLACE(VLOOKUP(I254,'Names with Seat Code'!A:E,3,FALSE),FIND("'",VLOOKUP(I254,'Names with Seat Code'!A:E,3,FALSE)),1,""),REPLACE(VLOOKUP(I254,'Names with Seat Code'!A:E,3,FALSE),FIND("-",VLOOKUP(I254,'Names with Seat Code'!A:E,3,FALSE)),1,"")))</f>
        <v>Benjamin</v>
      </c>
      <c r="I254">
        <v>240</v>
      </c>
      <c r="J254" t="str">
        <f>VLOOKUP(I253,'Names with Seat Code'!A:E,4,FALSE)</f>
        <v/>
      </c>
    </row>
    <row r="255" spans="1:10" ht="18.75" thickBot="1" x14ac:dyDescent="0.3">
      <c r="A255" s="6" t="s">
        <v>72</v>
      </c>
      <c r="B255" s="6" t="s">
        <v>91</v>
      </c>
      <c r="C255" s="6">
        <v>109</v>
      </c>
      <c r="D255" s="7" t="s">
        <v>74</v>
      </c>
      <c r="E255" s="6">
        <f t="shared" si="8"/>
        <v>11</v>
      </c>
      <c r="F255" s="8">
        <v>9</v>
      </c>
      <c r="G255" s="1" t="str">
        <f>IF(AND(ISERROR(FIND("-",VLOOKUP(I255,'Names with Seat Code'!A:E,5,FALSE))),ISERROR(FIND("'",VLOOKUP(I255,'Names with Seat Code'!A:E,5,FALSE)))),VLOOKUP(I255,'Names with Seat Code'!A:E,5,FALSE),IF(ISERROR(FIND("-",VLOOKUP(I255,'Names with Seat Code'!A:E,5,FALSE))),REPLACE(VLOOKUP(I255,'Names with Seat Code'!A:E,5,FALSE),FIND("'",VLOOKUP(I255,'Names with Seat Code'!A:E,5,FALSE)),1,""),REPLACE(VLOOKUP(I255,'Names with Seat Code'!A:E,5,FALSE),FIND("-",VLOOKUP(I255,'Names with Seat Code'!A:E,5,FALSE)),1,"")))</f>
        <v>Witham</v>
      </c>
      <c r="H255" s="1" t="str">
        <f>IF(AND(ISERROR(FIND("-",VLOOKUP(I255,'Names with Seat Code'!A:E,3,FALSE))),ISERROR(FIND("'",VLOOKUP(I255,'Names with Seat Code'!A:E,3,FALSE)))),VLOOKUP(I255,'Names with Seat Code'!A:E,3,FALSE),IF(ISERROR(FIND("-",VLOOKUP(I255,'Names with Seat Code'!A:E,3,FALSE))),REPLACE(VLOOKUP(I255,'Names with Seat Code'!A:E,3,FALSE),FIND("'",VLOOKUP(I255,'Names with Seat Code'!A:E,3,FALSE)),1,""),REPLACE(VLOOKUP(I255,'Names with Seat Code'!A:E,3,FALSE),FIND("-",VLOOKUP(I255,'Names with Seat Code'!A:E,3,FALSE)),1,"")))</f>
        <v>Xander</v>
      </c>
      <c r="I255" s="3">
        <v>241</v>
      </c>
      <c r="J255" t="str">
        <f>VLOOKUP(I254,'Names with Seat Code'!A:E,4,FALSE)</f>
        <v>Paul</v>
      </c>
    </row>
    <row r="256" spans="1:10" ht="18.75" thickTop="1" x14ac:dyDescent="0.25">
      <c r="A256" s="6" t="s">
        <v>72</v>
      </c>
      <c r="B256" s="6" t="s">
        <v>91</v>
      </c>
      <c r="C256" s="6">
        <v>110</v>
      </c>
      <c r="D256" s="7" t="s">
        <v>74</v>
      </c>
      <c r="E256" s="6">
        <f t="shared" si="8"/>
        <v>11</v>
      </c>
      <c r="F256" s="8">
        <v>10</v>
      </c>
      <c r="G256" s="1" t="str">
        <f>IF(AND(ISERROR(FIND("-",VLOOKUP(I256,'Names with Seat Code'!A:E,5,FALSE))),ISERROR(FIND("'",VLOOKUP(I256,'Names with Seat Code'!A:E,5,FALSE)))),VLOOKUP(I256,'Names with Seat Code'!A:E,5,FALSE),IF(ISERROR(FIND("-",VLOOKUP(I256,'Names with Seat Code'!A:E,5,FALSE))),REPLACE(VLOOKUP(I256,'Names with Seat Code'!A:E,5,FALSE),FIND("'",VLOOKUP(I256,'Names with Seat Code'!A:E,5,FALSE)),1,""),REPLACE(VLOOKUP(I256,'Names with Seat Code'!A:E,5,FALSE),FIND("-",VLOOKUP(I256,'Names with Seat Code'!A:E,5,FALSE)),1,"")))</f>
        <v>Wooten</v>
      </c>
      <c r="H256" s="1" t="str">
        <f>IF(AND(ISERROR(FIND("-",VLOOKUP(I256,'Names with Seat Code'!A:E,3,FALSE))),ISERROR(FIND("'",VLOOKUP(I256,'Names with Seat Code'!A:E,3,FALSE)))),VLOOKUP(I256,'Names with Seat Code'!A:E,3,FALSE),IF(ISERROR(FIND("-",VLOOKUP(I256,'Names with Seat Code'!A:E,3,FALSE))),REPLACE(VLOOKUP(I256,'Names with Seat Code'!A:E,3,FALSE),FIND("'",VLOOKUP(I256,'Names with Seat Code'!A:E,3,FALSE)),1,""),REPLACE(VLOOKUP(I256,'Names with Seat Code'!A:E,3,FALSE),FIND("-",VLOOKUP(I256,'Names with Seat Code'!A:E,3,FALSE)),1,"")))</f>
        <v>Kamea</v>
      </c>
      <c r="I256">
        <v>242</v>
      </c>
      <c r="J256" t="str">
        <f>VLOOKUP(I255,'Names with Seat Code'!A:E,4,FALSE)</f>
        <v/>
      </c>
    </row>
    <row r="257" spans="1:10" x14ac:dyDescent="0.25">
      <c r="A257" s="6" t="s">
        <v>72</v>
      </c>
      <c r="B257" s="6" t="s">
        <v>91</v>
      </c>
      <c r="C257" s="6">
        <v>111</v>
      </c>
      <c r="D257" s="7" t="s">
        <v>74</v>
      </c>
      <c r="E257" s="6">
        <f t="shared" si="8"/>
        <v>11</v>
      </c>
      <c r="F257" s="8">
        <v>11</v>
      </c>
      <c r="G257" s="1" t="str">
        <f>IF(AND(ISERROR(FIND("-",VLOOKUP(I257,'Names with Seat Code'!A:E,5,FALSE))),ISERROR(FIND("'",VLOOKUP(I257,'Names with Seat Code'!A:E,5,FALSE)))),VLOOKUP(I257,'Names with Seat Code'!A:E,5,FALSE),IF(ISERROR(FIND("-",VLOOKUP(I257,'Names with Seat Code'!A:E,5,FALSE))),REPLACE(VLOOKUP(I257,'Names with Seat Code'!A:E,5,FALSE),FIND("'",VLOOKUP(I257,'Names with Seat Code'!A:E,5,FALSE)),1,""),REPLACE(VLOOKUP(I257,'Names with Seat Code'!A:E,5,FALSE),FIND("-",VLOOKUP(I257,'Names with Seat Code'!A:E,5,FALSE)),1,"")))</f>
        <v>Wright</v>
      </c>
      <c r="H257" s="1" t="str">
        <f>IF(AND(ISERROR(FIND("-",VLOOKUP(I257,'Names with Seat Code'!A:E,3,FALSE))),ISERROR(FIND("'",VLOOKUP(I257,'Names with Seat Code'!A:E,3,FALSE)))),VLOOKUP(I257,'Names with Seat Code'!A:E,3,FALSE),IF(ISERROR(FIND("-",VLOOKUP(I257,'Names with Seat Code'!A:E,3,FALSE))),REPLACE(VLOOKUP(I257,'Names with Seat Code'!A:E,3,FALSE),FIND("'",VLOOKUP(I257,'Names with Seat Code'!A:E,3,FALSE)),1,""),REPLACE(VLOOKUP(I257,'Names with Seat Code'!A:E,3,FALSE),FIND("-",VLOOKUP(I257,'Names with Seat Code'!A:E,3,FALSE)),1,"")))</f>
        <v>Emily</v>
      </c>
      <c r="I257">
        <v>243</v>
      </c>
      <c r="J257" t="str">
        <f>VLOOKUP(I256,'Names with Seat Code'!A:E,4,FALSE)</f>
        <v/>
      </c>
    </row>
    <row r="258" spans="1:10" ht="18.75" thickBot="1" x14ac:dyDescent="0.3">
      <c r="A258" s="4" t="s">
        <v>72</v>
      </c>
      <c r="B258" s="4" t="s">
        <v>91</v>
      </c>
      <c r="C258" s="4">
        <v>112</v>
      </c>
      <c r="D258" s="9" t="s">
        <v>74</v>
      </c>
      <c r="E258" s="4">
        <f t="shared" si="8"/>
        <v>11</v>
      </c>
      <c r="F258" s="5">
        <v>12</v>
      </c>
      <c r="G258" s="1" t="str">
        <f>IF(AND(ISERROR(FIND("-",VLOOKUP(I258,'Names with Seat Code'!A:E,5,FALSE))),ISERROR(FIND("'",VLOOKUP(I258,'Names with Seat Code'!A:E,5,FALSE)))),VLOOKUP(I258,'Names with Seat Code'!A:E,5,FALSE),IF(ISERROR(FIND("-",VLOOKUP(I258,'Names with Seat Code'!A:E,5,FALSE))),REPLACE(VLOOKUP(I258,'Names with Seat Code'!A:E,5,FALSE),FIND("'",VLOOKUP(I258,'Names with Seat Code'!A:E,5,FALSE)),1,""),REPLACE(VLOOKUP(I258,'Names with Seat Code'!A:E,5,FALSE),FIND("-",VLOOKUP(I258,'Names with Seat Code'!A:E,5,FALSE)),1,"")))</f>
        <v>Yu</v>
      </c>
      <c r="H258" s="1" t="str">
        <f>IF(AND(ISERROR(FIND("-",VLOOKUP(I258,'Names with Seat Code'!A:E,3,FALSE))),ISERROR(FIND("'",VLOOKUP(I258,'Names with Seat Code'!A:E,3,FALSE)))),VLOOKUP(I258,'Names with Seat Code'!A:E,3,FALSE),IF(ISERROR(FIND("-",VLOOKUP(I258,'Names with Seat Code'!A:E,3,FALSE))),REPLACE(VLOOKUP(I258,'Names with Seat Code'!A:E,3,FALSE),FIND("'",VLOOKUP(I258,'Names with Seat Code'!A:E,3,FALSE)),1,""),REPLACE(VLOOKUP(I258,'Names with Seat Code'!A:E,3,FALSE),FIND("-",VLOOKUP(I258,'Names with Seat Code'!A:E,3,FALSE)),1,"")))</f>
        <v>Khin</v>
      </c>
      <c r="I258">
        <v>244</v>
      </c>
      <c r="J258" t="str">
        <f>VLOOKUP(I257,'Names with Seat Code'!A:E,4,FALSE)</f>
        <v/>
      </c>
    </row>
    <row r="259" spans="1:10" ht="19.5" thickTop="1" thickBot="1" x14ac:dyDescent="0.3">
      <c r="A259" s="6" t="s">
        <v>75</v>
      </c>
      <c r="B259" s="6" t="s">
        <v>92</v>
      </c>
      <c r="C259" s="6">
        <v>126</v>
      </c>
      <c r="D259" s="7" t="s">
        <v>77</v>
      </c>
      <c r="E259" s="6">
        <f>E235+1</f>
        <v>11</v>
      </c>
      <c r="F259" s="8">
        <v>1</v>
      </c>
      <c r="G259" s="1" t="str">
        <f>IF(AND(ISERROR(FIND("-",VLOOKUP(I259,'Names with Seat Code'!A:E,5,FALSE))),ISERROR(FIND("'",VLOOKUP(I259,'Names with Seat Code'!A:E,5,FALSE)))),VLOOKUP(I259,'Names with Seat Code'!A:E,5,FALSE),IF(ISERROR(FIND("-",VLOOKUP(I259,'Names with Seat Code'!A:E,5,FALSE))),REPLACE(VLOOKUP(I259,'Names with Seat Code'!A:E,5,FALSE),FIND("'",VLOOKUP(I259,'Names with Seat Code'!A:E,5,FALSE)),1,""),REPLACE(VLOOKUP(I259,'Names with Seat Code'!A:E,5,FALSE),FIND("-",VLOOKUP(I259,'Names with Seat Code'!A:E,5,FALSE)),1,"")))</f>
        <v>Zannino</v>
      </c>
      <c r="H259" s="1" t="str">
        <f>IF(AND(ISERROR(FIND("-",VLOOKUP(I259,'Names with Seat Code'!A:E,3,FALSE))),ISERROR(FIND("'",VLOOKUP(I259,'Names with Seat Code'!A:E,3,FALSE)))),VLOOKUP(I259,'Names with Seat Code'!A:E,3,FALSE),IF(ISERROR(FIND("-",VLOOKUP(I259,'Names with Seat Code'!A:E,3,FALSE))),REPLACE(VLOOKUP(I259,'Names with Seat Code'!A:E,3,FALSE),FIND("'",VLOOKUP(I259,'Names with Seat Code'!A:E,3,FALSE)),1,""),REPLACE(VLOOKUP(I259,'Names with Seat Code'!A:E,3,FALSE),FIND("-",VLOOKUP(I259,'Names with Seat Code'!A:E,3,FALSE)),1,"")))</f>
        <v>Luke</v>
      </c>
      <c r="I259">
        <v>245</v>
      </c>
      <c r="J259" s="3" t="str">
        <f>VLOOKUP(I258,'Names with Seat Code'!A:E,4,FALSE)</f>
        <v/>
      </c>
    </row>
    <row r="260" spans="1:10" ht="18.75" thickTop="1" x14ac:dyDescent="0.25">
      <c r="A260" s="6" t="s">
        <v>75</v>
      </c>
      <c r="B260" s="6" t="s">
        <v>92</v>
      </c>
      <c r="C260" s="6">
        <v>124</v>
      </c>
      <c r="D260" s="7" t="s">
        <v>77</v>
      </c>
      <c r="E260" s="6">
        <f t="shared" ref="E260:E270" si="9">E236+1</f>
        <v>11</v>
      </c>
      <c r="F260" s="8">
        <v>2</v>
      </c>
      <c r="G260" s="1" t="str">
        <f>IF(AND(ISERROR(FIND("-",VLOOKUP(I260,'Names with Seat Code'!A:E,5,FALSE))),ISERROR(FIND("'",VLOOKUP(I260,'Names with Seat Code'!A:E,5,FALSE)))),VLOOKUP(I260,'Names with Seat Code'!A:E,5,FALSE),IF(ISERROR(FIND("-",VLOOKUP(I260,'Names with Seat Code'!A:E,5,FALSE))),REPLACE(VLOOKUP(I260,'Names with Seat Code'!A:E,5,FALSE),FIND("'",VLOOKUP(I260,'Names with Seat Code'!A:E,5,FALSE)),1,""),REPLACE(VLOOKUP(I260,'Names with Seat Code'!A:E,5,FALSE),FIND("-",VLOOKUP(I260,'Names with Seat Code'!A:E,5,FALSE)),1,"")))</f>
        <v>Zelch</v>
      </c>
      <c r="H260" s="1" t="str">
        <f>IF(AND(ISERROR(FIND("-",VLOOKUP(I260,'Names with Seat Code'!A:E,3,FALSE))),ISERROR(FIND("'",VLOOKUP(I260,'Names with Seat Code'!A:E,3,FALSE)))),VLOOKUP(I260,'Names with Seat Code'!A:E,3,FALSE),IF(ISERROR(FIND("-",VLOOKUP(I260,'Names with Seat Code'!A:E,3,FALSE))),REPLACE(VLOOKUP(I260,'Names with Seat Code'!A:E,3,FALSE),FIND("'",VLOOKUP(I260,'Names with Seat Code'!A:E,3,FALSE)),1,""),REPLACE(VLOOKUP(I260,'Names with Seat Code'!A:E,3,FALSE),FIND("-",VLOOKUP(I260,'Names with Seat Code'!A:E,3,FALSE)),1,"")))</f>
        <v>Brandon</v>
      </c>
      <c r="I260">
        <v>246</v>
      </c>
      <c r="J260" t="str">
        <f>VLOOKUP(I259,'Names with Seat Code'!A:E,4,FALSE)</f>
        <v/>
      </c>
    </row>
    <row r="261" spans="1:10" x14ac:dyDescent="0.25">
      <c r="A261" s="6" t="s">
        <v>75</v>
      </c>
      <c r="B261" s="6" t="s">
        <v>92</v>
      </c>
      <c r="C261" s="6">
        <v>122</v>
      </c>
      <c r="D261" s="7" t="s">
        <v>77</v>
      </c>
      <c r="E261" s="6">
        <f t="shared" si="9"/>
        <v>11</v>
      </c>
      <c r="F261" s="8">
        <v>3</v>
      </c>
      <c r="G261" s="1" t="e">
        <f>IF(AND(ISERROR(FIND("-",VLOOKUP(I261,'Names with Seat Code'!A:E,5,FALSE))),ISERROR(FIND("'",VLOOKUP(I261,'Names with Seat Code'!A:E,5,FALSE)))),VLOOKUP(I261,'Names with Seat Code'!A:E,5,FALSE),IF(ISERROR(FIND("-",VLOOKUP(I261,'Names with Seat Code'!A:E,5,FALSE))),REPLACE(VLOOKUP(I261,'Names with Seat Code'!A:E,5,FALSE),FIND("'",VLOOKUP(I261,'Names with Seat Code'!A:E,5,FALSE)),1,""),REPLACE(VLOOKUP(I261,'Names with Seat Code'!A:E,5,FALSE),FIND("-",VLOOKUP(I261,'Names with Seat Code'!A:E,5,FALSE)),1,"")))</f>
        <v>#N/A</v>
      </c>
      <c r="H261" s="1" t="e">
        <f>IF(AND(ISERROR(FIND("-",VLOOKUP(I261,'Names with Seat Code'!A:E,3,FALSE))),ISERROR(FIND("'",VLOOKUP(I261,'Names with Seat Code'!A:E,3,FALSE)))),VLOOKUP(I261,'Names with Seat Code'!A:E,3,FALSE),IF(ISERROR(FIND("-",VLOOKUP(I261,'Names with Seat Code'!A:E,3,FALSE))),REPLACE(VLOOKUP(I261,'Names with Seat Code'!A:E,3,FALSE),FIND("'",VLOOKUP(I261,'Names with Seat Code'!A:E,3,FALSE)),1,""),REPLACE(VLOOKUP(I261,'Names with Seat Code'!A:E,3,FALSE),FIND("-",VLOOKUP(I261,'Names with Seat Code'!A:E,3,FALSE)),1,"")))</f>
        <v>#N/A</v>
      </c>
      <c r="I261">
        <v>247</v>
      </c>
      <c r="J261" t="str">
        <f>VLOOKUP(I260,'Names with Seat Code'!A:E,4,FALSE)</f>
        <v/>
      </c>
    </row>
    <row r="262" spans="1:10" x14ac:dyDescent="0.25">
      <c r="A262" s="6" t="s">
        <v>75</v>
      </c>
      <c r="B262" s="6" t="s">
        <v>92</v>
      </c>
      <c r="C262" s="6">
        <v>120</v>
      </c>
      <c r="D262" s="7" t="s">
        <v>77</v>
      </c>
      <c r="E262" s="6">
        <f t="shared" si="9"/>
        <v>11</v>
      </c>
      <c r="F262" s="8">
        <v>4</v>
      </c>
      <c r="G262" s="1" t="e">
        <f>IF(AND(ISERROR(FIND("-",VLOOKUP(I262,'Names with Seat Code'!A:E,5,FALSE))),ISERROR(FIND("'",VLOOKUP(I262,'Names with Seat Code'!A:E,5,FALSE)))),VLOOKUP(I262,'Names with Seat Code'!A:E,5,FALSE),IF(ISERROR(FIND("-",VLOOKUP(I262,'Names with Seat Code'!A:E,5,FALSE))),REPLACE(VLOOKUP(I262,'Names with Seat Code'!A:E,5,FALSE),FIND("'",VLOOKUP(I262,'Names with Seat Code'!A:E,5,FALSE)),1,""),REPLACE(VLOOKUP(I262,'Names with Seat Code'!A:E,5,FALSE),FIND("-",VLOOKUP(I262,'Names with Seat Code'!A:E,5,FALSE)),1,"")))</f>
        <v>#N/A</v>
      </c>
      <c r="H262" s="1" t="e">
        <f>IF(AND(ISERROR(FIND("-",VLOOKUP(I262,'Names with Seat Code'!A:E,3,FALSE))),ISERROR(FIND("'",VLOOKUP(I262,'Names with Seat Code'!A:E,3,FALSE)))),VLOOKUP(I262,'Names with Seat Code'!A:E,3,FALSE),IF(ISERROR(FIND("-",VLOOKUP(I262,'Names with Seat Code'!A:E,3,FALSE))),REPLACE(VLOOKUP(I262,'Names with Seat Code'!A:E,3,FALSE),FIND("'",VLOOKUP(I262,'Names with Seat Code'!A:E,3,FALSE)),1,""),REPLACE(VLOOKUP(I262,'Names with Seat Code'!A:E,3,FALSE),FIND("-",VLOOKUP(I262,'Names with Seat Code'!A:E,3,FALSE)),1,"")))</f>
        <v>#N/A</v>
      </c>
      <c r="I262">
        <v>248</v>
      </c>
      <c r="J262" t="e">
        <f>VLOOKUP(I261,'Names with Seat Code'!A:E,4,FALSE)</f>
        <v>#N/A</v>
      </c>
    </row>
    <row r="263" spans="1:10" x14ac:dyDescent="0.25">
      <c r="A263" s="6" t="s">
        <v>75</v>
      </c>
      <c r="B263" s="6" t="s">
        <v>92</v>
      </c>
      <c r="C263" s="6">
        <v>118</v>
      </c>
      <c r="D263" s="7" t="s">
        <v>77</v>
      </c>
      <c r="E263" s="6">
        <f t="shared" si="9"/>
        <v>11</v>
      </c>
      <c r="F263" s="8">
        <v>5</v>
      </c>
      <c r="G263" s="1" t="e">
        <f>IF(AND(ISERROR(FIND("-",VLOOKUP(I263,'Names with Seat Code'!A:E,5,FALSE))),ISERROR(FIND("'",VLOOKUP(I263,'Names with Seat Code'!A:E,5,FALSE)))),VLOOKUP(I263,'Names with Seat Code'!A:E,5,FALSE),IF(ISERROR(FIND("-",VLOOKUP(I263,'Names with Seat Code'!A:E,5,FALSE))),REPLACE(VLOOKUP(I263,'Names with Seat Code'!A:E,5,FALSE),FIND("'",VLOOKUP(I263,'Names with Seat Code'!A:E,5,FALSE)),1,""),REPLACE(VLOOKUP(I263,'Names with Seat Code'!A:E,5,FALSE),FIND("-",VLOOKUP(I263,'Names with Seat Code'!A:E,5,FALSE)),1,"")))</f>
        <v>#N/A</v>
      </c>
      <c r="H263" s="1" t="e">
        <f>IF(AND(ISERROR(FIND("-",VLOOKUP(I263,'Names with Seat Code'!A:E,3,FALSE))),ISERROR(FIND("'",VLOOKUP(I263,'Names with Seat Code'!A:E,3,FALSE)))),VLOOKUP(I263,'Names with Seat Code'!A:E,3,FALSE),IF(ISERROR(FIND("-",VLOOKUP(I263,'Names with Seat Code'!A:E,3,FALSE))),REPLACE(VLOOKUP(I263,'Names with Seat Code'!A:E,3,FALSE),FIND("'",VLOOKUP(I263,'Names with Seat Code'!A:E,3,FALSE)),1,""),REPLACE(VLOOKUP(I263,'Names with Seat Code'!A:E,3,FALSE),FIND("-",VLOOKUP(I263,'Names with Seat Code'!A:E,3,FALSE)),1,"")))</f>
        <v>#N/A</v>
      </c>
      <c r="I263">
        <v>249</v>
      </c>
      <c r="J263" t="e">
        <f>VLOOKUP(I262,'Names with Seat Code'!A:E,4,FALSE)</f>
        <v>#N/A</v>
      </c>
    </row>
    <row r="264" spans="1:10" x14ac:dyDescent="0.25">
      <c r="A264" s="6" t="s">
        <v>75</v>
      </c>
      <c r="B264" s="6" t="s">
        <v>92</v>
      </c>
      <c r="C264" s="6">
        <v>116</v>
      </c>
      <c r="D264" s="7" t="s">
        <v>77</v>
      </c>
      <c r="E264" s="6">
        <f t="shared" si="9"/>
        <v>11</v>
      </c>
      <c r="F264" s="8">
        <v>6</v>
      </c>
      <c r="G264" s="1" t="e">
        <f>IF(AND(ISERROR(FIND("-",VLOOKUP(I264,'Names with Seat Code'!A:E,5,FALSE))),ISERROR(FIND("'",VLOOKUP(I264,'Names with Seat Code'!A:E,5,FALSE)))),VLOOKUP(I264,'Names with Seat Code'!A:E,5,FALSE),IF(ISERROR(FIND("-",VLOOKUP(I264,'Names with Seat Code'!A:E,5,FALSE))),REPLACE(VLOOKUP(I264,'Names with Seat Code'!A:E,5,FALSE),FIND("'",VLOOKUP(I264,'Names with Seat Code'!A:E,5,FALSE)),1,""),REPLACE(VLOOKUP(I264,'Names with Seat Code'!A:E,5,FALSE),FIND("-",VLOOKUP(I264,'Names with Seat Code'!A:E,5,FALSE)),1,"")))</f>
        <v>#N/A</v>
      </c>
      <c r="H264" s="1" t="e">
        <f>IF(AND(ISERROR(FIND("-",VLOOKUP(I264,'Names with Seat Code'!A:E,3,FALSE))),ISERROR(FIND("'",VLOOKUP(I264,'Names with Seat Code'!A:E,3,FALSE)))),VLOOKUP(I264,'Names with Seat Code'!A:E,3,FALSE),IF(ISERROR(FIND("-",VLOOKUP(I264,'Names with Seat Code'!A:E,3,FALSE))),REPLACE(VLOOKUP(I264,'Names with Seat Code'!A:E,3,FALSE),FIND("'",VLOOKUP(I264,'Names with Seat Code'!A:E,3,FALSE)),1,""),REPLACE(VLOOKUP(I264,'Names with Seat Code'!A:E,3,FALSE),FIND("-",VLOOKUP(I264,'Names with Seat Code'!A:E,3,FALSE)),1,"")))</f>
        <v>#N/A</v>
      </c>
      <c r="I264">
        <v>250</v>
      </c>
      <c r="J264" t="e">
        <f>VLOOKUP(I263,'Names with Seat Code'!A:E,4,FALSE)</f>
        <v>#N/A</v>
      </c>
    </row>
    <row r="265" spans="1:10" x14ac:dyDescent="0.25">
      <c r="A265" s="6" t="s">
        <v>75</v>
      </c>
      <c r="B265" s="6" t="s">
        <v>92</v>
      </c>
      <c r="C265" s="6">
        <v>114</v>
      </c>
      <c r="D265" s="7" t="s">
        <v>77</v>
      </c>
      <c r="E265" s="6">
        <f t="shared" si="9"/>
        <v>11</v>
      </c>
      <c r="F265" s="8">
        <v>7</v>
      </c>
      <c r="G265" s="1" t="e">
        <f>IF(AND(ISERROR(FIND("-",VLOOKUP(I265,'Names with Seat Code'!A:E,5,FALSE))),ISERROR(FIND("'",VLOOKUP(I265,'Names with Seat Code'!A:E,5,FALSE)))),VLOOKUP(I265,'Names with Seat Code'!A:E,5,FALSE),IF(ISERROR(FIND("-",VLOOKUP(I265,'Names with Seat Code'!A:E,5,FALSE))),REPLACE(VLOOKUP(I265,'Names with Seat Code'!A:E,5,FALSE),FIND("'",VLOOKUP(I265,'Names with Seat Code'!A:E,5,FALSE)),1,""),REPLACE(VLOOKUP(I265,'Names with Seat Code'!A:E,5,FALSE),FIND("-",VLOOKUP(I265,'Names with Seat Code'!A:E,5,FALSE)),1,"")))</f>
        <v>#N/A</v>
      </c>
      <c r="H265" s="1" t="e">
        <f>IF(AND(ISERROR(FIND("-",VLOOKUP(I265,'Names with Seat Code'!A:E,3,FALSE))),ISERROR(FIND("'",VLOOKUP(I265,'Names with Seat Code'!A:E,3,FALSE)))),VLOOKUP(I265,'Names with Seat Code'!A:E,3,FALSE),IF(ISERROR(FIND("-",VLOOKUP(I265,'Names with Seat Code'!A:E,3,FALSE))),REPLACE(VLOOKUP(I265,'Names with Seat Code'!A:E,3,FALSE),FIND("'",VLOOKUP(I265,'Names with Seat Code'!A:E,3,FALSE)),1,""),REPLACE(VLOOKUP(I265,'Names with Seat Code'!A:E,3,FALSE),FIND("-",VLOOKUP(I265,'Names with Seat Code'!A:E,3,FALSE)),1,"")))</f>
        <v>#N/A</v>
      </c>
      <c r="I265">
        <v>251</v>
      </c>
      <c r="J265" t="e">
        <f>VLOOKUP(I264,'Names with Seat Code'!A:E,4,FALSE)</f>
        <v>#N/A</v>
      </c>
    </row>
    <row r="266" spans="1:10" x14ac:dyDescent="0.25">
      <c r="A266" s="6" t="s">
        <v>75</v>
      </c>
      <c r="B266" s="6" t="s">
        <v>92</v>
      </c>
      <c r="C266" s="6">
        <v>112</v>
      </c>
      <c r="D266" s="7" t="s">
        <v>77</v>
      </c>
      <c r="E266" s="6">
        <f t="shared" si="9"/>
        <v>11</v>
      </c>
      <c r="F266" s="8">
        <v>8</v>
      </c>
      <c r="G266" s="1" t="e">
        <f>IF(AND(ISERROR(FIND("-",VLOOKUP(I266,'Names with Seat Code'!A:E,5,FALSE))),ISERROR(FIND("'",VLOOKUP(I266,'Names with Seat Code'!A:E,5,FALSE)))),VLOOKUP(I266,'Names with Seat Code'!A:E,5,FALSE),IF(ISERROR(FIND("-",VLOOKUP(I266,'Names with Seat Code'!A:E,5,FALSE))),REPLACE(VLOOKUP(I266,'Names with Seat Code'!A:E,5,FALSE),FIND("'",VLOOKUP(I266,'Names with Seat Code'!A:E,5,FALSE)),1,""),REPLACE(VLOOKUP(I266,'Names with Seat Code'!A:E,5,FALSE),FIND("-",VLOOKUP(I266,'Names with Seat Code'!A:E,5,FALSE)),1,"")))</f>
        <v>#N/A</v>
      </c>
      <c r="H266" s="1" t="e">
        <f>IF(AND(ISERROR(FIND("-",VLOOKUP(I266,'Names with Seat Code'!A:E,3,FALSE))),ISERROR(FIND("'",VLOOKUP(I266,'Names with Seat Code'!A:E,3,FALSE)))),VLOOKUP(I266,'Names with Seat Code'!A:E,3,FALSE),IF(ISERROR(FIND("-",VLOOKUP(I266,'Names with Seat Code'!A:E,3,FALSE))),REPLACE(VLOOKUP(I266,'Names with Seat Code'!A:E,3,FALSE),FIND("'",VLOOKUP(I266,'Names with Seat Code'!A:E,3,FALSE)),1,""),REPLACE(VLOOKUP(I266,'Names with Seat Code'!A:E,3,FALSE),FIND("-",VLOOKUP(I266,'Names with Seat Code'!A:E,3,FALSE)),1,"")))</f>
        <v>#N/A</v>
      </c>
      <c r="I266">
        <v>252</v>
      </c>
      <c r="J266" t="e">
        <f>VLOOKUP(I265,'Names with Seat Code'!A:E,4,FALSE)</f>
        <v>#N/A</v>
      </c>
    </row>
    <row r="267" spans="1:10" ht="18.75" thickBot="1" x14ac:dyDescent="0.3">
      <c r="A267" s="6" t="s">
        <v>75</v>
      </c>
      <c r="B267" s="6" t="s">
        <v>92</v>
      </c>
      <c r="C267" s="6">
        <v>110</v>
      </c>
      <c r="D267" s="7" t="s">
        <v>77</v>
      </c>
      <c r="E267" s="6">
        <f t="shared" si="9"/>
        <v>11</v>
      </c>
      <c r="F267" s="8">
        <v>9</v>
      </c>
      <c r="G267" s="1" t="e">
        <f>IF(AND(ISERROR(FIND("-",VLOOKUP(I267,'Names with Seat Code'!A:E,5,FALSE))),ISERROR(FIND("'",VLOOKUP(I267,'Names with Seat Code'!A:E,5,FALSE)))),VLOOKUP(I267,'Names with Seat Code'!A:E,5,FALSE),IF(ISERROR(FIND("-",VLOOKUP(I267,'Names with Seat Code'!A:E,5,FALSE))),REPLACE(VLOOKUP(I267,'Names with Seat Code'!A:E,5,FALSE),FIND("'",VLOOKUP(I267,'Names with Seat Code'!A:E,5,FALSE)),1,""),REPLACE(VLOOKUP(I267,'Names with Seat Code'!A:E,5,FALSE),FIND("-",VLOOKUP(I267,'Names with Seat Code'!A:E,5,FALSE)),1,"")))</f>
        <v>#N/A</v>
      </c>
      <c r="H267" s="1" t="e">
        <f>IF(AND(ISERROR(FIND("-",VLOOKUP(I267,'Names with Seat Code'!A:E,3,FALSE))),ISERROR(FIND("'",VLOOKUP(I267,'Names with Seat Code'!A:E,3,FALSE)))),VLOOKUP(I267,'Names with Seat Code'!A:E,3,FALSE),IF(ISERROR(FIND("-",VLOOKUP(I267,'Names with Seat Code'!A:E,3,FALSE))),REPLACE(VLOOKUP(I267,'Names with Seat Code'!A:E,3,FALSE),FIND("'",VLOOKUP(I267,'Names with Seat Code'!A:E,3,FALSE)),1,""),REPLACE(VLOOKUP(I267,'Names with Seat Code'!A:E,3,FALSE),FIND("-",VLOOKUP(I267,'Names with Seat Code'!A:E,3,FALSE)),1,"")))</f>
        <v>#N/A</v>
      </c>
      <c r="I267" s="3">
        <v>253</v>
      </c>
      <c r="J267" t="e">
        <f>VLOOKUP(I266,'Names with Seat Code'!A:E,4,FALSE)</f>
        <v>#N/A</v>
      </c>
    </row>
    <row r="268" spans="1:10" ht="18.75" thickTop="1" x14ac:dyDescent="0.25">
      <c r="A268" s="6" t="s">
        <v>75</v>
      </c>
      <c r="B268" s="6" t="s">
        <v>92</v>
      </c>
      <c r="C268" s="6">
        <v>108</v>
      </c>
      <c r="D268" s="7" t="s">
        <v>77</v>
      </c>
      <c r="E268" s="6">
        <f t="shared" si="9"/>
        <v>11</v>
      </c>
      <c r="F268" s="8">
        <v>10</v>
      </c>
      <c r="G268" s="1" t="e">
        <f>IF(AND(ISERROR(FIND("-",VLOOKUP(I268,'Names with Seat Code'!A:E,5,FALSE))),ISERROR(FIND("'",VLOOKUP(I268,'Names with Seat Code'!A:E,5,FALSE)))),VLOOKUP(I268,'Names with Seat Code'!A:E,5,FALSE),IF(ISERROR(FIND("-",VLOOKUP(I268,'Names with Seat Code'!A:E,5,FALSE))),REPLACE(VLOOKUP(I268,'Names with Seat Code'!A:E,5,FALSE),FIND("'",VLOOKUP(I268,'Names with Seat Code'!A:E,5,FALSE)),1,""),REPLACE(VLOOKUP(I268,'Names with Seat Code'!A:E,5,FALSE),FIND("-",VLOOKUP(I268,'Names with Seat Code'!A:E,5,FALSE)),1,"")))</f>
        <v>#N/A</v>
      </c>
      <c r="H268" s="1" t="e">
        <f>IF(AND(ISERROR(FIND("-",VLOOKUP(I268,'Names with Seat Code'!A:E,3,FALSE))),ISERROR(FIND("'",VLOOKUP(I268,'Names with Seat Code'!A:E,3,FALSE)))),VLOOKUP(I268,'Names with Seat Code'!A:E,3,FALSE),IF(ISERROR(FIND("-",VLOOKUP(I268,'Names with Seat Code'!A:E,3,FALSE))),REPLACE(VLOOKUP(I268,'Names with Seat Code'!A:E,3,FALSE),FIND("'",VLOOKUP(I268,'Names with Seat Code'!A:E,3,FALSE)),1,""),REPLACE(VLOOKUP(I268,'Names with Seat Code'!A:E,3,FALSE),FIND("-",VLOOKUP(I268,'Names with Seat Code'!A:E,3,FALSE)),1,"")))</f>
        <v>#N/A</v>
      </c>
      <c r="I268">
        <v>254</v>
      </c>
      <c r="J268" t="e">
        <f>VLOOKUP(I267,'Names with Seat Code'!A:E,4,FALSE)</f>
        <v>#N/A</v>
      </c>
    </row>
    <row r="269" spans="1:10" x14ac:dyDescent="0.25">
      <c r="A269" s="6" t="s">
        <v>75</v>
      </c>
      <c r="B269" s="6" t="s">
        <v>92</v>
      </c>
      <c r="C269" s="6">
        <v>106</v>
      </c>
      <c r="D269" s="7" t="s">
        <v>77</v>
      </c>
      <c r="E269" s="6">
        <f t="shared" si="9"/>
        <v>11</v>
      </c>
      <c r="F269" s="8">
        <v>11</v>
      </c>
      <c r="G269" s="1" t="e">
        <f>IF(AND(ISERROR(FIND("-",VLOOKUP(I269,'Names with Seat Code'!A:E,5,FALSE))),ISERROR(FIND("'",VLOOKUP(I269,'Names with Seat Code'!A:E,5,FALSE)))),VLOOKUP(I269,'Names with Seat Code'!A:E,5,FALSE),IF(ISERROR(FIND("-",VLOOKUP(I269,'Names with Seat Code'!A:E,5,FALSE))),REPLACE(VLOOKUP(I269,'Names with Seat Code'!A:E,5,FALSE),FIND("'",VLOOKUP(I269,'Names with Seat Code'!A:E,5,FALSE)),1,""),REPLACE(VLOOKUP(I269,'Names with Seat Code'!A:E,5,FALSE),FIND("-",VLOOKUP(I269,'Names with Seat Code'!A:E,5,FALSE)),1,"")))</f>
        <v>#N/A</v>
      </c>
      <c r="H269" s="1" t="e">
        <f>IF(AND(ISERROR(FIND("-",VLOOKUP(I269,'Names with Seat Code'!A:E,3,FALSE))),ISERROR(FIND("'",VLOOKUP(I269,'Names with Seat Code'!A:E,3,FALSE)))),VLOOKUP(I269,'Names with Seat Code'!A:E,3,FALSE),IF(ISERROR(FIND("-",VLOOKUP(I269,'Names with Seat Code'!A:E,3,FALSE))),REPLACE(VLOOKUP(I269,'Names with Seat Code'!A:E,3,FALSE),FIND("'",VLOOKUP(I269,'Names with Seat Code'!A:E,3,FALSE)),1,""),REPLACE(VLOOKUP(I269,'Names with Seat Code'!A:E,3,FALSE),FIND("-",VLOOKUP(I269,'Names with Seat Code'!A:E,3,FALSE)),1,"")))</f>
        <v>#N/A</v>
      </c>
      <c r="I269">
        <v>255</v>
      </c>
      <c r="J269" t="e">
        <f>VLOOKUP(I268,'Names with Seat Code'!A:E,4,FALSE)</f>
        <v>#N/A</v>
      </c>
    </row>
    <row r="270" spans="1:10" ht="18.75" thickBot="1" x14ac:dyDescent="0.3">
      <c r="A270" s="4" t="s">
        <v>75</v>
      </c>
      <c r="B270" s="4" t="s">
        <v>92</v>
      </c>
      <c r="C270" s="5">
        <v>104</v>
      </c>
      <c r="D270" s="9" t="s">
        <v>77</v>
      </c>
      <c r="E270" s="4">
        <f t="shared" si="9"/>
        <v>11</v>
      </c>
      <c r="F270" s="5">
        <v>12</v>
      </c>
      <c r="G270" s="1" t="e">
        <f>IF(AND(ISERROR(FIND("-",VLOOKUP(I270,'Names with Seat Code'!A:E,5,FALSE))),ISERROR(FIND("'",VLOOKUP(I270,'Names with Seat Code'!A:E,5,FALSE)))),VLOOKUP(I270,'Names with Seat Code'!A:E,5,FALSE),IF(ISERROR(FIND("-",VLOOKUP(I270,'Names with Seat Code'!A:E,5,FALSE))),REPLACE(VLOOKUP(I270,'Names with Seat Code'!A:E,5,FALSE),FIND("'",VLOOKUP(I270,'Names with Seat Code'!A:E,5,FALSE)),1,""),REPLACE(VLOOKUP(I270,'Names with Seat Code'!A:E,5,FALSE),FIND("-",VLOOKUP(I270,'Names with Seat Code'!A:E,5,FALSE)),1,"")))</f>
        <v>#N/A</v>
      </c>
      <c r="H270" s="1" t="e">
        <f>IF(AND(ISERROR(FIND("-",VLOOKUP(I270,'Names with Seat Code'!A:E,3,FALSE))),ISERROR(FIND("'",VLOOKUP(I270,'Names with Seat Code'!A:E,3,FALSE)))),VLOOKUP(I270,'Names with Seat Code'!A:E,3,FALSE),IF(ISERROR(FIND("-",VLOOKUP(I270,'Names with Seat Code'!A:E,3,FALSE))),REPLACE(VLOOKUP(I270,'Names with Seat Code'!A:E,3,FALSE),FIND("'",VLOOKUP(I270,'Names with Seat Code'!A:E,3,FALSE)),1,""),REPLACE(VLOOKUP(I270,'Names with Seat Code'!A:E,3,FALSE),FIND("-",VLOOKUP(I270,'Names with Seat Code'!A:E,3,FALSE)),1,"")))</f>
        <v>#N/A</v>
      </c>
      <c r="I270">
        <v>256</v>
      </c>
      <c r="J270" t="e">
        <f>VLOOKUP(I269,'Names with Seat Code'!A:E,4,FALSE)</f>
        <v>#N/A</v>
      </c>
    </row>
    <row r="271" spans="1:10" ht="19.5" thickTop="1" thickBot="1" x14ac:dyDescent="0.3">
      <c r="A271" s="6" t="s">
        <v>72</v>
      </c>
      <c r="B271" s="6" t="s">
        <v>93</v>
      </c>
      <c r="C271" s="6">
        <v>101</v>
      </c>
      <c r="D271" s="7" t="s">
        <v>74</v>
      </c>
      <c r="E271" s="6">
        <f>E247+1</f>
        <v>12</v>
      </c>
      <c r="F271" s="8">
        <v>1</v>
      </c>
      <c r="G271" s="1" t="e">
        <f>IF(AND(ISERROR(FIND("-",VLOOKUP(I271,'Names with Seat Code'!A:E,5,FALSE))),ISERROR(FIND("'",VLOOKUP(I271,'Names with Seat Code'!A:E,5,FALSE)))),VLOOKUP(I271,'Names with Seat Code'!A:E,5,FALSE),IF(ISERROR(FIND("-",VLOOKUP(I271,'Names with Seat Code'!A:E,5,FALSE))),REPLACE(VLOOKUP(I271,'Names with Seat Code'!A:E,5,FALSE),FIND("'",VLOOKUP(I271,'Names with Seat Code'!A:E,5,FALSE)),1,""),REPLACE(VLOOKUP(I271,'Names with Seat Code'!A:E,5,FALSE),FIND("-",VLOOKUP(I271,'Names with Seat Code'!A:E,5,FALSE)),1,"")))</f>
        <v>#N/A</v>
      </c>
      <c r="H271" s="1" t="e">
        <f>IF(AND(ISERROR(FIND("-",VLOOKUP(I271,'Names with Seat Code'!A:E,3,FALSE))),ISERROR(FIND("'",VLOOKUP(I271,'Names with Seat Code'!A:E,3,FALSE)))),VLOOKUP(I271,'Names with Seat Code'!A:E,3,FALSE),IF(ISERROR(FIND("-",VLOOKUP(I271,'Names with Seat Code'!A:E,3,FALSE))),REPLACE(VLOOKUP(I271,'Names with Seat Code'!A:E,3,FALSE),FIND("'",VLOOKUP(I271,'Names with Seat Code'!A:E,3,FALSE)),1,""),REPLACE(VLOOKUP(I271,'Names with Seat Code'!A:E,3,FALSE),FIND("-",VLOOKUP(I271,'Names with Seat Code'!A:E,3,FALSE)),1,"")))</f>
        <v>#N/A</v>
      </c>
      <c r="I271">
        <v>257</v>
      </c>
      <c r="J271" s="3" t="e">
        <f>VLOOKUP(I270,'Names with Seat Code'!A:E,4,FALSE)</f>
        <v>#N/A</v>
      </c>
    </row>
    <row r="272" spans="1:10" ht="18.75" thickTop="1" x14ac:dyDescent="0.25">
      <c r="A272" s="6" t="s">
        <v>72</v>
      </c>
      <c r="B272" s="6" t="s">
        <v>93</v>
      </c>
      <c r="C272" s="6">
        <v>102</v>
      </c>
      <c r="D272" s="7" t="s">
        <v>74</v>
      </c>
      <c r="E272" s="6">
        <f t="shared" ref="E272:E282" si="10">E248+1</f>
        <v>12</v>
      </c>
      <c r="F272" s="8">
        <v>2</v>
      </c>
      <c r="G272" s="1" t="e">
        <f>IF(AND(ISERROR(FIND("-",VLOOKUP(I272,'Names with Seat Code'!A:E,5,FALSE))),ISERROR(FIND("'",VLOOKUP(I272,'Names with Seat Code'!A:E,5,FALSE)))),VLOOKUP(I272,'Names with Seat Code'!A:E,5,FALSE),IF(ISERROR(FIND("-",VLOOKUP(I272,'Names with Seat Code'!A:E,5,FALSE))),REPLACE(VLOOKUP(I272,'Names with Seat Code'!A:E,5,FALSE),FIND("'",VLOOKUP(I272,'Names with Seat Code'!A:E,5,FALSE)),1,""),REPLACE(VLOOKUP(I272,'Names with Seat Code'!A:E,5,FALSE),FIND("-",VLOOKUP(I272,'Names with Seat Code'!A:E,5,FALSE)),1,"")))</f>
        <v>#N/A</v>
      </c>
      <c r="H272" s="1" t="e">
        <f>IF(AND(ISERROR(FIND("-",VLOOKUP(I272,'Names with Seat Code'!A:E,3,FALSE))),ISERROR(FIND("'",VLOOKUP(I272,'Names with Seat Code'!A:E,3,FALSE)))),VLOOKUP(I272,'Names with Seat Code'!A:E,3,FALSE),IF(ISERROR(FIND("-",VLOOKUP(I272,'Names with Seat Code'!A:E,3,FALSE))),REPLACE(VLOOKUP(I272,'Names with Seat Code'!A:E,3,FALSE),FIND("'",VLOOKUP(I272,'Names with Seat Code'!A:E,3,FALSE)),1,""),REPLACE(VLOOKUP(I272,'Names with Seat Code'!A:E,3,FALSE),FIND("-",VLOOKUP(I272,'Names with Seat Code'!A:E,3,FALSE)),1,"")))</f>
        <v>#N/A</v>
      </c>
      <c r="I272">
        <v>258</v>
      </c>
      <c r="J272" t="e">
        <f>VLOOKUP(I271,'Names with Seat Code'!A:E,4,FALSE)</f>
        <v>#N/A</v>
      </c>
    </row>
    <row r="273" spans="1:10" x14ac:dyDescent="0.25">
      <c r="A273" s="6" t="s">
        <v>72</v>
      </c>
      <c r="B273" s="6" t="s">
        <v>93</v>
      </c>
      <c r="C273" s="6">
        <v>103</v>
      </c>
      <c r="D273" s="7" t="s">
        <v>74</v>
      </c>
      <c r="E273" s="6">
        <f t="shared" si="10"/>
        <v>12</v>
      </c>
      <c r="F273" s="8">
        <v>3</v>
      </c>
      <c r="G273" s="1" t="e">
        <f>IF(AND(ISERROR(FIND("-",VLOOKUP(I273,'Names with Seat Code'!A:E,5,FALSE))),ISERROR(FIND("'",VLOOKUP(I273,'Names with Seat Code'!A:E,5,FALSE)))),VLOOKUP(I273,'Names with Seat Code'!A:E,5,FALSE),IF(ISERROR(FIND("-",VLOOKUP(I273,'Names with Seat Code'!A:E,5,FALSE))),REPLACE(VLOOKUP(I273,'Names with Seat Code'!A:E,5,FALSE),FIND("'",VLOOKUP(I273,'Names with Seat Code'!A:E,5,FALSE)),1,""),REPLACE(VLOOKUP(I273,'Names with Seat Code'!A:E,5,FALSE),FIND("-",VLOOKUP(I273,'Names with Seat Code'!A:E,5,FALSE)),1,"")))</f>
        <v>#N/A</v>
      </c>
      <c r="H273" s="1" t="e">
        <f>IF(AND(ISERROR(FIND("-",VLOOKUP(I273,'Names with Seat Code'!A:E,3,FALSE))),ISERROR(FIND("'",VLOOKUP(I273,'Names with Seat Code'!A:E,3,FALSE)))),VLOOKUP(I273,'Names with Seat Code'!A:E,3,FALSE),IF(ISERROR(FIND("-",VLOOKUP(I273,'Names with Seat Code'!A:E,3,FALSE))),REPLACE(VLOOKUP(I273,'Names with Seat Code'!A:E,3,FALSE),FIND("'",VLOOKUP(I273,'Names with Seat Code'!A:E,3,FALSE)),1,""),REPLACE(VLOOKUP(I273,'Names with Seat Code'!A:E,3,FALSE),FIND("-",VLOOKUP(I273,'Names with Seat Code'!A:E,3,FALSE)),1,"")))</f>
        <v>#N/A</v>
      </c>
      <c r="I273">
        <v>259</v>
      </c>
      <c r="J273" t="e">
        <f>VLOOKUP(I272,'Names with Seat Code'!A:E,4,FALSE)</f>
        <v>#N/A</v>
      </c>
    </row>
    <row r="274" spans="1:10" x14ac:dyDescent="0.25">
      <c r="A274" s="6" t="s">
        <v>72</v>
      </c>
      <c r="B274" s="6" t="s">
        <v>93</v>
      </c>
      <c r="C274" s="6">
        <v>104</v>
      </c>
      <c r="D274" s="7" t="s">
        <v>74</v>
      </c>
      <c r="E274" s="6">
        <f t="shared" si="10"/>
        <v>12</v>
      </c>
      <c r="F274" s="8">
        <v>4</v>
      </c>
      <c r="G274" s="1" t="e">
        <f>IF(AND(ISERROR(FIND("-",VLOOKUP(I274,'Names with Seat Code'!A:E,5,FALSE))),ISERROR(FIND("'",VLOOKUP(I274,'Names with Seat Code'!A:E,5,FALSE)))),VLOOKUP(I274,'Names with Seat Code'!A:E,5,FALSE),IF(ISERROR(FIND("-",VLOOKUP(I274,'Names with Seat Code'!A:E,5,FALSE))),REPLACE(VLOOKUP(I274,'Names with Seat Code'!A:E,5,FALSE),FIND("'",VLOOKUP(I274,'Names with Seat Code'!A:E,5,FALSE)),1,""),REPLACE(VLOOKUP(I274,'Names with Seat Code'!A:E,5,FALSE),FIND("-",VLOOKUP(I274,'Names with Seat Code'!A:E,5,FALSE)),1,"")))</f>
        <v>#N/A</v>
      </c>
      <c r="H274" s="1" t="e">
        <f>IF(AND(ISERROR(FIND("-",VLOOKUP(I274,'Names with Seat Code'!A:E,3,FALSE))),ISERROR(FIND("'",VLOOKUP(I274,'Names with Seat Code'!A:E,3,FALSE)))),VLOOKUP(I274,'Names with Seat Code'!A:E,3,FALSE),IF(ISERROR(FIND("-",VLOOKUP(I274,'Names with Seat Code'!A:E,3,FALSE))),REPLACE(VLOOKUP(I274,'Names with Seat Code'!A:E,3,FALSE),FIND("'",VLOOKUP(I274,'Names with Seat Code'!A:E,3,FALSE)),1,""),REPLACE(VLOOKUP(I274,'Names with Seat Code'!A:E,3,FALSE),FIND("-",VLOOKUP(I274,'Names with Seat Code'!A:E,3,FALSE)),1,"")))</f>
        <v>#N/A</v>
      </c>
      <c r="I274">
        <v>260</v>
      </c>
      <c r="J274" t="e">
        <f>VLOOKUP(I273,'Names with Seat Code'!A:E,4,FALSE)</f>
        <v>#N/A</v>
      </c>
    </row>
    <row r="275" spans="1:10" x14ac:dyDescent="0.25">
      <c r="A275" s="6" t="s">
        <v>72</v>
      </c>
      <c r="B275" s="6" t="s">
        <v>93</v>
      </c>
      <c r="C275" s="6">
        <v>105</v>
      </c>
      <c r="D275" s="7" t="s">
        <v>74</v>
      </c>
      <c r="E275" s="6">
        <f t="shared" si="10"/>
        <v>12</v>
      </c>
      <c r="F275" s="8">
        <v>5</v>
      </c>
      <c r="G275" s="1" t="e">
        <f>IF(AND(ISERROR(FIND("-",VLOOKUP(I275,'Names with Seat Code'!A:E,5,FALSE))),ISERROR(FIND("'",VLOOKUP(I275,'Names with Seat Code'!A:E,5,FALSE)))),VLOOKUP(I275,'Names with Seat Code'!A:E,5,FALSE),IF(ISERROR(FIND("-",VLOOKUP(I275,'Names with Seat Code'!A:E,5,FALSE))),REPLACE(VLOOKUP(I275,'Names with Seat Code'!A:E,5,FALSE),FIND("'",VLOOKUP(I275,'Names with Seat Code'!A:E,5,FALSE)),1,""),REPLACE(VLOOKUP(I275,'Names with Seat Code'!A:E,5,FALSE),FIND("-",VLOOKUP(I275,'Names with Seat Code'!A:E,5,FALSE)),1,"")))</f>
        <v>#N/A</v>
      </c>
      <c r="H275" s="1" t="e">
        <f>IF(AND(ISERROR(FIND("-",VLOOKUP(I275,'Names with Seat Code'!A:E,3,FALSE))),ISERROR(FIND("'",VLOOKUP(I275,'Names with Seat Code'!A:E,3,FALSE)))),VLOOKUP(I275,'Names with Seat Code'!A:E,3,FALSE),IF(ISERROR(FIND("-",VLOOKUP(I275,'Names with Seat Code'!A:E,3,FALSE))),REPLACE(VLOOKUP(I275,'Names with Seat Code'!A:E,3,FALSE),FIND("'",VLOOKUP(I275,'Names with Seat Code'!A:E,3,FALSE)),1,""),REPLACE(VLOOKUP(I275,'Names with Seat Code'!A:E,3,FALSE),FIND("-",VLOOKUP(I275,'Names with Seat Code'!A:E,3,FALSE)),1,"")))</f>
        <v>#N/A</v>
      </c>
      <c r="I275">
        <v>261</v>
      </c>
      <c r="J275" t="e">
        <f>VLOOKUP(I274,'Names with Seat Code'!A:E,4,FALSE)</f>
        <v>#N/A</v>
      </c>
    </row>
    <row r="276" spans="1:10" x14ac:dyDescent="0.25">
      <c r="A276" s="6" t="s">
        <v>72</v>
      </c>
      <c r="B276" s="6" t="s">
        <v>93</v>
      </c>
      <c r="C276" s="6">
        <v>106</v>
      </c>
      <c r="D276" s="7" t="s">
        <v>74</v>
      </c>
      <c r="E276" s="6">
        <f t="shared" si="10"/>
        <v>12</v>
      </c>
      <c r="F276" s="8">
        <v>6</v>
      </c>
      <c r="G276" s="1" t="e">
        <f>IF(AND(ISERROR(FIND("-",VLOOKUP(I276,'Names with Seat Code'!A:E,5,FALSE))),ISERROR(FIND("'",VLOOKUP(I276,'Names with Seat Code'!A:E,5,FALSE)))),VLOOKUP(I276,'Names with Seat Code'!A:E,5,FALSE),IF(ISERROR(FIND("-",VLOOKUP(I276,'Names with Seat Code'!A:E,5,FALSE))),REPLACE(VLOOKUP(I276,'Names with Seat Code'!A:E,5,FALSE),FIND("'",VLOOKUP(I276,'Names with Seat Code'!A:E,5,FALSE)),1,""),REPLACE(VLOOKUP(I276,'Names with Seat Code'!A:E,5,FALSE),FIND("-",VLOOKUP(I276,'Names with Seat Code'!A:E,5,FALSE)),1,"")))</f>
        <v>#N/A</v>
      </c>
      <c r="H276" s="1" t="e">
        <f>IF(AND(ISERROR(FIND("-",VLOOKUP(I276,'Names with Seat Code'!A:E,3,FALSE))),ISERROR(FIND("'",VLOOKUP(I276,'Names with Seat Code'!A:E,3,FALSE)))),VLOOKUP(I276,'Names with Seat Code'!A:E,3,FALSE),IF(ISERROR(FIND("-",VLOOKUP(I276,'Names with Seat Code'!A:E,3,FALSE))),REPLACE(VLOOKUP(I276,'Names with Seat Code'!A:E,3,FALSE),FIND("'",VLOOKUP(I276,'Names with Seat Code'!A:E,3,FALSE)),1,""),REPLACE(VLOOKUP(I276,'Names with Seat Code'!A:E,3,FALSE),FIND("-",VLOOKUP(I276,'Names with Seat Code'!A:E,3,FALSE)),1,"")))</f>
        <v>#N/A</v>
      </c>
      <c r="I276">
        <v>262</v>
      </c>
      <c r="J276" t="e">
        <f>VLOOKUP(I275,'Names with Seat Code'!A:E,4,FALSE)</f>
        <v>#N/A</v>
      </c>
    </row>
    <row r="277" spans="1:10" x14ac:dyDescent="0.25">
      <c r="A277" s="6" t="s">
        <v>72</v>
      </c>
      <c r="B277" s="6" t="s">
        <v>93</v>
      </c>
      <c r="C277" s="6">
        <v>107</v>
      </c>
      <c r="D277" s="7" t="s">
        <v>74</v>
      </c>
      <c r="E277" s="6">
        <f t="shared" si="10"/>
        <v>12</v>
      </c>
      <c r="F277" s="8">
        <v>7</v>
      </c>
      <c r="G277" s="1" t="e">
        <f>IF(AND(ISERROR(FIND("-",VLOOKUP(I277,'Names with Seat Code'!A:E,5,FALSE))),ISERROR(FIND("'",VLOOKUP(I277,'Names with Seat Code'!A:E,5,FALSE)))),VLOOKUP(I277,'Names with Seat Code'!A:E,5,FALSE),IF(ISERROR(FIND("-",VLOOKUP(I277,'Names with Seat Code'!A:E,5,FALSE))),REPLACE(VLOOKUP(I277,'Names with Seat Code'!A:E,5,FALSE),FIND("'",VLOOKUP(I277,'Names with Seat Code'!A:E,5,FALSE)),1,""),REPLACE(VLOOKUP(I277,'Names with Seat Code'!A:E,5,FALSE),FIND("-",VLOOKUP(I277,'Names with Seat Code'!A:E,5,FALSE)),1,"")))</f>
        <v>#N/A</v>
      </c>
      <c r="H277" s="1" t="e">
        <f>IF(AND(ISERROR(FIND("-",VLOOKUP(I277,'Names with Seat Code'!A:E,3,FALSE))),ISERROR(FIND("'",VLOOKUP(I277,'Names with Seat Code'!A:E,3,FALSE)))),VLOOKUP(I277,'Names with Seat Code'!A:E,3,FALSE),IF(ISERROR(FIND("-",VLOOKUP(I277,'Names with Seat Code'!A:E,3,FALSE))),REPLACE(VLOOKUP(I277,'Names with Seat Code'!A:E,3,FALSE),FIND("'",VLOOKUP(I277,'Names with Seat Code'!A:E,3,FALSE)),1,""),REPLACE(VLOOKUP(I277,'Names with Seat Code'!A:E,3,FALSE),FIND("-",VLOOKUP(I277,'Names with Seat Code'!A:E,3,FALSE)),1,"")))</f>
        <v>#N/A</v>
      </c>
      <c r="I277">
        <v>263</v>
      </c>
      <c r="J277" t="e">
        <f>VLOOKUP(I276,'Names with Seat Code'!A:E,4,FALSE)</f>
        <v>#N/A</v>
      </c>
    </row>
    <row r="278" spans="1:10" x14ac:dyDescent="0.25">
      <c r="A278" s="6" t="s">
        <v>72</v>
      </c>
      <c r="B278" s="6" t="s">
        <v>93</v>
      </c>
      <c r="C278" s="6">
        <v>108</v>
      </c>
      <c r="D278" s="7" t="s">
        <v>74</v>
      </c>
      <c r="E278" s="6">
        <f t="shared" si="10"/>
        <v>12</v>
      </c>
      <c r="F278" s="8">
        <v>8</v>
      </c>
      <c r="G278" s="1" t="e">
        <f>IF(AND(ISERROR(FIND("-",VLOOKUP(I278,'Names with Seat Code'!A:E,5,FALSE))),ISERROR(FIND("'",VLOOKUP(I278,'Names with Seat Code'!A:E,5,FALSE)))),VLOOKUP(I278,'Names with Seat Code'!A:E,5,FALSE),IF(ISERROR(FIND("-",VLOOKUP(I278,'Names with Seat Code'!A:E,5,FALSE))),REPLACE(VLOOKUP(I278,'Names with Seat Code'!A:E,5,FALSE),FIND("'",VLOOKUP(I278,'Names with Seat Code'!A:E,5,FALSE)),1,""),REPLACE(VLOOKUP(I278,'Names with Seat Code'!A:E,5,FALSE),FIND("-",VLOOKUP(I278,'Names with Seat Code'!A:E,5,FALSE)),1,"")))</f>
        <v>#N/A</v>
      </c>
      <c r="H278" s="1" t="e">
        <f>IF(AND(ISERROR(FIND("-",VLOOKUP(I278,'Names with Seat Code'!A:E,3,FALSE))),ISERROR(FIND("'",VLOOKUP(I278,'Names with Seat Code'!A:E,3,FALSE)))),VLOOKUP(I278,'Names with Seat Code'!A:E,3,FALSE),IF(ISERROR(FIND("-",VLOOKUP(I278,'Names with Seat Code'!A:E,3,FALSE))),REPLACE(VLOOKUP(I278,'Names with Seat Code'!A:E,3,FALSE),FIND("'",VLOOKUP(I278,'Names with Seat Code'!A:E,3,FALSE)),1,""),REPLACE(VLOOKUP(I278,'Names with Seat Code'!A:E,3,FALSE),FIND("-",VLOOKUP(I278,'Names with Seat Code'!A:E,3,FALSE)),1,"")))</f>
        <v>#N/A</v>
      </c>
      <c r="I278">
        <v>264</v>
      </c>
      <c r="J278" t="e">
        <f>VLOOKUP(I277,'Names with Seat Code'!A:E,4,FALSE)</f>
        <v>#N/A</v>
      </c>
    </row>
    <row r="279" spans="1:10" ht="18.75" thickBot="1" x14ac:dyDescent="0.3">
      <c r="A279" s="6" t="s">
        <v>72</v>
      </c>
      <c r="B279" s="6" t="s">
        <v>93</v>
      </c>
      <c r="C279" s="6">
        <v>109</v>
      </c>
      <c r="D279" s="7" t="s">
        <v>74</v>
      </c>
      <c r="E279" s="6">
        <f t="shared" si="10"/>
        <v>12</v>
      </c>
      <c r="F279" s="8">
        <v>9</v>
      </c>
      <c r="G279" s="1" t="e">
        <f>IF(AND(ISERROR(FIND("-",VLOOKUP(I279,'Names with Seat Code'!A:E,5,FALSE))),ISERROR(FIND("'",VLOOKUP(I279,'Names with Seat Code'!A:E,5,FALSE)))),VLOOKUP(I279,'Names with Seat Code'!A:E,5,FALSE),IF(ISERROR(FIND("-",VLOOKUP(I279,'Names with Seat Code'!A:E,5,FALSE))),REPLACE(VLOOKUP(I279,'Names with Seat Code'!A:E,5,FALSE),FIND("'",VLOOKUP(I279,'Names with Seat Code'!A:E,5,FALSE)),1,""),REPLACE(VLOOKUP(I279,'Names with Seat Code'!A:E,5,FALSE),FIND("-",VLOOKUP(I279,'Names with Seat Code'!A:E,5,FALSE)),1,"")))</f>
        <v>#N/A</v>
      </c>
      <c r="H279" s="1" t="e">
        <f>IF(AND(ISERROR(FIND("-",VLOOKUP(I279,'Names with Seat Code'!A:E,3,FALSE))),ISERROR(FIND("'",VLOOKUP(I279,'Names with Seat Code'!A:E,3,FALSE)))),VLOOKUP(I279,'Names with Seat Code'!A:E,3,FALSE),IF(ISERROR(FIND("-",VLOOKUP(I279,'Names with Seat Code'!A:E,3,FALSE))),REPLACE(VLOOKUP(I279,'Names with Seat Code'!A:E,3,FALSE),FIND("'",VLOOKUP(I279,'Names with Seat Code'!A:E,3,FALSE)),1,""),REPLACE(VLOOKUP(I279,'Names with Seat Code'!A:E,3,FALSE),FIND("-",VLOOKUP(I279,'Names with Seat Code'!A:E,3,FALSE)),1,"")))</f>
        <v>#N/A</v>
      </c>
      <c r="I279" s="3">
        <v>265</v>
      </c>
      <c r="J279" t="e">
        <f>VLOOKUP(I278,'Names with Seat Code'!A:E,4,FALSE)</f>
        <v>#N/A</v>
      </c>
    </row>
    <row r="280" spans="1:10" ht="18.75" thickTop="1" x14ac:dyDescent="0.25">
      <c r="A280" s="6" t="s">
        <v>72</v>
      </c>
      <c r="B280" s="6" t="s">
        <v>93</v>
      </c>
      <c r="C280" s="6">
        <v>110</v>
      </c>
      <c r="D280" s="7" t="s">
        <v>74</v>
      </c>
      <c r="E280" s="6">
        <f t="shared" si="10"/>
        <v>12</v>
      </c>
      <c r="F280" s="8">
        <v>10</v>
      </c>
      <c r="G280" s="1" t="e">
        <f>IF(AND(ISERROR(FIND("-",VLOOKUP(I280,'Names with Seat Code'!A:E,5,FALSE))),ISERROR(FIND("'",VLOOKUP(I280,'Names with Seat Code'!A:E,5,FALSE)))),VLOOKUP(I280,'Names with Seat Code'!A:E,5,FALSE),IF(ISERROR(FIND("-",VLOOKUP(I280,'Names with Seat Code'!A:E,5,FALSE))),REPLACE(VLOOKUP(I280,'Names with Seat Code'!A:E,5,FALSE),FIND("'",VLOOKUP(I280,'Names with Seat Code'!A:E,5,FALSE)),1,""),REPLACE(VLOOKUP(I280,'Names with Seat Code'!A:E,5,FALSE),FIND("-",VLOOKUP(I280,'Names with Seat Code'!A:E,5,FALSE)),1,"")))</f>
        <v>#N/A</v>
      </c>
      <c r="H280" s="1" t="e">
        <f>IF(AND(ISERROR(FIND("-",VLOOKUP(I280,'Names with Seat Code'!A:E,3,FALSE))),ISERROR(FIND("'",VLOOKUP(I280,'Names with Seat Code'!A:E,3,FALSE)))),VLOOKUP(I280,'Names with Seat Code'!A:E,3,FALSE),IF(ISERROR(FIND("-",VLOOKUP(I280,'Names with Seat Code'!A:E,3,FALSE))),REPLACE(VLOOKUP(I280,'Names with Seat Code'!A:E,3,FALSE),FIND("'",VLOOKUP(I280,'Names with Seat Code'!A:E,3,FALSE)),1,""),REPLACE(VLOOKUP(I280,'Names with Seat Code'!A:E,3,FALSE),FIND("-",VLOOKUP(I280,'Names with Seat Code'!A:E,3,FALSE)),1,"")))</f>
        <v>#N/A</v>
      </c>
      <c r="I280">
        <v>266</v>
      </c>
      <c r="J280" t="e">
        <f>VLOOKUP(I279,'Names with Seat Code'!A:E,4,FALSE)</f>
        <v>#N/A</v>
      </c>
    </row>
    <row r="281" spans="1:10" x14ac:dyDescent="0.25">
      <c r="A281" s="6" t="s">
        <v>72</v>
      </c>
      <c r="B281" s="6" t="s">
        <v>93</v>
      </c>
      <c r="C281" s="6">
        <v>111</v>
      </c>
      <c r="D281" s="7" t="s">
        <v>74</v>
      </c>
      <c r="E281" s="6">
        <f t="shared" si="10"/>
        <v>12</v>
      </c>
      <c r="F281" s="8">
        <v>11</v>
      </c>
      <c r="G281" s="1" t="e">
        <f>IF(AND(ISERROR(FIND("-",VLOOKUP(I281,'Names with Seat Code'!A:E,5,FALSE))),ISERROR(FIND("'",VLOOKUP(I281,'Names with Seat Code'!A:E,5,FALSE)))),VLOOKUP(I281,'Names with Seat Code'!A:E,5,FALSE),IF(ISERROR(FIND("-",VLOOKUP(I281,'Names with Seat Code'!A:E,5,FALSE))),REPLACE(VLOOKUP(I281,'Names with Seat Code'!A:E,5,FALSE),FIND("'",VLOOKUP(I281,'Names with Seat Code'!A:E,5,FALSE)),1,""),REPLACE(VLOOKUP(I281,'Names with Seat Code'!A:E,5,FALSE),FIND("-",VLOOKUP(I281,'Names with Seat Code'!A:E,5,FALSE)),1,"")))</f>
        <v>#N/A</v>
      </c>
      <c r="H281" s="1" t="e">
        <f>IF(AND(ISERROR(FIND("-",VLOOKUP(I281,'Names with Seat Code'!A:E,3,FALSE))),ISERROR(FIND("'",VLOOKUP(I281,'Names with Seat Code'!A:E,3,FALSE)))),VLOOKUP(I281,'Names with Seat Code'!A:E,3,FALSE),IF(ISERROR(FIND("-",VLOOKUP(I281,'Names with Seat Code'!A:E,3,FALSE))),REPLACE(VLOOKUP(I281,'Names with Seat Code'!A:E,3,FALSE),FIND("'",VLOOKUP(I281,'Names with Seat Code'!A:E,3,FALSE)),1,""),REPLACE(VLOOKUP(I281,'Names with Seat Code'!A:E,3,FALSE),FIND("-",VLOOKUP(I281,'Names with Seat Code'!A:E,3,FALSE)),1,"")))</f>
        <v>#N/A</v>
      </c>
      <c r="I281">
        <v>267</v>
      </c>
      <c r="J281" t="e">
        <f>VLOOKUP(I280,'Names with Seat Code'!A:E,4,FALSE)</f>
        <v>#N/A</v>
      </c>
    </row>
    <row r="282" spans="1:10" ht="18.75" thickBot="1" x14ac:dyDescent="0.3">
      <c r="A282" s="4" t="s">
        <v>72</v>
      </c>
      <c r="B282" s="4" t="s">
        <v>93</v>
      </c>
      <c r="C282" s="4">
        <v>112</v>
      </c>
      <c r="D282" s="9" t="s">
        <v>74</v>
      </c>
      <c r="E282" s="4">
        <f t="shared" si="10"/>
        <v>12</v>
      </c>
      <c r="F282" s="5">
        <v>12</v>
      </c>
      <c r="G282" s="1" t="e">
        <f>IF(AND(ISERROR(FIND("-",VLOOKUP(I282,'Names with Seat Code'!A:E,5,FALSE))),ISERROR(FIND("'",VLOOKUP(I282,'Names with Seat Code'!A:E,5,FALSE)))),VLOOKUP(I282,'Names with Seat Code'!A:E,5,FALSE),IF(ISERROR(FIND("-",VLOOKUP(I282,'Names with Seat Code'!A:E,5,FALSE))),REPLACE(VLOOKUP(I282,'Names with Seat Code'!A:E,5,FALSE),FIND("'",VLOOKUP(I282,'Names with Seat Code'!A:E,5,FALSE)),1,""),REPLACE(VLOOKUP(I282,'Names with Seat Code'!A:E,5,FALSE),FIND("-",VLOOKUP(I282,'Names with Seat Code'!A:E,5,FALSE)),1,"")))</f>
        <v>#N/A</v>
      </c>
      <c r="H282" s="1" t="e">
        <f>IF(AND(ISERROR(FIND("-",VLOOKUP(I282,'Names with Seat Code'!A:E,3,FALSE))),ISERROR(FIND("'",VLOOKUP(I282,'Names with Seat Code'!A:E,3,FALSE)))),VLOOKUP(I282,'Names with Seat Code'!A:E,3,FALSE),IF(ISERROR(FIND("-",VLOOKUP(I282,'Names with Seat Code'!A:E,3,FALSE))),REPLACE(VLOOKUP(I282,'Names with Seat Code'!A:E,3,FALSE),FIND("'",VLOOKUP(I282,'Names with Seat Code'!A:E,3,FALSE)),1,""),REPLACE(VLOOKUP(I282,'Names with Seat Code'!A:E,3,FALSE),FIND("-",VLOOKUP(I282,'Names with Seat Code'!A:E,3,FALSE)),1,"")))</f>
        <v>#N/A</v>
      </c>
      <c r="I282">
        <v>268</v>
      </c>
      <c r="J282" t="e">
        <f>VLOOKUP(I281,'Names with Seat Code'!A:E,4,FALSE)</f>
        <v>#N/A</v>
      </c>
    </row>
    <row r="283" spans="1:10" ht="19.5" thickTop="1" thickBot="1" x14ac:dyDescent="0.3">
      <c r="A283" s="6" t="s">
        <v>75</v>
      </c>
      <c r="B283" s="6" t="s">
        <v>92</v>
      </c>
      <c r="C283" s="6">
        <v>101</v>
      </c>
      <c r="D283" s="7" t="s">
        <v>77</v>
      </c>
      <c r="E283" s="6">
        <f>E259+1</f>
        <v>12</v>
      </c>
      <c r="F283" s="8">
        <v>1</v>
      </c>
      <c r="G283" s="1" t="e">
        <f>IF(AND(ISERROR(FIND("-",VLOOKUP(I283,'Names with Seat Code'!A:E,5,FALSE))),ISERROR(FIND("'",VLOOKUP(I283,'Names with Seat Code'!A:E,5,FALSE)))),VLOOKUP(I283,'Names with Seat Code'!A:E,5,FALSE),IF(ISERROR(FIND("-",VLOOKUP(I283,'Names with Seat Code'!A:E,5,FALSE))),REPLACE(VLOOKUP(I283,'Names with Seat Code'!A:E,5,FALSE),FIND("'",VLOOKUP(I283,'Names with Seat Code'!A:E,5,FALSE)),1,""),REPLACE(VLOOKUP(I283,'Names with Seat Code'!A:E,5,FALSE),FIND("-",VLOOKUP(I283,'Names with Seat Code'!A:E,5,FALSE)),1,"")))</f>
        <v>#N/A</v>
      </c>
      <c r="H283" s="1" t="e">
        <f>IF(AND(ISERROR(FIND("-",VLOOKUP(I283,'Names with Seat Code'!A:E,3,FALSE))),ISERROR(FIND("'",VLOOKUP(I283,'Names with Seat Code'!A:E,3,FALSE)))),VLOOKUP(I283,'Names with Seat Code'!A:E,3,FALSE),IF(ISERROR(FIND("-",VLOOKUP(I283,'Names with Seat Code'!A:E,3,FALSE))),REPLACE(VLOOKUP(I283,'Names with Seat Code'!A:E,3,FALSE),FIND("'",VLOOKUP(I283,'Names with Seat Code'!A:E,3,FALSE)),1,""),REPLACE(VLOOKUP(I283,'Names with Seat Code'!A:E,3,FALSE),FIND("-",VLOOKUP(I283,'Names with Seat Code'!A:E,3,FALSE)),1,"")))</f>
        <v>#N/A</v>
      </c>
      <c r="I283">
        <v>269</v>
      </c>
      <c r="J283" s="3" t="e">
        <f>VLOOKUP(I282,'Names with Seat Code'!A:E,4,FALSE)</f>
        <v>#N/A</v>
      </c>
    </row>
    <row r="284" spans="1:10" ht="18.75" thickTop="1" x14ac:dyDescent="0.25">
      <c r="A284" s="6" t="s">
        <v>75</v>
      </c>
      <c r="B284" s="6" t="s">
        <v>92</v>
      </c>
      <c r="C284" s="6">
        <v>103</v>
      </c>
      <c r="D284" s="7" t="s">
        <v>77</v>
      </c>
      <c r="E284" s="6">
        <f t="shared" ref="E284:E294" si="11">E260+1</f>
        <v>12</v>
      </c>
      <c r="F284" s="8">
        <v>2</v>
      </c>
      <c r="G284" s="1" t="e">
        <f>IF(AND(ISERROR(FIND("-",VLOOKUP(I284,'Names with Seat Code'!A:E,5,FALSE))),ISERROR(FIND("'",VLOOKUP(I284,'Names with Seat Code'!A:E,5,FALSE)))),VLOOKUP(I284,'Names with Seat Code'!A:E,5,FALSE),IF(ISERROR(FIND("-",VLOOKUP(I284,'Names with Seat Code'!A:E,5,FALSE))),REPLACE(VLOOKUP(I284,'Names with Seat Code'!A:E,5,FALSE),FIND("'",VLOOKUP(I284,'Names with Seat Code'!A:E,5,FALSE)),1,""),REPLACE(VLOOKUP(I284,'Names with Seat Code'!A:E,5,FALSE),FIND("-",VLOOKUP(I284,'Names with Seat Code'!A:E,5,FALSE)),1,"")))</f>
        <v>#N/A</v>
      </c>
      <c r="H284" s="1" t="e">
        <f>IF(AND(ISERROR(FIND("-",VLOOKUP(I284,'Names with Seat Code'!A:E,3,FALSE))),ISERROR(FIND("'",VLOOKUP(I284,'Names with Seat Code'!A:E,3,FALSE)))),VLOOKUP(I284,'Names with Seat Code'!A:E,3,FALSE),IF(ISERROR(FIND("-",VLOOKUP(I284,'Names with Seat Code'!A:E,3,FALSE))),REPLACE(VLOOKUP(I284,'Names with Seat Code'!A:E,3,FALSE),FIND("'",VLOOKUP(I284,'Names with Seat Code'!A:E,3,FALSE)),1,""),REPLACE(VLOOKUP(I284,'Names with Seat Code'!A:E,3,FALSE),FIND("-",VLOOKUP(I284,'Names with Seat Code'!A:E,3,FALSE)),1,"")))</f>
        <v>#N/A</v>
      </c>
      <c r="I284">
        <v>270</v>
      </c>
      <c r="J284" t="e">
        <f>VLOOKUP(I283,'Names with Seat Code'!A:E,4,FALSE)</f>
        <v>#N/A</v>
      </c>
    </row>
    <row r="285" spans="1:10" x14ac:dyDescent="0.25">
      <c r="A285" s="6" t="s">
        <v>75</v>
      </c>
      <c r="B285" s="6" t="s">
        <v>92</v>
      </c>
      <c r="C285" s="6">
        <v>105</v>
      </c>
      <c r="D285" s="7" t="s">
        <v>77</v>
      </c>
      <c r="E285" s="6">
        <f t="shared" si="11"/>
        <v>12</v>
      </c>
      <c r="F285" s="8">
        <v>3</v>
      </c>
      <c r="G285" s="1" t="e">
        <f>IF(AND(ISERROR(FIND("-",VLOOKUP(I285,'Names with Seat Code'!A:E,5,FALSE))),ISERROR(FIND("'",VLOOKUP(I285,'Names with Seat Code'!A:E,5,FALSE)))),VLOOKUP(I285,'Names with Seat Code'!A:E,5,FALSE),IF(ISERROR(FIND("-",VLOOKUP(I285,'Names with Seat Code'!A:E,5,FALSE))),REPLACE(VLOOKUP(I285,'Names with Seat Code'!A:E,5,FALSE),FIND("'",VLOOKUP(I285,'Names with Seat Code'!A:E,5,FALSE)),1,""),REPLACE(VLOOKUP(I285,'Names with Seat Code'!A:E,5,FALSE),FIND("-",VLOOKUP(I285,'Names with Seat Code'!A:E,5,FALSE)),1,"")))</f>
        <v>#N/A</v>
      </c>
      <c r="H285" s="1" t="e">
        <f>IF(AND(ISERROR(FIND("-",VLOOKUP(I285,'Names with Seat Code'!A:E,3,FALSE))),ISERROR(FIND("'",VLOOKUP(I285,'Names with Seat Code'!A:E,3,FALSE)))),VLOOKUP(I285,'Names with Seat Code'!A:E,3,FALSE),IF(ISERROR(FIND("-",VLOOKUP(I285,'Names with Seat Code'!A:E,3,FALSE))),REPLACE(VLOOKUP(I285,'Names with Seat Code'!A:E,3,FALSE),FIND("'",VLOOKUP(I285,'Names with Seat Code'!A:E,3,FALSE)),1,""),REPLACE(VLOOKUP(I285,'Names with Seat Code'!A:E,3,FALSE),FIND("-",VLOOKUP(I285,'Names with Seat Code'!A:E,3,FALSE)),1,"")))</f>
        <v>#N/A</v>
      </c>
      <c r="I285">
        <v>271</v>
      </c>
      <c r="J285" t="e">
        <f>VLOOKUP(I284,'Names with Seat Code'!A:E,4,FALSE)</f>
        <v>#N/A</v>
      </c>
    </row>
    <row r="286" spans="1:10" x14ac:dyDescent="0.25">
      <c r="A286" s="6" t="s">
        <v>75</v>
      </c>
      <c r="B286" s="6" t="s">
        <v>92</v>
      </c>
      <c r="C286" s="6">
        <v>107</v>
      </c>
      <c r="D286" s="7" t="s">
        <v>77</v>
      </c>
      <c r="E286" s="6">
        <f t="shared" si="11"/>
        <v>12</v>
      </c>
      <c r="F286" s="8">
        <v>4</v>
      </c>
      <c r="G286" s="1" t="e">
        <f>IF(AND(ISERROR(FIND("-",VLOOKUP(I286,'Names with Seat Code'!A:E,5,FALSE))),ISERROR(FIND("'",VLOOKUP(I286,'Names with Seat Code'!A:E,5,FALSE)))),VLOOKUP(I286,'Names with Seat Code'!A:E,5,FALSE),IF(ISERROR(FIND("-",VLOOKUP(I286,'Names with Seat Code'!A:E,5,FALSE))),REPLACE(VLOOKUP(I286,'Names with Seat Code'!A:E,5,FALSE),FIND("'",VLOOKUP(I286,'Names with Seat Code'!A:E,5,FALSE)),1,""),REPLACE(VLOOKUP(I286,'Names with Seat Code'!A:E,5,FALSE),FIND("-",VLOOKUP(I286,'Names with Seat Code'!A:E,5,FALSE)),1,"")))</f>
        <v>#N/A</v>
      </c>
      <c r="H286" s="1" t="e">
        <f>IF(AND(ISERROR(FIND("-",VLOOKUP(I286,'Names with Seat Code'!A:E,3,FALSE))),ISERROR(FIND("'",VLOOKUP(I286,'Names with Seat Code'!A:E,3,FALSE)))),VLOOKUP(I286,'Names with Seat Code'!A:E,3,FALSE),IF(ISERROR(FIND("-",VLOOKUP(I286,'Names with Seat Code'!A:E,3,FALSE))),REPLACE(VLOOKUP(I286,'Names with Seat Code'!A:E,3,FALSE),FIND("'",VLOOKUP(I286,'Names with Seat Code'!A:E,3,FALSE)),1,""),REPLACE(VLOOKUP(I286,'Names with Seat Code'!A:E,3,FALSE),FIND("-",VLOOKUP(I286,'Names with Seat Code'!A:E,3,FALSE)),1,"")))</f>
        <v>#N/A</v>
      </c>
      <c r="I286">
        <v>272</v>
      </c>
      <c r="J286" t="e">
        <f>VLOOKUP(I285,'Names with Seat Code'!A:E,4,FALSE)</f>
        <v>#N/A</v>
      </c>
    </row>
    <row r="287" spans="1:10" x14ac:dyDescent="0.25">
      <c r="A287" s="6" t="s">
        <v>75</v>
      </c>
      <c r="B287" s="6" t="s">
        <v>92</v>
      </c>
      <c r="C287" s="6">
        <v>109</v>
      </c>
      <c r="D287" s="7" t="s">
        <v>77</v>
      </c>
      <c r="E287" s="6">
        <f t="shared" si="11"/>
        <v>12</v>
      </c>
      <c r="F287" s="8">
        <v>5</v>
      </c>
      <c r="G287" s="1" t="e">
        <f>IF(AND(ISERROR(FIND("-",VLOOKUP(I287,'Names with Seat Code'!A:E,5,FALSE))),ISERROR(FIND("'",VLOOKUP(I287,'Names with Seat Code'!A:E,5,FALSE)))),VLOOKUP(I287,'Names with Seat Code'!A:E,5,FALSE),IF(ISERROR(FIND("-",VLOOKUP(I287,'Names with Seat Code'!A:E,5,FALSE))),REPLACE(VLOOKUP(I287,'Names with Seat Code'!A:E,5,FALSE),FIND("'",VLOOKUP(I287,'Names with Seat Code'!A:E,5,FALSE)),1,""),REPLACE(VLOOKUP(I287,'Names with Seat Code'!A:E,5,FALSE),FIND("-",VLOOKUP(I287,'Names with Seat Code'!A:E,5,FALSE)),1,"")))</f>
        <v>#N/A</v>
      </c>
      <c r="H287" s="1" t="e">
        <f>IF(AND(ISERROR(FIND("-",VLOOKUP(I287,'Names with Seat Code'!A:E,3,FALSE))),ISERROR(FIND("'",VLOOKUP(I287,'Names with Seat Code'!A:E,3,FALSE)))),VLOOKUP(I287,'Names with Seat Code'!A:E,3,FALSE),IF(ISERROR(FIND("-",VLOOKUP(I287,'Names with Seat Code'!A:E,3,FALSE))),REPLACE(VLOOKUP(I287,'Names with Seat Code'!A:E,3,FALSE),FIND("'",VLOOKUP(I287,'Names with Seat Code'!A:E,3,FALSE)),1,""),REPLACE(VLOOKUP(I287,'Names with Seat Code'!A:E,3,FALSE),FIND("-",VLOOKUP(I287,'Names with Seat Code'!A:E,3,FALSE)),1,"")))</f>
        <v>#N/A</v>
      </c>
      <c r="I287">
        <v>273</v>
      </c>
      <c r="J287" t="e">
        <f>VLOOKUP(I286,'Names with Seat Code'!A:E,4,FALSE)</f>
        <v>#N/A</v>
      </c>
    </row>
    <row r="288" spans="1:10" x14ac:dyDescent="0.25">
      <c r="A288" s="6" t="s">
        <v>75</v>
      </c>
      <c r="B288" s="6" t="s">
        <v>92</v>
      </c>
      <c r="C288" s="6">
        <v>111</v>
      </c>
      <c r="D288" s="7" t="s">
        <v>77</v>
      </c>
      <c r="E288" s="6">
        <f t="shared" si="11"/>
        <v>12</v>
      </c>
      <c r="F288" s="8">
        <v>6</v>
      </c>
      <c r="G288" s="1" t="e">
        <f>IF(AND(ISERROR(FIND("-",VLOOKUP(I288,'Names with Seat Code'!A:E,5,FALSE))),ISERROR(FIND("'",VLOOKUP(I288,'Names with Seat Code'!A:E,5,FALSE)))),VLOOKUP(I288,'Names with Seat Code'!A:E,5,FALSE),IF(ISERROR(FIND("-",VLOOKUP(I288,'Names with Seat Code'!A:E,5,FALSE))),REPLACE(VLOOKUP(I288,'Names with Seat Code'!A:E,5,FALSE),FIND("'",VLOOKUP(I288,'Names with Seat Code'!A:E,5,FALSE)),1,""),REPLACE(VLOOKUP(I288,'Names with Seat Code'!A:E,5,FALSE),FIND("-",VLOOKUP(I288,'Names with Seat Code'!A:E,5,FALSE)),1,"")))</f>
        <v>#N/A</v>
      </c>
      <c r="H288" s="1" t="e">
        <f>IF(AND(ISERROR(FIND("-",VLOOKUP(I288,'Names with Seat Code'!A:E,3,FALSE))),ISERROR(FIND("'",VLOOKUP(I288,'Names with Seat Code'!A:E,3,FALSE)))),VLOOKUP(I288,'Names with Seat Code'!A:E,3,FALSE),IF(ISERROR(FIND("-",VLOOKUP(I288,'Names with Seat Code'!A:E,3,FALSE))),REPLACE(VLOOKUP(I288,'Names with Seat Code'!A:E,3,FALSE),FIND("'",VLOOKUP(I288,'Names with Seat Code'!A:E,3,FALSE)),1,""),REPLACE(VLOOKUP(I288,'Names with Seat Code'!A:E,3,FALSE),FIND("-",VLOOKUP(I288,'Names with Seat Code'!A:E,3,FALSE)),1,"")))</f>
        <v>#N/A</v>
      </c>
      <c r="I288">
        <v>274</v>
      </c>
      <c r="J288" t="e">
        <f>VLOOKUP(I287,'Names with Seat Code'!A:E,4,FALSE)</f>
        <v>#N/A</v>
      </c>
    </row>
    <row r="289" spans="1:10" x14ac:dyDescent="0.25">
      <c r="A289" s="6" t="s">
        <v>75</v>
      </c>
      <c r="B289" s="6" t="s">
        <v>92</v>
      </c>
      <c r="C289" s="6">
        <v>113</v>
      </c>
      <c r="D289" s="7" t="s">
        <v>77</v>
      </c>
      <c r="E289" s="6">
        <f t="shared" si="11"/>
        <v>12</v>
      </c>
      <c r="F289" s="8">
        <v>7</v>
      </c>
      <c r="G289" s="1" t="e">
        <f>IF(AND(ISERROR(FIND("-",VLOOKUP(I289,'Names with Seat Code'!A:E,5,FALSE))),ISERROR(FIND("'",VLOOKUP(I289,'Names with Seat Code'!A:E,5,FALSE)))),VLOOKUP(I289,'Names with Seat Code'!A:E,5,FALSE),IF(ISERROR(FIND("-",VLOOKUP(I289,'Names with Seat Code'!A:E,5,FALSE))),REPLACE(VLOOKUP(I289,'Names with Seat Code'!A:E,5,FALSE),FIND("'",VLOOKUP(I289,'Names with Seat Code'!A:E,5,FALSE)),1,""),REPLACE(VLOOKUP(I289,'Names with Seat Code'!A:E,5,FALSE),FIND("-",VLOOKUP(I289,'Names with Seat Code'!A:E,5,FALSE)),1,"")))</f>
        <v>#N/A</v>
      </c>
      <c r="H289" s="1" t="e">
        <f>IF(AND(ISERROR(FIND("-",VLOOKUP(I289,'Names with Seat Code'!A:E,3,FALSE))),ISERROR(FIND("'",VLOOKUP(I289,'Names with Seat Code'!A:E,3,FALSE)))),VLOOKUP(I289,'Names with Seat Code'!A:E,3,FALSE),IF(ISERROR(FIND("-",VLOOKUP(I289,'Names with Seat Code'!A:E,3,FALSE))),REPLACE(VLOOKUP(I289,'Names with Seat Code'!A:E,3,FALSE),FIND("'",VLOOKUP(I289,'Names with Seat Code'!A:E,3,FALSE)),1,""),REPLACE(VLOOKUP(I289,'Names with Seat Code'!A:E,3,FALSE),FIND("-",VLOOKUP(I289,'Names with Seat Code'!A:E,3,FALSE)),1,"")))</f>
        <v>#N/A</v>
      </c>
      <c r="I289">
        <v>275</v>
      </c>
      <c r="J289" t="e">
        <f>VLOOKUP(I288,'Names with Seat Code'!A:E,4,FALSE)</f>
        <v>#N/A</v>
      </c>
    </row>
    <row r="290" spans="1:10" x14ac:dyDescent="0.25">
      <c r="A290" s="6" t="s">
        <v>75</v>
      </c>
      <c r="B290" s="6" t="s">
        <v>92</v>
      </c>
      <c r="C290" s="6">
        <v>115</v>
      </c>
      <c r="D290" s="7" t="s">
        <v>77</v>
      </c>
      <c r="E290" s="6">
        <f t="shared" si="11"/>
        <v>12</v>
      </c>
      <c r="F290" s="8">
        <v>8</v>
      </c>
      <c r="G290" s="1" t="e">
        <f>IF(AND(ISERROR(FIND("-",VLOOKUP(I290,'Names with Seat Code'!A:E,5,FALSE))),ISERROR(FIND("'",VLOOKUP(I290,'Names with Seat Code'!A:E,5,FALSE)))),VLOOKUP(I290,'Names with Seat Code'!A:E,5,FALSE),IF(ISERROR(FIND("-",VLOOKUP(I290,'Names with Seat Code'!A:E,5,FALSE))),REPLACE(VLOOKUP(I290,'Names with Seat Code'!A:E,5,FALSE),FIND("'",VLOOKUP(I290,'Names with Seat Code'!A:E,5,FALSE)),1,""),REPLACE(VLOOKUP(I290,'Names with Seat Code'!A:E,5,FALSE),FIND("-",VLOOKUP(I290,'Names with Seat Code'!A:E,5,FALSE)),1,"")))</f>
        <v>#N/A</v>
      </c>
      <c r="H290" s="1" t="e">
        <f>IF(AND(ISERROR(FIND("-",VLOOKUP(I290,'Names with Seat Code'!A:E,3,FALSE))),ISERROR(FIND("'",VLOOKUP(I290,'Names with Seat Code'!A:E,3,FALSE)))),VLOOKUP(I290,'Names with Seat Code'!A:E,3,FALSE),IF(ISERROR(FIND("-",VLOOKUP(I290,'Names with Seat Code'!A:E,3,FALSE))),REPLACE(VLOOKUP(I290,'Names with Seat Code'!A:E,3,FALSE),FIND("'",VLOOKUP(I290,'Names with Seat Code'!A:E,3,FALSE)),1,""),REPLACE(VLOOKUP(I290,'Names with Seat Code'!A:E,3,FALSE),FIND("-",VLOOKUP(I290,'Names with Seat Code'!A:E,3,FALSE)),1,"")))</f>
        <v>#N/A</v>
      </c>
      <c r="I290">
        <v>276</v>
      </c>
      <c r="J290" t="e">
        <f>VLOOKUP(I289,'Names with Seat Code'!A:E,4,FALSE)</f>
        <v>#N/A</v>
      </c>
    </row>
    <row r="291" spans="1:10" x14ac:dyDescent="0.25">
      <c r="A291" s="6" t="s">
        <v>75</v>
      </c>
      <c r="B291" s="6" t="s">
        <v>92</v>
      </c>
      <c r="C291" s="6">
        <v>117</v>
      </c>
      <c r="D291" s="7" t="s">
        <v>77</v>
      </c>
      <c r="E291" s="6">
        <f t="shared" si="11"/>
        <v>12</v>
      </c>
      <c r="F291" s="8">
        <v>9</v>
      </c>
      <c r="G291" s="1" t="e">
        <f>IF(AND(ISERROR(FIND("-",VLOOKUP(I291,'Names with Seat Code'!A:E,5,FALSE))),ISERROR(FIND("'",VLOOKUP(I291,'Names with Seat Code'!A:E,5,FALSE)))),VLOOKUP(I291,'Names with Seat Code'!A:E,5,FALSE),IF(ISERROR(FIND("-",VLOOKUP(I291,'Names with Seat Code'!A:E,5,FALSE))),REPLACE(VLOOKUP(I291,'Names with Seat Code'!A:E,5,FALSE),FIND("'",VLOOKUP(I291,'Names with Seat Code'!A:E,5,FALSE)),1,""),REPLACE(VLOOKUP(I291,'Names with Seat Code'!A:E,5,FALSE),FIND("-",VLOOKUP(I291,'Names with Seat Code'!A:E,5,FALSE)),1,"")))</f>
        <v>#N/A</v>
      </c>
      <c r="H291" s="1" t="e">
        <f>IF(AND(ISERROR(FIND("-",VLOOKUP(I291,'Names with Seat Code'!A:E,3,FALSE))),ISERROR(FIND("'",VLOOKUP(I291,'Names with Seat Code'!A:E,3,FALSE)))),VLOOKUP(I291,'Names with Seat Code'!A:E,3,FALSE),IF(ISERROR(FIND("-",VLOOKUP(I291,'Names with Seat Code'!A:E,3,FALSE))),REPLACE(VLOOKUP(I291,'Names with Seat Code'!A:E,3,FALSE),FIND("'",VLOOKUP(I291,'Names with Seat Code'!A:E,3,FALSE)),1,""),REPLACE(VLOOKUP(I291,'Names with Seat Code'!A:E,3,FALSE),FIND("-",VLOOKUP(I291,'Names with Seat Code'!A:E,3,FALSE)),1,"")))</f>
        <v>#N/A</v>
      </c>
      <c r="J291" t="e">
        <f>VLOOKUP(I290,'Names with Seat Code'!A:E,4,FALSE)</f>
        <v>#N/A</v>
      </c>
    </row>
    <row r="292" spans="1:10" x14ac:dyDescent="0.25">
      <c r="A292" s="6" t="s">
        <v>75</v>
      </c>
      <c r="B292" s="6" t="s">
        <v>92</v>
      </c>
      <c r="C292" s="6">
        <v>119</v>
      </c>
      <c r="D292" s="7" t="s">
        <v>77</v>
      </c>
      <c r="E292" s="6">
        <f t="shared" si="11"/>
        <v>12</v>
      </c>
      <c r="F292" s="8">
        <v>10</v>
      </c>
      <c r="G292" s="1" t="e">
        <f>IF(AND(ISERROR(FIND("-",VLOOKUP(I292,'Names with Seat Code'!A:E,5,FALSE))),ISERROR(FIND("'",VLOOKUP(I292,'Names with Seat Code'!A:E,5,FALSE)))),VLOOKUP(I292,'Names with Seat Code'!A:E,5,FALSE),IF(ISERROR(FIND("-",VLOOKUP(I292,'Names with Seat Code'!A:E,5,FALSE))),REPLACE(VLOOKUP(I292,'Names with Seat Code'!A:E,5,FALSE),FIND("'",VLOOKUP(I292,'Names with Seat Code'!A:E,5,FALSE)),1,""),REPLACE(VLOOKUP(I292,'Names with Seat Code'!A:E,5,FALSE),FIND("-",VLOOKUP(I292,'Names with Seat Code'!A:E,5,FALSE)),1,"")))</f>
        <v>#N/A</v>
      </c>
      <c r="H292" s="1" t="e">
        <f>IF(AND(ISERROR(FIND("-",VLOOKUP(I292,'Names with Seat Code'!A:E,3,FALSE))),ISERROR(FIND("'",VLOOKUP(I292,'Names with Seat Code'!A:E,3,FALSE)))),VLOOKUP(I292,'Names with Seat Code'!A:E,3,FALSE),IF(ISERROR(FIND("-",VLOOKUP(I292,'Names with Seat Code'!A:E,3,FALSE))),REPLACE(VLOOKUP(I292,'Names with Seat Code'!A:E,3,FALSE),FIND("'",VLOOKUP(I292,'Names with Seat Code'!A:E,3,FALSE)),1,""),REPLACE(VLOOKUP(I292,'Names with Seat Code'!A:E,3,FALSE),FIND("-",VLOOKUP(I292,'Names with Seat Code'!A:E,3,FALSE)),1,"")))</f>
        <v>#N/A</v>
      </c>
      <c r="I292">
        <v>275</v>
      </c>
      <c r="J292" t="e">
        <f>VLOOKUP(I291,'Names with Seat Code'!A:E,4,FALSE)</f>
        <v>#N/A</v>
      </c>
    </row>
    <row r="293" spans="1:10" x14ac:dyDescent="0.25">
      <c r="A293" s="6" t="s">
        <v>75</v>
      </c>
      <c r="B293" s="6" t="s">
        <v>92</v>
      </c>
      <c r="C293" s="6">
        <v>121</v>
      </c>
      <c r="D293" s="7" t="s">
        <v>77</v>
      </c>
      <c r="E293" s="6">
        <f t="shared" si="11"/>
        <v>12</v>
      </c>
      <c r="F293" s="8">
        <v>11</v>
      </c>
      <c r="G293" s="1" t="e">
        <f>IF(AND(ISERROR(FIND("-",VLOOKUP(I293,'Names with Seat Code'!A:E,5,FALSE))),ISERROR(FIND("'",VLOOKUP(I293,'Names with Seat Code'!A:E,5,FALSE)))),VLOOKUP(I293,'Names with Seat Code'!A:E,5,FALSE),IF(ISERROR(FIND("-",VLOOKUP(I293,'Names with Seat Code'!A:E,5,FALSE))),REPLACE(VLOOKUP(I293,'Names with Seat Code'!A:E,5,FALSE),FIND("'",VLOOKUP(I293,'Names with Seat Code'!A:E,5,FALSE)),1,""),REPLACE(VLOOKUP(I293,'Names with Seat Code'!A:E,5,FALSE),FIND("-",VLOOKUP(I293,'Names with Seat Code'!A:E,5,FALSE)),1,"")))</f>
        <v>#N/A</v>
      </c>
      <c r="H293" s="1" t="e">
        <f>IF(AND(ISERROR(FIND("-",VLOOKUP(I293,'Names with Seat Code'!A:E,3,FALSE))),ISERROR(FIND("'",VLOOKUP(I293,'Names with Seat Code'!A:E,3,FALSE)))),VLOOKUP(I293,'Names with Seat Code'!A:E,3,FALSE),IF(ISERROR(FIND("-",VLOOKUP(I293,'Names with Seat Code'!A:E,3,FALSE))),REPLACE(VLOOKUP(I293,'Names with Seat Code'!A:E,3,FALSE),FIND("'",VLOOKUP(I293,'Names with Seat Code'!A:E,3,FALSE)),1,""),REPLACE(VLOOKUP(I293,'Names with Seat Code'!A:E,3,FALSE),FIND("-",VLOOKUP(I293,'Names with Seat Code'!A:E,3,FALSE)),1,"")))</f>
        <v>#N/A</v>
      </c>
      <c r="I293">
        <v>276</v>
      </c>
      <c r="J293" t="e">
        <f>VLOOKUP(I292,'Names with Seat Code'!A:E,4,FALSE)</f>
        <v>#N/A</v>
      </c>
    </row>
    <row r="294" spans="1:10" ht="18.75" thickBot="1" x14ac:dyDescent="0.3">
      <c r="A294" s="4" t="s">
        <v>75</v>
      </c>
      <c r="B294" s="4" t="s">
        <v>92</v>
      </c>
      <c r="C294" s="4">
        <v>123</v>
      </c>
      <c r="D294" s="9" t="s">
        <v>77</v>
      </c>
      <c r="E294" s="4">
        <f t="shared" si="11"/>
        <v>12</v>
      </c>
      <c r="F294" s="5">
        <v>12</v>
      </c>
      <c r="J294" t="e">
        <f>VLOOKUP(I293,'Names with Seat Code'!A:E,4,FALSE)</f>
        <v>#N/A</v>
      </c>
    </row>
    <row r="295" spans="1:10" ht="18.75" thickTop="1" x14ac:dyDescent="0.25"/>
  </sheetData>
  <protectedRanges>
    <protectedRange sqref="B2:B6 E1:E65488" name="Range1"/>
  </protectedRange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L343"/>
  <sheetViews>
    <sheetView zoomScale="75" workbookViewId="0">
      <pane ySplit="1" topLeftCell="A2" activePane="bottomLeft" state="frozen"/>
      <selection activeCell="I3" sqref="I3"/>
      <selection pane="bottomLeft" activeCell="I15" sqref="I15"/>
    </sheetView>
  </sheetViews>
  <sheetFormatPr defaultRowHeight="12.75" x14ac:dyDescent="0.2"/>
  <cols>
    <col min="1" max="1" width="14.7109375" customWidth="1"/>
    <col min="2" max="2" width="7.42578125" customWidth="1"/>
    <col min="3" max="3" width="17.140625" customWidth="1"/>
    <col min="4" max="4" width="21.85546875" style="12" customWidth="1"/>
    <col min="5" max="5" width="9.85546875" customWidth="1"/>
    <col min="6" max="6" width="8.28515625" customWidth="1"/>
    <col min="7" max="7" width="14.42578125" customWidth="1"/>
    <col min="8" max="8" width="19.85546875" style="10" customWidth="1"/>
    <col min="9" max="9" width="24.85546875" style="10" customWidth="1"/>
  </cols>
  <sheetData>
    <row r="1" spans="1:12" ht="18.75" thickBot="1" x14ac:dyDescent="0.3">
      <c r="A1" s="4" t="s">
        <v>67</v>
      </c>
      <c r="B1" s="4" t="s">
        <v>68</v>
      </c>
      <c r="C1" s="4" t="s">
        <v>69</v>
      </c>
      <c r="D1" s="15" t="s">
        <v>96</v>
      </c>
      <c r="E1" s="4" t="s">
        <v>70</v>
      </c>
      <c r="F1" s="4" t="s">
        <v>68</v>
      </c>
      <c r="G1" s="5" t="s">
        <v>69</v>
      </c>
      <c r="H1" s="13" t="s">
        <v>18</v>
      </c>
      <c r="I1" s="4" t="s">
        <v>20</v>
      </c>
    </row>
    <row r="2" spans="1:12" ht="18.75" thickTop="1" x14ac:dyDescent="0.25">
      <c r="A2" s="6" t="s">
        <v>71</v>
      </c>
      <c r="B2" s="6"/>
      <c r="C2" s="6" t="s">
        <v>168</v>
      </c>
      <c r="D2" s="14" t="s">
        <v>97</v>
      </c>
      <c r="E2" s="6" t="s">
        <v>71</v>
      </c>
      <c r="F2" s="6"/>
      <c r="G2" s="8" t="s">
        <v>168</v>
      </c>
      <c r="H2" s="6" t="str">
        <f>'Grad Raw Data'!H2</f>
        <v>Vivian</v>
      </c>
      <c r="I2" s="6" t="str">
        <f>'Grad Raw Data'!G2</f>
        <v>Bateman</v>
      </c>
    </row>
    <row r="3" spans="1:12" ht="18" x14ac:dyDescent="0.25">
      <c r="A3" s="6" t="s">
        <v>71</v>
      </c>
      <c r="B3" s="6"/>
      <c r="C3" s="6" t="s">
        <v>171</v>
      </c>
      <c r="D3" s="14" t="s">
        <v>97</v>
      </c>
      <c r="E3" s="6" t="s">
        <v>71</v>
      </c>
      <c r="F3" s="6"/>
      <c r="G3" s="8" t="s">
        <v>171</v>
      </c>
      <c r="H3" s="6" t="e">
        <f>'Grad Raw Data'!H3</f>
        <v>#N/A</v>
      </c>
      <c r="I3" s="6" t="e">
        <f>'Grad Raw Data'!G3</f>
        <v>#N/A</v>
      </c>
    </row>
    <row r="4" spans="1:12" ht="18" x14ac:dyDescent="0.25">
      <c r="A4" s="6" t="s">
        <v>71</v>
      </c>
      <c r="B4" s="6"/>
      <c r="C4" s="6">
        <v>2</v>
      </c>
      <c r="D4" s="11" t="s">
        <v>97</v>
      </c>
      <c r="E4" s="6" t="s">
        <v>71</v>
      </c>
      <c r="F4" s="6"/>
      <c r="G4" s="8">
        <v>2</v>
      </c>
      <c r="H4" s="6" t="str">
        <f>'Grad Raw Data'!G4</f>
        <v>DeRosa</v>
      </c>
      <c r="I4" s="6" t="str">
        <f>'Grad Raw Data'!H4</f>
        <v>Caitlin</v>
      </c>
      <c r="L4" s="6"/>
    </row>
    <row r="5" spans="1:12" ht="18" x14ac:dyDescent="0.25">
      <c r="A5" s="6" t="s">
        <v>71</v>
      </c>
      <c r="B5" s="6"/>
      <c r="C5" s="6">
        <v>3</v>
      </c>
      <c r="D5" s="11" t="s">
        <v>97</v>
      </c>
      <c r="E5" s="6" t="s">
        <v>71</v>
      </c>
      <c r="F5" s="6"/>
      <c r="G5" s="8">
        <v>3</v>
      </c>
      <c r="H5" s="6" t="str">
        <f>'Grad Raw Data'!H5</f>
        <v>Justin</v>
      </c>
      <c r="I5" s="6" t="str">
        <f>'Grad Raw Data'!H5</f>
        <v>Justin</v>
      </c>
      <c r="L5" s="6"/>
    </row>
    <row r="6" spans="1:12" ht="18" x14ac:dyDescent="0.25">
      <c r="A6" s="6" t="s">
        <v>71</v>
      </c>
      <c r="B6" s="6"/>
      <c r="C6" s="6">
        <v>4</v>
      </c>
      <c r="D6" s="11" t="s">
        <v>97</v>
      </c>
      <c r="E6" s="6" t="s">
        <v>71</v>
      </c>
      <c r="F6" s="6"/>
      <c r="G6" s="8">
        <v>4</v>
      </c>
      <c r="H6" s="6" t="e">
        <f>'Grad Raw Data'!H6</f>
        <v>#N/A</v>
      </c>
      <c r="I6" s="6" t="e">
        <f>'Grad Raw Data'!G6</f>
        <v>#N/A</v>
      </c>
      <c r="L6" s="6"/>
    </row>
    <row r="7" spans="1:12" ht="18" x14ac:dyDescent="0.25">
      <c r="A7" s="6" t="s">
        <v>72</v>
      </c>
      <c r="B7" s="6" t="s">
        <v>73</v>
      </c>
      <c r="C7" s="6">
        <v>101</v>
      </c>
      <c r="D7" s="11">
        <f>(F7-1)*12+G7</f>
        <v>1</v>
      </c>
      <c r="E7" s="6" t="s">
        <v>74</v>
      </c>
      <c r="F7" s="6">
        <v>1</v>
      </c>
      <c r="G7" s="8">
        <v>1</v>
      </c>
      <c r="H7" s="6" t="str">
        <f>'Grad Raw Data'!H7</f>
        <v>Quinn</v>
      </c>
      <c r="I7" s="6" t="str">
        <f>'Grad Raw Data'!G7</f>
        <v>Synnott</v>
      </c>
      <c r="L7" s="6"/>
    </row>
    <row r="8" spans="1:12" ht="18" x14ac:dyDescent="0.25">
      <c r="A8" s="6" t="s">
        <v>72</v>
      </c>
      <c r="B8" s="6" t="s">
        <v>73</v>
      </c>
      <c r="C8" s="6">
        <v>102</v>
      </c>
      <c r="D8" s="11">
        <f t="shared" ref="D8:D71" si="0">(F8-1)*12+G8</f>
        <v>2</v>
      </c>
      <c r="E8" s="6" t="s">
        <v>74</v>
      </c>
      <c r="F8" s="6">
        <v>1</v>
      </c>
      <c r="G8" s="8">
        <v>2</v>
      </c>
      <c r="H8" s="6" t="str">
        <f>'Grad Raw Data'!H8</f>
        <v>Megan</v>
      </c>
      <c r="I8" s="6" t="str">
        <f>'Grad Raw Data'!G8</f>
        <v>Shanahan</v>
      </c>
      <c r="L8" s="6"/>
    </row>
    <row r="9" spans="1:12" ht="18" x14ac:dyDescent="0.25">
      <c r="A9" s="6" t="s">
        <v>72</v>
      </c>
      <c r="B9" s="6" t="s">
        <v>73</v>
      </c>
      <c r="C9" s="6">
        <v>103</v>
      </c>
      <c r="D9" s="11">
        <f t="shared" si="0"/>
        <v>3</v>
      </c>
      <c r="E9" s="6" t="s">
        <v>74</v>
      </c>
      <c r="F9" s="6">
        <v>1</v>
      </c>
      <c r="G9" s="8">
        <v>3</v>
      </c>
      <c r="H9" s="6" t="str">
        <f>'Grad Raw Data'!H9</f>
        <v>Maya</v>
      </c>
      <c r="I9" s="6" t="str">
        <f>'Grad Raw Data'!G9</f>
        <v>Liteplo</v>
      </c>
      <c r="L9" s="6"/>
    </row>
    <row r="10" spans="1:12" ht="18" x14ac:dyDescent="0.25">
      <c r="A10" s="6" t="s">
        <v>72</v>
      </c>
      <c r="B10" s="6" t="s">
        <v>73</v>
      </c>
      <c r="C10" s="6">
        <v>104</v>
      </c>
      <c r="D10" s="11">
        <f t="shared" si="0"/>
        <v>4</v>
      </c>
      <c r="E10" s="6" t="s">
        <v>74</v>
      </c>
      <c r="F10" s="6">
        <v>1</v>
      </c>
      <c r="G10" s="8">
        <v>4</v>
      </c>
      <c r="H10" s="6" t="str">
        <f>'Grad Raw Data'!H10</f>
        <v>Hope</v>
      </c>
      <c r="I10" s="6" t="str">
        <f>'Grad Raw Data'!G10</f>
        <v>Duffy</v>
      </c>
      <c r="L10" s="6">
        <f>'Grad Raw Data'!K10</f>
        <v>0</v>
      </c>
    </row>
    <row r="11" spans="1:12" ht="18" x14ac:dyDescent="0.25">
      <c r="A11" s="6" t="s">
        <v>72</v>
      </c>
      <c r="B11" s="6" t="s">
        <v>73</v>
      </c>
      <c r="C11" s="6">
        <v>105</v>
      </c>
      <c r="D11" s="11">
        <f t="shared" si="0"/>
        <v>5</v>
      </c>
      <c r="E11" s="6" t="s">
        <v>74</v>
      </c>
      <c r="F11" s="6">
        <v>1</v>
      </c>
      <c r="G11" s="8">
        <v>5</v>
      </c>
      <c r="H11" s="6" t="str">
        <f>'Grad Raw Data'!H11</f>
        <v>Jeremiah</v>
      </c>
      <c r="I11" s="6" t="str">
        <f>'Grad Raw Data'!G11</f>
        <v>Sanford</v>
      </c>
      <c r="L11" s="6">
        <f>'Grad Raw Data'!K11</f>
        <v>0</v>
      </c>
    </row>
    <row r="12" spans="1:12" ht="18" x14ac:dyDescent="0.25">
      <c r="A12" s="6" t="s">
        <v>72</v>
      </c>
      <c r="B12" s="6" t="s">
        <v>73</v>
      </c>
      <c r="C12" s="6">
        <v>106</v>
      </c>
      <c r="D12" s="11">
        <f t="shared" si="0"/>
        <v>6</v>
      </c>
      <c r="E12" s="6" t="s">
        <v>74</v>
      </c>
      <c r="F12" s="6">
        <v>1</v>
      </c>
      <c r="G12" s="8">
        <v>6</v>
      </c>
      <c r="H12" s="6" t="str">
        <f>'Grad Raw Data'!H12</f>
        <v>Rory</v>
      </c>
      <c r="I12" s="6" t="str">
        <f>'Grad Raw Data'!G12</f>
        <v>O’Neill</v>
      </c>
      <c r="L12" s="6">
        <f>'Grad Raw Data'!K12</f>
        <v>0</v>
      </c>
    </row>
    <row r="13" spans="1:12" ht="18" x14ac:dyDescent="0.25">
      <c r="A13" s="6" t="s">
        <v>72</v>
      </c>
      <c r="B13" s="6" t="s">
        <v>73</v>
      </c>
      <c r="C13" s="6">
        <v>107</v>
      </c>
      <c r="D13" s="11">
        <f t="shared" si="0"/>
        <v>7</v>
      </c>
      <c r="E13" s="6" t="s">
        <v>74</v>
      </c>
      <c r="F13" s="6">
        <v>1</v>
      </c>
      <c r="G13" s="8">
        <v>7</v>
      </c>
      <c r="H13" s="6" t="str">
        <f>'Grad Raw Data'!H13</f>
        <v>Emma</v>
      </c>
      <c r="I13" s="6" t="str">
        <f>'Grad Raw Data'!G13</f>
        <v>Koster</v>
      </c>
      <c r="L13" s="6">
        <f>'Grad Raw Data'!K13</f>
        <v>0</v>
      </c>
    </row>
    <row r="14" spans="1:12" ht="18" x14ac:dyDescent="0.25">
      <c r="A14" s="6" t="s">
        <v>72</v>
      </c>
      <c r="B14" s="6" t="s">
        <v>73</v>
      </c>
      <c r="C14" s="6">
        <v>108</v>
      </c>
      <c r="D14" s="11">
        <f t="shared" si="0"/>
        <v>8</v>
      </c>
      <c r="E14" s="6" t="s">
        <v>74</v>
      </c>
      <c r="F14" s="6">
        <v>1</v>
      </c>
      <c r="G14" s="8">
        <v>8</v>
      </c>
      <c r="H14" s="6" t="str">
        <f>'Grad Raw Data'!H14</f>
        <v>Andrew</v>
      </c>
      <c r="I14" s="6" t="str">
        <f>'Grad Raw Data'!G14</f>
        <v>McCarthy</v>
      </c>
      <c r="L14" s="6"/>
    </row>
    <row r="15" spans="1:12" ht="18" x14ac:dyDescent="0.25">
      <c r="A15" s="6" t="s">
        <v>72</v>
      </c>
      <c r="B15" s="6" t="s">
        <v>73</v>
      </c>
      <c r="C15" s="6">
        <v>109</v>
      </c>
      <c r="D15" s="11">
        <f t="shared" si="0"/>
        <v>9</v>
      </c>
      <c r="E15" s="6" t="s">
        <v>74</v>
      </c>
      <c r="F15" s="6">
        <v>1</v>
      </c>
      <c r="G15" s="8">
        <v>9</v>
      </c>
      <c r="H15" s="6" t="str">
        <f>'Grad Raw Data'!H15</f>
        <v>Jayden</v>
      </c>
      <c r="I15" s="6" t="str">
        <f>'Grad Raw Data'!G15</f>
        <v>Abrams</v>
      </c>
      <c r="L15" s="6"/>
    </row>
    <row r="16" spans="1:12" ht="18" x14ac:dyDescent="0.25">
      <c r="A16" s="6" t="s">
        <v>72</v>
      </c>
      <c r="B16" s="6" t="s">
        <v>73</v>
      </c>
      <c r="C16" s="6">
        <v>110</v>
      </c>
      <c r="D16" s="11">
        <f t="shared" si="0"/>
        <v>10</v>
      </c>
      <c r="E16" s="6" t="s">
        <v>74</v>
      </c>
      <c r="F16" s="6">
        <v>1</v>
      </c>
      <c r="G16" s="8">
        <v>10</v>
      </c>
      <c r="H16" s="6" t="str">
        <f>'Grad Raw Data'!H16</f>
        <v>Larissa</v>
      </c>
      <c r="I16" s="6" t="str">
        <f>'Grad Raw Data'!G16</f>
        <v>Aguilar</v>
      </c>
      <c r="L16" s="6"/>
    </row>
    <row r="17" spans="1:12" ht="18" x14ac:dyDescent="0.25">
      <c r="A17" s="6" t="s">
        <v>72</v>
      </c>
      <c r="B17" s="6" t="s">
        <v>73</v>
      </c>
      <c r="C17" s="6">
        <v>111</v>
      </c>
      <c r="D17" s="11">
        <f t="shared" si="0"/>
        <v>11</v>
      </c>
      <c r="E17" s="6" t="s">
        <v>74</v>
      </c>
      <c r="F17" s="6">
        <v>1</v>
      </c>
      <c r="G17" s="8">
        <v>11</v>
      </c>
      <c r="H17" s="6" t="str">
        <f>'Grad Raw Data'!H17</f>
        <v>Michael</v>
      </c>
      <c r="I17" s="6" t="str">
        <f>'Grad Raw Data'!G17</f>
        <v>Alterio</v>
      </c>
      <c r="L17" s="6"/>
    </row>
    <row r="18" spans="1:12" ht="18.75" thickBot="1" x14ac:dyDescent="0.3">
      <c r="A18" s="4" t="s">
        <v>72</v>
      </c>
      <c r="B18" s="4" t="s">
        <v>73</v>
      </c>
      <c r="C18" s="4">
        <v>112</v>
      </c>
      <c r="D18" s="11">
        <f t="shared" si="0"/>
        <v>12</v>
      </c>
      <c r="E18" s="4" t="s">
        <v>74</v>
      </c>
      <c r="F18" s="4">
        <v>1</v>
      </c>
      <c r="G18" s="5">
        <v>12</v>
      </c>
      <c r="H18" s="6" t="str">
        <f>'Grad Raw Data'!H18</f>
        <v>Adam</v>
      </c>
      <c r="I18" s="6" t="str">
        <f>'Grad Raw Data'!G18</f>
        <v>Baldi</v>
      </c>
    </row>
    <row r="19" spans="1:12" ht="18.75" thickTop="1" x14ac:dyDescent="0.25">
      <c r="A19" s="6" t="s">
        <v>75</v>
      </c>
      <c r="B19" s="6" t="s">
        <v>76</v>
      </c>
      <c r="C19" s="6">
        <v>122</v>
      </c>
      <c r="D19" s="11">
        <f t="shared" si="0"/>
        <v>1</v>
      </c>
      <c r="E19" s="6" t="s">
        <v>77</v>
      </c>
      <c r="F19" s="6">
        <v>1</v>
      </c>
      <c r="G19" s="8">
        <v>1</v>
      </c>
      <c r="H19" s="6" t="str">
        <f>'Grad Raw Data'!H19</f>
        <v>Jessie</v>
      </c>
      <c r="I19" s="6" t="str">
        <f>'Grad Raw Data'!G19</f>
        <v>Ballestas</v>
      </c>
    </row>
    <row r="20" spans="1:12" ht="18" x14ac:dyDescent="0.25">
      <c r="A20" s="6" t="s">
        <v>75</v>
      </c>
      <c r="B20" s="6" t="s">
        <v>76</v>
      </c>
      <c r="C20" s="6">
        <v>120</v>
      </c>
      <c r="D20" s="11">
        <f t="shared" si="0"/>
        <v>2</v>
      </c>
      <c r="E20" s="6" t="s">
        <v>77</v>
      </c>
      <c r="F20" s="6">
        <v>1</v>
      </c>
      <c r="G20" s="8">
        <v>2</v>
      </c>
      <c r="H20" s="6" t="str">
        <f>'Grad Raw Data'!H20</f>
        <v>Christopher</v>
      </c>
      <c r="I20" s="6" t="str">
        <f>'Grad Raw Data'!G20</f>
        <v>Barbato</v>
      </c>
    </row>
    <row r="21" spans="1:12" ht="18" x14ac:dyDescent="0.25">
      <c r="A21" s="6" t="s">
        <v>75</v>
      </c>
      <c r="B21" s="6" t="s">
        <v>76</v>
      </c>
      <c r="C21" s="6">
        <v>118</v>
      </c>
      <c r="D21" s="11">
        <f t="shared" si="0"/>
        <v>3</v>
      </c>
      <c r="E21" s="6" t="s">
        <v>77</v>
      </c>
      <c r="F21" s="6">
        <v>1</v>
      </c>
      <c r="G21" s="8">
        <v>3</v>
      </c>
      <c r="H21" s="6" t="str">
        <f>'Grad Raw Data'!H21</f>
        <v>Jay</v>
      </c>
      <c r="I21" s="6" t="str">
        <f>'Grad Raw Data'!G21</f>
        <v>Barsotti</v>
      </c>
    </row>
    <row r="22" spans="1:12" ht="18" x14ac:dyDescent="0.25">
      <c r="A22" s="6" t="s">
        <v>75</v>
      </c>
      <c r="B22" s="6" t="s">
        <v>76</v>
      </c>
      <c r="C22" s="6">
        <v>116</v>
      </c>
      <c r="D22" s="11">
        <f t="shared" si="0"/>
        <v>4</v>
      </c>
      <c r="E22" s="6" t="s">
        <v>77</v>
      </c>
      <c r="F22" s="6">
        <v>1</v>
      </c>
      <c r="G22" s="8">
        <v>4</v>
      </c>
      <c r="H22" s="6" t="str">
        <f>'Grad Raw Data'!H22</f>
        <v>Olivia</v>
      </c>
      <c r="I22" s="6" t="str">
        <f>'Grad Raw Data'!G22</f>
        <v>Bass</v>
      </c>
    </row>
    <row r="23" spans="1:12" ht="18" x14ac:dyDescent="0.25">
      <c r="A23" s="6" t="s">
        <v>75</v>
      </c>
      <c r="B23" s="6" t="s">
        <v>76</v>
      </c>
      <c r="C23" s="6">
        <v>114</v>
      </c>
      <c r="D23" s="11">
        <f t="shared" si="0"/>
        <v>5</v>
      </c>
      <c r="E23" s="6" t="s">
        <v>77</v>
      </c>
      <c r="F23" s="6">
        <v>1</v>
      </c>
      <c r="G23" s="8">
        <v>5</v>
      </c>
      <c r="H23" s="6" t="str">
        <f>'Grad Raw Data'!H23</f>
        <v>Matthew</v>
      </c>
      <c r="I23" s="6" t="str">
        <f>'Grad Raw Data'!G23</f>
        <v>Beaupre</v>
      </c>
    </row>
    <row r="24" spans="1:12" ht="18" x14ac:dyDescent="0.25">
      <c r="A24" s="6" t="s">
        <v>75</v>
      </c>
      <c r="B24" s="6" t="s">
        <v>76</v>
      </c>
      <c r="C24" s="6">
        <v>112</v>
      </c>
      <c r="D24" s="11">
        <f t="shared" si="0"/>
        <v>6</v>
      </c>
      <c r="E24" s="6" t="s">
        <v>77</v>
      </c>
      <c r="F24" s="6">
        <v>1</v>
      </c>
      <c r="G24" s="8">
        <v>6</v>
      </c>
      <c r="H24" s="6" t="str">
        <f>'Grad Raw Data'!H24</f>
        <v>Liam</v>
      </c>
      <c r="I24" s="6" t="str">
        <f>'Grad Raw Data'!G24</f>
        <v>Benson</v>
      </c>
    </row>
    <row r="25" spans="1:12" ht="18" x14ac:dyDescent="0.25">
      <c r="A25" s="6" t="s">
        <v>75</v>
      </c>
      <c r="B25" s="6" t="s">
        <v>76</v>
      </c>
      <c r="C25" s="6">
        <v>110</v>
      </c>
      <c r="D25" s="11">
        <f t="shared" si="0"/>
        <v>7</v>
      </c>
      <c r="E25" s="6" t="s">
        <v>77</v>
      </c>
      <c r="F25" s="6">
        <v>1</v>
      </c>
      <c r="G25" s="8">
        <v>7</v>
      </c>
      <c r="H25" s="6" t="str">
        <f>'Grad Raw Data'!H25</f>
        <v>Isaac</v>
      </c>
      <c r="I25" s="6" t="str">
        <f>'Grad Raw Data'!G25</f>
        <v>Birch</v>
      </c>
    </row>
    <row r="26" spans="1:12" ht="18" x14ac:dyDescent="0.25">
      <c r="A26" s="6" t="s">
        <v>75</v>
      </c>
      <c r="B26" s="6" t="s">
        <v>76</v>
      </c>
      <c r="C26" s="6">
        <v>108</v>
      </c>
      <c r="D26" s="11">
        <f t="shared" si="0"/>
        <v>8</v>
      </c>
      <c r="E26" s="6" t="s">
        <v>77</v>
      </c>
      <c r="F26" s="6">
        <v>1</v>
      </c>
      <c r="G26" s="8">
        <v>8</v>
      </c>
      <c r="H26" s="6" t="str">
        <f>'Grad Raw Data'!H26</f>
        <v>Alex</v>
      </c>
      <c r="I26" s="6" t="str">
        <f>'Grad Raw Data'!G26</f>
        <v>Bonasera</v>
      </c>
    </row>
    <row r="27" spans="1:12" ht="18" x14ac:dyDescent="0.25">
      <c r="A27" s="6" t="s">
        <v>75</v>
      </c>
      <c r="B27" s="6" t="s">
        <v>76</v>
      </c>
      <c r="C27" s="6">
        <v>106</v>
      </c>
      <c r="D27" s="11">
        <f t="shared" si="0"/>
        <v>9</v>
      </c>
      <c r="E27" s="6" t="s">
        <v>77</v>
      </c>
      <c r="F27" s="6">
        <v>1</v>
      </c>
      <c r="G27" s="8">
        <v>9</v>
      </c>
      <c r="H27" s="6" t="str">
        <f>'Grad Raw Data'!H27</f>
        <v>Gianna</v>
      </c>
      <c r="I27" s="6" t="str">
        <f>'Grad Raw Data'!G27</f>
        <v>Bonfilio</v>
      </c>
    </row>
    <row r="28" spans="1:12" ht="18" x14ac:dyDescent="0.25">
      <c r="A28" s="6" t="s">
        <v>75</v>
      </c>
      <c r="B28" s="6" t="s">
        <v>76</v>
      </c>
      <c r="C28" s="6">
        <v>104</v>
      </c>
      <c r="D28" s="11">
        <f t="shared" si="0"/>
        <v>10</v>
      </c>
      <c r="E28" s="6" t="s">
        <v>77</v>
      </c>
      <c r="F28" s="6">
        <v>1</v>
      </c>
      <c r="G28" s="8">
        <v>10</v>
      </c>
      <c r="H28" s="6" t="str">
        <f>'Grad Raw Data'!H28</f>
        <v>Joshua</v>
      </c>
      <c r="I28" s="6" t="str">
        <f>'Grad Raw Data'!G28</f>
        <v>Boran</v>
      </c>
    </row>
    <row r="29" spans="1:12" ht="18" x14ac:dyDescent="0.25">
      <c r="A29" s="6" t="s">
        <v>75</v>
      </c>
      <c r="B29" s="6" t="s">
        <v>76</v>
      </c>
      <c r="C29" s="6">
        <v>102</v>
      </c>
      <c r="D29" s="11">
        <f t="shared" si="0"/>
        <v>11</v>
      </c>
      <c r="E29" s="6" t="s">
        <v>77</v>
      </c>
      <c r="F29" s="6">
        <v>1</v>
      </c>
      <c r="G29" s="8">
        <v>11</v>
      </c>
      <c r="H29" s="6" t="str">
        <f>'Grad Raw Data'!H29</f>
        <v>Michael</v>
      </c>
      <c r="I29" s="6" t="str">
        <f>'Grad Raw Data'!G29</f>
        <v>Boutiette</v>
      </c>
    </row>
    <row r="30" spans="1:12" ht="18.75" thickBot="1" x14ac:dyDescent="0.3">
      <c r="A30" s="4" t="s">
        <v>75</v>
      </c>
      <c r="B30" s="4" t="s">
        <v>76</v>
      </c>
      <c r="C30" s="4">
        <v>101</v>
      </c>
      <c r="D30" s="11">
        <f t="shared" si="0"/>
        <v>12</v>
      </c>
      <c r="E30" s="4" t="s">
        <v>77</v>
      </c>
      <c r="F30" s="4">
        <v>1</v>
      </c>
      <c r="G30" s="5">
        <v>12</v>
      </c>
      <c r="H30" s="6" t="str">
        <f>'Grad Raw Data'!H30</f>
        <v>Brandon</v>
      </c>
      <c r="I30" s="6" t="str">
        <f>'Grad Raw Data'!G30</f>
        <v>Boutin</v>
      </c>
    </row>
    <row r="31" spans="1:12" ht="18.75" thickTop="1" x14ac:dyDescent="0.25">
      <c r="A31" s="6" t="s">
        <v>72</v>
      </c>
      <c r="B31" s="6" t="s">
        <v>78</v>
      </c>
      <c r="C31" s="6">
        <v>101</v>
      </c>
      <c r="D31" s="11">
        <f t="shared" si="0"/>
        <v>13</v>
      </c>
      <c r="E31" s="6" t="s">
        <v>74</v>
      </c>
      <c r="F31" s="6">
        <v>2</v>
      </c>
      <c r="G31" s="8">
        <v>1</v>
      </c>
      <c r="H31" s="6" t="str">
        <f>'Grad Raw Data'!H31</f>
        <v>Isabella</v>
      </c>
      <c r="I31" s="6" t="str">
        <f>'Grad Raw Data'!G31</f>
        <v>Boyden</v>
      </c>
    </row>
    <row r="32" spans="1:12" ht="18" x14ac:dyDescent="0.25">
      <c r="A32" s="6" t="s">
        <v>72</v>
      </c>
      <c r="B32" s="6" t="s">
        <v>78</v>
      </c>
      <c r="C32" s="6">
        <v>102</v>
      </c>
      <c r="D32" s="11">
        <f t="shared" si="0"/>
        <v>14</v>
      </c>
      <c r="E32" s="6" t="s">
        <v>74</v>
      </c>
      <c r="F32" s="6">
        <v>2</v>
      </c>
      <c r="G32" s="8">
        <v>2</v>
      </c>
      <c r="H32" s="6" t="str">
        <f>'Grad Raw Data'!H32</f>
        <v>Kate</v>
      </c>
      <c r="I32" s="6" t="str">
        <f>'Grad Raw Data'!G32</f>
        <v>Brokowski</v>
      </c>
    </row>
    <row r="33" spans="1:9" ht="18" x14ac:dyDescent="0.25">
      <c r="A33" s="6" t="s">
        <v>72</v>
      </c>
      <c r="B33" s="6" t="s">
        <v>78</v>
      </c>
      <c r="C33" s="6">
        <v>103</v>
      </c>
      <c r="D33" s="11">
        <f t="shared" si="0"/>
        <v>15</v>
      </c>
      <c r="E33" s="6" t="s">
        <v>74</v>
      </c>
      <c r="F33" s="6">
        <v>2</v>
      </c>
      <c r="G33" s="8">
        <v>3</v>
      </c>
      <c r="H33" s="6" t="str">
        <f>'Grad Raw Data'!H33</f>
        <v>Morgan</v>
      </c>
      <c r="I33" s="6" t="str">
        <f>'Grad Raw Data'!G33</f>
        <v>Brown</v>
      </c>
    </row>
    <row r="34" spans="1:9" ht="18" x14ac:dyDescent="0.25">
      <c r="A34" s="6" t="s">
        <v>72</v>
      </c>
      <c r="B34" s="6" t="s">
        <v>78</v>
      </c>
      <c r="C34" s="6">
        <v>104</v>
      </c>
      <c r="D34" s="11">
        <f t="shared" si="0"/>
        <v>16</v>
      </c>
      <c r="E34" s="6" t="s">
        <v>74</v>
      </c>
      <c r="F34" s="6">
        <v>2</v>
      </c>
      <c r="G34" s="8">
        <v>4</v>
      </c>
      <c r="H34" s="6" t="str">
        <f>'Grad Raw Data'!H34</f>
        <v>Emily</v>
      </c>
      <c r="I34" s="6" t="str">
        <f>'Grad Raw Data'!G34</f>
        <v>Bryant</v>
      </c>
    </row>
    <row r="35" spans="1:9" ht="18" x14ac:dyDescent="0.25">
      <c r="A35" s="6" t="s">
        <v>72</v>
      </c>
      <c r="B35" s="6" t="s">
        <v>78</v>
      </c>
      <c r="C35" s="6">
        <v>105</v>
      </c>
      <c r="D35" s="11">
        <f t="shared" si="0"/>
        <v>17</v>
      </c>
      <c r="E35" s="6" t="s">
        <v>74</v>
      </c>
      <c r="F35" s="6">
        <v>2</v>
      </c>
      <c r="G35" s="8">
        <v>5</v>
      </c>
      <c r="H35" s="6" t="str">
        <f>'Grad Raw Data'!H35</f>
        <v>Vito</v>
      </c>
      <c r="I35" s="6" t="str">
        <f>'Grad Raw Data'!G35</f>
        <v>Buccellato</v>
      </c>
    </row>
    <row r="36" spans="1:9" ht="18" x14ac:dyDescent="0.25">
      <c r="A36" s="6" t="s">
        <v>72</v>
      </c>
      <c r="B36" s="6" t="s">
        <v>78</v>
      </c>
      <c r="C36" s="6">
        <v>106</v>
      </c>
      <c r="D36" s="11">
        <f t="shared" si="0"/>
        <v>18</v>
      </c>
      <c r="E36" s="6" t="s">
        <v>74</v>
      </c>
      <c r="F36" s="6">
        <v>2</v>
      </c>
      <c r="G36" s="8">
        <v>6</v>
      </c>
      <c r="H36" s="6" t="str">
        <f>'Grad Raw Data'!H36</f>
        <v>Bella</v>
      </c>
      <c r="I36" s="6" t="str">
        <f>'Grad Raw Data'!G36</f>
        <v>Bunker</v>
      </c>
    </row>
    <row r="37" spans="1:9" ht="18" x14ac:dyDescent="0.25">
      <c r="A37" s="6" t="s">
        <v>72</v>
      </c>
      <c r="B37" s="6" t="s">
        <v>78</v>
      </c>
      <c r="C37" s="6">
        <v>107</v>
      </c>
      <c r="D37" s="11">
        <f t="shared" si="0"/>
        <v>19</v>
      </c>
      <c r="E37" s="6" t="s">
        <v>74</v>
      </c>
      <c r="F37" s="6">
        <v>2</v>
      </c>
      <c r="G37" s="8">
        <v>7</v>
      </c>
      <c r="H37" s="6" t="str">
        <f>'Grad Raw Data'!H37</f>
        <v>D'von</v>
      </c>
      <c r="I37" s="6" t="str">
        <f>'Grad Raw Data'!G37</f>
        <v>Burcy</v>
      </c>
    </row>
    <row r="38" spans="1:9" ht="18" x14ac:dyDescent="0.25">
      <c r="A38" s="6" t="s">
        <v>72</v>
      </c>
      <c r="B38" s="6" t="s">
        <v>78</v>
      </c>
      <c r="C38" s="6">
        <v>108</v>
      </c>
      <c r="D38" s="11">
        <f t="shared" si="0"/>
        <v>20</v>
      </c>
      <c r="E38" s="6" t="s">
        <v>74</v>
      </c>
      <c r="F38" s="6">
        <v>2</v>
      </c>
      <c r="G38" s="8">
        <v>8</v>
      </c>
      <c r="H38" s="6" t="str">
        <f>'Grad Raw Data'!H38</f>
        <v>Veronica</v>
      </c>
      <c r="I38" s="6" t="str">
        <f>'Grad Raw Data'!G38</f>
        <v>Burke</v>
      </c>
    </row>
    <row r="39" spans="1:9" ht="18" x14ac:dyDescent="0.25">
      <c r="A39" s="6" t="s">
        <v>72</v>
      </c>
      <c r="B39" s="6" t="s">
        <v>78</v>
      </c>
      <c r="C39" s="6">
        <v>109</v>
      </c>
      <c r="D39" s="11">
        <f t="shared" si="0"/>
        <v>21</v>
      </c>
      <c r="E39" s="6" t="s">
        <v>74</v>
      </c>
      <c r="F39" s="6">
        <v>2</v>
      </c>
      <c r="G39" s="8">
        <v>9</v>
      </c>
      <c r="H39" s="6" t="str">
        <f>'Grad Raw Data'!H39</f>
        <v>Megan</v>
      </c>
      <c r="I39" s="6" t="str">
        <f>'Grad Raw Data'!G39</f>
        <v>Calhoun</v>
      </c>
    </row>
    <row r="40" spans="1:9" ht="18" x14ac:dyDescent="0.25">
      <c r="A40" s="6" t="s">
        <v>72</v>
      </c>
      <c r="B40" s="6" t="s">
        <v>78</v>
      </c>
      <c r="C40" s="6">
        <v>110</v>
      </c>
      <c r="D40" s="11">
        <f t="shared" si="0"/>
        <v>22</v>
      </c>
      <c r="E40" s="6" t="s">
        <v>74</v>
      </c>
      <c r="F40" s="6">
        <v>2</v>
      </c>
      <c r="G40" s="8">
        <v>10</v>
      </c>
      <c r="H40" s="6" t="str">
        <f>'Grad Raw Data'!H40</f>
        <v>Liam</v>
      </c>
      <c r="I40" s="6" t="str">
        <f>'Grad Raw Data'!G40</f>
        <v>Campbell</v>
      </c>
    </row>
    <row r="41" spans="1:9" ht="18" x14ac:dyDescent="0.25">
      <c r="A41" s="6" t="s">
        <v>72</v>
      </c>
      <c r="B41" s="6" t="s">
        <v>78</v>
      </c>
      <c r="C41" s="6">
        <v>111</v>
      </c>
      <c r="D41" s="11">
        <f t="shared" si="0"/>
        <v>23</v>
      </c>
      <c r="E41" s="6" t="s">
        <v>74</v>
      </c>
      <c r="F41" s="6">
        <v>2</v>
      </c>
      <c r="G41" s="8">
        <v>11</v>
      </c>
      <c r="H41" s="6" t="str">
        <f>'Grad Raw Data'!H41</f>
        <v>Justin</v>
      </c>
      <c r="I41" s="6" t="str">
        <f>'Grad Raw Data'!G41</f>
        <v>Canada</v>
      </c>
    </row>
    <row r="42" spans="1:9" ht="18.75" thickBot="1" x14ac:dyDescent="0.3">
      <c r="A42" s="4" t="s">
        <v>72</v>
      </c>
      <c r="B42" s="4" t="s">
        <v>78</v>
      </c>
      <c r="C42" s="4">
        <v>112</v>
      </c>
      <c r="D42" s="11">
        <f t="shared" si="0"/>
        <v>24</v>
      </c>
      <c r="E42" s="4" t="s">
        <v>74</v>
      </c>
      <c r="F42" s="4">
        <v>2</v>
      </c>
      <c r="G42" s="5">
        <v>12</v>
      </c>
      <c r="H42" s="6" t="str">
        <f>'Grad Raw Data'!H42</f>
        <v>Marlie</v>
      </c>
      <c r="I42" s="6" t="str">
        <f>'Grad Raw Data'!G42</f>
        <v>Brown</v>
      </c>
    </row>
    <row r="43" spans="1:9" ht="18.75" thickTop="1" x14ac:dyDescent="0.25">
      <c r="A43" s="6" t="s">
        <v>75</v>
      </c>
      <c r="B43" s="6" t="s">
        <v>76</v>
      </c>
      <c r="C43" s="6">
        <v>103</v>
      </c>
      <c r="D43" s="11">
        <f t="shared" si="0"/>
        <v>13</v>
      </c>
      <c r="E43" s="6" t="s">
        <v>77</v>
      </c>
      <c r="F43" s="6">
        <v>2</v>
      </c>
      <c r="G43" s="8">
        <v>1</v>
      </c>
      <c r="H43" s="6" t="str">
        <f>'Grad Raw Data'!H43</f>
        <v>Michael</v>
      </c>
      <c r="I43" s="6" t="str">
        <f>'Grad Raw Data'!G43</f>
        <v>Carroll</v>
      </c>
    </row>
    <row r="44" spans="1:9" ht="18" x14ac:dyDescent="0.25">
      <c r="A44" s="6" t="s">
        <v>75</v>
      </c>
      <c r="B44" s="6" t="s">
        <v>76</v>
      </c>
      <c r="C44" s="6">
        <v>105</v>
      </c>
      <c r="D44" s="11">
        <f t="shared" si="0"/>
        <v>14</v>
      </c>
      <c r="E44" s="6" t="s">
        <v>77</v>
      </c>
      <c r="F44" s="6">
        <v>2</v>
      </c>
      <c r="G44" s="8">
        <v>2</v>
      </c>
      <c r="H44" s="6" t="str">
        <f>'Grad Raw Data'!H44</f>
        <v>Sean</v>
      </c>
      <c r="I44" s="6" t="str">
        <f>'Grad Raw Data'!G44</f>
        <v>Carter</v>
      </c>
    </row>
    <row r="45" spans="1:9" ht="18" x14ac:dyDescent="0.25">
      <c r="A45" s="6" t="s">
        <v>75</v>
      </c>
      <c r="B45" s="6" t="s">
        <v>76</v>
      </c>
      <c r="C45" s="6">
        <v>107</v>
      </c>
      <c r="D45" s="11">
        <f t="shared" si="0"/>
        <v>15</v>
      </c>
      <c r="E45" s="6" t="s">
        <v>77</v>
      </c>
      <c r="F45" s="6">
        <v>2</v>
      </c>
      <c r="G45" s="8">
        <v>3</v>
      </c>
      <c r="H45" s="6" t="str">
        <f>'Grad Raw Data'!H45</f>
        <v>Jaiden</v>
      </c>
      <c r="I45" s="6" t="str">
        <f>'Grad Raw Data'!G45</f>
        <v>Caskey</v>
      </c>
    </row>
    <row r="46" spans="1:9" ht="18" x14ac:dyDescent="0.25">
      <c r="A46" s="6" t="s">
        <v>75</v>
      </c>
      <c r="B46" s="6" t="s">
        <v>76</v>
      </c>
      <c r="C46" s="6">
        <v>109</v>
      </c>
      <c r="D46" s="11">
        <f t="shared" si="0"/>
        <v>16</v>
      </c>
      <c r="E46" s="6" t="s">
        <v>77</v>
      </c>
      <c r="F46" s="6">
        <v>2</v>
      </c>
      <c r="G46" s="8">
        <v>4</v>
      </c>
      <c r="H46" s="6" t="str">
        <f>'Grad Raw Data'!H46</f>
        <v>Joseph</v>
      </c>
      <c r="I46" s="6" t="str">
        <f>'Grad Raw Data'!G46</f>
        <v>Castelli</v>
      </c>
    </row>
    <row r="47" spans="1:9" ht="18" x14ac:dyDescent="0.25">
      <c r="A47" s="6" t="s">
        <v>75</v>
      </c>
      <c r="B47" s="6" t="s">
        <v>76</v>
      </c>
      <c r="C47" s="6">
        <v>111</v>
      </c>
      <c r="D47" s="11">
        <f t="shared" si="0"/>
        <v>17</v>
      </c>
      <c r="E47" s="6" t="s">
        <v>77</v>
      </c>
      <c r="F47" s="6">
        <v>2</v>
      </c>
      <c r="G47" s="8">
        <v>5</v>
      </c>
      <c r="H47" s="6" t="str">
        <f>'Grad Raw Data'!H47</f>
        <v>Abigail</v>
      </c>
      <c r="I47" s="6" t="str">
        <f>'Grad Raw Data'!G47</f>
        <v>Cayton</v>
      </c>
    </row>
    <row r="48" spans="1:9" ht="18" x14ac:dyDescent="0.25">
      <c r="A48" s="6" t="s">
        <v>75</v>
      </c>
      <c r="B48" s="6" t="s">
        <v>76</v>
      </c>
      <c r="C48" s="6">
        <v>113</v>
      </c>
      <c r="D48" s="11">
        <f t="shared" si="0"/>
        <v>18</v>
      </c>
      <c r="E48" s="6" t="s">
        <v>77</v>
      </c>
      <c r="F48" s="6">
        <v>2</v>
      </c>
      <c r="G48" s="8">
        <v>6</v>
      </c>
      <c r="H48" s="6" t="str">
        <f>'Grad Raw Data'!H48</f>
        <v>Christian</v>
      </c>
      <c r="I48" s="6" t="str">
        <f>'Grad Raw Data'!G48</f>
        <v>Cha</v>
      </c>
    </row>
    <row r="49" spans="1:9" ht="18" x14ac:dyDescent="0.25">
      <c r="A49" s="6" t="s">
        <v>75</v>
      </c>
      <c r="B49" s="6" t="s">
        <v>76</v>
      </c>
      <c r="C49" s="6">
        <v>115</v>
      </c>
      <c r="D49" s="11">
        <f t="shared" si="0"/>
        <v>19</v>
      </c>
      <c r="E49" s="6" t="s">
        <v>77</v>
      </c>
      <c r="F49" s="6">
        <v>2</v>
      </c>
      <c r="G49" s="8">
        <v>7</v>
      </c>
      <c r="H49" s="6" t="str">
        <f>'Grad Raw Data'!H49</f>
        <v>Jack</v>
      </c>
      <c r="I49" s="6" t="str">
        <f>'Grad Raw Data'!G49</f>
        <v>Chapin</v>
      </c>
    </row>
    <row r="50" spans="1:9" ht="18" x14ac:dyDescent="0.25">
      <c r="A50" s="6" t="s">
        <v>75</v>
      </c>
      <c r="B50" s="6" t="s">
        <v>76</v>
      </c>
      <c r="C50" s="6">
        <v>117</v>
      </c>
      <c r="D50" s="11">
        <f t="shared" si="0"/>
        <v>20</v>
      </c>
      <c r="E50" s="6" t="s">
        <v>77</v>
      </c>
      <c r="F50" s="6">
        <v>2</v>
      </c>
      <c r="G50" s="8">
        <v>8</v>
      </c>
      <c r="H50" s="6" t="str">
        <f>'Grad Raw Data'!H50</f>
        <v>Clay</v>
      </c>
      <c r="I50" s="6" t="str">
        <f>'Grad Raw Data'!G50</f>
        <v>Chase</v>
      </c>
    </row>
    <row r="51" spans="1:9" ht="18" x14ac:dyDescent="0.25">
      <c r="A51" s="6" t="s">
        <v>75</v>
      </c>
      <c r="B51" s="6" t="s">
        <v>76</v>
      </c>
      <c r="C51" s="6">
        <v>119</v>
      </c>
      <c r="D51" s="11">
        <f t="shared" si="0"/>
        <v>21</v>
      </c>
      <c r="E51" s="6" t="s">
        <v>77</v>
      </c>
      <c r="F51" s="6">
        <v>2</v>
      </c>
      <c r="G51" s="8">
        <v>9</v>
      </c>
      <c r="H51" s="6" t="str">
        <f>'Grad Raw Data'!H51</f>
        <v>Gisella</v>
      </c>
      <c r="I51" s="6" t="str">
        <f>'Grad Raw Data'!G51</f>
        <v>Ciano</v>
      </c>
    </row>
    <row r="52" spans="1:9" ht="18" x14ac:dyDescent="0.25">
      <c r="A52" s="6" t="s">
        <v>75</v>
      </c>
      <c r="B52" s="6" t="s">
        <v>76</v>
      </c>
      <c r="C52" s="6">
        <v>121</v>
      </c>
      <c r="D52" s="11">
        <f t="shared" si="0"/>
        <v>22</v>
      </c>
      <c r="E52" s="6" t="s">
        <v>77</v>
      </c>
      <c r="F52" s="6">
        <v>2</v>
      </c>
      <c r="G52" s="8">
        <v>10</v>
      </c>
      <c r="H52" s="6" t="str">
        <f>'Grad Raw Data'!H52</f>
        <v>Kelsey</v>
      </c>
      <c r="I52" s="6" t="str">
        <f>'Grad Raw Data'!G52</f>
        <v>Conant</v>
      </c>
    </row>
    <row r="53" spans="1:9" ht="18" x14ac:dyDescent="0.25">
      <c r="A53" s="6" t="s">
        <v>75</v>
      </c>
      <c r="B53" s="6" t="s">
        <v>76</v>
      </c>
      <c r="C53" s="6">
        <v>1</v>
      </c>
      <c r="D53" s="11">
        <f t="shared" si="0"/>
        <v>23</v>
      </c>
      <c r="E53" s="6" t="s">
        <v>77</v>
      </c>
      <c r="F53" s="6">
        <v>2</v>
      </c>
      <c r="G53" s="8">
        <v>11</v>
      </c>
      <c r="H53" s="6" t="str">
        <f>'Grad Raw Data'!H53</f>
        <v>Jack</v>
      </c>
      <c r="I53" s="6" t="str">
        <f>'Grad Raw Data'!G53</f>
        <v>Cardarelli</v>
      </c>
    </row>
    <row r="54" spans="1:9" ht="18.75" thickBot="1" x14ac:dyDescent="0.3">
      <c r="A54" s="4" t="s">
        <v>75</v>
      </c>
      <c r="B54" s="4" t="s">
        <v>76</v>
      </c>
      <c r="C54" s="4">
        <v>3</v>
      </c>
      <c r="D54" s="11">
        <f t="shared" si="0"/>
        <v>24</v>
      </c>
      <c r="E54" s="4" t="s">
        <v>77</v>
      </c>
      <c r="F54" s="4">
        <v>2</v>
      </c>
      <c r="G54" s="5">
        <v>12</v>
      </c>
      <c r="H54" s="6" t="str">
        <f>'Grad Raw Data'!H54</f>
        <v>Ryan</v>
      </c>
      <c r="I54" s="6" t="str">
        <f>'Grad Raw Data'!G54</f>
        <v>Connor</v>
      </c>
    </row>
    <row r="55" spans="1:9" ht="18.75" thickTop="1" x14ac:dyDescent="0.25">
      <c r="A55" s="6" t="s">
        <v>72</v>
      </c>
      <c r="B55" s="6" t="s">
        <v>79</v>
      </c>
      <c r="C55" s="6">
        <v>101</v>
      </c>
      <c r="D55" s="11">
        <f t="shared" si="0"/>
        <v>25</v>
      </c>
      <c r="E55" s="6" t="s">
        <v>74</v>
      </c>
      <c r="F55" s="6">
        <v>3</v>
      </c>
      <c r="G55" s="8">
        <v>1</v>
      </c>
      <c r="H55" s="6" t="str">
        <f>'Grad Raw Data'!H55</f>
        <v>Avery</v>
      </c>
      <c r="I55" s="6" t="str">
        <f>'Grad Raw Data'!G55</f>
        <v>Conway</v>
      </c>
    </row>
    <row r="56" spans="1:9" ht="18" x14ac:dyDescent="0.25">
      <c r="A56" s="6" t="s">
        <v>72</v>
      </c>
      <c r="B56" s="6" t="s">
        <v>79</v>
      </c>
      <c r="C56" s="6">
        <v>102</v>
      </c>
      <c r="D56" s="11">
        <f t="shared" si="0"/>
        <v>26</v>
      </c>
      <c r="E56" s="6" t="s">
        <v>74</v>
      </c>
      <c r="F56" s="6">
        <v>3</v>
      </c>
      <c r="G56" s="8">
        <v>2</v>
      </c>
      <c r="H56" s="6" t="str">
        <f>'Grad Raw Data'!H56</f>
        <v>Isabelle</v>
      </c>
      <c r="I56" s="6" t="str">
        <f>'Grad Raw Data'!G56</f>
        <v>Cooper</v>
      </c>
    </row>
    <row r="57" spans="1:9" ht="18" x14ac:dyDescent="0.25">
      <c r="A57" s="6" t="s">
        <v>72</v>
      </c>
      <c r="B57" s="6" t="s">
        <v>79</v>
      </c>
      <c r="C57" s="6">
        <v>103</v>
      </c>
      <c r="D57" s="11">
        <f t="shared" si="0"/>
        <v>27</v>
      </c>
      <c r="E57" s="6" t="s">
        <v>74</v>
      </c>
      <c r="F57" s="6">
        <v>3</v>
      </c>
      <c r="G57" s="8">
        <v>3</v>
      </c>
      <c r="H57" s="6" t="str">
        <f>'Grad Raw Data'!H57</f>
        <v>Elizabeth</v>
      </c>
      <c r="I57" s="6" t="str">
        <f>'Grad Raw Data'!G57</f>
        <v>Costa</v>
      </c>
    </row>
    <row r="58" spans="1:9" ht="18" x14ac:dyDescent="0.25">
      <c r="A58" s="6" t="s">
        <v>72</v>
      </c>
      <c r="B58" s="6" t="s">
        <v>79</v>
      </c>
      <c r="C58" s="6">
        <v>104</v>
      </c>
      <c r="D58" s="11">
        <f t="shared" si="0"/>
        <v>28</v>
      </c>
      <c r="E58" s="6" t="s">
        <v>74</v>
      </c>
      <c r="F58" s="6">
        <v>3</v>
      </c>
      <c r="G58" s="8">
        <v>4</v>
      </c>
      <c r="H58" s="6" t="str">
        <f>'Grad Raw Data'!H58</f>
        <v>Connor</v>
      </c>
      <c r="I58" s="6" t="str">
        <f>'Grad Raw Data'!G58</f>
        <v>Cox</v>
      </c>
    </row>
    <row r="59" spans="1:9" ht="18" x14ac:dyDescent="0.25">
      <c r="A59" s="6" t="s">
        <v>72</v>
      </c>
      <c r="B59" s="6" t="s">
        <v>79</v>
      </c>
      <c r="C59" s="6">
        <v>105</v>
      </c>
      <c r="D59" s="11">
        <f t="shared" si="0"/>
        <v>29</v>
      </c>
      <c r="E59" s="6" t="s">
        <v>74</v>
      </c>
      <c r="F59" s="6">
        <v>3</v>
      </c>
      <c r="G59" s="8">
        <v>5</v>
      </c>
      <c r="H59" s="6" t="str">
        <f>'Grad Raw Data'!H59</f>
        <v>Benjamin</v>
      </c>
      <c r="I59" s="6" t="str">
        <f>'Grad Raw Data'!G59</f>
        <v>Cramer</v>
      </c>
    </row>
    <row r="60" spans="1:9" ht="18" x14ac:dyDescent="0.25">
      <c r="A60" s="6" t="s">
        <v>72</v>
      </c>
      <c r="B60" s="6" t="s">
        <v>79</v>
      </c>
      <c r="C60" s="6">
        <v>106</v>
      </c>
      <c r="D60" s="11">
        <f t="shared" si="0"/>
        <v>30</v>
      </c>
      <c r="E60" s="6" t="s">
        <v>74</v>
      </c>
      <c r="F60" s="6">
        <v>3</v>
      </c>
      <c r="G60" s="8">
        <v>6</v>
      </c>
      <c r="H60" s="6" t="str">
        <f>'Grad Raw Data'!H60</f>
        <v>Giavanna</v>
      </c>
      <c r="I60" s="6" t="str">
        <f>'Grad Raw Data'!G60</f>
        <v>Cresta</v>
      </c>
    </row>
    <row r="61" spans="1:9" ht="18" x14ac:dyDescent="0.25">
      <c r="A61" s="6" t="s">
        <v>72</v>
      </c>
      <c r="B61" s="6" t="s">
        <v>79</v>
      </c>
      <c r="C61" s="6">
        <v>107</v>
      </c>
      <c r="D61" s="11">
        <f t="shared" si="0"/>
        <v>31</v>
      </c>
      <c r="E61" s="6" t="s">
        <v>74</v>
      </c>
      <c r="F61" s="6">
        <v>3</v>
      </c>
      <c r="G61" s="8">
        <v>7</v>
      </c>
      <c r="H61" s="6" t="str">
        <f>'Grad Raw Data'!H61</f>
        <v>Santino</v>
      </c>
      <c r="I61" s="6" t="str">
        <f>'Grad Raw Data'!G61</f>
        <v>Cresta</v>
      </c>
    </row>
    <row r="62" spans="1:9" ht="18" x14ac:dyDescent="0.25">
      <c r="A62" s="6" t="s">
        <v>72</v>
      </c>
      <c r="B62" s="6" t="s">
        <v>79</v>
      </c>
      <c r="C62" s="6">
        <v>108</v>
      </c>
      <c r="D62" s="11">
        <f t="shared" si="0"/>
        <v>32</v>
      </c>
      <c r="E62" s="6" t="s">
        <v>74</v>
      </c>
      <c r="F62" s="6">
        <v>3</v>
      </c>
      <c r="G62" s="8">
        <v>8</v>
      </c>
      <c r="H62" s="6" t="str">
        <f>'Grad Raw Data'!H62</f>
        <v>Justin</v>
      </c>
      <c r="I62" s="6" t="str">
        <f>'Grad Raw Data'!G62</f>
        <v>Currin</v>
      </c>
    </row>
    <row r="63" spans="1:9" ht="18" x14ac:dyDescent="0.25">
      <c r="A63" s="6" t="s">
        <v>72</v>
      </c>
      <c r="B63" s="6" t="s">
        <v>79</v>
      </c>
      <c r="C63" s="6">
        <v>109</v>
      </c>
      <c r="D63" s="11">
        <f t="shared" si="0"/>
        <v>33</v>
      </c>
      <c r="E63" s="6" t="s">
        <v>74</v>
      </c>
      <c r="F63" s="6">
        <v>3</v>
      </c>
      <c r="G63" s="8">
        <v>9</v>
      </c>
      <c r="H63" s="6" t="str">
        <f>'Grad Raw Data'!H63</f>
        <v>Celeste</v>
      </c>
      <c r="I63" s="6" t="str">
        <f>'Grad Raw Data'!G63</f>
        <v>Damon-Bach</v>
      </c>
    </row>
    <row r="64" spans="1:9" ht="18" x14ac:dyDescent="0.25">
      <c r="A64" s="6" t="s">
        <v>72</v>
      </c>
      <c r="B64" s="6" t="s">
        <v>79</v>
      </c>
      <c r="C64" s="6">
        <v>110</v>
      </c>
      <c r="D64" s="11">
        <f t="shared" si="0"/>
        <v>34</v>
      </c>
      <c r="E64" s="6" t="s">
        <v>74</v>
      </c>
      <c r="F64" s="6">
        <v>3</v>
      </c>
      <c r="G64" s="8">
        <v>10</v>
      </c>
      <c r="H64" s="6" t="str">
        <f>'Grad Raw Data'!H64</f>
        <v>Joseph</v>
      </c>
      <c r="I64" s="6" t="str">
        <f>'Grad Raw Data'!G64</f>
        <v>DeFilippo</v>
      </c>
    </row>
    <row r="65" spans="1:9" ht="18" x14ac:dyDescent="0.25">
      <c r="A65" s="6" t="s">
        <v>72</v>
      </c>
      <c r="B65" s="6" t="s">
        <v>79</v>
      </c>
      <c r="C65" s="6">
        <v>111</v>
      </c>
      <c r="D65" s="11">
        <f t="shared" si="0"/>
        <v>35</v>
      </c>
      <c r="E65" s="6" t="s">
        <v>74</v>
      </c>
      <c r="F65" s="6">
        <v>3</v>
      </c>
      <c r="G65" s="8">
        <v>11</v>
      </c>
      <c r="H65" s="6" t="str">
        <f>'Grad Raw Data'!H65</f>
        <v>Michelina</v>
      </c>
      <c r="I65" s="6" t="str">
        <f>'Grad Raw Data'!G65</f>
        <v>DeLuca</v>
      </c>
    </row>
    <row r="66" spans="1:9" ht="18.75" thickBot="1" x14ac:dyDescent="0.3">
      <c r="A66" s="4" t="s">
        <v>72</v>
      </c>
      <c r="B66" s="4" t="s">
        <v>79</v>
      </c>
      <c r="C66" s="4">
        <v>112</v>
      </c>
      <c r="D66" s="11">
        <f t="shared" si="0"/>
        <v>36</v>
      </c>
      <c r="E66" s="4" t="s">
        <v>74</v>
      </c>
      <c r="F66" s="4">
        <v>3</v>
      </c>
      <c r="G66" s="5">
        <v>12</v>
      </c>
      <c r="H66" s="6" t="str">
        <f>'Grad Raw Data'!H66</f>
        <v>Tomaso</v>
      </c>
      <c r="I66" s="6" t="str">
        <f>'Grad Raw Data'!G66</f>
        <v>DeLuca</v>
      </c>
    </row>
    <row r="67" spans="1:9" ht="18.75" thickTop="1" x14ac:dyDescent="0.25">
      <c r="A67" s="6" t="s">
        <v>75</v>
      </c>
      <c r="B67" s="6" t="s">
        <v>80</v>
      </c>
      <c r="C67" s="6">
        <v>122</v>
      </c>
      <c r="D67" s="11">
        <f t="shared" si="0"/>
        <v>25</v>
      </c>
      <c r="E67" s="6" t="s">
        <v>77</v>
      </c>
      <c r="F67" s="6">
        <v>3</v>
      </c>
      <c r="G67" s="8">
        <v>1</v>
      </c>
      <c r="H67" s="6" t="str">
        <f>'Grad Raw Data'!H67</f>
        <v>Ryla</v>
      </c>
      <c r="I67" s="6" t="str">
        <f>'Grad Raw Data'!G67</f>
        <v>Demers</v>
      </c>
    </row>
    <row r="68" spans="1:9" ht="18" x14ac:dyDescent="0.25">
      <c r="A68" s="6" t="s">
        <v>75</v>
      </c>
      <c r="B68" s="6" t="s">
        <v>80</v>
      </c>
      <c r="C68" s="6">
        <v>120</v>
      </c>
      <c r="D68" s="11">
        <f t="shared" si="0"/>
        <v>26</v>
      </c>
      <c r="E68" s="6" t="s">
        <v>77</v>
      </c>
      <c r="F68" s="6">
        <v>3</v>
      </c>
      <c r="G68" s="8">
        <v>2</v>
      </c>
      <c r="H68" s="6" t="str">
        <f>'Grad Raw Data'!H68</f>
        <v>Khalen</v>
      </c>
      <c r="I68" s="6" t="str">
        <f>'Grad Raw Data'!G68</f>
        <v>DePalma</v>
      </c>
    </row>
    <row r="69" spans="1:9" ht="18" x14ac:dyDescent="0.25">
      <c r="A69" s="6" t="s">
        <v>75</v>
      </c>
      <c r="B69" s="6" t="s">
        <v>80</v>
      </c>
      <c r="C69" s="6">
        <v>118</v>
      </c>
      <c r="D69" s="11">
        <f t="shared" si="0"/>
        <v>27</v>
      </c>
      <c r="E69" s="6" t="s">
        <v>77</v>
      </c>
      <c r="F69" s="6">
        <v>3</v>
      </c>
      <c r="G69" s="8">
        <v>3</v>
      </c>
      <c r="H69" s="6" t="str">
        <f>'Grad Raw Data'!H69</f>
        <v>Leo</v>
      </c>
      <c r="I69" s="6" t="str">
        <f>'Grad Raw Data'!G69</f>
        <v>Diedrich</v>
      </c>
    </row>
    <row r="70" spans="1:9" ht="18" x14ac:dyDescent="0.25">
      <c r="A70" s="6" t="s">
        <v>75</v>
      </c>
      <c r="B70" s="6" t="s">
        <v>80</v>
      </c>
      <c r="C70" s="6">
        <v>116</v>
      </c>
      <c r="D70" s="11">
        <f t="shared" si="0"/>
        <v>28</v>
      </c>
      <c r="E70" s="6" t="s">
        <v>77</v>
      </c>
      <c r="F70" s="6">
        <v>3</v>
      </c>
      <c r="G70" s="8">
        <v>4</v>
      </c>
      <c r="H70" s="6" t="str">
        <f>'Grad Raw Data'!H70</f>
        <v>Ben</v>
      </c>
      <c r="I70" s="6" t="str">
        <f>'Grad Raw Data'!G70</f>
        <v>Diemer</v>
      </c>
    </row>
    <row r="71" spans="1:9" ht="18" x14ac:dyDescent="0.25">
      <c r="A71" s="6" t="s">
        <v>75</v>
      </c>
      <c r="B71" s="6" t="s">
        <v>80</v>
      </c>
      <c r="C71" s="6">
        <v>114</v>
      </c>
      <c r="D71" s="11">
        <f t="shared" si="0"/>
        <v>29</v>
      </c>
      <c r="E71" s="6" t="s">
        <v>77</v>
      </c>
      <c r="F71" s="6">
        <v>3</v>
      </c>
      <c r="G71" s="8">
        <v>5</v>
      </c>
      <c r="H71" s="6" t="str">
        <f>'Grad Raw Data'!H71</f>
        <v>Cadence</v>
      </c>
      <c r="I71" s="6" t="str">
        <f>'Grad Raw Data'!G71</f>
        <v>DiFiore</v>
      </c>
    </row>
    <row r="72" spans="1:9" ht="18" x14ac:dyDescent="0.25">
      <c r="A72" s="6" t="s">
        <v>75</v>
      </c>
      <c r="B72" s="6" t="s">
        <v>80</v>
      </c>
      <c r="C72" s="6">
        <v>112</v>
      </c>
      <c r="D72" s="11">
        <f t="shared" ref="D72:D135" si="1">(F72-1)*12+G72</f>
        <v>30</v>
      </c>
      <c r="E72" s="6" t="s">
        <v>77</v>
      </c>
      <c r="F72" s="6">
        <v>3</v>
      </c>
      <c r="G72" s="8">
        <v>6</v>
      </c>
      <c r="H72" s="6" t="str">
        <f>'Grad Raw Data'!H72</f>
        <v>Connor</v>
      </c>
      <c r="I72" s="6" t="str">
        <f>'Grad Raw Data'!G72</f>
        <v>DiFiore</v>
      </c>
    </row>
    <row r="73" spans="1:9" ht="18" x14ac:dyDescent="0.25">
      <c r="A73" s="6" t="s">
        <v>75</v>
      </c>
      <c r="B73" s="6" t="s">
        <v>80</v>
      </c>
      <c r="C73" s="6">
        <v>110</v>
      </c>
      <c r="D73" s="11">
        <f t="shared" si="1"/>
        <v>31</v>
      </c>
      <c r="E73" s="6" t="s">
        <v>77</v>
      </c>
      <c r="F73" s="6">
        <v>3</v>
      </c>
      <c r="G73" s="8">
        <v>7</v>
      </c>
      <c r="H73" s="6" t="str">
        <f>'Grad Raw Data'!H73</f>
        <v>Julia</v>
      </c>
      <c r="I73" s="6" t="str">
        <f>'Grad Raw Data'!G73</f>
        <v>Dillon</v>
      </c>
    </row>
    <row r="74" spans="1:9" ht="18" x14ac:dyDescent="0.25">
      <c r="A74" s="6" t="s">
        <v>75</v>
      </c>
      <c r="B74" s="6" t="s">
        <v>80</v>
      </c>
      <c r="C74" s="6">
        <v>108</v>
      </c>
      <c r="D74" s="11">
        <f t="shared" si="1"/>
        <v>32</v>
      </c>
      <c r="E74" s="6" t="s">
        <v>77</v>
      </c>
      <c r="F74" s="6">
        <v>3</v>
      </c>
      <c r="G74" s="8">
        <v>8</v>
      </c>
      <c r="H74" s="6" t="str">
        <f>'Grad Raw Data'!H74</f>
        <v>Cam</v>
      </c>
      <c r="I74" s="6" t="str">
        <f>'Grad Raw Data'!G74</f>
        <v>Dishmon</v>
      </c>
    </row>
    <row r="75" spans="1:9" ht="18" x14ac:dyDescent="0.25">
      <c r="A75" s="6" t="s">
        <v>75</v>
      </c>
      <c r="B75" s="6" t="s">
        <v>80</v>
      </c>
      <c r="C75" s="6">
        <v>106</v>
      </c>
      <c r="D75" s="11">
        <f t="shared" si="1"/>
        <v>33</v>
      </c>
      <c r="E75" s="6" t="s">
        <v>77</v>
      </c>
      <c r="F75" s="6">
        <v>3</v>
      </c>
      <c r="G75" s="8">
        <v>9</v>
      </c>
      <c r="H75" s="6" t="str">
        <f>'Grad Raw Data'!H75</f>
        <v>Lily</v>
      </c>
      <c r="I75" s="6" t="str">
        <f>'Grad Raw Data'!G75</f>
        <v>Dodge</v>
      </c>
    </row>
    <row r="76" spans="1:9" ht="18" x14ac:dyDescent="0.25">
      <c r="A76" s="6" t="s">
        <v>75</v>
      </c>
      <c r="B76" s="6" t="s">
        <v>80</v>
      </c>
      <c r="C76" s="6">
        <v>104</v>
      </c>
      <c r="D76" s="11">
        <f t="shared" si="1"/>
        <v>34</v>
      </c>
      <c r="E76" s="6" t="s">
        <v>77</v>
      </c>
      <c r="F76" s="6">
        <v>3</v>
      </c>
      <c r="G76" s="8">
        <v>10</v>
      </c>
      <c r="H76" s="6" t="str">
        <f>'Grad Raw Data'!H76</f>
        <v>MacArthy</v>
      </c>
      <c r="I76" s="6" t="str">
        <f>'Grad Raw Data'!G76</f>
        <v>Dolan</v>
      </c>
    </row>
    <row r="77" spans="1:9" ht="18" x14ac:dyDescent="0.25">
      <c r="A77" s="6" t="s">
        <v>75</v>
      </c>
      <c r="B77" s="6" t="s">
        <v>80</v>
      </c>
      <c r="C77" s="6">
        <v>102</v>
      </c>
      <c r="D77" s="11">
        <f t="shared" si="1"/>
        <v>35</v>
      </c>
      <c r="E77" s="6" t="s">
        <v>77</v>
      </c>
      <c r="F77" s="6">
        <v>3</v>
      </c>
      <c r="G77" s="8">
        <v>11</v>
      </c>
      <c r="H77" s="6" t="str">
        <f>'Grad Raw Data'!H77</f>
        <v>James</v>
      </c>
      <c r="I77" s="6" t="str">
        <f>'Grad Raw Data'!G77</f>
        <v>Donahue</v>
      </c>
    </row>
    <row r="78" spans="1:9" ht="18.75" thickBot="1" x14ac:dyDescent="0.3">
      <c r="A78" s="4" t="s">
        <v>75</v>
      </c>
      <c r="B78" s="4" t="s">
        <v>80</v>
      </c>
      <c r="C78" s="4">
        <v>101</v>
      </c>
      <c r="D78" s="11">
        <f t="shared" si="1"/>
        <v>36</v>
      </c>
      <c r="E78" s="4" t="s">
        <v>77</v>
      </c>
      <c r="F78" s="4">
        <v>3</v>
      </c>
      <c r="G78" s="5">
        <v>12</v>
      </c>
      <c r="H78" s="6" t="str">
        <f>'Grad Raw Data'!H78</f>
        <v>Sophia</v>
      </c>
      <c r="I78" s="6" t="str">
        <f>'Grad Raw Data'!G78</f>
        <v>Donnelly</v>
      </c>
    </row>
    <row r="79" spans="1:9" ht="18.75" thickTop="1" x14ac:dyDescent="0.25">
      <c r="A79" s="6" t="s">
        <v>72</v>
      </c>
      <c r="B79" s="6" t="s">
        <v>81</v>
      </c>
      <c r="C79" s="6">
        <v>101</v>
      </c>
      <c r="D79" s="11">
        <f t="shared" si="1"/>
        <v>37</v>
      </c>
      <c r="E79" s="6" t="s">
        <v>74</v>
      </c>
      <c r="F79" s="6">
        <v>4</v>
      </c>
      <c r="G79" s="8">
        <v>1</v>
      </c>
      <c r="H79" s="6" t="str">
        <f>'Grad Raw Data'!H79</f>
        <v>Lauren</v>
      </c>
      <c r="I79" s="6" t="str">
        <f>'Grad Raw Data'!G79</f>
        <v>Downing</v>
      </c>
    </row>
    <row r="80" spans="1:9" ht="18" x14ac:dyDescent="0.25">
      <c r="A80" s="6" t="s">
        <v>72</v>
      </c>
      <c r="B80" s="6" t="s">
        <v>81</v>
      </c>
      <c r="C80" s="6">
        <v>102</v>
      </c>
      <c r="D80" s="11">
        <f t="shared" si="1"/>
        <v>38</v>
      </c>
      <c r="E80" s="6" t="s">
        <v>74</v>
      </c>
      <c r="F80" s="6">
        <v>4</v>
      </c>
      <c r="G80" s="8">
        <v>2</v>
      </c>
      <c r="H80" s="6" t="str">
        <f>'Grad Raw Data'!H80</f>
        <v>Brendan</v>
      </c>
      <c r="I80" s="6" t="str">
        <f>'Grad Raw Data'!G80</f>
        <v>Egan</v>
      </c>
    </row>
    <row r="81" spans="1:9" ht="18" x14ac:dyDescent="0.25">
      <c r="A81" s="6" t="s">
        <v>72</v>
      </c>
      <c r="B81" s="6" t="s">
        <v>81</v>
      </c>
      <c r="C81" s="6">
        <v>103</v>
      </c>
      <c r="D81" s="11">
        <f t="shared" si="1"/>
        <v>39</v>
      </c>
      <c r="E81" s="6" t="s">
        <v>74</v>
      </c>
      <c r="F81" s="6">
        <v>4</v>
      </c>
      <c r="G81" s="8">
        <v>3</v>
      </c>
      <c r="H81" s="6" t="str">
        <f>'Grad Raw Data'!H81</f>
        <v>Ava</v>
      </c>
      <c r="I81" s="6" t="str">
        <f>'Grad Raw Data'!G81</f>
        <v>Epstein</v>
      </c>
    </row>
    <row r="82" spans="1:9" ht="18" x14ac:dyDescent="0.25">
      <c r="A82" s="6" t="s">
        <v>72</v>
      </c>
      <c r="B82" s="6" t="s">
        <v>81</v>
      </c>
      <c r="C82" s="6">
        <v>104</v>
      </c>
      <c r="D82" s="11">
        <f t="shared" si="1"/>
        <v>40</v>
      </c>
      <c r="E82" s="6" t="s">
        <v>74</v>
      </c>
      <c r="F82" s="6">
        <v>4</v>
      </c>
      <c r="G82" s="8">
        <v>4</v>
      </c>
      <c r="H82" s="6" t="str">
        <f>'Grad Raw Data'!H82</f>
        <v>Aubrey</v>
      </c>
      <c r="I82" s="6" t="str">
        <f>'Grad Raw Data'!G82</f>
        <v>Fabiano</v>
      </c>
    </row>
    <row r="83" spans="1:9" ht="18" x14ac:dyDescent="0.25">
      <c r="A83" s="6" t="s">
        <v>72</v>
      </c>
      <c r="B83" s="6" t="s">
        <v>81</v>
      </c>
      <c r="C83" s="6">
        <v>105</v>
      </c>
      <c r="D83" s="11">
        <f t="shared" si="1"/>
        <v>41</v>
      </c>
      <c r="E83" s="6" t="s">
        <v>74</v>
      </c>
      <c r="F83" s="6">
        <v>4</v>
      </c>
      <c r="G83" s="8">
        <v>5</v>
      </c>
      <c r="H83" s="6" t="str">
        <f>'Grad Raw Data'!H83</f>
        <v>Mia</v>
      </c>
      <c r="I83" s="6" t="str">
        <f>'Grad Raw Data'!G83</f>
        <v>Fichera</v>
      </c>
    </row>
    <row r="84" spans="1:9" ht="18" x14ac:dyDescent="0.25">
      <c r="A84" s="6" t="s">
        <v>72</v>
      </c>
      <c r="B84" s="6" t="s">
        <v>81</v>
      </c>
      <c r="C84" s="6">
        <v>106</v>
      </c>
      <c r="D84" s="11">
        <f t="shared" si="1"/>
        <v>42</v>
      </c>
      <c r="E84" s="6" t="s">
        <v>74</v>
      </c>
      <c r="F84" s="6">
        <v>4</v>
      </c>
      <c r="G84" s="8">
        <v>6</v>
      </c>
      <c r="H84" s="6" t="str">
        <f>'Grad Raw Data'!H84</f>
        <v>Quinn</v>
      </c>
      <c r="I84" s="6" t="str">
        <f>'Grad Raw Data'!G84</f>
        <v>Field</v>
      </c>
    </row>
    <row r="85" spans="1:9" ht="18" x14ac:dyDescent="0.25">
      <c r="A85" s="6" t="s">
        <v>72</v>
      </c>
      <c r="B85" s="6" t="s">
        <v>81</v>
      </c>
      <c r="C85" s="6">
        <v>107</v>
      </c>
      <c r="D85" s="11">
        <f t="shared" si="1"/>
        <v>43</v>
      </c>
      <c r="E85" s="6" t="s">
        <v>74</v>
      </c>
      <c r="F85" s="6">
        <v>4</v>
      </c>
      <c r="G85" s="8">
        <v>7</v>
      </c>
      <c r="H85" s="6" t="str">
        <f>'Grad Raw Data'!H85</f>
        <v>Jack</v>
      </c>
      <c r="I85" s="6" t="str">
        <f>'Grad Raw Data'!G85</f>
        <v>Filipski</v>
      </c>
    </row>
    <row r="86" spans="1:9" ht="18" x14ac:dyDescent="0.25">
      <c r="A86" s="6" t="s">
        <v>72</v>
      </c>
      <c r="B86" s="6" t="s">
        <v>81</v>
      </c>
      <c r="C86" s="6">
        <v>108</v>
      </c>
      <c r="D86" s="11">
        <f t="shared" si="1"/>
        <v>44</v>
      </c>
      <c r="E86" s="6" t="s">
        <v>74</v>
      </c>
      <c r="F86" s="6">
        <v>4</v>
      </c>
      <c r="G86" s="8">
        <v>8</v>
      </c>
      <c r="H86" s="6" t="str">
        <f>'Grad Raw Data'!H86</f>
        <v>Trevor</v>
      </c>
      <c r="I86" s="6" t="str">
        <f>'Grad Raw Data'!G86</f>
        <v>Fiore</v>
      </c>
    </row>
    <row r="87" spans="1:9" ht="18" x14ac:dyDescent="0.25">
      <c r="A87" s="6" t="s">
        <v>72</v>
      </c>
      <c r="B87" s="6" t="s">
        <v>81</v>
      </c>
      <c r="C87" s="6">
        <v>109</v>
      </c>
      <c r="D87" s="11">
        <f t="shared" si="1"/>
        <v>45</v>
      </c>
      <c r="E87" s="6" t="s">
        <v>74</v>
      </c>
      <c r="F87" s="6">
        <v>4</v>
      </c>
      <c r="G87" s="8">
        <v>9</v>
      </c>
      <c r="H87" s="6" t="str">
        <f>'Grad Raw Data'!H87</f>
        <v>Ryan</v>
      </c>
      <c r="I87" s="6" t="str">
        <f>'Grad Raw Data'!G87</f>
        <v>Fitzgerald</v>
      </c>
    </row>
    <row r="88" spans="1:9" ht="18" x14ac:dyDescent="0.25">
      <c r="A88" s="6" t="s">
        <v>72</v>
      </c>
      <c r="B88" s="6" t="s">
        <v>81</v>
      </c>
      <c r="C88" s="6">
        <v>110</v>
      </c>
      <c r="D88" s="11">
        <f t="shared" si="1"/>
        <v>46</v>
      </c>
      <c r="E88" s="6" t="s">
        <v>74</v>
      </c>
      <c r="F88" s="6">
        <v>4</v>
      </c>
      <c r="G88" s="8">
        <v>10</v>
      </c>
      <c r="H88" s="6" t="str">
        <f>'Grad Raw Data'!H88</f>
        <v>Megan</v>
      </c>
      <c r="I88" s="6" t="str">
        <f>'Grad Raw Data'!G88</f>
        <v>Fitzpatrick</v>
      </c>
    </row>
    <row r="89" spans="1:9" ht="18" x14ac:dyDescent="0.25">
      <c r="A89" s="6" t="s">
        <v>72</v>
      </c>
      <c r="B89" s="6" t="s">
        <v>81</v>
      </c>
      <c r="C89" s="6">
        <v>111</v>
      </c>
      <c r="D89" s="11">
        <f t="shared" si="1"/>
        <v>47</v>
      </c>
      <c r="E89" s="6" t="s">
        <v>74</v>
      </c>
      <c r="F89" s="6">
        <v>4</v>
      </c>
      <c r="G89" s="8">
        <v>11</v>
      </c>
      <c r="H89" s="6" t="str">
        <f>'Grad Raw Data'!H89</f>
        <v>Owen</v>
      </c>
      <c r="I89" s="6" t="str">
        <f>'Grad Raw Data'!G89</f>
        <v>Forrest</v>
      </c>
    </row>
    <row r="90" spans="1:9" ht="18.75" thickBot="1" x14ac:dyDescent="0.3">
      <c r="A90" s="4" t="s">
        <v>72</v>
      </c>
      <c r="B90" s="4" t="s">
        <v>81</v>
      </c>
      <c r="C90" s="4">
        <v>112</v>
      </c>
      <c r="D90" s="11">
        <f t="shared" si="1"/>
        <v>48</v>
      </c>
      <c r="E90" s="4" t="s">
        <v>74</v>
      </c>
      <c r="F90" s="4">
        <v>4</v>
      </c>
      <c r="G90" s="5">
        <v>12</v>
      </c>
      <c r="H90" s="6" t="str">
        <f>'Grad Raw Data'!H90</f>
        <v>Jayvon</v>
      </c>
      <c r="I90" s="6" t="str">
        <f>'Grad Raw Data'!G90</f>
        <v>Forero</v>
      </c>
    </row>
    <row r="91" spans="1:9" ht="18.75" thickTop="1" x14ac:dyDescent="0.25">
      <c r="A91" s="6" t="s">
        <v>75</v>
      </c>
      <c r="B91" s="6" t="s">
        <v>80</v>
      </c>
      <c r="C91" s="6">
        <v>103</v>
      </c>
      <c r="D91" s="11">
        <f t="shared" si="1"/>
        <v>37</v>
      </c>
      <c r="E91" s="6" t="s">
        <v>77</v>
      </c>
      <c r="F91" s="6">
        <v>4</v>
      </c>
      <c r="G91" s="8">
        <v>1</v>
      </c>
      <c r="H91" s="6" t="str">
        <f>'Grad Raw Data'!H91</f>
        <v>Sophia</v>
      </c>
      <c r="I91" s="6" t="str">
        <f>'Grad Raw Data'!G91</f>
        <v>Fournier</v>
      </c>
    </row>
    <row r="92" spans="1:9" ht="18" x14ac:dyDescent="0.25">
      <c r="A92" s="6" t="s">
        <v>75</v>
      </c>
      <c r="B92" s="6" t="s">
        <v>80</v>
      </c>
      <c r="C92" s="6">
        <v>105</v>
      </c>
      <c r="D92" s="11">
        <f t="shared" si="1"/>
        <v>38</v>
      </c>
      <c r="E92" s="6" t="s">
        <v>77</v>
      </c>
      <c r="F92" s="6">
        <v>4</v>
      </c>
      <c r="G92" s="8">
        <v>2</v>
      </c>
      <c r="H92" s="6" t="str">
        <f>'Grad Raw Data'!H92</f>
        <v>Ava</v>
      </c>
      <c r="I92" s="6" t="str">
        <f>'Grad Raw Data'!G92</f>
        <v>Franklin</v>
      </c>
    </row>
    <row r="93" spans="1:9" ht="18" x14ac:dyDescent="0.25">
      <c r="A93" s="6" t="s">
        <v>75</v>
      </c>
      <c r="B93" s="6" t="s">
        <v>80</v>
      </c>
      <c r="C93" s="6">
        <v>107</v>
      </c>
      <c r="D93" s="11">
        <f t="shared" si="1"/>
        <v>39</v>
      </c>
      <c r="E93" s="6" t="s">
        <v>77</v>
      </c>
      <c r="F93" s="6">
        <v>4</v>
      </c>
      <c r="G93" s="8">
        <v>3</v>
      </c>
      <c r="H93" s="6" t="str">
        <f>'Grad Raw Data'!H93</f>
        <v>Aubrey</v>
      </c>
      <c r="I93" s="6" t="str">
        <f>'Grad Raw Data'!G93</f>
        <v>Freeman</v>
      </c>
    </row>
    <row r="94" spans="1:9" ht="18" x14ac:dyDescent="0.25">
      <c r="A94" s="6" t="s">
        <v>75</v>
      </c>
      <c r="B94" s="6" t="s">
        <v>80</v>
      </c>
      <c r="C94" s="6">
        <v>109</v>
      </c>
      <c r="D94" s="11">
        <f t="shared" si="1"/>
        <v>40</v>
      </c>
      <c r="E94" s="6" t="s">
        <v>77</v>
      </c>
      <c r="F94" s="6">
        <v>4</v>
      </c>
      <c r="G94" s="8">
        <v>4</v>
      </c>
      <c r="H94" s="6" t="str">
        <f>'Grad Raw Data'!H94</f>
        <v>Oliver</v>
      </c>
      <c r="I94" s="6" t="str">
        <f>'Grad Raw Data'!G94</f>
        <v>Galiza</v>
      </c>
    </row>
    <row r="95" spans="1:9" ht="18" x14ac:dyDescent="0.25">
      <c r="A95" s="6" t="s">
        <v>75</v>
      </c>
      <c r="B95" s="6" t="s">
        <v>80</v>
      </c>
      <c r="C95" s="6">
        <v>111</v>
      </c>
      <c r="D95" s="11">
        <f t="shared" si="1"/>
        <v>41</v>
      </c>
      <c r="E95" s="6" t="s">
        <v>77</v>
      </c>
      <c r="F95" s="6">
        <v>4</v>
      </c>
      <c r="G95" s="8">
        <v>5</v>
      </c>
      <c r="H95" s="6" t="str">
        <f>'Grad Raw Data'!H95</f>
        <v>Bernie</v>
      </c>
      <c r="I95" s="6" t="str">
        <f>'Grad Raw Data'!G95</f>
        <v>Gallagher</v>
      </c>
    </row>
    <row r="96" spans="1:9" ht="18" x14ac:dyDescent="0.25">
      <c r="A96" s="6" t="s">
        <v>75</v>
      </c>
      <c r="B96" s="6" t="s">
        <v>80</v>
      </c>
      <c r="C96" s="6">
        <v>113</v>
      </c>
      <c r="D96" s="11">
        <f t="shared" si="1"/>
        <v>42</v>
      </c>
      <c r="E96" s="6" t="s">
        <v>77</v>
      </c>
      <c r="F96" s="6">
        <v>4</v>
      </c>
      <c r="G96" s="8">
        <v>6</v>
      </c>
      <c r="H96" s="6" t="str">
        <f>'Grad Raw Data'!H96</f>
        <v>Justin</v>
      </c>
      <c r="I96" s="6" t="str">
        <f>'Grad Raw Data'!G96</f>
        <v>Gatta</v>
      </c>
    </row>
    <row r="97" spans="1:9" ht="18" x14ac:dyDescent="0.25">
      <c r="A97" s="6" t="s">
        <v>75</v>
      </c>
      <c r="B97" s="6" t="s">
        <v>80</v>
      </c>
      <c r="C97" s="6">
        <v>115</v>
      </c>
      <c r="D97" s="11">
        <f t="shared" si="1"/>
        <v>43</v>
      </c>
      <c r="E97" s="6" t="s">
        <v>77</v>
      </c>
      <c r="F97" s="6">
        <v>4</v>
      </c>
      <c r="G97" s="8">
        <v>7</v>
      </c>
      <c r="H97" s="6" t="str">
        <f>'Grad Raw Data'!H97</f>
        <v>Madeline</v>
      </c>
      <c r="I97" s="6" t="str">
        <f>'Grad Raw Data'!G97</f>
        <v>Gentile</v>
      </c>
    </row>
    <row r="98" spans="1:9" ht="18" x14ac:dyDescent="0.25">
      <c r="A98" s="6" t="s">
        <v>75</v>
      </c>
      <c r="B98" s="6" t="s">
        <v>80</v>
      </c>
      <c r="C98" s="6">
        <v>117</v>
      </c>
      <c r="D98" s="11">
        <f t="shared" si="1"/>
        <v>44</v>
      </c>
      <c r="E98" s="6" t="s">
        <v>77</v>
      </c>
      <c r="F98" s="6">
        <v>4</v>
      </c>
      <c r="G98" s="8">
        <v>8</v>
      </c>
      <c r="H98" s="6" t="str">
        <f>'Grad Raw Data'!H98</f>
        <v>Ginevra</v>
      </c>
      <c r="I98" s="6" t="str">
        <f>'Grad Raw Data'!G98</f>
        <v>Gilbertie</v>
      </c>
    </row>
    <row r="99" spans="1:9" ht="18" x14ac:dyDescent="0.25">
      <c r="A99" s="6" t="s">
        <v>75</v>
      </c>
      <c r="B99" s="6" t="s">
        <v>80</v>
      </c>
      <c r="C99" s="6">
        <v>119</v>
      </c>
      <c r="D99" s="11">
        <f t="shared" si="1"/>
        <v>45</v>
      </c>
      <c r="E99" s="6" t="s">
        <v>77</v>
      </c>
      <c r="F99" s="6">
        <v>4</v>
      </c>
      <c r="G99" s="8">
        <v>9</v>
      </c>
      <c r="H99" s="6" t="str">
        <f>'Grad Raw Data'!H99</f>
        <v>Piper</v>
      </c>
      <c r="I99" s="6" t="str">
        <f>'Grad Raw Data'!G99</f>
        <v>Glynn</v>
      </c>
    </row>
    <row r="100" spans="1:9" ht="18" x14ac:dyDescent="0.25">
      <c r="A100" s="6" t="s">
        <v>75</v>
      </c>
      <c r="B100" s="6" t="s">
        <v>80</v>
      </c>
      <c r="C100" s="6">
        <v>121</v>
      </c>
      <c r="D100" s="11">
        <f t="shared" si="1"/>
        <v>46</v>
      </c>
      <c r="E100" s="6" t="s">
        <v>77</v>
      </c>
      <c r="F100" s="6">
        <v>4</v>
      </c>
      <c r="G100" s="8">
        <v>10</v>
      </c>
      <c r="H100" s="6" t="str">
        <f>'Grad Raw Data'!H100</f>
        <v>Aidan</v>
      </c>
      <c r="I100" s="6" t="str">
        <f>'Grad Raw Data'!G100</f>
        <v>Gomez</v>
      </c>
    </row>
    <row r="101" spans="1:9" ht="18" x14ac:dyDescent="0.25">
      <c r="A101" s="6" t="s">
        <v>75</v>
      </c>
      <c r="B101" s="6" t="s">
        <v>80</v>
      </c>
      <c r="C101" s="6">
        <v>1</v>
      </c>
      <c r="D101" s="11">
        <f t="shared" si="1"/>
        <v>47</v>
      </c>
      <c r="E101" s="6" t="s">
        <v>77</v>
      </c>
      <c r="F101" s="6">
        <v>4</v>
      </c>
      <c r="G101" s="8">
        <v>11</v>
      </c>
      <c r="H101" s="6" t="str">
        <f>'Grad Raw Data'!H101</f>
        <v>Jessica</v>
      </c>
      <c r="I101" s="6" t="str">
        <f>'Grad Raw Data'!G101</f>
        <v>Osorio</v>
      </c>
    </row>
    <row r="102" spans="1:9" ht="18.75" thickBot="1" x14ac:dyDescent="0.3">
      <c r="A102" s="4" t="s">
        <v>75</v>
      </c>
      <c r="B102" s="4" t="s">
        <v>80</v>
      </c>
      <c r="C102" s="4">
        <v>3</v>
      </c>
      <c r="D102" s="11">
        <f t="shared" si="1"/>
        <v>48</v>
      </c>
      <c r="E102" s="4" t="s">
        <v>77</v>
      </c>
      <c r="F102" s="4">
        <v>4</v>
      </c>
      <c r="G102" s="5">
        <v>12</v>
      </c>
      <c r="H102" s="6" t="str">
        <f>'Grad Raw Data'!H102</f>
        <v>Joshua</v>
      </c>
      <c r="I102" s="6" t="str">
        <f>'Grad Raw Data'!G102</f>
        <v>Goodman</v>
      </c>
    </row>
    <row r="103" spans="1:9" ht="18.75" thickTop="1" x14ac:dyDescent="0.25">
      <c r="A103" s="6" t="s">
        <v>72</v>
      </c>
      <c r="B103" s="6" t="s">
        <v>82</v>
      </c>
      <c r="C103" s="6">
        <v>101</v>
      </c>
      <c r="D103" s="11">
        <f t="shared" si="1"/>
        <v>49</v>
      </c>
      <c r="E103" s="6" t="s">
        <v>74</v>
      </c>
      <c r="F103" s="6">
        <f>F79+1</f>
        <v>5</v>
      </c>
      <c r="G103" s="8">
        <v>1</v>
      </c>
      <c r="H103" s="6" t="str">
        <f>'Grad Raw Data'!H103</f>
        <v>Cullen</v>
      </c>
      <c r="I103" s="6" t="str">
        <f>'Grad Raw Data'!G103</f>
        <v>Granara</v>
      </c>
    </row>
    <row r="104" spans="1:9" ht="18" x14ac:dyDescent="0.25">
      <c r="A104" s="6" t="s">
        <v>72</v>
      </c>
      <c r="B104" s="6" t="s">
        <v>82</v>
      </c>
      <c r="C104" s="6">
        <v>102</v>
      </c>
      <c r="D104" s="11">
        <f t="shared" si="1"/>
        <v>50</v>
      </c>
      <c r="E104" s="6" t="s">
        <v>74</v>
      </c>
      <c r="F104" s="6">
        <f t="shared" ref="F104:F167" si="2">F80+1</f>
        <v>5</v>
      </c>
      <c r="G104" s="8">
        <v>2</v>
      </c>
      <c r="H104" s="6" t="str">
        <f>'Grad Raw Data'!H104</f>
        <v>Dasia</v>
      </c>
      <c r="I104" s="6" t="str">
        <f>'Grad Raw Data'!G104</f>
        <v>Grant</v>
      </c>
    </row>
    <row r="105" spans="1:9" ht="18" x14ac:dyDescent="0.25">
      <c r="A105" s="6" t="s">
        <v>72</v>
      </c>
      <c r="B105" s="6" t="s">
        <v>82</v>
      </c>
      <c r="C105" s="6">
        <v>103</v>
      </c>
      <c r="D105" s="11">
        <f t="shared" si="1"/>
        <v>51</v>
      </c>
      <c r="E105" s="6" t="s">
        <v>74</v>
      </c>
      <c r="F105" s="6">
        <f t="shared" si="2"/>
        <v>5</v>
      </c>
      <c r="G105" s="8">
        <v>3</v>
      </c>
      <c r="H105" s="6" t="str">
        <f>'Grad Raw Data'!H105</f>
        <v>Ryan</v>
      </c>
      <c r="I105" s="6" t="str">
        <f>'Grad Raw Data'!G105</f>
        <v>Graves</v>
      </c>
    </row>
    <row r="106" spans="1:9" ht="18" x14ac:dyDescent="0.25">
      <c r="A106" s="6" t="s">
        <v>72</v>
      </c>
      <c r="B106" s="6" t="s">
        <v>82</v>
      </c>
      <c r="C106" s="6">
        <v>104</v>
      </c>
      <c r="D106" s="11">
        <f t="shared" si="1"/>
        <v>52</v>
      </c>
      <c r="E106" s="6" t="s">
        <v>74</v>
      </c>
      <c r="F106" s="6">
        <f t="shared" si="2"/>
        <v>5</v>
      </c>
      <c r="G106" s="8">
        <v>4</v>
      </c>
      <c r="H106" s="6" t="str">
        <f>'Grad Raw Data'!H106</f>
        <v>Liam</v>
      </c>
      <c r="I106" s="6" t="str">
        <f>'Grad Raw Data'!G106</f>
        <v>Green</v>
      </c>
    </row>
    <row r="107" spans="1:9" ht="18" x14ac:dyDescent="0.25">
      <c r="A107" s="6" t="s">
        <v>72</v>
      </c>
      <c r="B107" s="6" t="s">
        <v>82</v>
      </c>
      <c r="C107" s="6">
        <v>105</v>
      </c>
      <c r="D107" s="11">
        <f t="shared" si="1"/>
        <v>53</v>
      </c>
      <c r="E107" s="6" t="s">
        <v>74</v>
      </c>
      <c r="F107" s="6">
        <f t="shared" si="2"/>
        <v>5</v>
      </c>
      <c r="G107" s="8">
        <v>5</v>
      </c>
      <c r="H107" s="6" t="str">
        <f>'Grad Raw Data'!H107</f>
        <v>Lily</v>
      </c>
      <c r="I107" s="6" t="str">
        <f>'Grad Raw Data'!G107</f>
        <v>Gualtieri</v>
      </c>
    </row>
    <row r="108" spans="1:9" ht="18" x14ac:dyDescent="0.25">
      <c r="A108" s="6" t="s">
        <v>72</v>
      </c>
      <c r="B108" s="6" t="s">
        <v>82</v>
      </c>
      <c r="C108" s="6">
        <v>106</v>
      </c>
      <c r="D108" s="11">
        <f t="shared" si="1"/>
        <v>54</v>
      </c>
      <c r="E108" s="6" t="s">
        <v>74</v>
      </c>
      <c r="F108" s="6">
        <f t="shared" si="2"/>
        <v>5</v>
      </c>
      <c r="G108" s="8">
        <v>6</v>
      </c>
      <c r="H108" s="6" t="str">
        <f>'Grad Raw Data'!H108</f>
        <v>Molly</v>
      </c>
      <c r="I108" s="6" t="str">
        <f>'Grad Raw Data'!G108</f>
        <v>Hackett</v>
      </c>
    </row>
    <row r="109" spans="1:9" ht="18" x14ac:dyDescent="0.25">
      <c r="A109" s="6" t="s">
        <v>72</v>
      </c>
      <c r="B109" s="6" t="s">
        <v>82</v>
      </c>
      <c r="C109" s="6">
        <v>107</v>
      </c>
      <c r="D109" s="11">
        <f t="shared" si="1"/>
        <v>55</v>
      </c>
      <c r="E109" s="6" t="s">
        <v>74</v>
      </c>
      <c r="F109" s="6">
        <f t="shared" si="2"/>
        <v>5</v>
      </c>
      <c r="G109" s="8">
        <v>7</v>
      </c>
      <c r="H109" s="6" t="str">
        <f>'Grad Raw Data'!H109</f>
        <v>Kalen</v>
      </c>
      <c r="I109" s="6" t="str">
        <f>'Grad Raw Data'!G109</f>
        <v>Hagopian</v>
      </c>
    </row>
    <row r="110" spans="1:9" ht="18" x14ac:dyDescent="0.25">
      <c r="A110" s="6" t="s">
        <v>72</v>
      </c>
      <c r="B110" s="6" t="s">
        <v>82</v>
      </c>
      <c r="C110" s="6">
        <v>108</v>
      </c>
      <c r="D110" s="11">
        <f t="shared" si="1"/>
        <v>56</v>
      </c>
      <c r="E110" s="6" t="s">
        <v>74</v>
      </c>
      <c r="F110" s="6">
        <f t="shared" si="2"/>
        <v>5</v>
      </c>
      <c r="G110" s="8">
        <v>8</v>
      </c>
      <c r="H110" s="6" t="str">
        <f>'Grad Raw Data'!H110</f>
        <v>Jane</v>
      </c>
      <c r="I110" s="6" t="str">
        <f>'Grad Raw Data'!G110</f>
        <v>Hall</v>
      </c>
    </row>
    <row r="111" spans="1:9" ht="18" x14ac:dyDescent="0.25">
      <c r="A111" s="6" t="s">
        <v>72</v>
      </c>
      <c r="B111" s="6" t="s">
        <v>82</v>
      </c>
      <c r="C111" s="6">
        <v>109</v>
      </c>
      <c r="D111" s="11">
        <f t="shared" si="1"/>
        <v>57</v>
      </c>
      <c r="E111" s="6" t="s">
        <v>74</v>
      </c>
      <c r="F111" s="6">
        <f t="shared" si="2"/>
        <v>5</v>
      </c>
      <c r="G111" s="8">
        <v>9</v>
      </c>
      <c r="H111" s="6" t="str">
        <f>'Grad Raw Data'!H111</f>
        <v>Emma</v>
      </c>
      <c r="I111" s="6" t="str">
        <f>'Grad Raw Data'!G111</f>
        <v>Hamilton</v>
      </c>
    </row>
    <row r="112" spans="1:9" ht="18" x14ac:dyDescent="0.25">
      <c r="A112" s="6" t="s">
        <v>72</v>
      </c>
      <c r="B112" s="6" t="s">
        <v>82</v>
      </c>
      <c r="C112" s="6">
        <v>110</v>
      </c>
      <c r="D112" s="11">
        <f t="shared" si="1"/>
        <v>58</v>
      </c>
      <c r="E112" s="6" t="s">
        <v>74</v>
      </c>
      <c r="F112" s="6">
        <f t="shared" si="2"/>
        <v>5</v>
      </c>
      <c r="G112" s="8">
        <v>10</v>
      </c>
      <c r="H112" s="6" t="str">
        <f>'Grad Raw Data'!H112</f>
        <v>Liam</v>
      </c>
      <c r="I112" s="6" t="str">
        <f>'Grad Raw Data'!G112</f>
        <v>Hansen</v>
      </c>
    </row>
    <row r="113" spans="1:9" ht="18" x14ac:dyDescent="0.25">
      <c r="A113" s="6" t="s">
        <v>72</v>
      </c>
      <c r="B113" s="6" t="s">
        <v>82</v>
      </c>
      <c r="C113" s="6">
        <v>111</v>
      </c>
      <c r="D113" s="11">
        <f t="shared" si="1"/>
        <v>59</v>
      </c>
      <c r="E113" s="6" t="s">
        <v>74</v>
      </c>
      <c r="F113" s="6">
        <f t="shared" si="2"/>
        <v>5</v>
      </c>
      <c r="G113" s="8">
        <v>11</v>
      </c>
      <c r="H113" s="6" t="str">
        <f>'Grad Raw Data'!H113</f>
        <v>Olivia</v>
      </c>
      <c r="I113" s="6" t="str">
        <f>'Grad Raw Data'!G113</f>
        <v>Hanson</v>
      </c>
    </row>
    <row r="114" spans="1:9" ht="18.75" thickBot="1" x14ac:dyDescent="0.3">
      <c r="A114" s="4" t="s">
        <v>72</v>
      </c>
      <c r="B114" s="4" t="s">
        <v>82</v>
      </c>
      <c r="C114" s="4">
        <v>112</v>
      </c>
      <c r="D114" s="11">
        <f t="shared" si="1"/>
        <v>60</v>
      </c>
      <c r="E114" s="4" t="s">
        <v>74</v>
      </c>
      <c r="F114" s="4">
        <f t="shared" si="2"/>
        <v>5</v>
      </c>
      <c r="G114" s="5">
        <v>12</v>
      </c>
      <c r="H114" s="6" t="str">
        <f>'Grad Raw Data'!H114</f>
        <v>Kira</v>
      </c>
      <c r="I114" s="6" t="str">
        <f>'Grad Raw Data'!G114</f>
        <v>Hart</v>
      </c>
    </row>
    <row r="115" spans="1:9" ht="18.75" thickTop="1" x14ac:dyDescent="0.25">
      <c r="A115" s="6" t="s">
        <v>75</v>
      </c>
      <c r="B115" s="6" t="s">
        <v>83</v>
      </c>
      <c r="C115" s="6">
        <v>124</v>
      </c>
      <c r="D115" s="11">
        <f t="shared" si="1"/>
        <v>49</v>
      </c>
      <c r="E115" s="6" t="s">
        <v>77</v>
      </c>
      <c r="F115" s="6">
        <f>F91+1</f>
        <v>5</v>
      </c>
      <c r="G115" s="8">
        <v>1</v>
      </c>
      <c r="H115" s="6" t="str">
        <f>'Grad Raw Data'!H115</f>
        <v>Shea</v>
      </c>
      <c r="I115" s="6" t="str">
        <f>'Grad Raw Data'!G115</f>
        <v>Healey</v>
      </c>
    </row>
    <row r="116" spans="1:9" ht="18" x14ac:dyDescent="0.25">
      <c r="A116" s="6" t="s">
        <v>75</v>
      </c>
      <c r="B116" s="6" t="s">
        <v>83</v>
      </c>
      <c r="C116" s="6">
        <v>122</v>
      </c>
      <c r="D116" s="11">
        <f t="shared" si="1"/>
        <v>50</v>
      </c>
      <c r="E116" s="6" t="s">
        <v>77</v>
      </c>
      <c r="F116" s="6">
        <f t="shared" si="2"/>
        <v>5</v>
      </c>
      <c r="G116" s="8">
        <v>2</v>
      </c>
      <c r="H116" s="6" t="str">
        <f>'Grad Raw Data'!H116</f>
        <v>Jack</v>
      </c>
      <c r="I116" s="6" t="str">
        <f>'Grad Raw Data'!G116</f>
        <v>Heithaus</v>
      </c>
    </row>
    <row r="117" spans="1:9" ht="18" x14ac:dyDescent="0.25">
      <c r="A117" s="6" t="s">
        <v>75</v>
      </c>
      <c r="B117" s="6" t="s">
        <v>83</v>
      </c>
      <c r="C117" s="6">
        <v>120</v>
      </c>
      <c r="D117" s="11">
        <f t="shared" si="1"/>
        <v>51</v>
      </c>
      <c r="E117" s="6" t="s">
        <v>77</v>
      </c>
      <c r="F117" s="6">
        <f t="shared" si="2"/>
        <v>5</v>
      </c>
      <c r="G117" s="8">
        <v>3</v>
      </c>
      <c r="H117" s="6" t="str">
        <f>'Grad Raw Data'!H117</f>
        <v>Kyle</v>
      </c>
      <c r="I117" s="6" t="str">
        <f>'Grad Raw Data'!G117</f>
        <v>Heslin</v>
      </c>
    </row>
    <row r="118" spans="1:9" ht="18" x14ac:dyDescent="0.25">
      <c r="A118" s="6" t="s">
        <v>75</v>
      </c>
      <c r="B118" s="6" t="s">
        <v>83</v>
      </c>
      <c r="C118" s="6">
        <v>118</v>
      </c>
      <c r="D118" s="11">
        <f t="shared" si="1"/>
        <v>52</v>
      </c>
      <c r="E118" s="6" t="s">
        <v>77</v>
      </c>
      <c r="F118" s="6">
        <f t="shared" si="2"/>
        <v>5</v>
      </c>
      <c r="G118" s="8">
        <v>4</v>
      </c>
      <c r="H118" s="6" t="str">
        <f>'Grad Raw Data'!H118</f>
        <v>Sean</v>
      </c>
      <c r="I118" s="6" t="str">
        <f>'Grad Raw Data'!G118</f>
        <v>Hoffman</v>
      </c>
    </row>
    <row r="119" spans="1:9" ht="18" x14ac:dyDescent="0.25">
      <c r="A119" s="6" t="s">
        <v>75</v>
      </c>
      <c r="B119" s="6" t="s">
        <v>83</v>
      </c>
      <c r="C119" s="6">
        <v>116</v>
      </c>
      <c r="D119" s="11">
        <f t="shared" si="1"/>
        <v>53</v>
      </c>
      <c r="E119" s="6" t="s">
        <v>77</v>
      </c>
      <c r="F119" s="6">
        <f t="shared" si="2"/>
        <v>5</v>
      </c>
      <c r="G119" s="8">
        <v>5</v>
      </c>
      <c r="H119" s="6" t="str">
        <f>'Grad Raw Data'!H119</f>
        <v>Owen</v>
      </c>
      <c r="I119" s="6" t="str">
        <f>'Grad Raw Data'!G119</f>
        <v>Holland</v>
      </c>
    </row>
    <row r="120" spans="1:9" ht="18" x14ac:dyDescent="0.25">
      <c r="A120" s="6" t="s">
        <v>75</v>
      </c>
      <c r="B120" s="6" t="s">
        <v>83</v>
      </c>
      <c r="C120" s="6">
        <v>114</v>
      </c>
      <c r="D120" s="11">
        <f t="shared" si="1"/>
        <v>54</v>
      </c>
      <c r="E120" s="6" t="s">
        <v>77</v>
      </c>
      <c r="F120" s="6">
        <f t="shared" si="2"/>
        <v>5</v>
      </c>
      <c r="G120" s="8">
        <v>6</v>
      </c>
      <c r="H120" s="6" t="str">
        <f>'Grad Raw Data'!H120</f>
        <v>Gabriella</v>
      </c>
      <c r="I120" s="6" t="str">
        <f>'Grad Raw Data'!G120</f>
        <v>Huizenga</v>
      </c>
    </row>
    <row r="121" spans="1:9" ht="18" x14ac:dyDescent="0.25">
      <c r="A121" s="6" t="s">
        <v>75</v>
      </c>
      <c r="B121" s="6" t="s">
        <v>83</v>
      </c>
      <c r="C121" s="6">
        <v>112</v>
      </c>
      <c r="D121" s="11">
        <f t="shared" si="1"/>
        <v>55</v>
      </c>
      <c r="E121" s="6" t="s">
        <v>77</v>
      </c>
      <c r="F121" s="6">
        <f t="shared" si="2"/>
        <v>5</v>
      </c>
      <c r="G121" s="8">
        <v>7</v>
      </c>
      <c r="H121" s="6" t="str">
        <f>'Grad Raw Data'!H121</f>
        <v>Cal</v>
      </c>
      <c r="I121" s="6" t="str">
        <f>'Grad Raw Data'!G121</f>
        <v>Hurley</v>
      </c>
    </row>
    <row r="122" spans="1:9" ht="18" x14ac:dyDescent="0.25">
      <c r="A122" s="6" t="s">
        <v>75</v>
      </c>
      <c r="B122" s="6" t="s">
        <v>83</v>
      </c>
      <c r="C122" s="6">
        <v>110</v>
      </c>
      <c r="D122" s="11">
        <f t="shared" si="1"/>
        <v>56</v>
      </c>
      <c r="E122" s="6" t="s">
        <v>77</v>
      </c>
      <c r="F122" s="6">
        <f t="shared" si="2"/>
        <v>5</v>
      </c>
      <c r="G122" s="8">
        <v>8</v>
      </c>
      <c r="H122" s="6" t="str">
        <f>'Grad Raw Data'!H122</f>
        <v>Dean</v>
      </c>
      <c r="I122" s="6" t="str">
        <f>'Grad Raw Data'!G122</f>
        <v>Iosua</v>
      </c>
    </row>
    <row r="123" spans="1:9" ht="18" x14ac:dyDescent="0.25">
      <c r="A123" s="6" t="s">
        <v>75</v>
      </c>
      <c r="B123" s="6" t="s">
        <v>83</v>
      </c>
      <c r="C123" s="6">
        <v>108</v>
      </c>
      <c r="D123" s="11">
        <f t="shared" si="1"/>
        <v>57</v>
      </c>
      <c r="E123" s="6" t="s">
        <v>77</v>
      </c>
      <c r="F123" s="6">
        <f t="shared" si="2"/>
        <v>5</v>
      </c>
      <c r="G123" s="8">
        <v>9</v>
      </c>
      <c r="H123" s="6" t="str">
        <f>'Grad Raw Data'!H123</f>
        <v>John</v>
      </c>
      <c r="I123" s="6" t="str">
        <f>'Grad Raw Data'!G123</f>
        <v>Irmer</v>
      </c>
    </row>
    <row r="124" spans="1:9" ht="18" x14ac:dyDescent="0.25">
      <c r="A124" s="6" t="s">
        <v>75</v>
      </c>
      <c r="B124" s="6" t="s">
        <v>83</v>
      </c>
      <c r="C124" s="6">
        <v>106</v>
      </c>
      <c r="D124" s="11">
        <f t="shared" si="1"/>
        <v>58</v>
      </c>
      <c r="E124" s="6" t="s">
        <v>77</v>
      </c>
      <c r="F124" s="6">
        <f t="shared" si="2"/>
        <v>5</v>
      </c>
      <c r="G124" s="8">
        <v>10</v>
      </c>
      <c r="H124" s="6" t="str">
        <f>'Grad Raw Data'!H124</f>
        <v>Spenser</v>
      </c>
      <c r="I124" s="6" t="str">
        <f>'Grad Raw Data'!G124</f>
        <v>Jaynes</v>
      </c>
    </row>
    <row r="125" spans="1:9" ht="18" x14ac:dyDescent="0.25">
      <c r="A125" s="6" t="s">
        <v>75</v>
      </c>
      <c r="B125" s="6" t="s">
        <v>83</v>
      </c>
      <c r="C125" s="6">
        <v>104</v>
      </c>
      <c r="D125" s="11">
        <f t="shared" si="1"/>
        <v>59</v>
      </c>
      <c r="E125" s="6" t="s">
        <v>77</v>
      </c>
      <c r="F125" s="6">
        <f t="shared" si="2"/>
        <v>5</v>
      </c>
      <c r="G125" s="8">
        <v>11</v>
      </c>
      <c r="H125" s="6" t="str">
        <f>'Grad Raw Data'!H125</f>
        <v>Brooke</v>
      </c>
      <c r="I125" s="6" t="str">
        <f>'Grad Raw Data'!G125</f>
        <v>Johnson</v>
      </c>
    </row>
    <row r="126" spans="1:9" ht="18.75" thickBot="1" x14ac:dyDescent="0.3">
      <c r="A126" s="4" t="s">
        <v>75</v>
      </c>
      <c r="B126" s="4" t="s">
        <v>83</v>
      </c>
      <c r="C126" s="4">
        <v>102</v>
      </c>
      <c r="D126" s="11">
        <f t="shared" si="1"/>
        <v>60</v>
      </c>
      <c r="E126" s="4" t="s">
        <v>77</v>
      </c>
      <c r="F126" s="4">
        <f t="shared" si="2"/>
        <v>5</v>
      </c>
      <c r="G126" s="5">
        <v>12</v>
      </c>
      <c r="H126" s="6" t="str">
        <f>'Grad Raw Data'!H126</f>
        <v>Delaney</v>
      </c>
      <c r="I126" s="6" t="str">
        <f>'Grad Raw Data'!G126</f>
        <v>Johnson</v>
      </c>
    </row>
    <row r="127" spans="1:9" ht="18.75" thickTop="1" x14ac:dyDescent="0.25">
      <c r="A127" s="6" t="s">
        <v>72</v>
      </c>
      <c r="B127" s="6" t="s">
        <v>84</v>
      </c>
      <c r="C127" s="6">
        <v>101</v>
      </c>
      <c r="D127" s="11">
        <f t="shared" si="1"/>
        <v>61</v>
      </c>
      <c r="E127" s="6" t="s">
        <v>74</v>
      </c>
      <c r="F127" s="6">
        <f>F103+1</f>
        <v>6</v>
      </c>
      <c r="G127" s="8">
        <v>1</v>
      </c>
      <c r="H127" s="6" t="str">
        <f>'Grad Raw Data'!H127</f>
        <v>Timia</v>
      </c>
      <c r="I127" s="6" t="str">
        <f>'Grad Raw Data'!G127</f>
        <v>Jones</v>
      </c>
    </row>
    <row r="128" spans="1:9" ht="18" x14ac:dyDescent="0.25">
      <c r="A128" s="6" t="s">
        <v>72</v>
      </c>
      <c r="B128" s="6" t="s">
        <v>84</v>
      </c>
      <c r="C128" s="6">
        <v>102</v>
      </c>
      <c r="D128" s="11">
        <f t="shared" si="1"/>
        <v>62</v>
      </c>
      <c r="E128" s="6" t="s">
        <v>74</v>
      </c>
      <c r="F128" s="6">
        <f t="shared" si="2"/>
        <v>6</v>
      </c>
      <c r="G128" s="8">
        <v>2</v>
      </c>
      <c r="H128" s="6" t="str">
        <f>'Grad Raw Data'!H128</f>
        <v>Madelyn</v>
      </c>
      <c r="I128" s="6" t="str">
        <f>'Grad Raw Data'!G128</f>
        <v>Juffre</v>
      </c>
    </row>
    <row r="129" spans="1:9" ht="18" x14ac:dyDescent="0.25">
      <c r="A129" s="6" t="s">
        <v>72</v>
      </c>
      <c r="B129" s="6" t="s">
        <v>84</v>
      </c>
      <c r="C129" s="6">
        <v>103</v>
      </c>
      <c r="D129" s="11">
        <f t="shared" si="1"/>
        <v>63</v>
      </c>
      <c r="E129" s="6" t="s">
        <v>74</v>
      </c>
      <c r="F129" s="6">
        <f t="shared" si="2"/>
        <v>6</v>
      </c>
      <c r="G129" s="8">
        <v>3</v>
      </c>
      <c r="H129" s="6" t="str">
        <f>'Grad Raw Data'!H129</f>
        <v>Jackson</v>
      </c>
      <c r="I129" s="6" t="str">
        <f>'Grad Raw Data'!G129</f>
        <v>Kaminski</v>
      </c>
    </row>
    <row r="130" spans="1:9" ht="18" x14ac:dyDescent="0.25">
      <c r="A130" s="6" t="s">
        <v>72</v>
      </c>
      <c r="B130" s="6" t="s">
        <v>84</v>
      </c>
      <c r="C130" s="6">
        <v>104</v>
      </c>
      <c r="D130" s="11">
        <f t="shared" si="1"/>
        <v>64</v>
      </c>
      <c r="E130" s="6" t="s">
        <v>74</v>
      </c>
      <c r="F130" s="6">
        <f t="shared" si="2"/>
        <v>6</v>
      </c>
      <c r="G130" s="8">
        <v>4</v>
      </c>
      <c r="H130" s="6" t="str">
        <f>'Grad Raw Data'!H130</f>
        <v>Chloe</v>
      </c>
      <c r="I130" s="6" t="str">
        <f>'Grad Raw Data'!G130</f>
        <v>Kaufman</v>
      </c>
    </row>
    <row r="131" spans="1:9" ht="18" x14ac:dyDescent="0.25">
      <c r="A131" s="6" t="s">
        <v>72</v>
      </c>
      <c r="B131" s="6" t="s">
        <v>84</v>
      </c>
      <c r="C131" s="6">
        <v>105</v>
      </c>
      <c r="D131" s="11">
        <f t="shared" si="1"/>
        <v>65</v>
      </c>
      <c r="E131" s="6" t="s">
        <v>74</v>
      </c>
      <c r="F131" s="6">
        <f t="shared" si="2"/>
        <v>6</v>
      </c>
      <c r="G131" s="8">
        <v>5</v>
      </c>
      <c r="H131" s="6" t="str">
        <f>'Grad Raw Data'!H131</f>
        <v>Hannah</v>
      </c>
      <c r="I131" s="6" t="str">
        <f>'Grad Raw Data'!G131</f>
        <v>Keating</v>
      </c>
    </row>
    <row r="132" spans="1:9" ht="18" x14ac:dyDescent="0.25">
      <c r="A132" s="6" t="s">
        <v>72</v>
      </c>
      <c r="B132" s="6" t="s">
        <v>84</v>
      </c>
      <c r="C132" s="6">
        <v>106</v>
      </c>
      <c r="D132" s="11">
        <f t="shared" si="1"/>
        <v>66</v>
      </c>
      <c r="E132" s="6" t="s">
        <v>74</v>
      </c>
      <c r="F132" s="6">
        <f t="shared" si="2"/>
        <v>6</v>
      </c>
      <c r="G132" s="8">
        <v>6</v>
      </c>
      <c r="H132" s="6" t="str">
        <f>'Grad Raw Data'!H132</f>
        <v>Aidan</v>
      </c>
      <c r="I132" s="6" t="str">
        <f>'Grad Raw Data'!G132</f>
        <v>Horie</v>
      </c>
    </row>
    <row r="133" spans="1:9" ht="18" x14ac:dyDescent="0.25">
      <c r="A133" s="6" t="s">
        <v>72</v>
      </c>
      <c r="B133" s="6" t="s">
        <v>84</v>
      </c>
      <c r="C133" s="6">
        <v>107</v>
      </c>
      <c r="D133" s="11">
        <f t="shared" si="1"/>
        <v>67</v>
      </c>
      <c r="E133" s="6" t="s">
        <v>74</v>
      </c>
      <c r="F133" s="6">
        <f t="shared" si="2"/>
        <v>6</v>
      </c>
      <c r="G133" s="8">
        <v>7</v>
      </c>
      <c r="H133" s="6" t="str">
        <f>'Grad Raw Data'!H133</f>
        <v>Mo</v>
      </c>
      <c r="I133" s="6" t="str">
        <f>'Grad Raw Data'!G133</f>
        <v>Khamis</v>
      </c>
    </row>
    <row r="134" spans="1:9" ht="18" x14ac:dyDescent="0.25">
      <c r="A134" s="6" t="s">
        <v>72</v>
      </c>
      <c r="B134" s="6" t="s">
        <v>84</v>
      </c>
      <c r="C134" s="6">
        <v>108</v>
      </c>
      <c r="D134" s="11">
        <f t="shared" si="1"/>
        <v>68</v>
      </c>
      <c r="E134" s="6" t="s">
        <v>74</v>
      </c>
      <c r="F134" s="6">
        <f t="shared" si="2"/>
        <v>6</v>
      </c>
      <c r="G134" s="8">
        <v>8</v>
      </c>
      <c r="H134" s="6" t="str">
        <f>'Grad Raw Data'!H134</f>
        <v>Natalie</v>
      </c>
      <c r="I134" s="6" t="str">
        <f>'Grad Raw Data'!G134</f>
        <v>Kiernan</v>
      </c>
    </row>
    <row r="135" spans="1:9" ht="18" x14ac:dyDescent="0.25">
      <c r="A135" s="6" t="s">
        <v>72</v>
      </c>
      <c r="B135" s="6" t="s">
        <v>84</v>
      </c>
      <c r="C135" s="6">
        <v>109</v>
      </c>
      <c r="D135" s="11">
        <f t="shared" si="1"/>
        <v>69</v>
      </c>
      <c r="E135" s="6" t="s">
        <v>74</v>
      </c>
      <c r="F135" s="6">
        <f t="shared" si="2"/>
        <v>6</v>
      </c>
      <c r="G135" s="8">
        <v>9</v>
      </c>
      <c r="H135" s="6" t="str">
        <f>'Grad Raw Data'!H135</f>
        <v>Ava</v>
      </c>
      <c r="I135" s="6" t="str">
        <f>'Grad Raw Data'!G135</f>
        <v>Kiley</v>
      </c>
    </row>
    <row r="136" spans="1:9" ht="18" x14ac:dyDescent="0.25">
      <c r="A136" s="6" t="s">
        <v>72</v>
      </c>
      <c r="B136" s="6" t="s">
        <v>84</v>
      </c>
      <c r="C136" s="6">
        <v>110</v>
      </c>
      <c r="D136" s="11">
        <f t="shared" ref="D136:D199" si="3">(F136-1)*12+G136</f>
        <v>70</v>
      </c>
      <c r="E136" s="6" t="s">
        <v>74</v>
      </c>
      <c r="F136" s="6">
        <f t="shared" si="2"/>
        <v>6</v>
      </c>
      <c r="G136" s="8">
        <v>10</v>
      </c>
      <c r="H136" s="6" t="str">
        <f>'Grad Raw Data'!H136</f>
        <v>Timothy</v>
      </c>
      <c r="I136" s="6" t="str">
        <f>'Grad Raw Data'!G136</f>
        <v>Korwan Jr</v>
      </c>
    </row>
    <row r="137" spans="1:9" ht="18" x14ac:dyDescent="0.25">
      <c r="A137" s="6" t="s">
        <v>72</v>
      </c>
      <c r="B137" s="6" t="s">
        <v>84</v>
      </c>
      <c r="C137" s="6">
        <v>111</v>
      </c>
      <c r="D137" s="11">
        <f t="shared" si="3"/>
        <v>71</v>
      </c>
      <c r="E137" s="6" t="s">
        <v>74</v>
      </c>
      <c r="F137" s="6">
        <f t="shared" si="2"/>
        <v>6</v>
      </c>
      <c r="G137" s="8">
        <v>11</v>
      </c>
      <c r="H137" s="6" t="str">
        <f>'Grad Raw Data'!H137</f>
        <v>Henry</v>
      </c>
      <c r="I137" s="6" t="str">
        <f>'Grad Raw Data'!G137</f>
        <v>Kyle</v>
      </c>
    </row>
    <row r="138" spans="1:9" ht="18.75" thickBot="1" x14ac:dyDescent="0.3">
      <c r="A138" s="4" t="s">
        <v>72</v>
      </c>
      <c r="B138" s="4" t="s">
        <v>84</v>
      </c>
      <c r="C138" s="4">
        <v>112</v>
      </c>
      <c r="D138" s="11">
        <f t="shared" si="3"/>
        <v>72</v>
      </c>
      <c r="E138" s="4" t="s">
        <v>74</v>
      </c>
      <c r="F138" s="4">
        <f t="shared" si="2"/>
        <v>6</v>
      </c>
      <c r="G138" s="5">
        <v>12</v>
      </c>
      <c r="H138" s="6" t="str">
        <f>'Grad Raw Data'!H138</f>
        <v>Viola</v>
      </c>
      <c r="I138" s="6" t="str">
        <f>'Grad Raw Data'!G138</f>
        <v>Francesca</v>
      </c>
    </row>
    <row r="139" spans="1:9" ht="18.75" thickTop="1" x14ac:dyDescent="0.25">
      <c r="A139" s="6" t="s">
        <v>75</v>
      </c>
      <c r="B139" s="6" t="s">
        <v>83</v>
      </c>
      <c r="C139" s="6">
        <v>101</v>
      </c>
      <c r="D139" s="11">
        <f t="shared" si="3"/>
        <v>61</v>
      </c>
      <c r="E139" s="6" t="s">
        <v>77</v>
      </c>
      <c r="F139" s="6">
        <f>F115+1</f>
        <v>6</v>
      </c>
      <c r="G139" s="8">
        <v>1</v>
      </c>
      <c r="H139" s="6" t="str">
        <f>'Grad Raw Data'!H139</f>
        <v>Zachary</v>
      </c>
      <c r="I139" s="6" t="str">
        <f>'Grad Raw Data'!G139</f>
        <v>Labriola</v>
      </c>
    </row>
    <row r="140" spans="1:9" ht="18" x14ac:dyDescent="0.25">
      <c r="A140" s="6" t="s">
        <v>75</v>
      </c>
      <c r="B140" s="6" t="s">
        <v>83</v>
      </c>
      <c r="C140" s="6">
        <v>103</v>
      </c>
      <c r="D140" s="11">
        <f t="shared" si="3"/>
        <v>62</v>
      </c>
      <c r="E140" s="6" t="s">
        <v>77</v>
      </c>
      <c r="F140" s="6">
        <f t="shared" si="2"/>
        <v>6</v>
      </c>
      <c r="G140" s="8">
        <v>2</v>
      </c>
      <c r="H140" s="6" t="str">
        <f>'Grad Raw Data'!H140</f>
        <v>James</v>
      </c>
      <c r="I140" s="6" t="str">
        <f>'Grad Raw Data'!G140</f>
        <v>Lanzo</v>
      </c>
    </row>
    <row r="141" spans="1:9" ht="18" x14ac:dyDescent="0.25">
      <c r="A141" s="6" t="s">
        <v>75</v>
      </c>
      <c r="B141" s="6" t="s">
        <v>83</v>
      </c>
      <c r="C141" s="6">
        <v>105</v>
      </c>
      <c r="D141" s="11">
        <f t="shared" si="3"/>
        <v>63</v>
      </c>
      <c r="E141" s="6" t="s">
        <v>77</v>
      </c>
      <c r="F141" s="6">
        <f t="shared" si="2"/>
        <v>6</v>
      </c>
      <c r="G141" s="8">
        <v>3</v>
      </c>
      <c r="H141" s="6" t="str">
        <f>'Grad Raw Data'!H141</f>
        <v>Reily</v>
      </c>
      <c r="I141" s="6" t="str">
        <f>'Grad Raw Data'!G141</f>
        <v>Learned</v>
      </c>
    </row>
    <row r="142" spans="1:9" ht="18" x14ac:dyDescent="0.25">
      <c r="A142" s="6" t="s">
        <v>75</v>
      </c>
      <c r="B142" s="6" t="s">
        <v>83</v>
      </c>
      <c r="C142" s="6">
        <v>107</v>
      </c>
      <c r="D142" s="11">
        <f t="shared" si="3"/>
        <v>64</v>
      </c>
      <c r="E142" s="6" t="s">
        <v>77</v>
      </c>
      <c r="F142" s="6">
        <f t="shared" si="2"/>
        <v>6</v>
      </c>
      <c r="G142" s="8">
        <v>4</v>
      </c>
      <c r="H142" s="6" t="str">
        <f>'Grad Raw Data'!H142</f>
        <v>Ethan</v>
      </c>
      <c r="I142" s="6" t="str">
        <f>'Grad Raw Data'!G142</f>
        <v>LeBovidge</v>
      </c>
    </row>
    <row r="143" spans="1:9" ht="18" x14ac:dyDescent="0.25">
      <c r="A143" s="6" t="s">
        <v>75</v>
      </c>
      <c r="B143" s="6" t="s">
        <v>83</v>
      </c>
      <c r="C143" s="6">
        <v>109</v>
      </c>
      <c r="D143" s="11">
        <f t="shared" si="3"/>
        <v>65</v>
      </c>
      <c r="E143" s="6" t="s">
        <v>77</v>
      </c>
      <c r="F143" s="6">
        <f t="shared" si="2"/>
        <v>6</v>
      </c>
      <c r="G143" s="8">
        <v>5</v>
      </c>
      <c r="H143" s="6" t="str">
        <f>'Grad Raw Data'!H143</f>
        <v>Kevin</v>
      </c>
      <c r="I143" s="6" t="str">
        <f>'Grad Raw Data'!G143</f>
        <v>Lentell</v>
      </c>
    </row>
    <row r="144" spans="1:9" ht="18" x14ac:dyDescent="0.25">
      <c r="A144" s="6" t="s">
        <v>75</v>
      </c>
      <c r="B144" s="6" t="s">
        <v>83</v>
      </c>
      <c r="C144" s="6">
        <v>111</v>
      </c>
      <c r="D144" s="11">
        <f t="shared" si="3"/>
        <v>66</v>
      </c>
      <c r="E144" s="6" t="s">
        <v>77</v>
      </c>
      <c r="F144" s="6">
        <f t="shared" si="2"/>
        <v>6</v>
      </c>
      <c r="G144" s="8">
        <v>6</v>
      </c>
      <c r="H144" s="6" t="str">
        <f>'Grad Raw Data'!H144</f>
        <v>Ian</v>
      </c>
      <c r="I144" s="6" t="str">
        <f>'Grad Raw Data'!G144</f>
        <v>Leonard</v>
      </c>
    </row>
    <row r="145" spans="1:9" ht="18" x14ac:dyDescent="0.25">
      <c r="A145" s="6" t="s">
        <v>75</v>
      </c>
      <c r="B145" s="6" t="s">
        <v>83</v>
      </c>
      <c r="C145" s="6">
        <v>113</v>
      </c>
      <c r="D145" s="11">
        <f t="shared" si="3"/>
        <v>67</v>
      </c>
      <c r="E145" s="6" t="s">
        <v>77</v>
      </c>
      <c r="F145" s="6">
        <f t="shared" si="2"/>
        <v>6</v>
      </c>
      <c r="G145" s="8">
        <v>7</v>
      </c>
      <c r="H145" s="6" t="str">
        <f>'Grad Raw Data'!H145</f>
        <v>Daniel</v>
      </c>
      <c r="I145" s="6" t="str">
        <f>'Grad Raw Data'!G145</f>
        <v>Lewis</v>
      </c>
    </row>
    <row r="146" spans="1:9" ht="18" x14ac:dyDescent="0.25">
      <c r="A146" s="6" t="s">
        <v>75</v>
      </c>
      <c r="B146" s="6" t="s">
        <v>83</v>
      </c>
      <c r="C146" s="6">
        <v>115</v>
      </c>
      <c r="D146" s="11">
        <f t="shared" si="3"/>
        <v>68</v>
      </c>
      <c r="E146" s="6" t="s">
        <v>77</v>
      </c>
      <c r="F146" s="6">
        <f t="shared" si="2"/>
        <v>6</v>
      </c>
      <c r="G146" s="8">
        <v>8</v>
      </c>
      <c r="H146" s="6" t="str">
        <f>'Grad Raw Data'!H146</f>
        <v>Mary</v>
      </c>
      <c r="I146" s="6" t="str">
        <f>'Grad Raw Data'!G146</f>
        <v>Lewis</v>
      </c>
    </row>
    <row r="147" spans="1:9" ht="18" x14ac:dyDescent="0.25">
      <c r="A147" s="6" t="s">
        <v>75</v>
      </c>
      <c r="B147" s="6" t="s">
        <v>83</v>
      </c>
      <c r="C147" s="6">
        <v>117</v>
      </c>
      <c r="D147" s="11">
        <f t="shared" si="3"/>
        <v>69</v>
      </c>
      <c r="E147" s="6" t="s">
        <v>77</v>
      </c>
      <c r="F147" s="6">
        <f t="shared" si="2"/>
        <v>6</v>
      </c>
      <c r="G147" s="8">
        <v>9</v>
      </c>
      <c r="H147" s="6" t="str">
        <f>'Grad Raw Data'!H147</f>
        <v>Dennis</v>
      </c>
      <c r="I147" s="6" t="str">
        <f>'Grad Raw Data'!G147</f>
        <v>Licari</v>
      </c>
    </row>
    <row r="148" spans="1:9" ht="18" x14ac:dyDescent="0.25">
      <c r="A148" s="6" t="s">
        <v>75</v>
      </c>
      <c r="B148" s="6" t="s">
        <v>83</v>
      </c>
      <c r="C148" s="6">
        <v>119</v>
      </c>
      <c r="D148" s="11">
        <f t="shared" si="3"/>
        <v>70</v>
      </c>
      <c r="E148" s="6" t="s">
        <v>77</v>
      </c>
      <c r="F148" s="6">
        <f t="shared" si="2"/>
        <v>6</v>
      </c>
      <c r="G148" s="8">
        <v>10</v>
      </c>
      <c r="H148" s="6" t="str">
        <f>'Grad Raw Data'!H148</f>
        <v>Zachary</v>
      </c>
      <c r="I148" s="6" t="str">
        <f>'Grad Raw Data'!G148</f>
        <v>Lindmark</v>
      </c>
    </row>
    <row r="149" spans="1:9" ht="18" x14ac:dyDescent="0.25">
      <c r="A149" s="6" t="s">
        <v>75</v>
      </c>
      <c r="B149" s="6" t="s">
        <v>83</v>
      </c>
      <c r="C149" s="6">
        <v>121</v>
      </c>
      <c r="D149" s="11">
        <f t="shared" si="3"/>
        <v>71</v>
      </c>
      <c r="E149" s="6" t="s">
        <v>77</v>
      </c>
      <c r="F149" s="6">
        <f t="shared" si="2"/>
        <v>6</v>
      </c>
      <c r="G149" s="8">
        <v>11</v>
      </c>
      <c r="H149" s="6" t="str">
        <f>'Grad Raw Data'!H149</f>
        <v>Lara</v>
      </c>
      <c r="I149" s="6" t="str">
        <f>'Grad Raw Data'!G149</f>
        <v>Lopatka</v>
      </c>
    </row>
    <row r="150" spans="1:9" ht="18.75" thickBot="1" x14ac:dyDescent="0.3">
      <c r="A150" s="4" t="s">
        <v>75</v>
      </c>
      <c r="B150" s="4" t="s">
        <v>83</v>
      </c>
      <c r="C150" s="4">
        <v>123</v>
      </c>
      <c r="D150" s="11">
        <f t="shared" si="3"/>
        <v>72</v>
      </c>
      <c r="E150" s="4" t="s">
        <v>77</v>
      </c>
      <c r="F150" s="4">
        <f t="shared" si="2"/>
        <v>6</v>
      </c>
      <c r="G150" s="5">
        <v>12</v>
      </c>
      <c r="H150" s="6" t="str">
        <f>'Grad Raw Data'!H150</f>
        <v>Alistair</v>
      </c>
      <c r="I150" s="6" t="str">
        <f>'Grad Raw Data'!G150</f>
        <v>Lyons</v>
      </c>
    </row>
    <row r="151" spans="1:9" ht="18.75" thickTop="1" x14ac:dyDescent="0.25">
      <c r="A151" s="6" t="s">
        <v>72</v>
      </c>
      <c r="B151" s="6" t="s">
        <v>85</v>
      </c>
      <c r="C151" s="6">
        <v>101</v>
      </c>
      <c r="D151" s="11">
        <f t="shared" si="3"/>
        <v>73</v>
      </c>
      <c r="E151" s="6" t="s">
        <v>74</v>
      </c>
      <c r="F151" s="6">
        <f>F127+1</f>
        <v>7</v>
      </c>
      <c r="G151" s="8">
        <v>1</v>
      </c>
      <c r="H151" s="6" t="str">
        <f>'Grad Raw Data'!H151</f>
        <v>Jonathan</v>
      </c>
      <c r="I151" s="6" t="str">
        <f>'Grad Raw Data'!G151</f>
        <v>MacCaughey</v>
      </c>
    </row>
    <row r="152" spans="1:9" ht="18" x14ac:dyDescent="0.25">
      <c r="A152" s="6" t="s">
        <v>72</v>
      </c>
      <c r="B152" s="6" t="s">
        <v>85</v>
      </c>
      <c r="C152" s="6">
        <v>102</v>
      </c>
      <c r="D152" s="11">
        <f t="shared" si="3"/>
        <v>74</v>
      </c>
      <c r="E152" s="6" t="s">
        <v>74</v>
      </c>
      <c r="F152" s="6">
        <f t="shared" si="2"/>
        <v>7</v>
      </c>
      <c r="G152" s="8">
        <v>2</v>
      </c>
      <c r="H152" s="6" t="str">
        <f>'Grad Raw Data'!H152</f>
        <v>Aidan</v>
      </c>
      <c r="I152" s="6" t="str">
        <f>'Grad Raw Data'!G152</f>
        <v>Mackey</v>
      </c>
    </row>
    <row r="153" spans="1:9" ht="18" x14ac:dyDescent="0.25">
      <c r="A153" s="6" t="s">
        <v>72</v>
      </c>
      <c r="B153" s="6" t="s">
        <v>85</v>
      </c>
      <c r="C153" s="6">
        <v>103</v>
      </c>
      <c r="D153" s="11">
        <f t="shared" si="3"/>
        <v>75</v>
      </c>
      <c r="E153" s="6" t="s">
        <v>74</v>
      </c>
      <c r="F153" s="6">
        <f t="shared" si="2"/>
        <v>7</v>
      </c>
      <c r="G153" s="8">
        <v>3</v>
      </c>
      <c r="H153" s="6" t="str">
        <f>'Grad Raw Data'!H153</f>
        <v>Giovanni</v>
      </c>
      <c r="I153" s="6" t="str">
        <f>'Grad Raw Data'!G153</f>
        <v>Madison</v>
      </c>
    </row>
    <row r="154" spans="1:9" ht="18" x14ac:dyDescent="0.25">
      <c r="A154" s="6" t="s">
        <v>72</v>
      </c>
      <c r="B154" s="6" t="s">
        <v>85</v>
      </c>
      <c r="C154" s="6">
        <v>104</v>
      </c>
      <c r="D154" s="11">
        <f t="shared" si="3"/>
        <v>76</v>
      </c>
      <c r="E154" s="6" t="s">
        <v>74</v>
      </c>
      <c r="F154" s="6">
        <f t="shared" si="2"/>
        <v>7</v>
      </c>
      <c r="G154" s="8">
        <v>4</v>
      </c>
      <c r="H154" s="6" t="str">
        <f>'Grad Raw Data'!H154</f>
        <v>Ta'Vion</v>
      </c>
      <c r="I154" s="6" t="str">
        <f>'Grad Raw Data'!G154</f>
        <v>Maestre</v>
      </c>
    </row>
    <row r="155" spans="1:9" ht="18" x14ac:dyDescent="0.25">
      <c r="A155" s="6" t="s">
        <v>72</v>
      </c>
      <c r="B155" s="6" t="s">
        <v>85</v>
      </c>
      <c r="C155" s="6">
        <v>105</v>
      </c>
      <c r="D155" s="11">
        <f t="shared" si="3"/>
        <v>77</v>
      </c>
      <c r="E155" s="6" t="s">
        <v>74</v>
      </c>
      <c r="F155" s="6">
        <f t="shared" si="2"/>
        <v>7</v>
      </c>
      <c r="G155" s="8">
        <v>5</v>
      </c>
      <c r="H155" s="6" t="str">
        <f>'Grad Raw Data'!H155</f>
        <v>Jakob</v>
      </c>
      <c r="I155" s="6" t="str">
        <f>'Grad Raw Data'!G155</f>
        <v>Maher</v>
      </c>
    </row>
    <row r="156" spans="1:9" ht="18" x14ac:dyDescent="0.25">
      <c r="A156" s="6" t="s">
        <v>72</v>
      </c>
      <c r="B156" s="6" t="s">
        <v>85</v>
      </c>
      <c r="C156" s="6">
        <v>106</v>
      </c>
      <c r="D156" s="11">
        <f t="shared" si="3"/>
        <v>78</v>
      </c>
      <c r="E156" s="6" t="s">
        <v>74</v>
      </c>
      <c r="F156" s="6">
        <f t="shared" si="2"/>
        <v>7</v>
      </c>
      <c r="G156" s="8">
        <v>6</v>
      </c>
      <c r="H156" s="6" t="str">
        <f>'Grad Raw Data'!H156</f>
        <v>Solana</v>
      </c>
      <c r="I156" s="6" t="str">
        <f>'Grad Raw Data'!G156</f>
        <v>Maldonado</v>
      </c>
    </row>
    <row r="157" spans="1:9" ht="18" x14ac:dyDescent="0.25">
      <c r="A157" s="6" t="s">
        <v>72</v>
      </c>
      <c r="B157" s="6" t="s">
        <v>85</v>
      </c>
      <c r="C157" s="6">
        <v>107</v>
      </c>
      <c r="D157" s="11">
        <f t="shared" si="3"/>
        <v>79</v>
      </c>
      <c r="E157" s="6" t="s">
        <v>74</v>
      </c>
      <c r="F157" s="6">
        <f t="shared" si="2"/>
        <v>7</v>
      </c>
      <c r="G157" s="8">
        <v>7</v>
      </c>
      <c r="H157" s="6" t="str">
        <f>'Grad Raw Data'!H157</f>
        <v>Samadrita</v>
      </c>
      <c r="I157" s="6" t="str">
        <f>'Grad Raw Data'!G157</f>
        <v>Malo</v>
      </c>
    </row>
    <row r="158" spans="1:9" ht="18" x14ac:dyDescent="0.25">
      <c r="A158" s="6" t="s">
        <v>72</v>
      </c>
      <c r="B158" s="6" t="s">
        <v>85</v>
      </c>
      <c r="C158" s="6">
        <v>108</v>
      </c>
      <c r="D158" s="11">
        <f t="shared" si="3"/>
        <v>80</v>
      </c>
      <c r="E158" s="6" t="s">
        <v>74</v>
      </c>
      <c r="F158" s="6">
        <f t="shared" si="2"/>
        <v>7</v>
      </c>
      <c r="G158" s="8">
        <v>8</v>
      </c>
      <c r="H158" s="6" t="str">
        <f>'Grad Raw Data'!H158</f>
        <v>Erica</v>
      </c>
      <c r="I158" s="6" t="str">
        <f>'Grad Raw Data'!G158</f>
        <v>Malone</v>
      </c>
    </row>
    <row r="159" spans="1:9" ht="18" x14ac:dyDescent="0.25">
      <c r="A159" s="6" t="s">
        <v>72</v>
      </c>
      <c r="B159" s="6" t="s">
        <v>85</v>
      </c>
      <c r="C159" s="6">
        <v>109</v>
      </c>
      <c r="D159" s="11">
        <f t="shared" si="3"/>
        <v>81</v>
      </c>
      <c r="E159" s="6" t="s">
        <v>74</v>
      </c>
      <c r="F159" s="6">
        <f t="shared" si="2"/>
        <v>7</v>
      </c>
      <c r="G159" s="8">
        <v>9</v>
      </c>
      <c r="H159" s="6" t="str">
        <f>'Grad Raw Data'!H159</f>
        <v>Abigail</v>
      </c>
      <c r="I159" s="6" t="str">
        <f>'Grad Raw Data'!G159</f>
        <v>Manzella</v>
      </c>
    </row>
    <row r="160" spans="1:9" ht="18" x14ac:dyDescent="0.25">
      <c r="A160" s="6" t="s">
        <v>72</v>
      </c>
      <c r="B160" s="6" t="s">
        <v>85</v>
      </c>
      <c r="C160" s="6">
        <v>110</v>
      </c>
      <c r="D160" s="11">
        <f t="shared" si="3"/>
        <v>82</v>
      </c>
      <c r="E160" s="6" t="s">
        <v>74</v>
      </c>
      <c r="F160" s="6">
        <f t="shared" si="2"/>
        <v>7</v>
      </c>
      <c r="G160" s="8">
        <v>10</v>
      </c>
      <c r="H160" s="6" t="str">
        <f>'Grad Raw Data'!H160</f>
        <v>James</v>
      </c>
      <c r="I160" s="6" t="str">
        <f>'Grad Raw Data'!G160</f>
        <v>Marcotte</v>
      </c>
    </row>
    <row r="161" spans="1:9" ht="18" x14ac:dyDescent="0.25">
      <c r="A161" s="6" t="s">
        <v>72</v>
      </c>
      <c r="B161" s="6" t="s">
        <v>85</v>
      </c>
      <c r="C161" s="6">
        <v>111</v>
      </c>
      <c r="D161" s="11">
        <f t="shared" si="3"/>
        <v>83</v>
      </c>
      <c r="E161" s="6" t="s">
        <v>74</v>
      </c>
      <c r="F161" s="6">
        <f t="shared" si="2"/>
        <v>7</v>
      </c>
      <c r="G161" s="8">
        <v>11</v>
      </c>
      <c r="H161" s="6" t="str">
        <f>'Grad Raw Data'!H161</f>
        <v>Ryan</v>
      </c>
      <c r="I161" s="6" t="str">
        <f>'Grad Raw Data'!G161</f>
        <v>Marino</v>
      </c>
    </row>
    <row r="162" spans="1:9" ht="18.75" thickBot="1" x14ac:dyDescent="0.3">
      <c r="A162" s="4" t="s">
        <v>72</v>
      </c>
      <c r="B162" s="4" t="s">
        <v>85</v>
      </c>
      <c r="C162" s="4">
        <v>112</v>
      </c>
      <c r="D162" s="11">
        <f t="shared" si="3"/>
        <v>84</v>
      </c>
      <c r="E162" s="4" t="s">
        <v>74</v>
      </c>
      <c r="F162" s="4">
        <f t="shared" si="2"/>
        <v>7</v>
      </c>
      <c r="G162" s="5">
        <v>12</v>
      </c>
      <c r="H162" s="6" t="str">
        <f>'Grad Raw Data'!H162</f>
        <v>Colby</v>
      </c>
      <c r="I162" s="6" t="str">
        <f>'Grad Raw Data'!G162</f>
        <v>Markham</v>
      </c>
    </row>
    <row r="163" spans="1:9" ht="18.75" thickTop="1" x14ac:dyDescent="0.25">
      <c r="A163" s="6" t="s">
        <v>75</v>
      </c>
      <c r="B163" s="6" t="s">
        <v>86</v>
      </c>
      <c r="C163" s="6">
        <v>124</v>
      </c>
      <c r="D163" s="11">
        <f t="shared" si="3"/>
        <v>73</v>
      </c>
      <c r="E163" s="6" t="s">
        <v>77</v>
      </c>
      <c r="F163" s="6">
        <f>F139+1</f>
        <v>7</v>
      </c>
      <c r="G163" s="8">
        <v>1</v>
      </c>
      <c r="H163" s="6" t="str">
        <f>'Grad Raw Data'!H163</f>
        <v>Kyle</v>
      </c>
      <c r="I163" s="6" t="str">
        <f>'Grad Raw Data'!G163</f>
        <v>Marquardt</v>
      </c>
    </row>
    <row r="164" spans="1:9" ht="18" x14ac:dyDescent="0.25">
      <c r="A164" s="6" t="s">
        <v>75</v>
      </c>
      <c r="B164" s="6" t="s">
        <v>86</v>
      </c>
      <c r="C164" s="6">
        <v>122</v>
      </c>
      <c r="D164" s="11">
        <f t="shared" si="3"/>
        <v>74</v>
      </c>
      <c r="E164" s="6" t="s">
        <v>77</v>
      </c>
      <c r="F164" s="6">
        <f t="shared" si="2"/>
        <v>7</v>
      </c>
      <c r="G164" s="8">
        <v>2</v>
      </c>
      <c r="H164" s="6" t="str">
        <f>'Grad Raw Data'!H164</f>
        <v>Mariia</v>
      </c>
      <c r="I164" s="6" t="str">
        <f>'Grad Raw Data'!G164</f>
        <v>Martynenko</v>
      </c>
    </row>
    <row r="165" spans="1:9" ht="18" x14ac:dyDescent="0.25">
      <c r="A165" s="6" t="s">
        <v>75</v>
      </c>
      <c r="B165" s="6" t="s">
        <v>86</v>
      </c>
      <c r="C165" s="6">
        <v>120</v>
      </c>
      <c r="D165" s="11">
        <f t="shared" si="3"/>
        <v>75</v>
      </c>
      <c r="E165" s="6" t="s">
        <v>77</v>
      </c>
      <c r="F165" s="6">
        <f t="shared" si="2"/>
        <v>7</v>
      </c>
      <c r="G165" s="8">
        <v>3</v>
      </c>
      <c r="H165" s="6" t="str">
        <f>'Grad Raw Data'!H165</f>
        <v>Hailey</v>
      </c>
      <c r="I165" s="6" t="str">
        <f>'Grad Raw Data'!G165</f>
        <v>May</v>
      </c>
    </row>
    <row r="166" spans="1:9" ht="18" x14ac:dyDescent="0.25">
      <c r="A166" s="6" t="s">
        <v>75</v>
      </c>
      <c r="B166" s="6" t="s">
        <v>86</v>
      </c>
      <c r="C166" s="6">
        <v>118</v>
      </c>
      <c r="D166" s="11">
        <f t="shared" si="3"/>
        <v>76</v>
      </c>
      <c r="E166" s="6" t="s">
        <v>77</v>
      </c>
      <c r="F166" s="6">
        <f t="shared" si="2"/>
        <v>7</v>
      </c>
      <c r="G166" s="8">
        <v>4</v>
      </c>
      <c r="H166" s="6" t="str">
        <f>'Grad Raw Data'!H166</f>
        <v>David</v>
      </c>
      <c r="I166" s="6" t="str">
        <f>'Grad Raw Data'!G166</f>
        <v>McCann</v>
      </c>
    </row>
    <row r="167" spans="1:9" ht="18" x14ac:dyDescent="0.25">
      <c r="A167" s="6" t="s">
        <v>75</v>
      </c>
      <c r="B167" s="6" t="s">
        <v>86</v>
      </c>
      <c r="C167" s="6">
        <v>116</v>
      </c>
      <c r="D167" s="11">
        <f t="shared" si="3"/>
        <v>77</v>
      </c>
      <c r="E167" s="6" t="s">
        <v>77</v>
      </c>
      <c r="F167" s="6">
        <f t="shared" si="2"/>
        <v>7</v>
      </c>
      <c r="G167" s="8">
        <v>5</v>
      </c>
      <c r="H167" s="6" t="str">
        <f>'Grad Raw Data'!H167</f>
        <v>Austin</v>
      </c>
      <c r="I167" s="6" t="str">
        <f>'Grad Raw Data'!G167</f>
        <v>McClosky</v>
      </c>
    </row>
    <row r="168" spans="1:9" ht="18" x14ac:dyDescent="0.25">
      <c r="A168" s="6" t="s">
        <v>75</v>
      </c>
      <c r="B168" s="6" t="s">
        <v>86</v>
      </c>
      <c r="C168" s="6">
        <v>114</v>
      </c>
      <c r="D168" s="11">
        <f t="shared" si="3"/>
        <v>78</v>
      </c>
      <c r="E168" s="6" t="s">
        <v>77</v>
      </c>
      <c r="F168" s="6">
        <f t="shared" ref="F168:F174" si="4">F144+1</f>
        <v>7</v>
      </c>
      <c r="G168" s="8">
        <v>6</v>
      </c>
      <c r="H168" s="6" t="str">
        <f>'Grad Raw Data'!H168</f>
        <v>Sean</v>
      </c>
      <c r="I168" s="6" t="str">
        <f>'Grad Raw Data'!G168</f>
        <v>McGlinchey</v>
      </c>
    </row>
    <row r="169" spans="1:9" ht="18" x14ac:dyDescent="0.25">
      <c r="A169" s="6" t="s">
        <v>75</v>
      </c>
      <c r="B169" s="6" t="s">
        <v>86</v>
      </c>
      <c r="C169" s="6">
        <v>112</v>
      </c>
      <c r="D169" s="11">
        <f t="shared" si="3"/>
        <v>79</v>
      </c>
      <c r="E169" s="6" t="s">
        <v>77</v>
      </c>
      <c r="F169" s="6">
        <f t="shared" si="4"/>
        <v>7</v>
      </c>
      <c r="G169" s="8">
        <v>7</v>
      </c>
      <c r="H169" s="6" t="str">
        <f>'Grad Raw Data'!H169</f>
        <v>Ava</v>
      </c>
      <c r="I169" s="6" t="str">
        <f>'Grad Raw Data'!G169</f>
        <v>McGonagle</v>
      </c>
    </row>
    <row r="170" spans="1:9" ht="18" x14ac:dyDescent="0.25">
      <c r="A170" s="6" t="s">
        <v>75</v>
      </c>
      <c r="B170" s="6" t="s">
        <v>86</v>
      </c>
      <c r="C170" s="6">
        <v>110</v>
      </c>
      <c r="D170" s="11">
        <f t="shared" si="3"/>
        <v>80</v>
      </c>
      <c r="E170" s="6" t="s">
        <v>77</v>
      </c>
      <c r="F170" s="6">
        <f t="shared" si="4"/>
        <v>7</v>
      </c>
      <c r="G170" s="8">
        <v>8</v>
      </c>
      <c r="H170" s="6" t="str">
        <f>'Grad Raw Data'!H170</f>
        <v>Timothy</v>
      </c>
      <c r="I170" s="6" t="str">
        <f>'Grad Raw Data'!G170</f>
        <v>McGrath</v>
      </c>
    </row>
    <row r="171" spans="1:9" ht="18" x14ac:dyDescent="0.25">
      <c r="A171" s="6" t="s">
        <v>75</v>
      </c>
      <c r="B171" s="6" t="s">
        <v>86</v>
      </c>
      <c r="C171" s="6">
        <v>108</v>
      </c>
      <c r="D171" s="11">
        <f t="shared" si="3"/>
        <v>81</v>
      </c>
      <c r="E171" s="6" t="s">
        <v>77</v>
      </c>
      <c r="F171" s="6">
        <f t="shared" si="4"/>
        <v>7</v>
      </c>
      <c r="G171" s="8">
        <v>9</v>
      </c>
      <c r="H171" s="6" t="str">
        <f>'Grad Raw Data'!H171</f>
        <v>Devyn</v>
      </c>
      <c r="I171" s="6" t="str">
        <f>'Grad Raw Data'!G171</f>
        <v>McKenna</v>
      </c>
    </row>
    <row r="172" spans="1:9" ht="18" x14ac:dyDescent="0.25">
      <c r="A172" s="6" t="s">
        <v>75</v>
      </c>
      <c r="B172" s="6" t="s">
        <v>86</v>
      </c>
      <c r="C172" s="6">
        <v>106</v>
      </c>
      <c r="D172" s="11">
        <f t="shared" si="3"/>
        <v>82</v>
      </c>
      <c r="E172" s="6" t="s">
        <v>77</v>
      </c>
      <c r="F172" s="6">
        <f t="shared" si="4"/>
        <v>7</v>
      </c>
      <c r="G172" s="8">
        <v>10</v>
      </c>
      <c r="H172" s="6" t="str">
        <f>'Grad Raw Data'!H172</f>
        <v>Kathryn</v>
      </c>
      <c r="I172" s="6" t="str">
        <f>'Grad Raw Data'!G172</f>
        <v>McKinnon</v>
      </c>
    </row>
    <row r="173" spans="1:9" ht="18" x14ac:dyDescent="0.25">
      <c r="A173" s="6" t="s">
        <v>75</v>
      </c>
      <c r="B173" s="6" t="s">
        <v>86</v>
      </c>
      <c r="C173" s="6">
        <v>104</v>
      </c>
      <c r="D173" s="11">
        <f t="shared" si="3"/>
        <v>83</v>
      </c>
      <c r="E173" s="6" t="s">
        <v>77</v>
      </c>
      <c r="F173" s="6">
        <f t="shared" si="4"/>
        <v>7</v>
      </c>
      <c r="G173" s="8">
        <v>11</v>
      </c>
      <c r="H173" s="6" t="str">
        <f>'Grad Raw Data'!H173</f>
        <v>Cadence</v>
      </c>
      <c r="I173" s="6" t="str">
        <f>'Grad Raw Data'!G173</f>
        <v>McPherson</v>
      </c>
    </row>
    <row r="174" spans="1:9" ht="18.75" thickBot="1" x14ac:dyDescent="0.3">
      <c r="A174" s="4" t="s">
        <v>75</v>
      </c>
      <c r="B174" s="4" t="s">
        <v>86</v>
      </c>
      <c r="C174" s="4">
        <v>102</v>
      </c>
      <c r="D174" s="11">
        <f t="shared" si="3"/>
        <v>84</v>
      </c>
      <c r="E174" s="4" t="s">
        <v>77</v>
      </c>
      <c r="F174" s="4">
        <f t="shared" si="4"/>
        <v>7</v>
      </c>
      <c r="G174" s="5">
        <v>12</v>
      </c>
      <c r="H174" s="6" t="str">
        <f>'Grad Raw Data'!H174</f>
        <v>Natalie</v>
      </c>
      <c r="I174" s="6" t="str">
        <f>'Grad Raw Data'!G174</f>
        <v>Medeiros</v>
      </c>
    </row>
    <row r="175" spans="1:9" ht="18.75" thickTop="1" x14ac:dyDescent="0.25">
      <c r="A175" s="6" t="s">
        <v>72</v>
      </c>
      <c r="B175" s="6" t="s">
        <v>87</v>
      </c>
      <c r="C175" s="6">
        <v>101</v>
      </c>
      <c r="D175" s="11">
        <f t="shared" si="3"/>
        <v>85</v>
      </c>
      <c r="E175" s="6" t="s">
        <v>74</v>
      </c>
      <c r="F175" s="6">
        <f>F151+1</f>
        <v>8</v>
      </c>
      <c r="G175" s="8">
        <v>1</v>
      </c>
      <c r="H175" s="6" t="str">
        <f>'Grad Raw Data'!H175</f>
        <v>Dylan</v>
      </c>
      <c r="I175" s="6" t="str">
        <f>'Grad Raw Data'!G175</f>
        <v>Mehta</v>
      </c>
    </row>
    <row r="176" spans="1:9" ht="18" x14ac:dyDescent="0.25">
      <c r="A176" s="6" t="s">
        <v>72</v>
      </c>
      <c r="B176" s="6" t="s">
        <v>87</v>
      </c>
      <c r="C176" s="6">
        <v>102</v>
      </c>
      <c r="D176" s="11">
        <f t="shared" si="3"/>
        <v>86</v>
      </c>
      <c r="E176" s="6" t="s">
        <v>74</v>
      </c>
      <c r="F176" s="6">
        <f t="shared" ref="F176:F186" si="5">F152+1</f>
        <v>8</v>
      </c>
      <c r="G176" s="8">
        <v>2</v>
      </c>
      <c r="H176" s="6" t="str">
        <f>'Grad Raw Data'!H176</f>
        <v>Kamilla</v>
      </c>
      <c r="I176" s="6" t="str">
        <f>'Grad Raw Data'!G176</f>
        <v>Melendez</v>
      </c>
    </row>
    <row r="177" spans="1:9" ht="18" x14ac:dyDescent="0.25">
      <c r="A177" s="6" t="s">
        <v>72</v>
      </c>
      <c r="B177" s="6" t="s">
        <v>87</v>
      </c>
      <c r="C177" s="6">
        <v>103</v>
      </c>
      <c r="D177" s="11">
        <f t="shared" si="3"/>
        <v>87</v>
      </c>
      <c r="E177" s="6" t="s">
        <v>74</v>
      </c>
      <c r="F177" s="6">
        <f t="shared" si="5"/>
        <v>8</v>
      </c>
      <c r="G177" s="8">
        <v>3</v>
      </c>
      <c r="H177" s="6" t="str">
        <f>'Grad Raw Data'!H177</f>
        <v>Sean</v>
      </c>
      <c r="I177" s="6" t="str">
        <f>'Grad Raw Data'!G177</f>
        <v>Millerick</v>
      </c>
    </row>
    <row r="178" spans="1:9" ht="18" x14ac:dyDescent="0.25">
      <c r="A178" s="6" t="s">
        <v>72</v>
      </c>
      <c r="B178" s="6" t="s">
        <v>87</v>
      </c>
      <c r="C178" s="6">
        <v>104</v>
      </c>
      <c r="D178" s="11">
        <f t="shared" si="3"/>
        <v>88</v>
      </c>
      <c r="E178" s="6" t="s">
        <v>74</v>
      </c>
      <c r="F178" s="6">
        <f t="shared" si="5"/>
        <v>8</v>
      </c>
      <c r="G178" s="8">
        <v>4</v>
      </c>
      <c r="H178" s="6" t="str">
        <f>'Grad Raw Data'!H178</f>
        <v>Nicholas</v>
      </c>
      <c r="I178" s="6" t="str">
        <f>'Grad Raw Data'!G178</f>
        <v>Mirogiannis</v>
      </c>
    </row>
    <row r="179" spans="1:9" ht="18" x14ac:dyDescent="0.25">
      <c r="A179" s="6" t="s">
        <v>72</v>
      </c>
      <c r="B179" s="6" t="s">
        <v>87</v>
      </c>
      <c r="C179" s="6">
        <v>105</v>
      </c>
      <c r="D179" s="11">
        <f t="shared" si="3"/>
        <v>89</v>
      </c>
      <c r="E179" s="6" t="s">
        <v>74</v>
      </c>
      <c r="F179" s="6">
        <f t="shared" si="5"/>
        <v>8</v>
      </c>
      <c r="G179" s="8">
        <v>5</v>
      </c>
      <c r="H179" s="6" t="str">
        <f>'Grad Raw Data'!H179</f>
        <v>Ava</v>
      </c>
      <c r="I179" s="6" t="str">
        <f>'Grad Raw Data'!G179</f>
        <v>Miron</v>
      </c>
    </row>
    <row r="180" spans="1:9" ht="18" x14ac:dyDescent="0.25">
      <c r="A180" s="6" t="s">
        <v>72</v>
      </c>
      <c r="B180" s="6" t="s">
        <v>87</v>
      </c>
      <c r="C180" s="6">
        <v>106</v>
      </c>
      <c r="D180" s="11">
        <f t="shared" si="3"/>
        <v>90</v>
      </c>
      <c r="E180" s="6" t="s">
        <v>74</v>
      </c>
      <c r="F180" s="6">
        <f t="shared" si="5"/>
        <v>8</v>
      </c>
      <c r="G180" s="8">
        <v>6</v>
      </c>
      <c r="H180" s="6" t="str">
        <f>'Grad Raw Data'!H180</f>
        <v>Jason</v>
      </c>
      <c r="I180" s="6" t="str">
        <f>'Grad Raw Data'!G180</f>
        <v>Mogene</v>
      </c>
    </row>
    <row r="181" spans="1:9" ht="18" x14ac:dyDescent="0.25">
      <c r="A181" s="6" t="s">
        <v>72</v>
      </c>
      <c r="B181" s="6" t="s">
        <v>87</v>
      </c>
      <c r="C181" s="6">
        <v>107</v>
      </c>
      <c r="D181" s="11">
        <f t="shared" si="3"/>
        <v>91</v>
      </c>
      <c r="E181" s="6" t="s">
        <v>74</v>
      </c>
      <c r="F181" s="6">
        <f t="shared" si="5"/>
        <v>8</v>
      </c>
      <c r="G181" s="8">
        <v>7</v>
      </c>
      <c r="H181" s="6" t="str">
        <f>'Grad Raw Data'!H181</f>
        <v>William</v>
      </c>
      <c r="I181" s="6" t="str">
        <f>'Grad Raw Data'!G181</f>
        <v>Monteiro</v>
      </c>
    </row>
    <row r="182" spans="1:9" ht="18" x14ac:dyDescent="0.25">
      <c r="A182" s="6" t="s">
        <v>72</v>
      </c>
      <c r="B182" s="6" t="s">
        <v>87</v>
      </c>
      <c r="C182" s="6">
        <v>108</v>
      </c>
      <c r="D182" s="11">
        <f t="shared" si="3"/>
        <v>92</v>
      </c>
      <c r="E182" s="6" t="s">
        <v>74</v>
      </c>
      <c r="F182" s="6">
        <f t="shared" si="5"/>
        <v>8</v>
      </c>
      <c r="G182" s="8">
        <v>8</v>
      </c>
      <c r="H182" s="6" t="str">
        <f>'Grad Raw Data'!H182</f>
        <v>Rose</v>
      </c>
      <c r="I182" s="6" t="str">
        <f>'Grad Raw Data'!G182</f>
        <v>Moran</v>
      </c>
    </row>
    <row r="183" spans="1:9" ht="18" x14ac:dyDescent="0.25">
      <c r="A183" s="6" t="s">
        <v>72</v>
      </c>
      <c r="B183" s="6" t="s">
        <v>87</v>
      </c>
      <c r="C183" s="6">
        <v>109</v>
      </c>
      <c r="D183" s="11">
        <f t="shared" si="3"/>
        <v>93</v>
      </c>
      <c r="E183" s="6" t="s">
        <v>74</v>
      </c>
      <c r="F183" s="6">
        <f t="shared" si="5"/>
        <v>8</v>
      </c>
      <c r="G183" s="8">
        <v>9</v>
      </c>
      <c r="H183" s="6" t="str">
        <f>'Grad Raw Data'!H183</f>
        <v>Ella</v>
      </c>
      <c r="I183" s="6" t="str">
        <f>'Grad Raw Data'!G183</f>
        <v>Morris</v>
      </c>
    </row>
    <row r="184" spans="1:9" ht="18" x14ac:dyDescent="0.25">
      <c r="A184" s="6" t="s">
        <v>72</v>
      </c>
      <c r="B184" s="6" t="s">
        <v>87</v>
      </c>
      <c r="C184" s="6">
        <v>110</v>
      </c>
      <c r="D184" s="11">
        <f t="shared" si="3"/>
        <v>94</v>
      </c>
      <c r="E184" s="6" t="s">
        <v>74</v>
      </c>
      <c r="F184" s="6">
        <f t="shared" si="5"/>
        <v>8</v>
      </c>
      <c r="G184" s="8">
        <v>10</v>
      </c>
      <c r="H184" s="6" t="str">
        <f>'Grad Raw Data'!H184</f>
        <v>Nate</v>
      </c>
      <c r="I184" s="6" t="str">
        <f>'Grad Raw Data'!G184</f>
        <v>Mulvey</v>
      </c>
    </row>
    <row r="185" spans="1:9" ht="18" x14ac:dyDescent="0.25">
      <c r="A185" s="6" t="s">
        <v>72</v>
      </c>
      <c r="B185" s="6" t="s">
        <v>87</v>
      </c>
      <c r="C185" s="6">
        <v>111</v>
      </c>
      <c r="D185" s="11">
        <f t="shared" si="3"/>
        <v>95</v>
      </c>
      <c r="E185" s="6" t="s">
        <v>74</v>
      </c>
      <c r="F185" s="6">
        <f t="shared" si="5"/>
        <v>8</v>
      </c>
      <c r="G185" s="8">
        <v>11</v>
      </c>
      <c r="H185" s="6" t="str">
        <f>'Grad Raw Data'!H185</f>
        <v>Adrian</v>
      </c>
      <c r="I185" s="6" t="str">
        <f>'Grad Raw Data'!G185</f>
        <v>Muniz</v>
      </c>
    </row>
    <row r="186" spans="1:9" ht="18.75" thickBot="1" x14ac:dyDescent="0.3">
      <c r="A186" s="4" t="s">
        <v>72</v>
      </c>
      <c r="B186" s="4" t="s">
        <v>87</v>
      </c>
      <c r="C186" s="4">
        <v>112</v>
      </c>
      <c r="D186" s="11">
        <f t="shared" si="3"/>
        <v>96</v>
      </c>
      <c r="E186" s="4" t="s">
        <v>74</v>
      </c>
      <c r="F186" s="4">
        <f t="shared" si="5"/>
        <v>8</v>
      </c>
      <c r="G186" s="5">
        <v>12</v>
      </c>
      <c r="H186" s="6" t="str">
        <f>'Grad Raw Data'!H186</f>
        <v>Jack</v>
      </c>
      <c r="I186" s="6" t="str">
        <f>'Grad Raw Data'!G186</f>
        <v>Murphy</v>
      </c>
    </row>
    <row r="187" spans="1:9" ht="18.75" thickTop="1" x14ac:dyDescent="0.25">
      <c r="A187" s="6" t="s">
        <v>75</v>
      </c>
      <c r="B187" s="6" t="s">
        <v>86</v>
      </c>
      <c r="C187" s="6">
        <v>101</v>
      </c>
      <c r="D187" s="11">
        <f t="shared" si="3"/>
        <v>85</v>
      </c>
      <c r="E187" s="6" t="s">
        <v>77</v>
      </c>
      <c r="F187" s="6">
        <f>F163+1</f>
        <v>8</v>
      </c>
      <c r="G187" s="8">
        <v>1</v>
      </c>
      <c r="H187" s="6" t="str">
        <f>'Grad Raw Data'!H187</f>
        <v>Jack</v>
      </c>
      <c r="I187" s="6" t="str">
        <f>'Grad Raw Data'!G187</f>
        <v>Murphy</v>
      </c>
    </row>
    <row r="188" spans="1:9" ht="18" x14ac:dyDescent="0.25">
      <c r="A188" s="6" t="s">
        <v>75</v>
      </c>
      <c r="B188" s="6" t="s">
        <v>86</v>
      </c>
      <c r="C188" s="6">
        <v>103</v>
      </c>
      <c r="D188" s="11">
        <f t="shared" si="3"/>
        <v>86</v>
      </c>
      <c r="E188" s="6" t="s">
        <v>77</v>
      </c>
      <c r="F188" s="6">
        <f t="shared" ref="F188:F198" si="6">F164+1</f>
        <v>8</v>
      </c>
      <c r="G188" s="8">
        <v>2</v>
      </c>
      <c r="H188" s="6" t="str">
        <f>'Grad Raw Data'!H188</f>
        <v>Maya</v>
      </c>
      <c r="I188" s="6" t="str">
        <f>'Grad Raw Data'!G188</f>
        <v>Muscarella</v>
      </c>
    </row>
    <row r="189" spans="1:9" ht="18" x14ac:dyDescent="0.25">
      <c r="A189" s="6" t="s">
        <v>75</v>
      </c>
      <c r="B189" s="6" t="s">
        <v>86</v>
      </c>
      <c r="C189" s="6">
        <v>105</v>
      </c>
      <c r="D189" s="11">
        <f t="shared" si="3"/>
        <v>87</v>
      </c>
      <c r="E189" s="6" t="s">
        <v>77</v>
      </c>
      <c r="F189" s="6">
        <f t="shared" si="6"/>
        <v>8</v>
      </c>
      <c r="G189" s="8">
        <v>3</v>
      </c>
      <c r="H189" s="6" t="str">
        <f>'Grad Raw Data'!H189</f>
        <v>Deep</v>
      </c>
      <c r="I189" s="6" t="str">
        <f>'Grad Raw Data'!G189</f>
        <v>Nandi</v>
      </c>
    </row>
    <row r="190" spans="1:9" ht="18" x14ac:dyDescent="0.25">
      <c r="A190" s="6" t="s">
        <v>75</v>
      </c>
      <c r="B190" s="6" t="s">
        <v>86</v>
      </c>
      <c r="C190" s="6">
        <v>107</v>
      </c>
      <c r="D190" s="11">
        <f t="shared" si="3"/>
        <v>88</v>
      </c>
      <c r="E190" s="6" t="s">
        <v>77</v>
      </c>
      <c r="F190" s="6">
        <f t="shared" si="6"/>
        <v>8</v>
      </c>
      <c r="G190" s="8">
        <v>4</v>
      </c>
      <c r="H190" s="6" t="str">
        <f>'Grad Raw Data'!H190</f>
        <v>Alicia</v>
      </c>
      <c r="I190" s="6" t="str">
        <f>'Grad Raw Data'!G190</f>
        <v>Napolitano</v>
      </c>
    </row>
    <row r="191" spans="1:9" ht="18" x14ac:dyDescent="0.25">
      <c r="A191" s="6" t="s">
        <v>75</v>
      </c>
      <c r="B191" s="6" t="s">
        <v>86</v>
      </c>
      <c r="C191" s="6">
        <v>109</v>
      </c>
      <c r="D191" s="11">
        <f t="shared" si="3"/>
        <v>89</v>
      </c>
      <c r="E191" s="6" t="s">
        <v>77</v>
      </c>
      <c r="F191" s="6">
        <f t="shared" si="6"/>
        <v>8</v>
      </c>
      <c r="G191" s="8">
        <v>5</v>
      </c>
      <c r="H191" s="6" t="str">
        <f>'Grad Raw Data'!H191</f>
        <v>Alec</v>
      </c>
      <c r="I191" s="6" t="str">
        <f>'Grad Raw Data'!G191</f>
        <v>Nazzaro</v>
      </c>
    </row>
    <row r="192" spans="1:9" ht="18" x14ac:dyDescent="0.25">
      <c r="A192" s="6" t="s">
        <v>75</v>
      </c>
      <c r="B192" s="6" t="s">
        <v>86</v>
      </c>
      <c r="C192" s="6">
        <v>111</v>
      </c>
      <c r="D192" s="11">
        <f t="shared" si="3"/>
        <v>90</v>
      </c>
      <c r="E192" s="6" t="s">
        <v>77</v>
      </c>
      <c r="F192" s="6">
        <f t="shared" si="6"/>
        <v>8</v>
      </c>
      <c r="G192" s="8">
        <v>6</v>
      </c>
      <c r="H192" s="6" t="str">
        <f>'Grad Raw Data'!H192</f>
        <v>Sophia</v>
      </c>
      <c r="I192" s="6" t="str">
        <f>'Grad Raw Data'!G192</f>
        <v>Nazzaro</v>
      </c>
    </row>
    <row r="193" spans="1:9" ht="18" x14ac:dyDescent="0.25">
      <c r="A193" s="6" t="s">
        <v>75</v>
      </c>
      <c r="B193" s="6" t="s">
        <v>86</v>
      </c>
      <c r="C193" s="6">
        <v>113</v>
      </c>
      <c r="D193" s="11">
        <f t="shared" si="3"/>
        <v>91</v>
      </c>
      <c r="E193" s="6" t="s">
        <v>77</v>
      </c>
      <c r="F193" s="6">
        <f t="shared" si="6"/>
        <v>8</v>
      </c>
      <c r="G193" s="8">
        <v>7</v>
      </c>
      <c r="H193" s="6" t="str">
        <f>'Grad Raw Data'!H193</f>
        <v>Paden</v>
      </c>
      <c r="I193" s="6" t="str">
        <f>'Grad Raw Data'!G193</f>
        <v>Nelson</v>
      </c>
    </row>
    <row r="194" spans="1:9" ht="18" x14ac:dyDescent="0.25">
      <c r="A194" s="6" t="s">
        <v>75</v>
      </c>
      <c r="B194" s="6" t="s">
        <v>86</v>
      </c>
      <c r="C194" s="6">
        <v>115</v>
      </c>
      <c r="D194" s="11">
        <f t="shared" si="3"/>
        <v>92</v>
      </c>
      <c r="E194" s="6" t="s">
        <v>77</v>
      </c>
      <c r="F194" s="6">
        <f t="shared" si="6"/>
        <v>8</v>
      </c>
      <c r="G194" s="8">
        <v>8</v>
      </c>
      <c r="H194" s="6" t="str">
        <f>'Grad Raw Data'!H194</f>
        <v>Jake</v>
      </c>
      <c r="I194" s="6" t="str">
        <f>'Grad Raw Data'!G194</f>
        <v>Nolty</v>
      </c>
    </row>
    <row r="195" spans="1:9" ht="18" x14ac:dyDescent="0.25">
      <c r="A195" s="6" t="s">
        <v>75</v>
      </c>
      <c r="B195" s="6" t="s">
        <v>86</v>
      </c>
      <c r="C195" s="6">
        <v>117</v>
      </c>
      <c r="D195" s="11">
        <f t="shared" si="3"/>
        <v>93</v>
      </c>
      <c r="E195" s="6" t="s">
        <v>77</v>
      </c>
      <c r="F195" s="6">
        <f t="shared" si="6"/>
        <v>8</v>
      </c>
      <c r="G195" s="8">
        <v>9</v>
      </c>
      <c r="H195" s="6" t="str">
        <f>'Grad Raw Data'!H195</f>
        <v>Alice</v>
      </c>
      <c r="I195" s="6" t="str">
        <f>'Grad Raw Data'!G195</f>
        <v>Oberg</v>
      </c>
    </row>
    <row r="196" spans="1:9" ht="18" x14ac:dyDescent="0.25">
      <c r="A196" s="6" t="s">
        <v>75</v>
      </c>
      <c r="B196" s="6" t="s">
        <v>86</v>
      </c>
      <c r="C196" s="6">
        <v>119</v>
      </c>
      <c r="D196" s="11">
        <f t="shared" si="3"/>
        <v>94</v>
      </c>
      <c r="E196" s="6" t="s">
        <v>77</v>
      </c>
      <c r="F196" s="6">
        <f t="shared" si="6"/>
        <v>8</v>
      </c>
      <c r="G196" s="8">
        <v>10</v>
      </c>
      <c r="H196" s="6" t="str">
        <f>'Grad Raw Data'!H196</f>
        <v>Mary-Kate</v>
      </c>
      <c r="I196" s="6" t="str">
        <f>'Grad Raw Data'!G196</f>
        <v>O'Brien</v>
      </c>
    </row>
    <row r="197" spans="1:9" ht="18" x14ac:dyDescent="0.25">
      <c r="A197" s="6" t="s">
        <v>75</v>
      </c>
      <c r="B197" s="6" t="s">
        <v>86</v>
      </c>
      <c r="C197" s="6">
        <v>121</v>
      </c>
      <c r="D197" s="11">
        <f t="shared" si="3"/>
        <v>95</v>
      </c>
      <c r="E197" s="6" t="s">
        <v>77</v>
      </c>
      <c r="F197" s="6">
        <f t="shared" si="6"/>
        <v>8</v>
      </c>
      <c r="G197" s="8">
        <v>11</v>
      </c>
      <c r="H197" s="6" t="str">
        <f>'Grad Raw Data'!H197</f>
        <v>Claire</v>
      </c>
      <c r="I197" s="6" t="str">
        <f>'Grad Raw Data'!G197</f>
        <v>O'Brien</v>
      </c>
    </row>
    <row r="198" spans="1:9" ht="18.75" thickBot="1" x14ac:dyDescent="0.3">
      <c r="A198" s="4" t="s">
        <v>75</v>
      </c>
      <c r="B198" s="4" t="s">
        <v>86</v>
      </c>
      <c r="C198" s="4">
        <v>123</v>
      </c>
      <c r="D198" s="11">
        <f t="shared" si="3"/>
        <v>96</v>
      </c>
      <c r="E198" s="4" t="s">
        <v>77</v>
      </c>
      <c r="F198" s="4">
        <f t="shared" si="6"/>
        <v>8</v>
      </c>
      <c r="G198" s="5">
        <v>12</v>
      </c>
      <c r="H198" s="6" t="str">
        <f>'Grad Raw Data'!H198</f>
        <v>Arianna</v>
      </c>
      <c r="I198" s="6" t="str">
        <f>'Grad Raw Data'!G198</f>
        <v>Olivardia</v>
      </c>
    </row>
    <row r="199" spans="1:9" ht="18.75" thickTop="1" x14ac:dyDescent="0.25">
      <c r="A199" s="6" t="s">
        <v>72</v>
      </c>
      <c r="B199" s="6" t="s">
        <v>88</v>
      </c>
      <c r="C199" s="6">
        <v>101</v>
      </c>
      <c r="D199" s="11">
        <f t="shared" si="3"/>
        <v>97</v>
      </c>
      <c r="E199" s="6" t="s">
        <v>74</v>
      </c>
      <c r="F199" s="6">
        <f>F175+1</f>
        <v>9</v>
      </c>
      <c r="G199" s="8">
        <v>1</v>
      </c>
      <c r="H199" s="6" t="str">
        <f>'Grad Raw Data'!H199</f>
        <v>Sean</v>
      </c>
      <c r="I199" s="6" t="str">
        <f>'Grad Raw Data'!G199</f>
        <v>O’Neill</v>
      </c>
    </row>
    <row r="200" spans="1:9" ht="18" x14ac:dyDescent="0.25">
      <c r="A200" s="6" t="s">
        <v>72</v>
      </c>
      <c r="B200" s="6" t="s">
        <v>88</v>
      </c>
      <c r="C200" s="6">
        <v>102</v>
      </c>
      <c r="D200" s="11">
        <f t="shared" ref="D200:D263" si="7">(F200-1)*12+G200</f>
        <v>98</v>
      </c>
      <c r="E200" s="6" t="s">
        <v>74</v>
      </c>
      <c r="F200" s="6">
        <f t="shared" ref="F200:F210" si="8">F176+1</f>
        <v>9</v>
      </c>
      <c r="G200" s="8">
        <v>2</v>
      </c>
      <c r="H200" s="6" t="str">
        <f>'Grad Raw Data'!H200</f>
        <v>Jake</v>
      </c>
      <c r="I200" s="6" t="str">
        <f>'Grad Raw Data'!G200</f>
        <v>Palm</v>
      </c>
    </row>
    <row r="201" spans="1:9" ht="18" x14ac:dyDescent="0.25">
      <c r="A201" s="6" t="s">
        <v>72</v>
      </c>
      <c r="B201" s="6" t="s">
        <v>88</v>
      </c>
      <c r="C201" s="6">
        <v>103</v>
      </c>
      <c r="D201" s="11">
        <f t="shared" si="7"/>
        <v>99</v>
      </c>
      <c r="E201" s="6" t="s">
        <v>74</v>
      </c>
      <c r="F201" s="6">
        <f t="shared" si="8"/>
        <v>9</v>
      </c>
      <c r="G201" s="8">
        <v>3</v>
      </c>
      <c r="H201" s="6" t="str">
        <f>'Grad Raw Data'!H201</f>
        <v>Jamal</v>
      </c>
      <c r="I201" s="6" t="str">
        <f>'Grad Raw Data'!G201</f>
        <v>Palmer</v>
      </c>
    </row>
    <row r="202" spans="1:9" ht="18" x14ac:dyDescent="0.25">
      <c r="A202" s="6" t="s">
        <v>72</v>
      </c>
      <c r="B202" s="6" t="s">
        <v>88</v>
      </c>
      <c r="C202" s="6">
        <v>104</v>
      </c>
      <c r="D202" s="11">
        <f t="shared" si="7"/>
        <v>100</v>
      </c>
      <c r="E202" s="6" t="s">
        <v>74</v>
      </c>
      <c r="F202" s="6">
        <f t="shared" si="8"/>
        <v>9</v>
      </c>
      <c r="G202" s="8">
        <v>4</v>
      </c>
      <c r="H202" s="6" t="str">
        <f>'Grad Raw Data'!H202</f>
        <v>Payton</v>
      </c>
      <c r="I202" s="6" t="str">
        <f>'Grad Raw Data'!G202</f>
        <v>Pelletier</v>
      </c>
    </row>
    <row r="203" spans="1:9" ht="18" x14ac:dyDescent="0.25">
      <c r="A203" s="6" t="s">
        <v>72</v>
      </c>
      <c r="B203" s="6" t="s">
        <v>88</v>
      </c>
      <c r="C203" s="6">
        <v>105</v>
      </c>
      <c r="D203" s="11">
        <f t="shared" si="7"/>
        <v>101</v>
      </c>
      <c r="E203" s="6" t="s">
        <v>74</v>
      </c>
      <c r="F203" s="6">
        <f t="shared" si="8"/>
        <v>9</v>
      </c>
      <c r="G203" s="8">
        <v>5</v>
      </c>
      <c r="H203" s="6" t="str">
        <f>'Grad Raw Data'!H203</f>
        <v>Ethan</v>
      </c>
      <c r="I203" s="6" t="str">
        <f>'Grad Raw Data'!G203</f>
        <v>Pember</v>
      </c>
    </row>
    <row r="204" spans="1:9" ht="18" x14ac:dyDescent="0.25">
      <c r="A204" s="6" t="s">
        <v>72</v>
      </c>
      <c r="B204" s="6" t="s">
        <v>88</v>
      </c>
      <c r="C204" s="6">
        <v>106</v>
      </c>
      <c r="D204" s="11">
        <f t="shared" si="7"/>
        <v>102</v>
      </c>
      <c r="E204" s="6" t="s">
        <v>74</v>
      </c>
      <c r="F204" s="6">
        <f t="shared" si="8"/>
        <v>9</v>
      </c>
      <c r="G204" s="8">
        <v>6</v>
      </c>
      <c r="H204" s="6" t="str">
        <f>'Grad Raw Data'!H204</f>
        <v>Gustavo</v>
      </c>
      <c r="I204" s="6" t="str">
        <f>'Grad Raw Data'!G204</f>
        <v>Pereira</v>
      </c>
    </row>
    <row r="205" spans="1:9" ht="18" x14ac:dyDescent="0.25">
      <c r="A205" s="6" t="s">
        <v>72</v>
      </c>
      <c r="B205" s="6" t="s">
        <v>88</v>
      </c>
      <c r="C205" s="6">
        <v>107</v>
      </c>
      <c r="D205" s="11">
        <f t="shared" si="7"/>
        <v>103</v>
      </c>
      <c r="E205" s="6" t="s">
        <v>74</v>
      </c>
      <c r="F205" s="6">
        <f t="shared" si="8"/>
        <v>9</v>
      </c>
      <c r="G205" s="8">
        <v>7</v>
      </c>
      <c r="H205" s="6" t="str">
        <f>'Grad Raw Data'!H205</f>
        <v>Javer</v>
      </c>
      <c r="I205" s="6" t="str">
        <f>'Grad Raw Data'!G205</f>
        <v>Perez</v>
      </c>
    </row>
    <row r="206" spans="1:9" ht="18" x14ac:dyDescent="0.25">
      <c r="A206" s="6" t="s">
        <v>72</v>
      </c>
      <c r="B206" s="6" t="s">
        <v>88</v>
      </c>
      <c r="C206" s="6">
        <v>108</v>
      </c>
      <c r="D206" s="11">
        <f t="shared" si="7"/>
        <v>104</v>
      </c>
      <c r="E206" s="6" t="s">
        <v>74</v>
      </c>
      <c r="F206" s="6">
        <f t="shared" si="8"/>
        <v>9</v>
      </c>
      <c r="G206" s="8">
        <v>8</v>
      </c>
      <c r="H206" s="6" t="str">
        <f>'Grad Raw Data'!H206</f>
        <v>Ben</v>
      </c>
      <c r="I206" s="6" t="str">
        <f>'Grad Raw Data'!G206</f>
        <v>Peterson</v>
      </c>
    </row>
    <row r="207" spans="1:9" ht="18" x14ac:dyDescent="0.25">
      <c r="A207" s="6" t="s">
        <v>72</v>
      </c>
      <c r="B207" s="6" t="s">
        <v>88</v>
      </c>
      <c r="C207" s="6">
        <v>109</v>
      </c>
      <c r="D207" s="11">
        <f t="shared" si="7"/>
        <v>105</v>
      </c>
      <c r="E207" s="6" t="s">
        <v>74</v>
      </c>
      <c r="F207" s="6">
        <f t="shared" si="8"/>
        <v>9</v>
      </c>
      <c r="G207" s="8">
        <v>9</v>
      </c>
      <c r="H207" s="6" t="str">
        <f>'Grad Raw Data'!H207</f>
        <v>Luca</v>
      </c>
      <c r="I207" s="6" t="str">
        <f>'Grad Raw Data'!G207</f>
        <v>Picano</v>
      </c>
    </row>
    <row r="208" spans="1:9" ht="18" x14ac:dyDescent="0.25">
      <c r="A208" s="6" t="s">
        <v>72</v>
      </c>
      <c r="B208" s="6" t="s">
        <v>88</v>
      </c>
      <c r="C208" s="6">
        <v>110</v>
      </c>
      <c r="D208" s="11">
        <f t="shared" si="7"/>
        <v>106</v>
      </c>
      <c r="E208" s="6" t="s">
        <v>74</v>
      </c>
      <c r="F208" s="6">
        <f t="shared" si="8"/>
        <v>9</v>
      </c>
      <c r="G208" s="8">
        <v>10</v>
      </c>
      <c r="H208" s="6" t="str">
        <f>'Grad Raw Data'!H208</f>
        <v>Audrey</v>
      </c>
      <c r="I208" s="6" t="str">
        <f>'Grad Raw Data'!G208</f>
        <v>Putnam</v>
      </c>
    </row>
    <row r="209" spans="1:9" ht="18" x14ac:dyDescent="0.25">
      <c r="A209" s="6" t="s">
        <v>72</v>
      </c>
      <c r="B209" s="6" t="s">
        <v>88</v>
      </c>
      <c r="C209" s="6">
        <v>111</v>
      </c>
      <c r="D209" s="11">
        <f t="shared" si="7"/>
        <v>107</v>
      </c>
      <c r="E209" s="6" t="s">
        <v>74</v>
      </c>
      <c r="F209" s="6">
        <f t="shared" si="8"/>
        <v>9</v>
      </c>
      <c r="G209" s="8">
        <v>11</v>
      </c>
      <c r="H209" s="6" t="str">
        <f>'Grad Raw Data'!H209</f>
        <v>Elizabeth</v>
      </c>
      <c r="I209" s="6" t="str">
        <f>'Grad Raw Data'!G209</f>
        <v>Quinn</v>
      </c>
    </row>
    <row r="210" spans="1:9" ht="18.75" thickBot="1" x14ac:dyDescent="0.3">
      <c r="A210" s="4" t="s">
        <v>72</v>
      </c>
      <c r="B210" s="4" t="s">
        <v>88</v>
      </c>
      <c r="C210" s="4">
        <v>112</v>
      </c>
      <c r="D210" s="11">
        <f t="shared" si="7"/>
        <v>108</v>
      </c>
      <c r="E210" s="4" t="s">
        <v>74</v>
      </c>
      <c r="F210" s="4">
        <f t="shared" si="8"/>
        <v>9</v>
      </c>
      <c r="G210" s="5">
        <v>12</v>
      </c>
      <c r="H210" s="6" t="str">
        <f>'Grad Raw Data'!H210</f>
        <v>Michael</v>
      </c>
      <c r="I210" s="6" t="str">
        <f>'Grad Raw Data'!G210</f>
        <v>Reposa</v>
      </c>
    </row>
    <row r="211" spans="1:9" ht="18.75" thickTop="1" x14ac:dyDescent="0.25">
      <c r="A211" s="6" t="s">
        <v>75</v>
      </c>
      <c r="B211" s="6" t="s">
        <v>89</v>
      </c>
      <c r="C211" s="6">
        <v>124</v>
      </c>
      <c r="D211" s="11">
        <f t="shared" si="7"/>
        <v>97</v>
      </c>
      <c r="E211" s="6" t="s">
        <v>77</v>
      </c>
      <c r="F211" s="6">
        <f>F187+1</f>
        <v>9</v>
      </c>
      <c r="G211" s="8">
        <v>1</v>
      </c>
      <c r="H211" s="6" t="str">
        <f>'Grad Raw Data'!H211</f>
        <v>Ava</v>
      </c>
      <c r="I211" s="6" t="str">
        <f>'Grad Raw Data'!G211</f>
        <v>Richardson</v>
      </c>
    </row>
    <row r="212" spans="1:9" ht="18" x14ac:dyDescent="0.25">
      <c r="A212" s="6" t="s">
        <v>75</v>
      </c>
      <c r="B212" s="6" t="s">
        <v>89</v>
      </c>
      <c r="C212" s="6">
        <v>122</v>
      </c>
      <c r="D212" s="11">
        <f t="shared" si="7"/>
        <v>98</v>
      </c>
      <c r="E212" s="6" t="s">
        <v>77</v>
      </c>
      <c r="F212" s="6">
        <f t="shared" ref="F212:F222" si="9">F188+1</f>
        <v>9</v>
      </c>
      <c r="G212" s="8">
        <v>2</v>
      </c>
      <c r="H212" s="6" t="str">
        <f>'Grad Raw Data'!H212</f>
        <v>Julia</v>
      </c>
      <c r="I212" s="6" t="str">
        <f>'Grad Raw Data'!G212</f>
        <v>Romboli</v>
      </c>
    </row>
    <row r="213" spans="1:9" ht="18" x14ac:dyDescent="0.25">
      <c r="A213" s="6" t="s">
        <v>75</v>
      </c>
      <c r="B213" s="6" t="s">
        <v>89</v>
      </c>
      <c r="C213" s="6">
        <v>120</v>
      </c>
      <c r="D213" s="11">
        <f t="shared" si="7"/>
        <v>99</v>
      </c>
      <c r="E213" s="6" t="s">
        <v>77</v>
      </c>
      <c r="F213" s="6">
        <f t="shared" si="9"/>
        <v>9</v>
      </c>
      <c r="G213" s="8">
        <v>3</v>
      </c>
      <c r="H213" s="6" t="str">
        <f>'Grad Raw Data'!H213</f>
        <v>Gabrielle</v>
      </c>
      <c r="I213" s="6" t="str">
        <f>'Grad Raw Data'!G213</f>
        <v>Johnson</v>
      </c>
    </row>
    <row r="214" spans="1:9" ht="18" x14ac:dyDescent="0.25">
      <c r="A214" s="6" t="s">
        <v>75</v>
      </c>
      <c r="B214" s="6" t="s">
        <v>89</v>
      </c>
      <c r="C214" s="6">
        <v>118</v>
      </c>
      <c r="D214" s="11">
        <f t="shared" si="7"/>
        <v>100</v>
      </c>
      <c r="E214" s="6" t="s">
        <v>77</v>
      </c>
      <c r="F214" s="6">
        <f t="shared" si="9"/>
        <v>9</v>
      </c>
      <c r="G214" s="8">
        <v>4</v>
      </c>
      <c r="H214" s="6" t="str">
        <f>'Grad Raw Data'!H214</f>
        <v>Grace</v>
      </c>
      <c r="I214" s="6" t="str">
        <f>'Grad Raw Data'!G214</f>
        <v>Ryan</v>
      </c>
    </row>
    <row r="215" spans="1:9" ht="18" x14ac:dyDescent="0.25">
      <c r="A215" s="6" t="s">
        <v>75</v>
      </c>
      <c r="B215" s="6" t="s">
        <v>89</v>
      </c>
      <c r="C215" s="6">
        <v>116</v>
      </c>
      <c r="D215" s="11">
        <f t="shared" si="7"/>
        <v>101</v>
      </c>
      <c r="E215" s="6" t="s">
        <v>77</v>
      </c>
      <c r="F215" s="6">
        <f t="shared" si="9"/>
        <v>9</v>
      </c>
      <c r="G215" s="8">
        <v>5</v>
      </c>
      <c r="H215" s="6" t="str">
        <f>'Grad Raw Data'!H215</f>
        <v>Gustavo</v>
      </c>
      <c r="I215" s="6" t="str">
        <f>'Grad Raw Data'!G215</f>
        <v>Santos</v>
      </c>
    </row>
    <row r="216" spans="1:9" ht="18" x14ac:dyDescent="0.25">
      <c r="A216" s="6" t="s">
        <v>75</v>
      </c>
      <c r="B216" s="6" t="s">
        <v>89</v>
      </c>
      <c r="C216" s="6">
        <v>114</v>
      </c>
      <c r="D216" s="11">
        <f t="shared" si="7"/>
        <v>102</v>
      </c>
      <c r="E216" s="6" t="s">
        <v>77</v>
      </c>
      <c r="F216" s="6">
        <f t="shared" si="9"/>
        <v>9</v>
      </c>
      <c r="G216" s="8">
        <v>6</v>
      </c>
      <c r="H216" s="6" t="str">
        <f>'Grad Raw Data'!H216</f>
        <v>Robert</v>
      </c>
      <c r="I216" s="6" t="str">
        <f>'Grad Raw Data'!G216</f>
        <v>Savio</v>
      </c>
    </row>
    <row r="217" spans="1:9" ht="18" x14ac:dyDescent="0.25">
      <c r="A217" s="6" t="s">
        <v>75</v>
      </c>
      <c r="B217" s="6" t="s">
        <v>89</v>
      </c>
      <c r="C217" s="6">
        <v>112</v>
      </c>
      <c r="D217" s="11">
        <f t="shared" si="7"/>
        <v>103</v>
      </c>
      <c r="E217" s="6" t="s">
        <v>77</v>
      </c>
      <c r="F217" s="6">
        <f t="shared" si="9"/>
        <v>9</v>
      </c>
      <c r="G217" s="8">
        <v>7</v>
      </c>
      <c r="H217" s="6" t="str">
        <f>'Grad Raw Data'!H217</f>
        <v>Nathaniel</v>
      </c>
      <c r="I217" s="6" t="str">
        <f>'Grad Raw Data'!G217</f>
        <v>Scanlon</v>
      </c>
    </row>
    <row r="218" spans="1:9" ht="18" x14ac:dyDescent="0.25">
      <c r="A218" s="6" t="s">
        <v>75</v>
      </c>
      <c r="B218" s="6" t="s">
        <v>89</v>
      </c>
      <c r="C218" s="6">
        <v>110</v>
      </c>
      <c r="D218" s="11">
        <f t="shared" si="7"/>
        <v>104</v>
      </c>
      <c r="E218" s="6" t="s">
        <v>77</v>
      </c>
      <c r="F218" s="6">
        <f t="shared" si="9"/>
        <v>9</v>
      </c>
      <c r="G218" s="8">
        <v>8</v>
      </c>
      <c r="H218" s="6" t="str">
        <f>'Grad Raw Data'!H218</f>
        <v>Eli</v>
      </c>
      <c r="I218" s="6" t="str">
        <f>'Grad Raw Data'!G218</f>
        <v>Schanck</v>
      </c>
    </row>
    <row r="219" spans="1:9" ht="18" x14ac:dyDescent="0.25">
      <c r="A219" s="6" t="s">
        <v>75</v>
      </c>
      <c r="B219" s="6" t="s">
        <v>89</v>
      </c>
      <c r="C219" s="6">
        <v>108</v>
      </c>
      <c r="D219" s="11">
        <f t="shared" si="7"/>
        <v>105</v>
      </c>
      <c r="E219" s="6" t="s">
        <v>77</v>
      </c>
      <c r="F219" s="6">
        <f t="shared" si="9"/>
        <v>9</v>
      </c>
      <c r="G219" s="8">
        <v>9</v>
      </c>
      <c r="H219" s="6" t="str">
        <f>'Grad Raw Data'!H219</f>
        <v>Matthew</v>
      </c>
      <c r="I219" s="6" t="str">
        <f>'Grad Raw Data'!G219</f>
        <v>Schneeberg</v>
      </c>
    </row>
    <row r="220" spans="1:9" ht="18" x14ac:dyDescent="0.25">
      <c r="A220" s="6" t="s">
        <v>75</v>
      </c>
      <c r="B220" s="6" t="s">
        <v>89</v>
      </c>
      <c r="C220" s="6">
        <v>106</v>
      </c>
      <c r="D220" s="11">
        <f t="shared" si="7"/>
        <v>106</v>
      </c>
      <c r="E220" s="6" t="s">
        <v>77</v>
      </c>
      <c r="F220" s="6">
        <f t="shared" si="9"/>
        <v>9</v>
      </c>
      <c r="G220" s="8">
        <v>10</v>
      </c>
      <c r="H220" s="6" t="str">
        <f>'Grad Raw Data'!H220</f>
        <v>Sean</v>
      </c>
      <c r="I220" s="6" t="str">
        <f>'Grad Raw Data'!G220</f>
        <v>Schneeberg</v>
      </c>
    </row>
    <row r="221" spans="1:9" ht="18" x14ac:dyDescent="0.25">
      <c r="A221" s="6" t="s">
        <v>75</v>
      </c>
      <c r="B221" s="6" t="s">
        <v>89</v>
      </c>
      <c r="C221" s="6">
        <v>104</v>
      </c>
      <c r="D221" s="11">
        <f t="shared" si="7"/>
        <v>107</v>
      </c>
      <c r="E221" s="6" t="s">
        <v>77</v>
      </c>
      <c r="F221" s="6">
        <f t="shared" si="9"/>
        <v>9</v>
      </c>
      <c r="G221" s="8">
        <v>11</v>
      </c>
      <c r="H221" s="6" t="str">
        <f>'Grad Raw Data'!H221</f>
        <v>Henry</v>
      </c>
      <c r="I221" s="6" t="str">
        <f>'Grad Raw Data'!G221</f>
        <v>Schromm</v>
      </c>
    </row>
    <row r="222" spans="1:9" ht="18.75" thickBot="1" x14ac:dyDescent="0.3">
      <c r="A222" s="4" t="s">
        <v>75</v>
      </c>
      <c r="B222" s="4" t="s">
        <v>89</v>
      </c>
      <c r="C222" s="4">
        <v>102</v>
      </c>
      <c r="D222" s="11">
        <f t="shared" si="7"/>
        <v>108</v>
      </c>
      <c r="E222" s="4" t="s">
        <v>77</v>
      </c>
      <c r="F222" s="4">
        <f t="shared" si="9"/>
        <v>9</v>
      </c>
      <c r="G222" s="5">
        <v>12</v>
      </c>
      <c r="H222" s="6" t="str">
        <f>'Grad Raw Data'!H222</f>
        <v>Emma</v>
      </c>
      <c r="I222" s="6" t="str">
        <f>'Grad Raw Data'!G222</f>
        <v>Serevitch</v>
      </c>
    </row>
    <row r="223" spans="1:9" ht="18.75" thickTop="1" x14ac:dyDescent="0.25">
      <c r="A223" s="6" t="s">
        <v>72</v>
      </c>
      <c r="B223" s="6" t="s">
        <v>90</v>
      </c>
      <c r="C223" s="6">
        <v>101</v>
      </c>
      <c r="D223" s="11">
        <f t="shared" si="7"/>
        <v>109</v>
      </c>
      <c r="E223" s="6" t="s">
        <v>74</v>
      </c>
      <c r="F223" s="6">
        <f>F199+1</f>
        <v>10</v>
      </c>
      <c r="G223" s="8">
        <v>1</v>
      </c>
      <c r="H223" s="6" t="str">
        <f>'Grad Raw Data'!H223</f>
        <v>Jared</v>
      </c>
      <c r="I223" s="6" t="str">
        <f>'Grad Raw Data'!G223</f>
        <v>Settipane</v>
      </c>
    </row>
    <row r="224" spans="1:9" ht="18" x14ac:dyDescent="0.25">
      <c r="A224" s="6" t="s">
        <v>72</v>
      </c>
      <c r="B224" s="6" t="s">
        <v>90</v>
      </c>
      <c r="C224" s="6">
        <v>102</v>
      </c>
      <c r="D224" s="11">
        <f t="shared" si="7"/>
        <v>110</v>
      </c>
      <c r="E224" s="6" t="s">
        <v>74</v>
      </c>
      <c r="F224" s="6">
        <f t="shared" ref="F224:F234" si="10">F200+1</f>
        <v>10</v>
      </c>
      <c r="G224" s="8">
        <v>2</v>
      </c>
      <c r="H224" s="6" t="str">
        <f>'Grad Raw Data'!H224</f>
        <v>Kapil</v>
      </c>
      <c r="I224" s="6" t="str">
        <f>'Grad Raw Data'!G224</f>
        <v>Shastri</v>
      </c>
    </row>
    <row r="225" spans="1:9" ht="18" x14ac:dyDescent="0.25">
      <c r="A225" s="6" t="s">
        <v>72</v>
      </c>
      <c r="B225" s="6" t="s">
        <v>90</v>
      </c>
      <c r="C225" s="6">
        <v>103</v>
      </c>
      <c r="D225" s="11">
        <f t="shared" si="7"/>
        <v>111</v>
      </c>
      <c r="E225" s="6" t="s">
        <v>74</v>
      </c>
      <c r="F225" s="6">
        <f t="shared" si="10"/>
        <v>10</v>
      </c>
      <c r="G225" s="8">
        <v>3</v>
      </c>
      <c r="H225" s="6" t="str">
        <f>'Grad Raw Data'!H225</f>
        <v>Derek</v>
      </c>
      <c r="I225" s="6" t="str">
        <f>'Grad Raw Data'!G225</f>
        <v>Silva</v>
      </c>
    </row>
    <row r="226" spans="1:9" ht="18" x14ac:dyDescent="0.25">
      <c r="A226" s="6" t="s">
        <v>72</v>
      </c>
      <c r="B226" s="6" t="s">
        <v>90</v>
      </c>
      <c r="C226" s="6">
        <v>104</v>
      </c>
      <c r="D226" s="11">
        <f t="shared" si="7"/>
        <v>112</v>
      </c>
      <c r="E226" s="6" t="s">
        <v>74</v>
      </c>
      <c r="F226" s="6">
        <f t="shared" si="10"/>
        <v>10</v>
      </c>
      <c r="G226" s="8">
        <v>4</v>
      </c>
      <c r="H226" s="6" t="str">
        <f>'Grad Raw Data'!H226</f>
        <v>Kathleen</v>
      </c>
      <c r="I226" s="6" t="str">
        <f>'Grad Raw Data'!G226</f>
        <v>Silva</v>
      </c>
    </row>
    <row r="227" spans="1:9" ht="18" x14ac:dyDescent="0.25">
      <c r="A227" s="6" t="s">
        <v>72</v>
      </c>
      <c r="B227" s="6" t="s">
        <v>90</v>
      </c>
      <c r="C227" s="6">
        <v>105</v>
      </c>
      <c r="D227" s="11">
        <f t="shared" si="7"/>
        <v>113</v>
      </c>
      <c r="E227" s="6" t="s">
        <v>74</v>
      </c>
      <c r="F227" s="6">
        <f t="shared" si="10"/>
        <v>10</v>
      </c>
      <c r="G227" s="8">
        <v>5</v>
      </c>
      <c r="H227" s="6" t="str">
        <f>'Grad Raw Data'!H227</f>
        <v>Matias</v>
      </c>
      <c r="I227" s="6" t="str">
        <f>'Grad Raw Data'!G227</f>
        <v>Silveira</v>
      </c>
    </row>
    <row r="228" spans="1:9" ht="18" x14ac:dyDescent="0.25">
      <c r="A228" s="6" t="s">
        <v>72</v>
      </c>
      <c r="B228" s="6" t="s">
        <v>90</v>
      </c>
      <c r="C228" s="6">
        <v>106</v>
      </c>
      <c r="D228" s="11">
        <f t="shared" si="7"/>
        <v>114</v>
      </c>
      <c r="E228" s="6" t="s">
        <v>74</v>
      </c>
      <c r="F228" s="6">
        <f t="shared" si="10"/>
        <v>10</v>
      </c>
      <c r="G228" s="8">
        <v>6</v>
      </c>
      <c r="H228" s="6" t="str">
        <f>'Grad Raw Data'!H228</f>
        <v>Sydnee</v>
      </c>
      <c r="I228" s="6" t="str">
        <f>'Grad Raw Data'!G228</f>
        <v>Smiley</v>
      </c>
    </row>
    <row r="229" spans="1:9" ht="18" x14ac:dyDescent="0.25">
      <c r="A229" s="6" t="s">
        <v>72</v>
      </c>
      <c r="B229" s="6" t="s">
        <v>90</v>
      </c>
      <c r="C229" s="6">
        <v>107</v>
      </c>
      <c r="D229" s="11">
        <f t="shared" si="7"/>
        <v>115</v>
      </c>
      <c r="E229" s="6" t="s">
        <v>74</v>
      </c>
      <c r="F229" s="6">
        <f t="shared" si="10"/>
        <v>10</v>
      </c>
      <c r="G229" s="8">
        <v>7</v>
      </c>
      <c r="H229" s="6" t="str">
        <f>'Grad Raw Data'!H229</f>
        <v>Tay</v>
      </c>
      <c r="I229" s="6" t="str">
        <f>'Grad Raw Data'!G229</f>
        <v>Spaulding</v>
      </c>
    </row>
    <row r="230" spans="1:9" ht="18" x14ac:dyDescent="0.25">
      <c r="A230" s="6" t="s">
        <v>72</v>
      </c>
      <c r="B230" s="6" t="s">
        <v>90</v>
      </c>
      <c r="C230" s="6">
        <v>108</v>
      </c>
      <c r="D230" s="11">
        <f t="shared" si="7"/>
        <v>116</v>
      </c>
      <c r="E230" s="6" t="s">
        <v>74</v>
      </c>
      <c r="F230" s="6">
        <f t="shared" si="10"/>
        <v>10</v>
      </c>
      <c r="G230" s="8">
        <v>8</v>
      </c>
      <c r="H230" s="6" t="str">
        <f>'Grad Raw Data'!H230</f>
        <v>Katherine</v>
      </c>
      <c r="I230" s="6" t="str">
        <f>'Grad Raw Data'!G230</f>
        <v>Stepler</v>
      </c>
    </row>
    <row r="231" spans="1:9" ht="18" x14ac:dyDescent="0.25">
      <c r="A231" s="6" t="s">
        <v>72</v>
      </c>
      <c r="B231" s="6" t="s">
        <v>90</v>
      </c>
      <c r="C231" s="6">
        <v>109</v>
      </c>
      <c r="D231" s="11">
        <f t="shared" si="7"/>
        <v>117</v>
      </c>
      <c r="E231" s="6" t="s">
        <v>74</v>
      </c>
      <c r="F231" s="6">
        <f t="shared" si="10"/>
        <v>10</v>
      </c>
      <c r="G231" s="8">
        <v>9</v>
      </c>
      <c r="H231" s="6" t="str">
        <f>'Grad Raw Data'!H231</f>
        <v>Abigail</v>
      </c>
      <c r="I231" s="6" t="str">
        <f>'Grad Raw Data'!G231</f>
        <v>Strong</v>
      </c>
    </row>
    <row r="232" spans="1:9" ht="18" x14ac:dyDescent="0.25">
      <c r="A232" s="6" t="s">
        <v>72</v>
      </c>
      <c r="B232" s="6" t="s">
        <v>90</v>
      </c>
      <c r="C232" s="6">
        <v>110</v>
      </c>
      <c r="D232" s="11">
        <f t="shared" si="7"/>
        <v>118</v>
      </c>
      <c r="E232" s="6" t="s">
        <v>74</v>
      </c>
      <c r="F232" s="6">
        <f t="shared" si="10"/>
        <v>10</v>
      </c>
      <c r="G232" s="8">
        <v>10</v>
      </c>
      <c r="H232" s="6" t="str">
        <f>'Grad Raw Data'!H232</f>
        <v>Molly</v>
      </c>
      <c r="I232" s="6" t="str">
        <f>'Grad Raw Data'!G232</f>
        <v>Talty</v>
      </c>
    </row>
    <row r="233" spans="1:9" ht="18" x14ac:dyDescent="0.25">
      <c r="A233" s="6" t="s">
        <v>72</v>
      </c>
      <c r="B233" s="6" t="s">
        <v>90</v>
      </c>
      <c r="C233" s="6">
        <v>111</v>
      </c>
      <c r="D233" s="11">
        <f t="shared" si="7"/>
        <v>119</v>
      </c>
      <c r="E233" s="6" t="s">
        <v>74</v>
      </c>
      <c r="F233" s="6">
        <f t="shared" si="10"/>
        <v>10</v>
      </c>
      <c r="G233" s="8">
        <v>11</v>
      </c>
      <c r="H233" s="6" t="str">
        <f>'Grad Raw Data'!H233</f>
        <v>Brooke</v>
      </c>
      <c r="I233" s="6" t="str">
        <f>'Grad Raw Data'!G233</f>
        <v>Tango</v>
      </c>
    </row>
    <row r="234" spans="1:9" ht="18.75" thickBot="1" x14ac:dyDescent="0.3">
      <c r="A234" s="4" t="s">
        <v>72</v>
      </c>
      <c r="B234" s="4" t="s">
        <v>90</v>
      </c>
      <c r="C234" s="4">
        <v>112</v>
      </c>
      <c r="D234" s="11">
        <f t="shared" si="7"/>
        <v>120</v>
      </c>
      <c r="E234" s="4" t="s">
        <v>74</v>
      </c>
      <c r="F234" s="4">
        <f t="shared" si="10"/>
        <v>10</v>
      </c>
      <c r="G234" s="5">
        <v>12</v>
      </c>
      <c r="H234" s="6" t="str">
        <f>'Grad Raw Data'!H234</f>
        <v>Aaron</v>
      </c>
      <c r="I234" s="6" t="str">
        <f>'Grad Raw Data'!G234</f>
        <v>Tarr</v>
      </c>
    </row>
    <row r="235" spans="1:9" ht="18.75" thickTop="1" x14ac:dyDescent="0.25">
      <c r="A235" s="6" t="s">
        <v>75</v>
      </c>
      <c r="B235" s="6" t="s">
        <v>89</v>
      </c>
      <c r="C235" s="6">
        <v>101</v>
      </c>
      <c r="D235" s="11">
        <f t="shared" si="7"/>
        <v>109</v>
      </c>
      <c r="E235" s="6" t="s">
        <v>77</v>
      </c>
      <c r="F235" s="6">
        <f>F211+1</f>
        <v>10</v>
      </c>
      <c r="G235" s="8">
        <v>1</v>
      </c>
      <c r="H235" s="6" t="str">
        <f>'Grad Raw Data'!H235</f>
        <v>Maeve</v>
      </c>
      <c r="I235" s="6" t="str">
        <f>'Grad Raw Data'!G235</f>
        <v>Taupier</v>
      </c>
    </row>
    <row r="236" spans="1:9" ht="18" x14ac:dyDescent="0.25">
      <c r="A236" s="6" t="s">
        <v>75</v>
      </c>
      <c r="B236" s="6" t="s">
        <v>89</v>
      </c>
      <c r="C236" s="6">
        <v>103</v>
      </c>
      <c r="D236" s="11">
        <f t="shared" si="7"/>
        <v>110</v>
      </c>
      <c r="E236" s="6" t="s">
        <v>77</v>
      </c>
      <c r="F236" s="6">
        <f t="shared" ref="F236:F246" si="11">F212+1</f>
        <v>10</v>
      </c>
      <c r="G236" s="8">
        <v>2</v>
      </c>
      <c r="H236" s="6" t="str">
        <f>'Grad Raw Data'!H236</f>
        <v>Maxwell</v>
      </c>
      <c r="I236" s="6" t="str">
        <f>'Grad Raw Data'!G236</f>
        <v>Taylor</v>
      </c>
    </row>
    <row r="237" spans="1:9" ht="18" x14ac:dyDescent="0.25">
      <c r="A237" s="6" t="s">
        <v>75</v>
      </c>
      <c r="B237" s="6" t="s">
        <v>89</v>
      </c>
      <c r="C237" s="6">
        <v>105</v>
      </c>
      <c r="D237" s="11">
        <f t="shared" si="7"/>
        <v>111</v>
      </c>
      <c r="E237" s="6" t="s">
        <v>77</v>
      </c>
      <c r="F237" s="6">
        <f t="shared" si="11"/>
        <v>10</v>
      </c>
      <c r="G237" s="8">
        <v>3</v>
      </c>
      <c r="H237" s="6" t="str">
        <f>'Grad Raw Data'!H237</f>
        <v>Kathryn</v>
      </c>
      <c r="I237" s="6" t="str">
        <f>'Grad Raw Data'!G237</f>
        <v>Tesoro</v>
      </c>
    </row>
    <row r="238" spans="1:9" ht="18" x14ac:dyDescent="0.25">
      <c r="A238" s="6" t="s">
        <v>75</v>
      </c>
      <c r="B238" s="6" t="s">
        <v>89</v>
      </c>
      <c r="C238" s="6">
        <v>107</v>
      </c>
      <c r="D238" s="11">
        <f t="shared" si="7"/>
        <v>112</v>
      </c>
      <c r="E238" s="6" t="s">
        <v>77</v>
      </c>
      <c r="F238" s="6">
        <f t="shared" si="11"/>
        <v>10</v>
      </c>
      <c r="G238" s="8">
        <v>4</v>
      </c>
      <c r="H238" s="6" t="str">
        <f>'Grad Raw Data'!H238</f>
        <v>Blake</v>
      </c>
      <c r="I238" s="6" t="str">
        <f>'Grad Raw Data'!G238</f>
        <v>Thomas</v>
      </c>
    </row>
    <row r="239" spans="1:9" ht="18" x14ac:dyDescent="0.25">
      <c r="A239" s="6" t="s">
        <v>75</v>
      </c>
      <c r="B239" s="6" t="s">
        <v>89</v>
      </c>
      <c r="C239" s="6">
        <v>109</v>
      </c>
      <c r="D239" s="11">
        <f t="shared" si="7"/>
        <v>113</v>
      </c>
      <c r="E239" s="6" t="s">
        <v>77</v>
      </c>
      <c r="F239" s="6">
        <f t="shared" si="11"/>
        <v>10</v>
      </c>
      <c r="G239" s="8">
        <v>5</v>
      </c>
      <c r="H239" s="6" t="str">
        <f>'Grad Raw Data'!H239</f>
        <v>Raghav</v>
      </c>
      <c r="I239" s="6" t="str">
        <f>'Grad Raw Data'!G239</f>
        <v>Tiwari</v>
      </c>
    </row>
    <row r="240" spans="1:9" ht="18" x14ac:dyDescent="0.25">
      <c r="A240" s="6" t="s">
        <v>75</v>
      </c>
      <c r="B240" s="6" t="s">
        <v>89</v>
      </c>
      <c r="C240" s="6">
        <v>111</v>
      </c>
      <c r="D240" s="11">
        <f t="shared" si="7"/>
        <v>114</v>
      </c>
      <c r="E240" s="6" t="s">
        <v>77</v>
      </c>
      <c r="F240" s="6">
        <f t="shared" si="11"/>
        <v>10</v>
      </c>
      <c r="G240" s="8">
        <v>6</v>
      </c>
      <c r="H240" s="6" t="str">
        <f>'Grad Raw Data'!H240</f>
        <v>James</v>
      </c>
      <c r="I240" s="6" t="str">
        <f>'Grad Raw Data'!G240</f>
        <v>Trahan</v>
      </c>
    </row>
    <row r="241" spans="1:9" ht="18" x14ac:dyDescent="0.25">
      <c r="A241" s="6" t="s">
        <v>75</v>
      </c>
      <c r="B241" s="6" t="s">
        <v>89</v>
      </c>
      <c r="C241" s="6">
        <v>113</v>
      </c>
      <c r="D241" s="11">
        <f t="shared" si="7"/>
        <v>115</v>
      </c>
      <c r="E241" s="6" t="s">
        <v>77</v>
      </c>
      <c r="F241" s="6">
        <f t="shared" si="11"/>
        <v>10</v>
      </c>
      <c r="G241" s="8">
        <v>7</v>
      </c>
      <c r="H241" s="6" t="str">
        <f>'Grad Raw Data'!H241</f>
        <v>Molly</v>
      </c>
      <c r="I241" s="6" t="str">
        <f>'Grad Raw Data'!G241</f>
        <v>Trahan</v>
      </c>
    </row>
    <row r="242" spans="1:9" ht="18" x14ac:dyDescent="0.25">
      <c r="A242" s="6" t="s">
        <v>75</v>
      </c>
      <c r="B242" s="6" t="s">
        <v>89</v>
      </c>
      <c r="C242" s="6">
        <v>115</v>
      </c>
      <c r="D242" s="11">
        <f t="shared" si="7"/>
        <v>116</v>
      </c>
      <c r="E242" s="6" t="s">
        <v>77</v>
      </c>
      <c r="F242" s="6">
        <f t="shared" si="11"/>
        <v>10</v>
      </c>
      <c r="G242" s="8">
        <v>8</v>
      </c>
      <c r="H242" s="6" t="str">
        <f>'Grad Raw Data'!H242</f>
        <v>Katelyn</v>
      </c>
      <c r="I242" s="6" t="str">
        <f>'Grad Raw Data'!G242</f>
        <v>Trionfi</v>
      </c>
    </row>
    <row r="243" spans="1:9" ht="18" x14ac:dyDescent="0.25">
      <c r="A243" s="6" t="s">
        <v>75</v>
      </c>
      <c r="B243" s="6" t="s">
        <v>89</v>
      </c>
      <c r="C243" s="6">
        <v>117</v>
      </c>
      <c r="D243" s="11">
        <f t="shared" si="7"/>
        <v>117</v>
      </c>
      <c r="E243" s="6" t="s">
        <v>77</v>
      </c>
      <c r="F243" s="6">
        <f t="shared" si="11"/>
        <v>10</v>
      </c>
      <c r="G243" s="8">
        <v>9</v>
      </c>
      <c r="H243" s="6" t="str">
        <f>'Grad Raw Data'!H243</f>
        <v>Katrina</v>
      </c>
      <c r="I243" s="6" t="str">
        <f>'Grad Raw Data'!G243</f>
        <v>Magness</v>
      </c>
    </row>
    <row r="244" spans="1:9" ht="18" x14ac:dyDescent="0.25">
      <c r="A244" s="6" t="s">
        <v>75</v>
      </c>
      <c r="B244" s="6" t="s">
        <v>89</v>
      </c>
      <c r="C244" s="6">
        <v>119</v>
      </c>
      <c r="D244" s="11">
        <f t="shared" si="7"/>
        <v>118</v>
      </c>
      <c r="E244" s="6" t="s">
        <v>77</v>
      </c>
      <c r="F244" s="6">
        <f t="shared" si="11"/>
        <v>10</v>
      </c>
      <c r="G244" s="8">
        <v>10</v>
      </c>
      <c r="H244" s="6" t="str">
        <f>'Grad Raw Data'!H244</f>
        <v>Raymond</v>
      </c>
      <c r="I244" s="6" t="str">
        <f>'Grad Raw Data'!G244</f>
        <v>Vedder</v>
      </c>
    </row>
    <row r="245" spans="1:9" ht="18" x14ac:dyDescent="0.25">
      <c r="A245" s="6" t="s">
        <v>75</v>
      </c>
      <c r="B245" s="6" t="s">
        <v>89</v>
      </c>
      <c r="C245" s="6">
        <v>121</v>
      </c>
      <c r="D245" s="11">
        <f t="shared" si="7"/>
        <v>119</v>
      </c>
      <c r="E245" s="6" t="s">
        <v>77</v>
      </c>
      <c r="F245" s="6">
        <f t="shared" si="11"/>
        <v>10</v>
      </c>
      <c r="G245" s="8">
        <v>11</v>
      </c>
      <c r="H245" s="6" t="str">
        <f>'Grad Raw Data'!H245</f>
        <v>Joseph</v>
      </c>
      <c r="I245" s="6" t="str">
        <f>'Grad Raw Data'!G245</f>
        <v>Vieira</v>
      </c>
    </row>
    <row r="246" spans="1:9" ht="18.75" thickBot="1" x14ac:dyDescent="0.3">
      <c r="A246" s="4" t="s">
        <v>75</v>
      </c>
      <c r="B246" s="4" t="s">
        <v>89</v>
      </c>
      <c r="C246" s="4">
        <v>123</v>
      </c>
      <c r="D246" s="11">
        <f t="shared" si="7"/>
        <v>120</v>
      </c>
      <c r="E246" s="4" t="s">
        <v>77</v>
      </c>
      <c r="F246" s="4">
        <f t="shared" si="11"/>
        <v>10</v>
      </c>
      <c r="G246" s="5">
        <v>12</v>
      </c>
      <c r="H246" s="6" t="str">
        <f>'Grad Raw Data'!H246</f>
        <v>Luke</v>
      </c>
      <c r="I246" s="6" t="str">
        <f>'Grad Raw Data'!G246</f>
        <v>Waldman</v>
      </c>
    </row>
    <row r="247" spans="1:9" ht="18.75" thickTop="1" x14ac:dyDescent="0.25">
      <c r="A247" s="6" t="s">
        <v>72</v>
      </c>
      <c r="B247" s="6" t="s">
        <v>91</v>
      </c>
      <c r="C247" s="6">
        <v>101</v>
      </c>
      <c r="D247" s="11">
        <f t="shared" si="7"/>
        <v>121</v>
      </c>
      <c r="E247" s="6" t="s">
        <v>74</v>
      </c>
      <c r="F247" s="6">
        <f>F223+1</f>
        <v>11</v>
      </c>
      <c r="G247" s="8">
        <v>1</v>
      </c>
      <c r="H247" s="6" t="str">
        <f>'Grad Raw Data'!H247</f>
        <v>Lauren</v>
      </c>
      <c r="I247" s="6" t="str">
        <f>'Grad Raw Data'!G247</f>
        <v xml:space="preserve"> Walker</v>
      </c>
    </row>
    <row r="248" spans="1:9" ht="18" x14ac:dyDescent="0.25">
      <c r="A248" s="6" t="s">
        <v>72</v>
      </c>
      <c r="B248" s="6" t="s">
        <v>91</v>
      </c>
      <c r="C248" s="6">
        <v>102</v>
      </c>
      <c r="D248" s="11">
        <f t="shared" si="7"/>
        <v>122</v>
      </c>
      <c r="E248" s="6" t="s">
        <v>74</v>
      </c>
      <c r="F248" s="6">
        <f t="shared" ref="F248:F258" si="12">F224+1</f>
        <v>11</v>
      </c>
      <c r="G248" s="8">
        <v>2</v>
      </c>
      <c r="H248" s="6" t="str">
        <f>'Grad Raw Data'!H248</f>
        <v>Madeline</v>
      </c>
      <c r="I248" s="6" t="str">
        <f>'Grad Raw Data'!G248</f>
        <v>Walsh</v>
      </c>
    </row>
    <row r="249" spans="1:9" ht="18" x14ac:dyDescent="0.25">
      <c r="A249" s="6" t="s">
        <v>72</v>
      </c>
      <c r="B249" s="6" t="s">
        <v>91</v>
      </c>
      <c r="C249" s="6">
        <v>103</v>
      </c>
      <c r="D249" s="11">
        <f t="shared" si="7"/>
        <v>123</v>
      </c>
      <c r="E249" s="6" t="s">
        <v>74</v>
      </c>
      <c r="F249" s="6">
        <f t="shared" si="12"/>
        <v>11</v>
      </c>
      <c r="G249" s="8">
        <v>3</v>
      </c>
      <c r="H249" s="6" t="str">
        <f>'Grad Raw Data'!H249</f>
        <v>Devon</v>
      </c>
      <c r="I249" s="6" t="str">
        <f>'Grad Raw Data'!G249</f>
        <v>Watson</v>
      </c>
    </row>
    <row r="250" spans="1:9" ht="18" x14ac:dyDescent="0.25">
      <c r="A250" s="6" t="s">
        <v>72</v>
      </c>
      <c r="B250" s="6" t="s">
        <v>91</v>
      </c>
      <c r="C250" s="6">
        <v>104</v>
      </c>
      <c r="D250" s="11">
        <f t="shared" si="7"/>
        <v>124</v>
      </c>
      <c r="E250" s="6" t="s">
        <v>74</v>
      </c>
      <c r="F250" s="6">
        <f t="shared" si="12"/>
        <v>11</v>
      </c>
      <c r="G250" s="8">
        <v>4</v>
      </c>
      <c r="H250" s="6" t="str">
        <f>'Grad Raw Data'!H250</f>
        <v>Jacob</v>
      </c>
      <c r="I250" s="6" t="str">
        <f>'Grad Raw Data'!G250</f>
        <v>Whitmer</v>
      </c>
    </row>
    <row r="251" spans="1:9" ht="18" x14ac:dyDescent="0.25">
      <c r="A251" s="6" t="s">
        <v>72</v>
      </c>
      <c r="B251" s="6" t="s">
        <v>91</v>
      </c>
      <c r="C251" s="6">
        <v>105</v>
      </c>
      <c r="D251" s="11">
        <f t="shared" si="7"/>
        <v>125</v>
      </c>
      <c r="E251" s="6" t="s">
        <v>74</v>
      </c>
      <c r="F251" s="6">
        <f t="shared" si="12"/>
        <v>11</v>
      </c>
      <c r="G251" s="8">
        <v>5</v>
      </c>
      <c r="H251" s="6" t="str">
        <f>'Grad Raw Data'!H251</f>
        <v>Keem</v>
      </c>
      <c r="I251" s="6" t="str">
        <f>'Grad Raw Data'!G251</f>
        <v>or Williams</v>
      </c>
    </row>
    <row r="252" spans="1:9" ht="18" x14ac:dyDescent="0.25">
      <c r="A252" s="6" t="s">
        <v>72</v>
      </c>
      <c r="B252" s="6" t="s">
        <v>91</v>
      </c>
      <c r="C252" s="6">
        <v>106</v>
      </c>
      <c r="D252" s="11">
        <f t="shared" si="7"/>
        <v>126</v>
      </c>
      <c r="E252" s="6" t="s">
        <v>74</v>
      </c>
      <c r="F252" s="6">
        <f t="shared" si="12"/>
        <v>11</v>
      </c>
      <c r="G252" s="8">
        <v>6</v>
      </c>
      <c r="H252" s="6" t="str">
        <f>'Grad Raw Data'!H252</f>
        <v>Nia</v>
      </c>
      <c r="I252" s="6" t="str">
        <f>'Grad Raw Data'!G252</f>
        <v>Williamson</v>
      </c>
    </row>
    <row r="253" spans="1:9" ht="18" x14ac:dyDescent="0.25">
      <c r="A253" s="6" t="s">
        <v>72</v>
      </c>
      <c r="B253" s="6" t="s">
        <v>91</v>
      </c>
      <c r="C253" s="6">
        <v>107</v>
      </c>
      <c r="D253" s="11">
        <f t="shared" si="7"/>
        <v>127</v>
      </c>
      <c r="E253" s="6" t="s">
        <v>74</v>
      </c>
      <c r="F253" s="6">
        <f t="shared" si="12"/>
        <v>11</v>
      </c>
      <c r="G253" s="8">
        <v>7</v>
      </c>
      <c r="H253" s="6" t="str">
        <f>'Grad Raw Data'!H253</f>
        <v>Jonathan</v>
      </c>
      <c r="I253" s="6" t="str">
        <f>'Grad Raw Data'!G253</f>
        <v>Willis</v>
      </c>
    </row>
    <row r="254" spans="1:9" ht="18" x14ac:dyDescent="0.25">
      <c r="A254" s="6" t="s">
        <v>72</v>
      </c>
      <c r="B254" s="6" t="s">
        <v>91</v>
      </c>
      <c r="C254" s="6">
        <v>108</v>
      </c>
      <c r="D254" s="11">
        <f t="shared" si="7"/>
        <v>128</v>
      </c>
      <c r="E254" s="6" t="s">
        <v>74</v>
      </c>
      <c r="F254" s="6">
        <f t="shared" si="12"/>
        <v>11</v>
      </c>
      <c r="G254" s="8">
        <v>8</v>
      </c>
      <c r="H254" s="6" t="str">
        <f>'Grad Raw Data'!H254</f>
        <v>Benjamin</v>
      </c>
      <c r="I254" s="6" t="str">
        <f>'Grad Raw Data'!G254</f>
        <v>Wise</v>
      </c>
    </row>
    <row r="255" spans="1:9" ht="18" x14ac:dyDescent="0.25">
      <c r="A255" s="6" t="s">
        <v>72</v>
      </c>
      <c r="B255" s="6" t="s">
        <v>91</v>
      </c>
      <c r="C255" s="6">
        <v>109</v>
      </c>
      <c r="D255" s="11">
        <f t="shared" si="7"/>
        <v>129</v>
      </c>
      <c r="E255" s="6" t="s">
        <v>74</v>
      </c>
      <c r="F255" s="6">
        <f t="shared" si="12"/>
        <v>11</v>
      </c>
      <c r="G255" s="8">
        <v>9</v>
      </c>
      <c r="H255" s="6" t="str">
        <f>'Grad Raw Data'!H255</f>
        <v>Xander</v>
      </c>
      <c r="I255" s="6" t="str">
        <f>'Grad Raw Data'!G255</f>
        <v>Witham</v>
      </c>
    </row>
    <row r="256" spans="1:9" ht="18" x14ac:dyDescent="0.25">
      <c r="A256" s="6" t="s">
        <v>72</v>
      </c>
      <c r="B256" s="6" t="s">
        <v>91</v>
      </c>
      <c r="C256" s="6">
        <v>110</v>
      </c>
      <c r="D256" s="11">
        <f t="shared" si="7"/>
        <v>130</v>
      </c>
      <c r="E256" s="6" t="s">
        <v>74</v>
      </c>
      <c r="F256" s="6">
        <f t="shared" si="12"/>
        <v>11</v>
      </c>
      <c r="G256" s="8">
        <v>10</v>
      </c>
      <c r="H256" s="6" t="str">
        <f>'Grad Raw Data'!H256</f>
        <v>Kamea</v>
      </c>
      <c r="I256" s="6" t="str">
        <f>'Grad Raw Data'!G256</f>
        <v>Wooten</v>
      </c>
    </row>
    <row r="257" spans="1:9" ht="18" x14ac:dyDescent="0.25">
      <c r="A257" s="6" t="s">
        <v>72</v>
      </c>
      <c r="B257" s="6" t="s">
        <v>91</v>
      </c>
      <c r="C257" s="6">
        <v>111</v>
      </c>
      <c r="D257" s="11">
        <f t="shared" si="7"/>
        <v>131</v>
      </c>
      <c r="E257" s="6" t="s">
        <v>74</v>
      </c>
      <c r="F257" s="6">
        <f t="shared" si="12"/>
        <v>11</v>
      </c>
      <c r="G257" s="8">
        <v>11</v>
      </c>
      <c r="H257" s="6" t="str">
        <f>'Grad Raw Data'!H257</f>
        <v>Emily</v>
      </c>
      <c r="I257" s="6" t="str">
        <f>'Grad Raw Data'!G257</f>
        <v>Wright</v>
      </c>
    </row>
    <row r="258" spans="1:9" ht="18.75" thickBot="1" x14ac:dyDescent="0.3">
      <c r="A258" s="4" t="s">
        <v>72</v>
      </c>
      <c r="B258" s="4" t="s">
        <v>91</v>
      </c>
      <c r="C258" s="4">
        <v>112</v>
      </c>
      <c r="D258" s="11">
        <f t="shared" si="7"/>
        <v>132</v>
      </c>
      <c r="E258" s="4" t="s">
        <v>74</v>
      </c>
      <c r="F258" s="4">
        <f t="shared" si="12"/>
        <v>11</v>
      </c>
      <c r="G258" s="5">
        <v>12</v>
      </c>
      <c r="H258" s="6" t="str">
        <f>'Grad Raw Data'!H258</f>
        <v>Khin</v>
      </c>
      <c r="I258" s="6" t="str">
        <f>'Grad Raw Data'!G258</f>
        <v>Yu</v>
      </c>
    </row>
    <row r="259" spans="1:9" ht="18.75" thickTop="1" x14ac:dyDescent="0.25">
      <c r="A259" s="6" t="s">
        <v>75</v>
      </c>
      <c r="B259" s="6" t="s">
        <v>92</v>
      </c>
      <c r="C259" s="6">
        <v>126</v>
      </c>
      <c r="D259" s="11">
        <f t="shared" si="7"/>
        <v>121</v>
      </c>
      <c r="E259" s="6" t="s">
        <v>77</v>
      </c>
      <c r="F259" s="6">
        <f>F235+1</f>
        <v>11</v>
      </c>
      <c r="G259" s="8">
        <v>1</v>
      </c>
      <c r="H259" s="6" t="str">
        <f>'Grad Raw Data'!H259</f>
        <v>Luke</v>
      </c>
      <c r="I259" s="6" t="str">
        <f>'Grad Raw Data'!G259</f>
        <v>Zannino</v>
      </c>
    </row>
    <row r="260" spans="1:9" ht="18" x14ac:dyDescent="0.25">
      <c r="A260" s="6" t="s">
        <v>75</v>
      </c>
      <c r="B260" s="6" t="s">
        <v>92</v>
      </c>
      <c r="C260" s="6">
        <v>124</v>
      </c>
      <c r="D260" s="11">
        <f t="shared" si="7"/>
        <v>122</v>
      </c>
      <c r="E260" s="6" t="s">
        <v>77</v>
      </c>
      <c r="F260" s="6">
        <f t="shared" ref="F260:F270" si="13">F236+1</f>
        <v>11</v>
      </c>
      <c r="G260" s="8">
        <v>2</v>
      </c>
      <c r="H260" s="6" t="str">
        <f>'Grad Raw Data'!H260</f>
        <v>Brandon</v>
      </c>
      <c r="I260" s="6" t="str">
        <f>'Grad Raw Data'!G260</f>
        <v>Zelch</v>
      </c>
    </row>
    <row r="261" spans="1:9" ht="18" x14ac:dyDescent="0.25">
      <c r="A261" s="6" t="s">
        <v>75</v>
      </c>
      <c r="B261" s="6" t="s">
        <v>92</v>
      </c>
      <c r="C261" s="6">
        <v>122</v>
      </c>
      <c r="D261" s="11">
        <f t="shared" si="7"/>
        <v>123</v>
      </c>
      <c r="E261" s="6" t="s">
        <v>77</v>
      </c>
      <c r="F261" s="6">
        <f t="shared" si="13"/>
        <v>11</v>
      </c>
      <c r="G261" s="8">
        <v>3</v>
      </c>
      <c r="H261" s="6" t="e">
        <f>'Grad Raw Data'!H261</f>
        <v>#N/A</v>
      </c>
      <c r="I261" s="6" t="e">
        <f>'Grad Raw Data'!G261</f>
        <v>#N/A</v>
      </c>
    </row>
    <row r="262" spans="1:9" ht="18" x14ac:dyDescent="0.25">
      <c r="A262" s="6" t="s">
        <v>75</v>
      </c>
      <c r="B262" s="6" t="s">
        <v>92</v>
      </c>
      <c r="C262" s="6">
        <v>120</v>
      </c>
      <c r="D262" s="11">
        <f t="shared" si="7"/>
        <v>124</v>
      </c>
      <c r="E262" s="6" t="s">
        <v>77</v>
      </c>
      <c r="F262" s="6">
        <f t="shared" si="13"/>
        <v>11</v>
      </c>
      <c r="G262" s="8">
        <v>4</v>
      </c>
      <c r="H262" s="6" t="e">
        <f>'Grad Raw Data'!H262</f>
        <v>#N/A</v>
      </c>
      <c r="I262" s="6" t="e">
        <f>'Grad Raw Data'!G262</f>
        <v>#N/A</v>
      </c>
    </row>
    <row r="263" spans="1:9" ht="18" x14ac:dyDescent="0.25">
      <c r="A263" s="6" t="s">
        <v>75</v>
      </c>
      <c r="B263" s="6" t="s">
        <v>92</v>
      </c>
      <c r="C263" s="6">
        <v>118</v>
      </c>
      <c r="D263" s="11">
        <f t="shared" si="7"/>
        <v>125</v>
      </c>
      <c r="E263" s="6" t="s">
        <v>77</v>
      </c>
      <c r="F263" s="6">
        <f t="shared" si="13"/>
        <v>11</v>
      </c>
      <c r="G263" s="8">
        <v>5</v>
      </c>
      <c r="H263" s="6" t="e">
        <f>'Grad Raw Data'!H263</f>
        <v>#N/A</v>
      </c>
      <c r="I263" s="6" t="e">
        <f>'Grad Raw Data'!G263</f>
        <v>#N/A</v>
      </c>
    </row>
    <row r="264" spans="1:9" ht="18" x14ac:dyDescent="0.25">
      <c r="A264" s="6" t="s">
        <v>75</v>
      </c>
      <c r="B264" s="6" t="s">
        <v>92</v>
      </c>
      <c r="C264" s="6">
        <v>116</v>
      </c>
      <c r="D264" s="11">
        <f t="shared" ref="D264:D327" si="14">(F264-1)*12+G264</f>
        <v>126</v>
      </c>
      <c r="E264" s="6" t="s">
        <v>77</v>
      </c>
      <c r="F264" s="6">
        <f t="shared" si="13"/>
        <v>11</v>
      </c>
      <c r="G264" s="8">
        <v>6</v>
      </c>
      <c r="H264" s="6" t="e">
        <f>'Grad Raw Data'!H264</f>
        <v>#N/A</v>
      </c>
      <c r="I264" s="6" t="e">
        <f>'Grad Raw Data'!G264</f>
        <v>#N/A</v>
      </c>
    </row>
    <row r="265" spans="1:9" ht="18" x14ac:dyDescent="0.25">
      <c r="A265" s="6" t="s">
        <v>75</v>
      </c>
      <c r="B265" s="6" t="s">
        <v>92</v>
      </c>
      <c r="C265" s="6">
        <v>114</v>
      </c>
      <c r="D265" s="11">
        <f t="shared" si="14"/>
        <v>127</v>
      </c>
      <c r="E265" s="6" t="s">
        <v>77</v>
      </c>
      <c r="F265" s="6">
        <f t="shared" si="13"/>
        <v>11</v>
      </c>
      <c r="G265" s="8">
        <v>7</v>
      </c>
      <c r="H265" s="6" t="e">
        <f>'Grad Raw Data'!H265</f>
        <v>#N/A</v>
      </c>
      <c r="I265" s="6" t="e">
        <f>'Grad Raw Data'!G265</f>
        <v>#N/A</v>
      </c>
    </row>
    <row r="266" spans="1:9" ht="18" x14ac:dyDescent="0.25">
      <c r="A266" s="6" t="s">
        <v>75</v>
      </c>
      <c r="B266" s="6" t="s">
        <v>92</v>
      </c>
      <c r="C266" s="6">
        <v>112</v>
      </c>
      <c r="D266" s="11">
        <f t="shared" si="14"/>
        <v>128</v>
      </c>
      <c r="E266" s="6" t="s">
        <v>77</v>
      </c>
      <c r="F266" s="6">
        <f t="shared" si="13"/>
        <v>11</v>
      </c>
      <c r="G266" s="8">
        <v>8</v>
      </c>
      <c r="H266" s="6" t="e">
        <f>'Grad Raw Data'!H266</f>
        <v>#N/A</v>
      </c>
      <c r="I266" s="6" t="e">
        <f>'Grad Raw Data'!G266</f>
        <v>#N/A</v>
      </c>
    </row>
    <row r="267" spans="1:9" ht="18" x14ac:dyDescent="0.25">
      <c r="A267" s="6" t="s">
        <v>75</v>
      </c>
      <c r="B267" s="6" t="s">
        <v>92</v>
      </c>
      <c r="C267" s="6">
        <v>110</v>
      </c>
      <c r="D267" s="11">
        <f t="shared" si="14"/>
        <v>129</v>
      </c>
      <c r="E267" s="6" t="s">
        <v>77</v>
      </c>
      <c r="F267" s="6">
        <f t="shared" si="13"/>
        <v>11</v>
      </c>
      <c r="G267" s="8">
        <v>9</v>
      </c>
      <c r="H267" s="6" t="e">
        <f>'Grad Raw Data'!H267</f>
        <v>#N/A</v>
      </c>
      <c r="I267" s="6" t="e">
        <f>'Grad Raw Data'!G267</f>
        <v>#N/A</v>
      </c>
    </row>
    <row r="268" spans="1:9" ht="18" x14ac:dyDescent="0.25">
      <c r="A268" s="6" t="s">
        <v>75</v>
      </c>
      <c r="B268" s="6" t="s">
        <v>92</v>
      </c>
      <c r="C268" s="6">
        <v>108</v>
      </c>
      <c r="D268" s="11">
        <f t="shared" si="14"/>
        <v>130</v>
      </c>
      <c r="E268" s="6" t="s">
        <v>77</v>
      </c>
      <c r="F268" s="6">
        <f t="shared" si="13"/>
        <v>11</v>
      </c>
      <c r="G268" s="8">
        <v>10</v>
      </c>
      <c r="H268" s="6" t="e">
        <f>'Grad Raw Data'!H268</f>
        <v>#N/A</v>
      </c>
      <c r="I268" s="6" t="e">
        <f>'Grad Raw Data'!G268</f>
        <v>#N/A</v>
      </c>
    </row>
    <row r="269" spans="1:9" ht="18" x14ac:dyDescent="0.25">
      <c r="A269" s="6" t="s">
        <v>75</v>
      </c>
      <c r="B269" s="6" t="s">
        <v>92</v>
      </c>
      <c r="C269" s="6">
        <v>106</v>
      </c>
      <c r="D269" s="11">
        <f t="shared" si="14"/>
        <v>131</v>
      </c>
      <c r="E269" s="6" t="s">
        <v>77</v>
      </c>
      <c r="F269" s="6">
        <f t="shared" si="13"/>
        <v>11</v>
      </c>
      <c r="G269" s="8">
        <v>11</v>
      </c>
      <c r="H269" s="6" t="e">
        <f>'Grad Raw Data'!H269</f>
        <v>#N/A</v>
      </c>
      <c r="I269" s="6" t="e">
        <f>'Grad Raw Data'!G269</f>
        <v>#N/A</v>
      </c>
    </row>
    <row r="270" spans="1:9" ht="18.75" thickBot="1" x14ac:dyDescent="0.3">
      <c r="A270" s="4" t="s">
        <v>75</v>
      </c>
      <c r="B270" s="4" t="s">
        <v>92</v>
      </c>
      <c r="C270" s="4">
        <v>104</v>
      </c>
      <c r="D270" s="11">
        <f t="shared" si="14"/>
        <v>132</v>
      </c>
      <c r="E270" s="4" t="s">
        <v>77</v>
      </c>
      <c r="F270" s="4">
        <f t="shared" si="13"/>
        <v>11</v>
      </c>
      <c r="G270" s="5">
        <v>12</v>
      </c>
      <c r="H270" s="6" t="e">
        <f>'Grad Raw Data'!H270</f>
        <v>#N/A</v>
      </c>
      <c r="I270" s="6" t="e">
        <f>'Grad Raw Data'!G270</f>
        <v>#N/A</v>
      </c>
    </row>
    <row r="271" spans="1:9" ht="18.75" thickTop="1" x14ac:dyDescent="0.25">
      <c r="A271" s="6" t="s">
        <v>72</v>
      </c>
      <c r="B271" s="6" t="s">
        <v>93</v>
      </c>
      <c r="C271" s="6">
        <v>101</v>
      </c>
      <c r="D271" s="11">
        <f t="shared" si="14"/>
        <v>133</v>
      </c>
      <c r="E271" s="6" t="s">
        <v>74</v>
      </c>
      <c r="F271" s="6">
        <f>F247+1</f>
        <v>12</v>
      </c>
      <c r="G271" s="8">
        <v>1</v>
      </c>
      <c r="H271" s="6" t="e">
        <f>'Grad Raw Data'!H271</f>
        <v>#N/A</v>
      </c>
      <c r="I271" s="6" t="e">
        <f>'Grad Raw Data'!G271</f>
        <v>#N/A</v>
      </c>
    </row>
    <row r="272" spans="1:9" ht="18" x14ac:dyDescent="0.25">
      <c r="A272" s="6" t="s">
        <v>72</v>
      </c>
      <c r="B272" s="6" t="s">
        <v>93</v>
      </c>
      <c r="C272" s="6">
        <v>102</v>
      </c>
      <c r="D272" s="11">
        <f t="shared" si="14"/>
        <v>134</v>
      </c>
      <c r="E272" s="6" t="s">
        <v>74</v>
      </c>
      <c r="F272" s="6">
        <f t="shared" ref="F272:F282" si="15">F248+1</f>
        <v>12</v>
      </c>
      <c r="G272" s="8">
        <v>2</v>
      </c>
      <c r="H272" s="6" t="e">
        <f>'Grad Raw Data'!H272</f>
        <v>#N/A</v>
      </c>
      <c r="I272" s="6" t="e">
        <f>'Grad Raw Data'!G272</f>
        <v>#N/A</v>
      </c>
    </row>
    <row r="273" spans="1:9" ht="18" x14ac:dyDescent="0.25">
      <c r="A273" s="6" t="s">
        <v>72</v>
      </c>
      <c r="B273" s="6" t="s">
        <v>93</v>
      </c>
      <c r="C273" s="6">
        <v>103</v>
      </c>
      <c r="D273" s="11">
        <f t="shared" si="14"/>
        <v>135</v>
      </c>
      <c r="E273" s="6" t="s">
        <v>74</v>
      </c>
      <c r="F273" s="6">
        <f t="shared" si="15"/>
        <v>12</v>
      </c>
      <c r="G273" s="8">
        <v>3</v>
      </c>
      <c r="H273" s="6" t="e">
        <f>'Grad Raw Data'!H273</f>
        <v>#N/A</v>
      </c>
      <c r="I273" s="6" t="e">
        <f>'Grad Raw Data'!G273</f>
        <v>#N/A</v>
      </c>
    </row>
    <row r="274" spans="1:9" ht="18" x14ac:dyDescent="0.25">
      <c r="A274" s="6" t="s">
        <v>72</v>
      </c>
      <c r="B274" s="6" t="s">
        <v>93</v>
      </c>
      <c r="C274" s="6">
        <v>104</v>
      </c>
      <c r="D274" s="11">
        <f t="shared" si="14"/>
        <v>136</v>
      </c>
      <c r="E274" s="6" t="s">
        <v>74</v>
      </c>
      <c r="F274" s="6">
        <f t="shared" si="15"/>
        <v>12</v>
      </c>
      <c r="G274" s="8">
        <v>4</v>
      </c>
      <c r="H274" s="6" t="e">
        <f>'Grad Raw Data'!H274</f>
        <v>#N/A</v>
      </c>
      <c r="I274" s="6" t="e">
        <f>'Grad Raw Data'!G274</f>
        <v>#N/A</v>
      </c>
    </row>
    <row r="275" spans="1:9" ht="18" x14ac:dyDescent="0.25">
      <c r="A275" s="6" t="s">
        <v>72</v>
      </c>
      <c r="B275" s="6" t="s">
        <v>93</v>
      </c>
      <c r="C275" s="6">
        <v>105</v>
      </c>
      <c r="D275" s="11">
        <f t="shared" si="14"/>
        <v>137</v>
      </c>
      <c r="E275" s="6" t="s">
        <v>74</v>
      </c>
      <c r="F275" s="6">
        <f t="shared" si="15"/>
        <v>12</v>
      </c>
      <c r="G275" s="8">
        <v>5</v>
      </c>
      <c r="H275" s="6" t="e">
        <f>'Grad Raw Data'!H275</f>
        <v>#N/A</v>
      </c>
      <c r="I275" s="6" t="e">
        <f>'Grad Raw Data'!G275</f>
        <v>#N/A</v>
      </c>
    </row>
    <row r="276" spans="1:9" ht="18" x14ac:dyDescent="0.25">
      <c r="A276" s="6" t="s">
        <v>72</v>
      </c>
      <c r="B276" s="6" t="s">
        <v>93</v>
      </c>
      <c r="C276" s="6">
        <v>106</v>
      </c>
      <c r="D276" s="11">
        <f t="shared" si="14"/>
        <v>138</v>
      </c>
      <c r="E276" s="6" t="s">
        <v>74</v>
      </c>
      <c r="F276" s="6">
        <f t="shared" si="15"/>
        <v>12</v>
      </c>
      <c r="G276" s="8">
        <v>6</v>
      </c>
      <c r="H276" s="6" t="e">
        <f>'Grad Raw Data'!H276</f>
        <v>#N/A</v>
      </c>
      <c r="I276" s="6" t="e">
        <f>'Grad Raw Data'!G276</f>
        <v>#N/A</v>
      </c>
    </row>
    <row r="277" spans="1:9" ht="18" x14ac:dyDescent="0.25">
      <c r="A277" s="6" t="s">
        <v>72</v>
      </c>
      <c r="B277" s="6" t="s">
        <v>93</v>
      </c>
      <c r="C277" s="6">
        <v>107</v>
      </c>
      <c r="D277" s="11">
        <f t="shared" si="14"/>
        <v>139</v>
      </c>
      <c r="E277" s="6" t="s">
        <v>74</v>
      </c>
      <c r="F277" s="6">
        <f t="shared" si="15"/>
        <v>12</v>
      </c>
      <c r="G277" s="8">
        <v>7</v>
      </c>
      <c r="H277" s="6" t="e">
        <f>'Grad Raw Data'!H277</f>
        <v>#N/A</v>
      </c>
      <c r="I277" s="6" t="e">
        <f>'Grad Raw Data'!G277</f>
        <v>#N/A</v>
      </c>
    </row>
    <row r="278" spans="1:9" ht="18" x14ac:dyDescent="0.25">
      <c r="A278" s="6" t="s">
        <v>72</v>
      </c>
      <c r="B278" s="6" t="s">
        <v>93</v>
      </c>
      <c r="C278" s="6">
        <v>108</v>
      </c>
      <c r="D278" s="11">
        <f t="shared" si="14"/>
        <v>140</v>
      </c>
      <c r="E278" s="6" t="s">
        <v>74</v>
      </c>
      <c r="F278" s="6">
        <f t="shared" si="15"/>
        <v>12</v>
      </c>
      <c r="G278" s="8">
        <v>8</v>
      </c>
      <c r="H278" s="6" t="e">
        <f>'Grad Raw Data'!H278</f>
        <v>#N/A</v>
      </c>
      <c r="I278" s="6" t="e">
        <f>'Grad Raw Data'!G278</f>
        <v>#N/A</v>
      </c>
    </row>
    <row r="279" spans="1:9" ht="18" x14ac:dyDescent="0.25">
      <c r="A279" s="6" t="s">
        <v>72</v>
      </c>
      <c r="B279" s="6" t="s">
        <v>93</v>
      </c>
      <c r="C279" s="6">
        <v>109</v>
      </c>
      <c r="D279" s="11">
        <f t="shared" si="14"/>
        <v>141</v>
      </c>
      <c r="E279" s="6" t="s">
        <v>74</v>
      </c>
      <c r="F279" s="6">
        <f t="shared" si="15"/>
        <v>12</v>
      </c>
      <c r="G279" s="8">
        <v>9</v>
      </c>
      <c r="H279" s="6" t="e">
        <f>'Grad Raw Data'!H279</f>
        <v>#N/A</v>
      </c>
      <c r="I279" s="6" t="e">
        <f>'Grad Raw Data'!G279</f>
        <v>#N/A</v>
      </c>
    </row>
    <row r="280" spans="1:9" ht="18" x14ac:dyDescent="0.25">
      <c r="A280" s="6" t="s">
        <v>72</v>
      </c>
      <c r="B280" s="6" t="s">
        <v>93</v>
      </c>
      <c r="C280" s="6">
        <v>110</v>
      </c>
      <c r="D280" s="11">
        <f t="shared" si="14"/>
        <v>142</v>
      </c>
      <c r="E280" s="6" t="s">
        <v>74</v>
      </c>
      <c r="F280" s="6">
        <f t="shared" si="15"/>
        <v>12</v>
      </c>
      <c r="G280" s="8">
        <v>10</v>
      </c>
      <c r="H280" s="6" t="e">
        <f>'Grad Raw Data'!H280</f>
        <v>#N/A</v>
      </c>
      <c r="I280" s="6" t="e">
        <f>'Grad Raw Data'!G280</f>
        <v>#N/A</v>
      </c>
    </row>
    <row r="281" spans="1:9" ht="18" x14ac:dyDescent="0.25">
      <c r="A281" s="6" t="s">
        <v>72</v>
      </c>
      <c r="B281" s="6" t="s">
        <v>93</v>
      </c>
      <c r="C281" s="6">
        <v>111</v>
      </c>
      <c r="D281" s="11">
        <f t="shared" si="14"/>
        <v>143</v>
      </c>
      <c r="E281" s="6" t="s">
        <v>74</v>
      </c>
      <c r="F281" s="6">
        <f t="shared" si="15"/>
        <v>12</v>
      </c>
      <c r="G281" s="8">
        <v>11</v>
      </c>
      <c r="H281" s="6" t="e">
        <f>'Grad Raw Data'!H281</f>
        <v>#N/A</v>
      </c>
      <c r="I281" s="6" t="e">
        <f>'Grad Raw Data'!G281</f>
        <v>#N/A</v>
      </c>
    </row>
    <row r="282" spans="1:9" ht="18.75" thickBot="1" x14ac:dyDescent="0.3">
      <c r="A282" s="4" t="s">
        <v>72</v>
      </c>
      <c r="B282" s="4" t="s">
        <v>93</v>
      </c>
      <c r="C282" s="4">
        <v>112</v>
      </c>
      <c r="D282" s="11">
        <f t="shared" si="14"/>
        <v>144</v>
      </c>
      <c r="E282" s="4" t="s">
        <v>74</v>
      </c>
      <c r="F282" s="4">
        <f t="shared" si="15"/>
        <v>12</v>
      </c>
      <c r="G282" s="5">
        <v>12</v>
      </c>
      <c r="H282" s="6" t="e">
        <f>'Grad Raw Data'!H282</f>
        <v>#N/A</v>
      </c>
      <c r="I282" s="6" t="e">
        <f>'Grad Raw Data'!G282</f>
        <v>#N/A</v>
      </c>
    </row>
    <row r="283" spans="1:9" ht="18.75" thickTop="1" x14ac:dyDescent="0.25">
      <c r="A283" s="6" t="s">
        <v>75</v>
      </c>
      <c r="B283" s="6" t="s">
        <v>92</v>
      </c>
      <c r="C283" s="6">
        <v>101</v>
      </c>
      <c r="D283" s="11">
        <f t="shared" si="14"/>
        <v>133</v>
      </c>
      <c r="E283" s="6" t="s">
        <v>77</v>
      </c>
      <c r="F283" s="6">
        <f>F259+1</f>
        <v>12</v>
      </c>
      <c r="G283" s="8">
        <v>1</v>
      </c>
      <c r="H283" s="6" t="e">
        <f>'Grad Raw Data'!H283</f>
        <v>#N/A</v>
      </c>
      <c r="I283" s="6" t="e">
        <f>'Grad Raw Data'!G283</f>
        <v>#N/A</v>
      </c>
    </row>
    <row r="284" spans="1:9" ht="18" x14ac:dyDescent="0.25">
      <c r="A284" s="6" t="s">
        <v>75</v>
      </c>
      <c r="B284" s="6" t="s">
        <v>92</v>
      </c>
      <c r="C284" s="6">
        <v>103</v>
      </c>
      <c r="D284" s="11">
        <f t="shared" si="14"/>
        <v>134</v>
      </c>
      <c r="E284" s="6" t="s">
        <v>77</v>
      </c>
      <c r="F284" s="6">
        <f t="shared" ref="F284:F294" si="16">F260+1</f>
        <v>12</v>
      </c>
      <c r="G284" s="8">
        <v>2</v>
      </c>
      <c r="H284" s="6" t="e">
        <f>'Grad Raw Data'!H284</f>
        <v>#N/A</v>
      </c>
      <c r="I284" s="6" t="e">
        <f>'Grad Raw Data'!G284</f>
        <v>#N/A</v>
      </c>
    </row>
    <row r="285" spans="1:9" ht="18" x14ac:dyDescent="0.25">
      <c r="A285" s="6" t="s">
        <v>75</v>
      </c>
      <c r="B285" s="6" t="s">
        <v>92</v>
      </c>
      <c r="C285" s="6">
        <v>105</v>
      </c>
      <c r="D285" s="11">
        <f t="shared" si="14"/>
        <v>135</v>
      </c>
      <c r="E285" s="6" t="s">
        <v>77</v>
      </c>
      <c r="F285" s="6">
        <f t="shared" si="16"/>
        <v>12</v>
      </c>
      <c r="G285" s="8">
        <v>3</v>
      </c>
      <c r="H285" s="6" t="e">
        <f>'Grad Raw Data'!H285</f>
        <v>#N/A</v>
      </c>
      <c r="I285" s="6" t="e">
        <f>'Grad Raw Data'!G285</f>
        <v>#N/A</v>
      </c>
    </row>
    <row r="286" spans="1:9" ht="18" x14ac:dyDescent="0.25">
      <c r="A286" s="6" t="s">
        <v>75</v>
      </c>
      <c r="B286" s="6" t="s">
        <v>92</v>
      </c>
      <c r="C286" s="6">
        <v>107</v>
      </c>
      <c r="D286" s="11">
        <f t="shared" si="14"/>
        <v>136</v>
      </c>
      <c r="E286" s="6" t="s">
        <v>77</v>
      </c>
      <c r="F286" s="6">
        <f t="shared" si="16"/>
        <v>12</v>
      </c>
      <c r="G286" s="8">
        <v>4</v>
      </c>
      <c r="H286" s="6" t="e">
        <f>'Grad Raw Data'!H286</f>
        <v>#N/A</v>
      </c>
      <c r="I286" s="6" t="e">
        <f>'Grad Raw Data'!G286</f>
        <v>#N/A</v>
      </c>
    </row>
    <row r="287" spans="1:9" ht="18" x14ac:dyDescent="0.25">
      <c r="A287" s="6" t="s">
        <v>75</v>
      </c>
      <c r="B287" s="6" t="s">
        <v>92</v>
      </c>
      <c r="C287" s="6">
        <v>109</v>
      </c>
      <c r="D287" s="11">
        <f t="shared" si="14"/>
        <v>137</v>
      </c>
      <c r="E287" s="6" t="s">
        <v>77</v>
      </c>
      <c r="F287" s="6">
        <f t="shared" si="16"/>
        <v>12</v>
      </c>
      <c r="G287" s="8">
        <v>5</v>
      </c>
      <c r="H287" s="6" t="e">
        <f>'Grad Raw Data'!H287</f>
        <v>#N/A</v>
      </c>
      <c r="I287" s="6" t="e">
        <f>'Grad Raw Data'!G287</f>
        <v>#N/A</v>
      </c>
    </row>
    <row r="288" spans="1:9" ht="18" x14ac:dyDescent="0.25">
      <c r="A288" s="6" t="s">
        <v>75</v>
      </c>
      <c r="B288" s="6" t="s">
        <v>92</v>
      </c>
      <c r="C288" s="6">
        <v>111</v>
      </c>
      <c r="D288" s="11">
        <f t="shared" si="14"/>
        <v>138</v>
      </c>
      <c r="E288" s="6" t="s">
        <v>77</v>
      </c>
      <c r="F288" s="6">
        <f t="shared" si="16"/>
        <v>12</v>
      </c>
      <c r="G288" s="8">
        <v>6</v>
      </c>
      <c r="H288" s="6" t="e">
        <f>'Grad Raw Data'!#REF!</f>
        <v>#REF!</v>
      </c>
      <c r="I288" s="6" t="e">
        <f>'Grad Raw Data'!#REF!</f>
        <v>#REF!</v>
      </c>
    </row>
    <row r="289" spans="1:9" ht="18" x14ac:dyDescent="0.25">
      <c r="A289" s="6" t="s">
        <v>75</v>
      </c>
      <c r="B289" s="6" t="s">
        <v>92</v>
      </c>
      <c r="C289" s="6">
        <v>113</v>
      </c>
      <c r="D289" s="11">
        <f t="shared" si="14"/>
        <v>139</v>
      </c>
      <c r="E289" s="6" t="s">
        <v>77</v>
      </c>
      <c r="F289" s="6">
        <f t="shared" si="16"/>
        <v>12</v>
      </c>
      <c r="G289" s="8">
        <v>7</v>
      </c>
      <c r="H289" s="6" t="e">
        <f>'Grad Raw Data'!#REF!</f>
        <v>#REF!</v>
      </c>
      <c r="I289" s="6" t="e">
        <f>'Grad Raw Data'!#REF!</f>
        <v>#REF!</v>
      </c>
    </row>
    <row r="290" spans="1:9" ht="18" x14ac:dyDescent="0.25">
      <c r="A290" s="6" t="s">
        <v>75</v>
      </c>
      <c r="B290" s="6" t="s">
        <v>92</v>
      </c>
      <c r="C290" s="6">
        <v>115</v>
      </c>
      <c r="D290" s="11">
        <f t="shared" si="14"/>
        <v>140</v>
      </c>
      <c r="E290" s="6" t="s">
        <v>77</v>
      </c>
      <c r="F290" s="6">
        <f t="shared" si="16"/>
        <v>12</v>
      </c>
      <c r="G290" s="8">
        <v>8</v>
      </c>
      <c r="H290" s="6" t="e">
        <f>'Grad Raw Data'!#REF!</f>
        <v>#REF!</v>
      </c>
      <c r="I290" s="6" t="e">
        <f>'Grad Raw Data'!#REF!</f>
        <v>#REF!</v>
      </c>
    </row>
    <row r="291" spans="1:9" ht="18" x14ac:dyDescent="0.25">
      <c r="A291" s="6" t="s">
        <v>75</v>
      </c>
      <c r="B291" s="6" t="s">
        <v>92</v>
      </c>
      <c r="C291" s="6">
        <v>117</v>
      </c>
      <c r="D291" s="11">
        <f t="shared" si="14"/>
        <v>141</v>
      </c>
      <c r="E291" s="6" t="s">
        <v>77</v>
      </c>
      <c r="F291" s="6">
        <f t="shared" si="16"/>
        <v>12</v>
      </c>
      <c r="G291" s="8">
        <v>9</v>
      </c>
      <c r="H291" s="6" t="e">
        <f>'Grad Raw Data'!#REF!</f>
        <v>#REF!</v>
      </c>
      <c r="I291" s="6" t="e">
        <f>'Grad Raw Data'!#REF!</f>
        <v>#REF!</v>
      </c>
    </row>
    <row r="292" spans="1:9" ht="18" x14ac:dyDescent="0.25">
      <c r="A292" s="6" t="s">
        <v>75</v>
      </c>
      <c r="B292" s="6" t="s">
        <v>92</v>
      </c>
      <c r="C292" s="6">
        <v>119</v>
      </c>
      <c r="D292" s="11">
        <f t="shared" si="14"/>
        <v>142</v>
      </c>
      <c r="E292" s="6" t="s">
        <v>77</v>
      </c>
      <c r="F292" s="6">
        <f t="shared" si="16"/>
        <v>12</v>
      </c>
      <c r="G292" s="8">
        <v>10</v>
      </c>
      <c r="H292" s="6" t="e">
        <f>'Grad Raw Data'!#REF!</f>
        <v>#REF!</v>
      </c>
      <c r="I292" s="6" t="e">
        <f>'Grad Raw Data'!#REF!</f>
        <v>#REF!</v>
      </c>
    </row>
    <row r="293" spans="1:9" ht="18.75" thickBot="1" x14ac:dyDescent="0.3">
      <c r="A293" s="6" t="s">
        <v>75</v>
      </c>
      <c r="B293" s="6" t="s">
        <v>92</v>
      </c>
      <c r="C293" s="6">
        <v>121</v>
      </c>
      <c r="D293" s="11">
        <f t="shared" si="14"/>
        <v>143</v>
      </c>
      <c r="E293" s="6" t="s">
        <v>77</v>
      </c>
      <c r="F293" s="6">
        <f t="shared" si="16"/>
        <v>12</v>
      </c>
      <c r="G293" s="8">
        <v>11</v>
      </c>
      <c r="H293" s="9" t="e">
        <f>'Grad Raw Data'!#REF!</f>
        <v>#REF!</v>
      </c>
      <c r="I293" s="4" t="e">
        <f>'Grad Raw Data'!#REF!</f>
        <v>#REF!</v>
      </c>
    </row>
    <row r="294" spans="1:9" ht="19.5" thickTop="1" thickBot="1" x14ac:dyDescent="0.3">
      <c r="A294" s="4" t="s">
        <v>75</v>
      </c>
      <c r="B294" s="4" t="s">
        <v>92</v>
      </c>
      <c r="C294" s="4">
        <v>123</v>
      </c>
      <c r="D294" s="11">
        <f t="shared" si="14"/>
        <v>144</v>
      </c>
      <c r="E294" s="4" t="s">
        <v>77</v>
      </c>
      <c r="F294" s="4">
        <f t="shared" si="16"/>
        <v>12</v>
      </c>
      <c r="G294" s="5">
        <v>12</v>
      </c>
      <c r="H294" s="6" t="e">
        <f>'Grad Raw Data'!#REF!</f>
        <v>#REF!</v>
      </c>
      <c r="I294" s="6" t="e">
        <f>'Grad Raw Data'!#REF!</f>
        <v>#REF!</v>
      </c>
    </row>
    <row r="295" spans="1:9" ht="18.75" thickTop="1" x14ac:dyDescent="0.25">
      <c r="A295" s="6" t="s">
        <v>72</v>
      </c>
      <c r="B295" s="6" t="s">
        <v>94</v>
      </c>
      <c r="C295" s="6">
        <v>101</v>
      </c>
      <c r="D295" s="11">
        <f t="shared" si="14"/>
        <v>145</v>
      </c>
      <c r="E295" s="6" t="s">
        <v>74</v>
      </c>
      <c r="F295" s="6">
        <f>F271+1</f>
        <v>13</v>
      </c>
      <c r="G295" s="8">
        <v>1</v>
      </c>
      <c r="H295" s="6" t="e">
        <f>'Grad Raw Data'!#REF!</f>
        <v>#REF!</v>
      </c>
      <c r="I295" s="6" t="e">
        <f>'Grad Raw Data'!#REF!</f>
        <v>#REF!</v>
      </c>
    </row>
    <row r="296" spans="1:9" ht="18" x14ac:dyDescent="0.25">
      <c r="A296" s="6" t="s">
        <v>72</v>
      </c>
      <c r="B296" s="6" t="s">
        <v>94</v>
      </c>
      <c r="C296" s="6">
        <v>102</v>
      </c>
      <c r="D296" s="11">
        <f t="shared" si="14"/>
        <v>146</v>
      </c>
      <c r="E296" s="6" t="s">
        <v>74</v>
      </c>
      <c r="F296" s="6">
        <f t="shared" ref="F296:F306" si="17">F272+1</f>
        <v>13</v>
      </c>
      <c r="G296" s="8">
        <v>2</v>
      </c>
      <c r="H296" s="6" t="e">
        <f>'Grad Raw Data'!#REF!</f>
        <v>#REF!</v>
      </c>
      <c r="I296" s="6" t="e">
        <f>'Grad Raw Data'!#REF!</f>
        <v>#REF!</v>
      </c>
    </row>
    <row r="297" spans="1:9" ht="18" x14ac:dyDescent="0.25">
      <c r="A297" s="6" t="s">
        <v>72</v>
      </c>
      <c r="B297" s="6" t="s">
        <v>94</v>
      </c>
      <c r="C297" s="6">
        <v>103</v>
      </c>
      <c r="D297" s="11">
        <f t="shared" si="14"/>
        <v>147</v>
      </c>
      <c r="E297" s="6" t="s">
        <v>74</v>
      </c>
      <c r="F297" s="6">
        <f t="shared" si="17"/>
        <v>13</v>
      </c>
      <c r="G297" s="8">
        <v>3</v>
      </c>
      <c r="H297" s="6" t="e">
        <f>'Grad Raw Data'!#REF!</f>
        <v>#REF!</v>
      </c>
      <c r="I297" s="6" t="e">
        <f>'Grad Raw Data'!#REF!</f>
        <v>#REF!</v>
      </c>
    </row>
    <row r="298" spans="1:9" ht="18" x14ac:dyDescent="0.25">
      <c r="A298" s="6" t="s">
        <v>72</v>
      </c>
      <c r="B298" s="6" t="s">
        <v>94</v>
      </c>
      <c r="C298" s="6">
        <v>104</v>
      </c>
      <c r="D298" s="11">
        <f t="shared" si="14"/>
        <v>148</v>
      </c>
      <c r="E298" s="6" t="s">
        <v>74</v>
      </c>
      <c r="F298" s="6">
        <f t="shared" si="17"/>
        <v>13</v>
      </c>
      <c r="G298" s="8">
        <v>4</v>
      </c>
      <c r="H298" s="6" t="e">
        <f>'Grad Raw Data'!#REF!</f>
        <v>#REF!</v>
      </c>
      <c r="I298" s="6" t="e">
        <f>'Grad Raw Data'!#REF!</f>
        <v>#REF!</v>
      </c>
    </row>
    <row r="299" spans="1:9" ht="18" x14ac:dyDescent="0.25">
      <c r="A299" s="6" t="s">
        <v>72</v>
      </c>
      <c r="B299" s="6" t="s">
        <v>94</v>
      </c>
      <c r="C299" s="6">
        <v>105</v>
      </c>
      <c r="D299" s="11">
        <f t="shared" si="14"/>
        <v>149</v>
      </c>
      <c r="E299" s="6" t="s">
        <v>74</v>
      </c>
      <c r="F299" s="6">
        <f t="shared" si="17"/>
        <v>13</v>
      </c>
      <c r="G299" s="8">
        <v>5</v>
      </c>
      <c r="H299" s="6" t="e">
        <f>'Grad Raw Data'!#REF!</f>
        <v>#REF!</v>
      </c>
      <c r="I299" s="6" t="e">
        <f>'Grad Raw Data'!#REF!</f>
        <v>#REF!</v>
      </c>
    </row>
    <row r="300" spans="1:9" ht="18" x14ac:dyDescent="0.25">
      <c r="A300" s="6" t="s">
        <v>72</v>
      </c>
      <c r="B300" s="6" t="s">
        <v>94</v>
      </c>
      <c r="C300" s="6">
        <v>106</v>
      </c>
      <c r="D300" s="11">
        <f t="shared" si="14"/>
        <v>150</v>
      </c>
      <c r="E300" s="6" t="s">
        <v>74</v>
      </c>
      <c r="F300" s="6">
        <f t="shared" si="17"/>
        <v>13</v>
      </c>
      <c r="G300" s="8">
        <v>6</v>
      </c>
      <c r="H300" s="6" t="e">
        <f>'Grad Raw Data'!#REF!</f>
        <v>#REF!</v>
      </c>
      <c r="I300" s="6" t="e">
        <f>'Grad Raw Data'!#REF!</f>
        <v>#REF!</v>
      </c>
    </row>
    <row r="301" spans="1:9" ht="18" x14ac:dyDescent="0.25">
      <c r="A301" s="6" t="s">
        <v>72</v>
      </c>
      <c r="B301" s="6" t="s">
        <v>94</v>
      </c>
      <c r="C301" s="6">
        <v>107</v>
      </c>
      <c r="D301" s="11">
        <f t="shared" si="14"/>
        <v>151</v>
      </c>
      <c r="E301" s="6" t="s">
        <v>74</v>
      </c>
      <c r="F301" s="6">
        <f t="shared" si="17"/>
        <v>13</v>
      </c>
      <c r="G301" s="8">
        <v>7</v>
      </c>
      <c r="H301" s="6" t="e">
        <f>'Grad Raw Data'!#REF!</f>
        <v>#REF!</v>
      </c>
      <c r="I301" s="6" t="e">
        <f>'Grad Raw Data'!#REF!</f>
        <v>#REF!</v>
      </c>
    </row>
    <row r="302" spans="1:9" ht="18" x14ac:dyDescent="0.25">
      <c r="A302" s="6" t="s">
        <v>72</v>
      </c>
      <c r="B302" s="6" t="s">
        <v>94</v>
      </c>
      <c r="C302" s="6">
        <v>108</v>
      </c>
      <c r="D302" s="11">
        <f t="shared" si="14"/>
        <v>152</v>
      </c>
      <c r="E302" s="6" t="s">
        <v>74</v>
      </c>
      <c r="F302" s="6">
        <f t="shared" si="17"/>
        <v>13</v>
      </c>
      <c r="G302" s="8">
        <v>8</v>
      </c>
      <c r="H302" s="6" t="e">
        <f>'Grad Raw Data'!#REF!</f>
        <v>#REF!</v>
      </c>
      <c r="I302" s="6" t="e">
        <f>'Grad Raw Data'!#REF!</f>
        <v>#REF!</v>
      </c>
    </row>
    <row r="303" spans="1:9" ht="18" x14ac:dyDescent="0.25">
      <c r="A303" s="6" t="s">
        <v>72</v>
      </c>
      <c r="B303" s="6" t="s">
        <v>94</v>
      </c>
      <c r="C303" s="6">
        <v>109</v>
      </c>
      <c r="D303" s="11">
        <f t="shared" si="14"/>
        <v>153</v>
      </c>
      <c r="E303" s="6" t="s">
        <v>74</v>
      </c>
      <c r="F303" s="6">
        <f t="shared" si="17"/>
        <v>13</v>
      </c>
      <c r="G303" s="8">
        <v>9</v>
      </c>
      <c r="H303" s="6" t="e">
        <f>'Grad Raw Data'!#REF!</f>
        <v>#REF!</v>
      </c>
      <c r="I303" s="6" t="e">
        <f>'Grad Raw Data'!#REF!</f>
        <v>#REF!</v>
      </c>
    </row>
    <row r="304" spans="1:9" ht="18" x14ac:dyDescent="0.25">
      <c r="A304" s="6" t="s">
        <v>72</v>
      </c>
      <c r="B304" s="6" t="s">
        <v>94</v>
      </c>
      <c r="C304" s="6">
        <v>110</v>
      </c>
      <c r="D304" s="11">
        <f t="shared" si="14"/>
        <v>154</v>
      </c>
      <c r="E304" s="6" t="s">
        <v>74</v>
      </c>
      <c r="F304" s="6">
        <f t="shared" si="17"/>
        <v>13</v>
      </c>
      <c r="G304" s="8">
        <v>10</v>
      </c>
      <c r="H304" s="6" t="e">
        <f>'Grad Raw Data'!#REF!</f>
        <v>#REF!</v>
      </c>
      <c r="I304" s="6" t="e">
        <f>'Grad Raw Data'!#REF!</f>
        <v>#REF!</v>
      </c>
    </row>
    <row r="305" spans="1:9" ht="18.75" thickBot="1" x14ac:dyDescent="0.3">
      <c r="A305" s="6" t="s">
        <v>72</v>
      </c>
      <c r="B305" s="6" t="s">
        <v>94</v>
      </c>
      <c r="C305" s="6">
        <v>111</v>
      </c>
      <c r="D305" s="11">
        <f t="shared" si="14"/>
        <v>155</v>
      </c>
      <c r="E305" s="6" t="s">
        <v>74</v>
      </c>
      <c r="F305" s="6">
        <f t="shared" si="17"/>
        <v>13</v>
      </c>
      <c r="G305" s="8">
        <v>11</v>
      </c>
      <c r="H305" s="9" t="e">
        <f>'Grad Raw Data'!#REF!</f>
        <v>#REF!</v>
      </c>
      <c r="I305" s="4" t="e">
        <f>'Grad Raw Data'!#REF!</f>
        <v>#REF!</v>
      </c>
    </row>
    <row r="306" spans="1:9" ht="19.5" thickTop="1" thickBot="1" x14ac:dyDescent="0.3">
      <c r="A306" s="4" t="s">
        <v>72</v>
      </c>
      <c r="B306" s="4" t="s">
        <v>94</v>
      </c>
      <c r="C306" s="4">
        <v>112</v>
      </c>
      <c r="D306" s="11">
        <f t="shared" si="14"/>
        <v>156</v>
      </c>
      <c r="E306" s="4" t="s">
        <v>74</v>
      </c>
      <c r="F306" s="4">
        <f t="shared" si="17"/>
        <v>13</v>
      </c>
      <c r="G306" s="5">
        <v>12</v>
      </c>
      <c r="H306" s="6" t="e">
        <f>'Grad Raw Data'!#REF!</f>
        <v>#REF!</v>
      </c>
      <c r="I306" s="6" t="e">
        <f>'Grad Raw Data'!#REF!</f>
        <v>#REF!</v>
      </c>
    </row>
    <row r="307" spans="1:9" ht="18.75" thickTop="1" x14ac:dyDescent="0.25">
      <c r="A307" s="6" t="s">
        <v>75</v>
      </c>
      <c r="B307" s="6" t="s">
        <v>95</v>
      </c>
      <c r="C307" s="6">
        <v>126</v>
      </c>
      <c r="D307" s="11">
        <f t="shared" si="14"/>
        <v>145</v>
      </c>
      <c r="E307" s="6" t="s">
        <v>77</v>
      </c>
      <c r="F307" s="6">
        <f>F283+1</f>
        <v>13</v>
      </c>
      <c r="G307" s="8">
        <v>1</v>
      </c>
      <c r="H307" s="6" t="e">
        <f>'Grad Raw Data'!#REF!</f>
        <v>#REF!</v>
      </c>
      <c r="I307" s="6" t="e">
        <f>'Grad Raw Data'!#REF!</f>
        <v>#REF!</v>
      </c>
    </row>
    <row r="308" spans="1:9" ht="18" x14ac:dyDescent="0.25">
      <c r="A308" s="6" t="s">
        <v>75</v>
      </c>
      <c r="B308" s="6" t="s">
        <v>95</v>
      </c>
      <c r="C308" s="6">
        <v>124</v>
      </c>
      <c r="D308" s="11">
        <f t="shared" si="14"/>
        <v>146</v>
      </c>
      <c r="E308" s="6" t="s">
        <v>77</v>
      </c>
      <c r="F308" s="6">
        <f t="shared" ref="F308:F318" si="18">F284+1</f>
        <v>13</v>
      </c>
      <c r="G308" s="8">
        <v>2</v>
      </c>
      <c r="H308" s="6" t="e">
        <f>'Grad Raw Data'!#REF!</f>
        <v>#REF!</v>
      </c>
      <c r="I308" s="6" t="e">
        <f>'Grad Raw Data'!#REF!</f>
        <v>#REF!</v>
      </c>
    </row>
    <row r="309" spans="1:9" ht="18" x14ac:dyDescent="0.25">
      <c r="A309" s="6" t="s">
        <v>75</v>
      </c>
      <c r="B309" s="6" t="s">
        <v>95</v>
      </c>
      <c r="C309" s="6">
        <v>122</v>
      </c>
      <c r="D309" s="11">
        <f t="shared" si="14"/>
        <v>147</v>
      </c>
      <c r="E309" s="6" t="s">
        <v>77</v>
      </c>
      <c r="F309" s="6">
        <f t="shared" si="18"/>
        <v>13</v>
      </c>
      <c r="G309" s="8">
        <v>3</v>
      </c>
      <c r="H309" s="6" t="e">
        <f>'Grad Raw Data'!#REF!</f>
        <v>#REF!</v>
      </c>
      <c r="I309" s="6" t="e">
        <f>'Grad Raw Data'!#REF!</f>
        <v>#REF!</v>
      </c>
    </row>
    <row r="310" spans="1:9" ht="18" x14ac:dyDescent="0.25">
      <c r="A310" s="6" t="s">
        <v>75</v>
      </c>
      <c r="B310" s="6" t="s">
        <v>95</v>
      </c>
      <c r="C310" s="6">
        <v>120</v>
      </c>
      <c r="D310" s="11">
        <f t="shared" si="14"/>
        <v>148</v>
      </c>
      <c r="E310" s="6" t="s">
        <v>77</v>
      </c>
      <c r="F310" s="6">
        <f t="shared" si="18"/>
        <v>13</v>
      </c>
      <c r="G310" s="8">
        <v>4</v>
      </c>
      <c r="H310" s="6" t="e">
        <f>'Grad Raw Data'!#REF!</f>
        <v>#REF!</v>
      </c>
      <c r="I310" s="6" t="e">
        <f>'Grad Raw Data'!#REF!</f>
        <v>#REF!</v>
      </c>
    </row>
    <row r="311" spans="1:9" ht="18" x14ac:dyDescent="0.25">
      <c r="A311" s="6" t="s">
        <v>75</v>
      </c>
      <c r="B311" s="6" t="s">
        <v>95</v>
      </c>
      <c r="C311" s="6">
        <v>118</v>
      </c>
      <c r="D311" s="11">
        <f t="shared" si="14"/>
        <v>149</v>
      </c>
      <c r="E311" s="6" t="s">
        <v>77</v>
      </c>
      <c r="F311" s="6">
        <f t="shared" si="18"/>
        <v>13</v>
      </c>
      <c r="G311" s="8">
        <v>5</v>
      </c>
      <c r="H311" s="6" t="e">
        <f>'Grad Raw Data'!#REF!</f>
        <v>#REF!</v>
      </c>
      <c r="I311" s="6" t="e">
        <f>'Grad Raw Data'!#REF!</f>
        <v>#REF!</v>
      </c>
    </row>
    <row r="312" spans="1:9" ht="18" x14ac:dyDescent="0.25">
      <c r="A312" s="6" t="s">
        <v>75</v>
      </c>
      <c r="B312" s="6" t="s">
        <v>95</v>
      </c>
      <c r="C312" s="6">
        <v>116</v>
      </c>
      <c r="D312" s="11">
        <f t="shared" si="14"/>
        <v>150</v>
      </c>
      <c r="E312" s="6" t="s">
        <v>77</v>
      </c>
      <c r="F312" s="6">
        <f t="shared" si="18"/>
        <v>13</v>
      </c>
      <c r="G312" s="8">
        <v>6</v>
      </c>
      <c r="H312" s="6" t="e">
        <f>'Grad Raw Data'!#REF!</f>
        <v>#REF!</v>
      </c>
      <c r="I312" s="6" t="e">
        <f>'Grad Raw Data'!#REF!</f>
        <v>#REF!</v>
      </c>
    </row>
    <row r="313" spans="1:9" ht="18" x14ac:dyDescent="0.25">
      <c r="A313" s="6" t="s">
        <v>75</v>
      </c>
      <c r="B313" s="6" t="s">
        <v>95</v>
      </c>
      <c r="C313" s="6">
        <v>114</v>
      </c>
      <c r="D313" s="11">
        <f t="shared" si="14"/>
        <v>151</v>
      </c>
      <c r="E313" s="6" t="s">
        <v>77</v>
      </c>
      <c r="F313" s="6">
        <f t="shared" si="18"/>
        <v>13</v>
      </c>
      <c r="G313" s="8">
        <v>7</v>
      </c>
      <c r="H313" s="6" t="e">
        <f>'Grad Raw Data'!#REF!</f>
        <v>#REF!</v>
      </c>
      <c r="I313" s="6" t="e">
        <f>'Grad Raw Data'!#REF!</f>
        <v>#REF!</v>
      </c>
    </row>
    <row r="314" spans="1:9" ht="18" x14ac:dyDescent="0.25">
      <c r="A314" s="6" t="s">
        <v>75</v>
      </c>
      <c r="B314" s="6" t="s">
        <v>95</v>
      </c>
      <c r="C314" s="6">
        <v>112</v>
      </c>
      <c r="D314" s="11">
        <f t="shared" si="14"/>
        <v>152</v>
      </c>
      <c r="E314" s="6" t="s">
        <v>77</v>
      </c>
      <c r="F314" s="6">
        <f t="shared" si="18"/>
        <v>13</v>
      </c>
      <c r="G314" s="8">
        <v>8</v>
      </c>
      <c r="H314" s="6" t="e">
        <f>'Grad Raw Data'!#REF!</f>
        <v>#REF!</v>
      </c>
      <c r="I314" s="6" t="e">
        <f>'Grad Raw Data'!#REF!</f>
        <v>#REF!</v>
      </c>
    </row>
    <row r="315" spans="1:9" ht="18" x14ac:dyDescent="0.25">
      <c r="A315" s="6" t="s">
        <v>75</v>
      </c>
      <c r="B315" s="6" t="s">
        <v>95</v>
      </c>
      <c r="C315" s="6">
        <v>110</v>
      </c>
      <c r="D315" s="11">
        <f t="shared" si="14"/>
        <v>153</v>
      </c>
      <c r="E315" s="6" t="s">
        <v>77</v>
      </c>
      <c r="F315" s="6">
        <f t="shared" si="18"/>
        <v>13</v>
      </c>
      <c r="G315" s="8">
        <v>9</v>
      </c>
      <c r="H315" s="6" t="e">
        <f>'Grad Raw Data'!#REF!</f>
        <v>#REF!</v>
      </c>
      <c r="I315" s="6" t="e">
        <f>'Grad Raw Data'!#REF!</f>
        <v>#REF!</v>
      </c>
    </row>
    <row r="316" spans="1:9" ht="18" x14ac:dyDescent="0.25">
      <c r="A316" s="6" t="s">
        <v>75</v>
      </c>
      <c r="B316" s="6" t="s">
        <v>95</v>
      </c>
      <c r="C316" s="6">
        <v>108</v>
      </c>
      <c r="D316" s="11">
        <f t="shared" si="14"/>
        <v>154</v>
      </c>
      <c r="E316" s="6" t="s">
        <v>77</v>
      </c>
      <c r="F316" s="6">
        <f t="shared" si="18"/>
        <v>13</v>
      </c>
      <c r="G316" s="8">
        <v>10</v>
      </c>
      <c r="H316" s="6" t="e">
        <f>'Grad Raw Data'!#REF!</f>
        <v>#REF!</v>
      </c>
      <c r="I316" s="6" t="e">
        <f>'Grad Raw Data'!#REF!</f>
        <v>#REF!</v>
      </c>
    </row>
    <row r="317" spans="1:9" ht="18.75" thickBot="1" x14ac:dyDescent="0.3">
      <c r="A317" s="6" t="s">
        <v>75</v>
      </c>
      <c r="B317" s="6" t="s">
        <v>95</v>
      </c>
      <c r="C317" s="6">
        <v>106</v>
      </c>
      <c r="D317" s="11">
        <f t="shared" si="14"/>
        <v>155</v>
      </c>
      <c r="E317" s="6" t="s">
        <v>77</v>
      </c>
      <c r="F317" s="6">
        <f t="shared" si="18"/>
        <v>13</v>
      </c>
      <c r="G317" s="8">
        <v>11</v>
      </c>
      <c r="H317" s="9" t="e">
        <f>'Grad Raw Data'!#REF!</f>
        <v>#REF!</v>
      </c>
      <c r="I317" s="4" t="e">
        <f>'Grad Raw Data'!#REF!</f>
        <v>#REF!</v>
      </c>
    </row>
    <row r="318" spans="1:9" ht="19.5" thickTop="1" thickBot="1" x14ac:dyDescent="0.3">
      <c r="A318" s="4" t="s">
        <v>75</v>
      </c>
      <c r="B318" s="4" t="s">
        <v>95</v>
      </c>
      <c r="C318" s="4">
        <v>104</v>
      </c>
      <c r="D318" s="11">
        <f t="shared" si="14"/>
        <v>156</v>
      </c>
      <c r="E318" s="4" t="s">
        <v>77</v>
      </c>
      <c r="F318" s="4">
        <f t="shared" si="18"/>
        <v>13</v>
      </c>
      <c r="G318" s="5">
        <v>12</v>
      </c>
      <c r="H318" s="38" t="e">
        <f>'Grad Raw Data'!#REF!</f>
        <v>#REF!</v>
      </c>
      <c r="I318" s="6" t="e">
        <f>'Grad Raw Data'!#REF!</f>
        <v>#REF!</v>
      </c>
    </row>
    <row r="319" spans="1:9" ht="18.75" thickTop="1" x14ac:dyDescent="0.25">
      <c r="A319" s="6" t="s">
        <v>72</v>
      </c>
      <c r="B319" s="6" t="s">
        <v>94</v>
      </c>
      <c r="C319" s="6">
        <v>113</v>
      </c>
      <c r="D319" s="11">
        <f t="shared" si="14"/>
        <v>157</v>
      </c>
      <c r="E319" s="6" t="s">
        <v>74</v>
      </c>
      <c r="F319" s="6">
        <f>F295+1</f>
        <v>14</v>
      </c>
      <c r="G319" s="6">
        <v>1</v>
      </c>
      <c r="H319" s="39" t="e">
        <f>'Grad Raw Data'!#REF!</f>
        <v>#REF!</v>
      </c>
      <c r="I319" s="6" t="e">
        <f>'Grad Raw Data'!#REF!</f>
        <v>#REF!</v>
      </c>
    </row>
    <row r="320" spans="1:9" ht="18" x14ac:dyDescent="0.25">
      <c r="A320" s="6" t="s">
        <v>72</v>
      </c>
      <c r="B320" s="6" t="s">
        <v>94</v>
      </c>
      <c r="C320" s="6">
        <v>114</v>
      </c>
      <c r="D320" s="11">
        <f t="shared" si="14"/>
        <v>158</v>
      </c>
      <c r="E320" s="6" t="s">
        <v>74</v>
      </c>
      <c r="F320" s="6">
        <f t="shared" ref="F320:F330" si="19">F296+1</f>
        <v>14</v>
      </c>
      <c r="G320" s="6">
        <v>2</v>
      </c>
      <c r="H320" s="39" t="e">
        <f>'Grad Raw Data'!#REF!</f>
        <v>#REF!</v>
      </c>
      <c r="I320" s="6" t="e">
        <f>'Grad Raw Data'!#REF!</f>
        <v>#REF!</v>
      </c>
    </row>
    <row r="321" spans="1:9" ht="18" x14ac:dyDescent="0.25">
      <c r="A321" s="6" t="s">
        <v>72</v>
      </c>
      <c r="B321" s="6" t="s">
        <v>94</v>
      </c>
      <c r="C321" s="6">
        <v>115</v>
      </c>
      <c r="D321" s="11">
        <f t="shared" si="14"/>
        <v>159</v>
      </c>
      <c r="E321" s="6" t="s">
        <v>74</v>
      </c>
      <c r="F321" s="6">
        <f t="shared" si="19"/>
        <v>14</v>
      </c>
      <c r="G321" s="6">
        <v>3</v>
      </c>
      <c r="H321" s="39" t="e">
        <f>'Grad Raw Data'!#REF!</f>
        <v>#REF!</v>
      </c>
      <c r="I321" s="6" t="e">
        <f>'Grad Raw Data'!#REF!</f>
        <v>#REF!</v>
      </c>
    </row>
    <row r="322" spans="1:9" ht="18" x14ac:dyDescent="0.25">
      <c r="A322" s="6" t="s">
        <v>72</v>
      </c>
      <c r="B322" s="6" t="s">
        <v>94</v>
      </c>
      <c r="C322" s="6">
        <v>116</v>
      </c>
      <c r="D322" s="11">
        <f t="shared" si="14"/>
        <v>160</v>
      </c>
      <c r="E322" s="6" t="s">
        <v>74</v>
      </c>
      <c r="F322" s="6">
        <f t="shared" si="19"/>
        <v>14</v>
      </c>
      <c r="G322" s="6">
        <v>4</v>
      </c>
      <c r="H322" s="39" t="e">
        <f>'Grad Raw Data'!#REF!</f>
        <v>#REF!</v>
      </c>
      <c r="I322" s="6" t="e">
        <f>'Grad Raw Data'!#REF!</f>
        <v>#REF!</v>
      </c>
    </row>
    <row r="323" spans="1:9" ht="18" x14ac:dyDescent="0.25">
      <c r="A323" s="6" t="s">
        <v>72</v>
      </c>
      <c r="B323" s="6" t="s">
        <v>94</v>
      </c>
      <c r="C323" s="6">
        <v>117</v>
      </c>
      <c r="D323" s="11">
        <f t="shared" si="14"/>
        <v>161</v>
      </c>
      <c r="E323" s="6" t="s">
        <v>74</v>
      </c>
      <c r="F323" s="6">
        <f t="shared" si="19"/>
        <v>14</v>
      </c>
      <c r="G323" s="6">
        <v>5</v>
      </c>
      <c r="H323" s="39" t="e">
        <f>'Grad Raw Data'!#REF!</f>
        <v>#REF!</v>
      </c>
      <c r="I323" s="6" t="e">
        <f>'Grad Raw Data'!#REF!</f>
        <v>#REF!</v>
      </c>
    </row>
    <row r="324" spans="1:9" ht="18" x14ac:dyDescent="0.25">
      <c r="A324" s="6" t="s">
        <v>72</v>
      </c>
      <c r="B324" s="6" t="s">
        <v>94</v>
      </c>
      <c r="C324" s="6">
        <v>118</v>
      </c>
      <c r="D324" s="11">
        <f t="shared" si="14"/>
        <v>162</v>
      </c>
      <c r="E324" s="6" t="s">
        <v>74</v>
      </c>
      <c r="F324" s="6">
        <f t="shared" si="19"/>
        <v>14</v>
      </c>
      <c r="G324" s="6">
        <v>6</v>
      </c>
      <c r="H324" s="39" t="e">
        <f>'Grad Raw Data'!#REF!</f>
        <v>#REF!</v>
      </c>
      <c r="I324" s="6" t="e">
        <f>'Grad Raw Data'!#REF!</f>
        <v>#REF!</v>
      </c>
    </row>
    <row r="325" spans="1:9" ht="18" x14ac:dyDescent="0.25">
      <c r="A325" s="6" t="s">
        <v>72</v>
      </c>
      <c r="B325" s="6" t="s">
        <v>94</v>
      </c>
      <c r="C325" s="6">
        <v>119</v>
      </c>
      <c r="D325" s="11">
        <f t="shared" si="14"/>
        <v>163</v>
      </c>
      <c r="E325" s="6" t="s">
        <v>74</v>
      </c>
      <c r="F325" s="6">
        <f t="shared" si="19"/>
        <v>14</v>
      </c>
      <c r="G325" s="6">
        <v>7</v>
      </c>
      <c r="H325" s="39" t="e">
        <f>'Grad Raw Data'!#REF!</f>
        <v>#REF!</v>
      </c>
      <c r="I325" s="6" t="e">
        <f>'Grad Raw Data'!#REF!</f>
        <v>#REF!</v>
      </c>
    </row>
    <row r="326" spans="1:9" ht="18" x14ac:dyDescent="0.25">
      <c r="A326" s="6" t="s">
        <v>72</v>
      </c>
      <c r="B326" s="6" t="s">
        <v>94</v>
      </c>
      <c r="C326" s="6">
        <v>120</v>
      </c>
      <c r="D326" s="11">
        <f t="shared" si="14"/>
        <v>164</v>
      </c>
      <c r="E326" s="6" t="s">
        <v>74</v>
      </c>
      <c r="F326" s="6">
        <f t="shared" si="19"/>
        <v>14</v>
      </c>
      <c r="G326" s="6">
        <v>8</v>
      </c>
      <c r="H326" s="39" t="e">
        <f>'Grad Raw Data'!#REF!</f>
        <v>#REF!</v>
      </c>
      <c r="I326" s="6" t="e">
        <f>'Grad Raw Data'!#REF!</f>
        <v>#REF!</v>
      </c>
    </row>
    <row r="327" spans="1:9" ht="18" x14ac:dyDescent="0.25">
      <c r="A327" s="6" t="s">
        <v>72</v>
      </c>
      <c r="B327" s="6" t="s">
        <v>94</v>
      </c>
      <c r="C327" s="6">
        <v>1</v>
      </c>
      <c r="D327" s="11">
        <f t="shared" si="14"/>
        <v>165</v>
      </c>
      <c r="E327" s="6" t="s">
        <v>74</v>
      </c>
      <c r="F327" s="6">
        <f t="shared" si="19"/>
        <v>14</v>
      </c>
      <c r="G327" s="6">
        <v>9</v>
      </c>
      <c r="H327" s="39" t="e">
        <f>'Grad Raw Data'!#REF!</f>
        <v>#REF!</v>
      </c>
      <c r="I327" s="6" t="e">
        <f>'Grad Raw Data'!#REF!</f>
        <v>#REF!</v>
      </c>
    </row>
    <row r="328" spans="1:9" ht="18" x14ac:dyDescent="0.25">
      <c r="A328" s="6" t="s">
        <v>72</v>
      </c>
      <c r="B328" s="6" t="s">
        <v>94</v>
      </c>
      <c r="C328" s="6">
        <v>3</v>
      </c>
      <c r="D328" s="11">
        <f t="shared" ref="D328:D342" si="20">(F328-1)*12+G328</f>
        <v>166</v>
      </c>
      <c r="E328" s="6" t="s">
        <v>74</v>
      </c>
      <c r="F328" s="6">
        <f t="shared" si="19"/>
        <v>14</v>
      </c>
      <c r="G328" s="6">
        <v>10</v>
      </c>
      <c r="H328" s="39" t="e">
        <f>'Grad Raw Data'!#REF!</f>
        <v>#REF!</v>
      </c>
      <c r="I328" s="6" t="e">
        <f>'Grad Raw Data'!#REF!</f>
        <v>#REF!</v>
      </c>
    </row>
    <row r="329" spans="1:9" ht="18.75" thickBot="1" x14ac:dyDescent="0.3">
      <c r="A329" s="6" t="s">
        <v>72</v>
      </c>
      <c r="B329" s="6" t="s">
        <v>94</v>
      </c>
      <c r="C329" s="6">
        <v>5</v>
      </c>
      <c r="D329" s="11">
        <f t="shared" si="20"/>
        <v>167</v>
      </c>
      <c r="E329" s="6" t="s">
        <v>74</v>
      </c>
      <c r="F329" s="6">
        <f t="shared" si="19"/>
        <v>14</v>
      </c>
      <c r="G329" s="6">
        <v>11</v>
      </c>
      <c r="H329" s="40" t="e">
        <f>'Grad Raw Data'!#REF!</f>
        <v>#REF!</v>
      </c>
      <c r="I329" s="4" t="e">
        <f>'Grad Raw Data'!#REF!</f>
        <v>#REF!</v>
      </c>
    </row>
    <row r="330" spans="1:9" ht="19.5" thickTop="1" thickBot="1" x14ac:dyDescent="0.3">
      <c r="A330" s="4" t="s">
        <v>72</v>
      </c>
      <c r="B330" s="4" t="s">
        <v>94</v>
      </c>
      <c r="C330" s="4">
        <v>7</v>
      </c>
      <c r="D330" s="11">
        <f t="shared" si="20"/>
        <v>168</v>
      </c>
      <c r="E330" s="4" t="s">
        <v>74</v>
      </c>
      <c r="F330" s="4">
        <f t="shared" si="19"/>
        <v>14</v>
      </c>
      <c r="G330" s="4">
        <v>12</v>
      </c>
      <c r="H330" s="38" t="e">
        <f>'Grad Raw Data'!#REF!</f>
        <v>#REF!</v>
      </c>
      <c r="I330" s="41" t="e">
        <f>'Grad Raw Data'!#REF!</f>
        <v>#REF!</v>
      </c>
    </row>
    <row r="331" spans="1:9" ht="18.75" thickTop="1" x14ac:dyDescent="0.25">
      <c r="A331" s="6" t="s">
        <v>75</v>
      </c>
      <c r="B331" s="6" t="s">
        <v>95</v>
      </c>
      <c r="C331" s="6">
        <v>101</v>
      </c>
      <c r="D331" s="11">
        <f t="shared" si="20"/>
        <v>157</v>
      </c>
      <c r="E331" s="6" t="s">
        <v>77</v>
      </c>
      <c r="F331" s="6">
        <f>F307+1</f>
        <v>14</v>
      </c>
      <c r="G331" s="6">
        <v>1</v>
      </c>
      <c r="H331" s="39" t="e">
        <f>'Grad Raw Data'!#REF!</f>
        <v>#REF!</v>
      </c>
      <c r="I331" s="6" t="e">
        <f>'Grad Raw Data'!#REF!</f>
        <v>#REF!</v>
      </c>
    </row>
    <row r="332" spans="1:9" ht="18" x14ac:dyDescent="0.25">
      <c r="A332" s="6" t="s">
        <v>75</v>
      </c>
      <c r="B332" s="6" t="s">
        <v>95</v>
      </c>
      <c r="C332" s="6">
        <v>103</v>
      </c>
      <c r="D332" s="11">
        <f t="shared" si="20"/>
        <v>158</v>
      </c>
      <c r="E332" s="6" t="s">
        <v>77</v>
      </c>
      <c r="F332" s="6">
        <f t="shared" ref="F332:F342" si="21">F308+1</f>
        <v>14</v>
      </c>
      <c r="G332" s="6">
        <v>2</v>
      </c>
      <c r="H332" s="39" t="e">
        <f>'Grad Raw Data'!#REF!</f>
        <v>#REF!</v>
      </c>
      <c r="I332" s="6" t="e">
        <f>'Grad Raw Data'!#REF!</f>
        <v>#REF!</v>
      </c>
    </row>
    <row r="333" spans="1:9" ht="18" x14ac:dyDescent="0.25">
      <c r="A333" s="6" t="s">
        <v>75</v>
      </c>
      <c r="B333" s="6" t="s">
        <v>95</v>
      </c>
      <c r="C333" s="6">
        <v>105</v>
      </c>
      <c r="D333" s="11">
        <f t="shared" si="20"/>
        <v>159</v>
      </c>
      <c r="E333" s="6" t="s">
        <v>77</v>
      </c>
      <c r="F333" s="6">
        <f t="shared" si="21"/>
        <v>14</v>
      </c>
      <c r="G333" s="6">
        <v>3</v>
      </c>
      <c r="H333" s="39" t="e">
        <f>'Grad Raw Data'!#REF!</f>
        <v>#REF!</v>
      </c>
      <c r="I333" s="6" t="e">
        <f>'Grad Raw Data'!#REF!</f>
        <v>#REF!</v>
      </c>
    </row>
    <row r="334" spans="1:9" ht="18" x14ac:dyDescent="0.25">
      <c r="A334" s="6" t="s">
        <v>75</v>
      </c>
      <c r="B334" s="6" t="s">
        <v>95</v>
      </c>
      <c r="C334" s="6">
        <v>107</v>
      </c>
      <c r="D334" s="11">
        <f t="shared" si="20"/>
        <v>160</v>
      </c>
      <c r="E334" s="6" t="s">
        <v>77</v>
      </c>
      <c r="F334" s="6">
        <f t="shared" si="21"/>
        <v>14</v>
      </c>
      <c r="G334" s="6">
        <v>4</v>
      </c>
      <c r="H334" s="39" t="e">
        <f>'Grad Raw Data'!#REF!</f>
        <v>#REF!</v>
      </c>
      <c r="I334" s="6" t="e">
        <f>'Grad Raw Data'!#REF!</f>
        <v>#REF!</v>
      </c>
    </row>
    <row r="335" spans="1:9" ht="18" x14ac:dyDescent="0.25">
      <c r="A335" s="6" t="s">
        <v>75</v>
      </c>
      <c r="B335" s="6" t="s">
        <v>95</v>
      </c>
      <c r="C335" s="6">
        <v>109</v>
      </c>
      <c r="D335" s="11">
        <f t="shared" si="20"/>
        <v>161</v>
      </c>
      <c r="E335" s="6" t="s">
        <v>77</v>
      </c>
      <c r="F335" s="6">
        <f t="shared" si="21"/>
        <v>14</v>
      </c>
      <c r="G335" s="6">
        <v>5</v>
      </c>
      <c r="H335" s="39" t="e">
        <f>'Grad Raw Data'!#REF!</f>
        <v>#REF!</v>
      </c>
      <c r="I335" s="6" t="e">
        <f>'Grad Raw Data'!#REF!</f>
        <v>#REF!</v>
      </c>
    </row>
    <row r="336" spans="1:9" ht="18" x14ac:dyDescent="0.25">
      <c r="A336" s="6" t="s">
        <v>75</v>
      </c>
      <c r="B336" s="6" t="s">
        <v>95</v>
      </c>
      <c r="C336" s="6">
        <v>111</v>
      </c>
      <c r="D336" s="11">
        <f t="shared" si="20"/>
        <v>162</v>
      </c>
      <c r="E336" s="6" t="s">
        <v>77</v>
      </c>
      <c r="F336" s="6">
        <f t="shared" si="21"/>
        <v>14</v>
      </c>
      <c r="G336" s="6">
        <v>6</v>
      </c>
      <c r="H336" s="39" t="e">
        <f>'Grad Raw Data'!#REF!</f>
        <v>#REF!</v>
      </c>
      <c r="I336" s="6" t="e">
        <f>'Grad Raw Data'!#REF!</f>
        <v>#REF!</v>
      </c>
    </row>
    <row r="337" spans="1:9" ht="18" x14ac:dyDescent="0.25">
      <c r="A337" s="6" t="s">
        <v>75</v>
      </c>
      <c r="B337" s="6" t="s">
        <v>95</v>
      </c>
      <c r="C337" s="6">
        <v>113</v>
      </c>
      <c r="D337" s="11">
        <f t="shared" si="20"/>
        <v>163</v>
      </c>
      <c r="E337" s="6" t="s">
        <v>77</v>
      </c>
      <c r="F337" s="6">
        <f t="shared" si="21"/>
        <v>14</v>
      </c>
      <c r="G337" s="6">
        <v>7</v>
      </c>
      <c r="H337" s="39" t="e">
        <f>'Grad Raw Data'!#REF!</f>
        <v>#REF!</v>
      </c>
      <c r="I337" s="6" t="e">
        <f>'Grad Raw Data'!#REF!</f>
        <v>#REF!</v>
      </c>
    </row>
    <row r="338" spans="1:9" ht="18" x14ac:dyDescent="0.25">
      <c r="A338" s="6" t="s">
        <v>75</v>
      </c>
      <c r="B338" s="6" t="s">
        <v>95</v>
      </c>
      <c r="C338" s="6">
        <v>115</v>
      </c>
      <c r="D338" s="11">
        <f t="shared" si="20"/>
        <v>164</v>
      </c>
      <c r="E338" s="6" t="s">
        <v>77</v>
      </c>
      <c r="F338" s="6">
        <f t="shared" si="21"/>
        <v>14</v>
      </c>
      <c r="G338" s="6">
        <v>8</v>
      </c>
      <c r="H338" s="39" t="e">
        <f>'Grad Raw Data'!#REF!</f>
        <v>#REF!</v>
      </c>
      <c r="I338" s="6" t="e">
        <f>'Grad Raw Data'!#REF!</f>
        <v>#REF!</v>
      </c>
    </row>
    <row r="339" spans="1:9" ht="18" x14ac:dyDescent="0.25">
      <c r="A339" s="6" t="s">
        <v>75</v>
      </c>
      <c r="B339" s="6" t="s">
        <v>95</v>
      </c>
      <c r="C339" s="6">
        <v>117</v>
      </c>
      <c r="D339" s="11">
        <f t="shared" si="20"/>
        <v>165</v>
      </c>
      <c r="E339" s="6" t="s">
        <v>77</v>
      </c>
      <c r="F339" s="6">
        <f t="shared" si="21"/>
        <v>14</v>
      </c>
      <c r="G339" s="6">
        <v>9</v>
      </c>
      <c r="H339" s="39" t="e">
        <f>'Grad Raw Data'!#REF!</f>
        <v>#REF!</v>
      </c>
      <c r="I339" s="6" t="e">
        <f>'Grad Raw Data'!#REF!</f>
        <v>#REF!</v>
      </c>
    </row>
    <row r="340" spans="1:9" ht="18" x14ac:dyDescent="0.25">
      <c r="A340" s="6" t="s">
        <v>75</v>
      </c>
      <c r="B340" s="6" t="s">
        <v>95</v>
      </c>
      <c r="C340" s="6">
        <v>119</v>
      </c>
      <c r="D340" s="11">
        <f t="shared" si="20"/>
        <v>166</v>
      </c>
      <c r="E340" s="6" t="s">
        <v>77</v>
      </c>
      <c r="F340" s="6">
        <f t="shared" si="21"/>
        <v>14</v>
      </c>
      <c r="G340" s="6">
        <v>10</v>
      </c>
      <c r="H340" s="39" t="e">
        <f>'Grad Raw Data'!#REF!</f>
        <v>#REF!</v>
      </c>
      <c r="I340" s="6" t="e">
        <f>'Grad Raw Data'!#REF!</f>
        <v>#REF!</v>
      </c>
    </row>
    <row r="341" spans="1:9" ht="18.75" thickBot="1" x14ac:dyDescent="0.3">
      <c r="A341" s="6" t="s">
        <v>75</v>
      </c>
      <c r="B341" s="6" t="s">
        <v>95</v>
      </c>
      <c r="C341" s="6">
        <v>121</v>
      </c>
      <c r="D341" s="11">
        <f t="shared" si="20"/>
        <v>167</v>
      </c>
      <c r="E341" s="6" t="s">
        <v>77</v>
      </c>
      <c r="F341" s="6">
        <f t="shared" si="21"/>
        <v>14</v>
      </c>
      <c r="G341" s="6">
        <v>11</v>
      </c>
      <c r="H341" s="40" t="e">
        <f>'Grad Raw Data'!#REF!</f>
        <v>#REF!</v>
      </c>
      <c r="I341" s="4" t="e">
        <f>'Grad Raw Data'!#REF!</f>
        <v>#REF!</v>
      </c>
    </row>
    <row r="342" spans="1:9" ht="19.5" thickTop="1" thickBot="1" x14ac:dyDescent="0.3">
      <c r="A342" s="4" t="s">
        <v>75</v>
      </c>
      <c r="B342" s="4" t="s">
        <v>95</v>
      </c>
      <c r="C342" s="4">
        <v>123</v>
      </c>
      <c r="D342" s="11">
        <f t="shared" si="20"/>
        <v>168</v>
      </c>
      <c r="E342" s="4" t="s">
        <v>77</v>
      </c>
      <c r="F342" s="4">
        <f t="shared" si="21"/>
        <v>14</v>
      </c>
      <c r="G342" s="4">
        <v>12</v>
      </c>
    </row>
    <row r="343" spans="1:9" ht="13.5" thickTop="1" x14ac:dyDescent="0.2"/>
  </sheetData>
  <protectedRanges>
    <protectedRange sqref="F1:F342" name="Range1"/>
  </protectedRanges>
  <phoneticPr fontId="2" type="noConversion"/>
  <pageMargins left="0.16" right="0.16" top="1" bottom="1" header="0.5" footer="0.5"/>
  <pageSetup orientation="landscape" r:id="rId1"/>
  <headerFooter alignWithMargins="0">
    <oddHeader xml:space="preserve">&amp;L
</oddHeader>
  </headerFooter>
  <rowBreaks count="28" manualBreakCount="28">
    <brk id="6" max="16383" man="1"/>
    <brk id="18" max="16383" man="1"/>
    <brk id="30" max="16383" man="1"/>
    <brk id="42" max="16383" man="1"/>
    <brk id="54" max="16383" man="1"/>
    <brk id="66" max="16383" man="1"/>
    <brk id="78" max="16383" man="1"/>
    <brk id="90" max="16383" man="1"/>
    <brk id="102" max="16383" man="1"/>
    <brk id="114" max="16383" man="1"/>
    <brk id="126" max="16383" man="1"/>
    <brk id="138" max="16383" man="1"/>
    <brk id="150" max="16383" man="1"/>
    <brk id="162" max="16383" man="1"/>
    <brk id="174" max="16383" man="1"/>
    <brk id="186" max="16383" man="1"/>
    <brk id="198" max="16383" man="1"/>
    <brk id="210" max="16383" man="1"/>
    <brk id="222" max="16383" man="1"/>
    <brk id="234" max="16383" man="1"/>
    <brk id="246" max="16383" man="1"/>
    <brk id="258" max="16383" man="1"/>
    <brk id="270" max="16383" man="1"/>
    <brk id="282" max="16383" man="1"/>
    <brk id="294" max="16383" man="1"/>
    <brk id="306" max="16383" man="1"/>
    <brk id="318" max="16383" man="1"/>
    <brk id="3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586"/>
  <sheetViews>
    <sheetView topLeftCell="A25" workbookViewId="0">
      <selection activeCell="C42" sqref="C42"/>
    </sheetView>
  </sheetViews>
  <sheetFormatPr defaultRowHeight="15" x14ac:dyDescent="0.2"/>
  <cols>
    <col min="1" max="1" width="18" style="17" customWidth="1"/>
    <col min="2" max="2" width="25.42578125" style="17" customWidth="1"/>
    <col min="3" max="3" width="26.7109375" style="17" customWidth="1"/>
    <col min="4" max="4" width="14.85546875" style="17" customWidth="1"/>
    <col min="5" max="5" width="10.140625" style="17" customWidth="1"/>
    <col min="6" max="6" width="8.7109375" style="17" customWidth="1"/>
  </cols>
  <sheetData>
    <row r="1" spans="1:9" s="18" customFormat="1" ht="24.95" customHeight="1" x14ac:dyDescent="0.25">
      <c r="A1" s="19" t="s">
        <v>98</v>
      </c>
      <c r="B1" s="19" t="s">
        <v>36</v>
      </c>
      <c r="C1" s="19" t="s">
        <v>99</v>
      </c>
      <c r="D1" s="19"/>
      <c r="E1" s="19" t="s">
        <v>100</v>
      </c>
      <c r="F1" s="19" t="s">
        <v>101</v>
      </c>
    </row>
    <row r="2" spans="1:9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9" ht="24.95" customHeight="1" x14ac:dyDescent="0.25">
      <c r="A3" s="20"/>
      <c r="B3" s="20"/>
      <c r="C3" s="20"/>
      <c r="D3" s="20"/>
      <c r="E3" s="20"/>
      <c r="F3" s="20"/>
    </row>
    <row r="4" spans="1:9" ht="24.95" customHeight="1" x14ac:dyDescent="0.25">
      <c r="A4" s="20" t="e">
        <f>'Grad Raw Data'!H3</f>
        <v>#N/A</v>
      </c>
      <c r="B4" s="20" t="str">
        <f>'Grad Raw Data'!J4</f>
        <v>June</v>
      </c>
      <c r="C4" s="20" t="e">
        <f>'Grad Raw Data'!G3</f>
        <v>#N/A</v>
      </c>
      <c r="D4" s="20"/>
      <c r="E4" s="20" t="str">
        <f>'Grad Raw Data'!D4</f>
        <v>STAGE</v>
      </c>
      <c r="F4" s="20" t="str">
        <f>'Grad Raw Data'!E4</f>
        <v>STAGE</v>
      </c>
    </row>
    <row r="5" spans="1:9" ht="24.95" customHeight="1" x14ac:dyDescent="0.25">
      <c r="A5" s="16">
        <f>'Grad Raw Data'!K2</f>
        <v>0</v>
      </c>
      <c r="B5" s="20"/>
      <c r="C5" s="20"/>
      <c r="D5" s="20"/>
      <c r="E5" s="20"/>
      <c r="F5" s="20"/>
      <c r="I5" s="23"/>
    </row>
    <row r="6" spans="1:9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9" ht="24.95" customHeight="1" x14ac:dyDescent="0.25">
      <c r="A7" s="16">
        <f>'Grad Raw Data'!K4</f>
        <v>0</v>
      </c>
      <c r="B7" s="20"/>
      <c r="C7" s="20"/>
      <c r="D7" s="20"/>
      <c r="E7" s="20"/>
      <c r="F7" s="20"/>
    </row>
    <row r="8" spans="1:9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9" ht="24.95" customHeight="1" x14ac:dyDescent="0.25">
      <c r="A9" s="16">
        <f>'Grad Raw Data'!K5</f>
        <v>0</v>
      </c>
      <c r="B9" s="20"/>
      <c r="C9" s="20"/>
      <c r="D9" s="20"/>
      <c r="E9" s="20"/>
      <c r="F9" s="20"/>
    </row>
    <row r="10" spans="1:9" ht="24.95" customHeight="1" x14ac:dyDescent="0.25">
      <c r="A10" s="20" t="e">
        <f>'Grad Raw Data'!H6</f>
        <v>#N/A</v>
      </c>
      <c r="B10" s="20" t="e">
        <f>'Grad Raw Data'!J6</f>
        <v>#N/A</v>
      </c>
      <c r="C10" s="20" t="e">
        <f>'Grad Raw Data'!G6</f>
        <v>#N/A</v>
      </c>
      <c r="D10" s="20"/>
      <c r="E10" s="20" t="str">
        <f>'Grad Raw Data'!D6</f>
        <v>STAGE</v>
      </c>
      <c r="F10" s="20" t="str">
        <f>'Grad Raw Data'!E6</f>
        <v>STAGE</v>
      </c>
    </row>
    <row r="11" spans="1:9" ht="24.95" customHeight="1" x14ac:dyDescent="0.25">
      <c r="A11" s="16" t="e">
        <f>'Grad Raw Data'!K6</f>
        <v>#N/A</v>
      </c>
      <c r="B11" s="20"/>
      <c r="C11" s="20"/>
      <c r="D11" s="20"/>
      <c r="E11" s="20"/>
      <c r="F11" s="20"/>
    </row>
    <row r="12" spans="1:9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9" ht="24.95" customHeight="1" x14ac:dyDescent="0.25">
      <c r="A13" s="16" t="str">
        <f>'Grad Raw Data'!K7</f>
        <v>Quinn Senate</v>
      </c>
      <c r="B13" s="20"/>
      <c r="C13" s="20"/>
      <c r="D13" s="20"/>
      <c r="E13" s="20"/>
      <c r="F13" s="20"/>
    </row>
    <row r="14" spans="1:9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9" ht="24.95" customHeight="1" x14ac:dyDescent="0.25">
      <c r="A15" s="16">
        <f>'Grad Raw Data'!K8</f>
        <v>0</v>
      </c>
      <c r="B15" s="20"/>
      <c r="C15" s="20"/>
      <c r="D15" s="20"/>
      <c r="E15" s="20"/>
      <c r="F15" s="20"/>
    </row>
    <row r="16" spans="1:9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16" t="str">
        <f>'Grad Raw Data'!K9</f>
        <v>La-tep-ah-low</v>
      </c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16">
        <f>'Grad Raw Data'!K10</f>
        <v>0</v>
      </c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16">
        <f>'Grad Raw Data'!K11</f>
        <v>0</v>
      </c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O’Neill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16">
        <f>'Grad Raw Data'!K11</f>
        <v>0</v>
      </c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16">
        <f>'Grad Raw Data'!K13</f>
        <v>0</v>
      </c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16">
        <f>'Grad Raw Data'!K14</f>
        <v>0</v>
      </c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>
        <f>'Grad Raw Data'!K14</f>
        <v>0</v>
      </c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>
        <f>'Grad Raw Data'!K14</f>
        <v>0</v>
      </c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16">
        <f>'Grad Raw Data'!K14</f>
        <v>0</v>
      </c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16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16">
        <f>'Grad Raw Data'!K19</f>
        <v>0</v>
      </c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16" t="str">
        <f>'Grad Raw Data'!K20</f>
        <v>Chris-tuh-fur Bar-Bate-Oh</v>
      </c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16">
        <f>'Grad Raw Data'!K21</f>
        <v>0</v>
      </c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16">
        <f>'Grad Raw Data'!K22</f>
        <v>0</v>
      </c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16" t="str">
        <f>'Grad Raw Data'!K23</f>
        <v xml:space="preserve">Bo-prey </v>
      </c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16">
        <f>'Grad Raw Data'!K24</f>
        <v>0</v>
      </c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16">
        <f>'Grad Raw Data'!K25</f>
        <v>0</v>
      </c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16">
        <f>'Grad Raw Data'!K26</f>
        <v>0</v>
      </c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16" t="str">
        <f>'Grad Raw Data'!K27</f>
        <v>Gee-ah-na  Bon-fill-ee-oh</v>
      </c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16" t="str">
        <f>'Grad Raw Data'!K28</f>
        <v>Bor-in</v>
      </c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16" t="str">
        <f>'Grad Raw Data'!K29</f>
        <v>Michael Booty-et</v>
      </c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16">
        <f>'Grad Raw Data'!K30</f>
        <v>0</v>
      </c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16" t="str">
        <f>'Grad Raw Data'!K31</f>
        <v>Izabella boy-den</v>
      </c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16" t="str">
        <f>'Grad Raw Data'!K32</f>
        <v>Bro-Cow-Ski</v>
      </c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16" t="str">
        <f>'Grad Raw Data'!K33</f>
        <v xml:space="preserve">More-gan Brown </v>
      </c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16">
        <f>'Grad Raw Data'!K34</f>
        <v>0</v>
      </c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16" t="str">
        <f>'Grad Raw Data'!K35</f>
        <v>Booch-ell-ah-toe</v>
      </c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16">
        <f>'Grad Raw Data'!K36</f>
        <v>0</v>
      </c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16">
        <f>'Grad Raw Data'!K37</f>
        <v>0</v>
      </c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16">
        <f>'Grad Raw Data'!K38</f>
        <v>0</v>
      </c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16" t="str">
        <f>'Grad Raw Data'!K39</f>
        <v>Kal-hoon</v>
      </c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16">
        <f>'Grad Raw Data'!K40</f>
        <v>0</v>
      </c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16" t="str">
        <f>'Grad Raw Data'!K41</f>
        <v>Juh-stin-can-uh-duh</v>
      </c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 t="str">
        <f>'Grad Raw Data'!J43</f>
        <v>Keane</v>
      </c>
      <c r="C82" s="20" t="str">
        <f>'Grad Raw Data'!G42</f>
        <v>Brown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16">
        <f>'Grad Raw Data'!K42</f>
        <v>0</v>
      </c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16">
        <f>'Grad Raw Data'!K43</f>
        <v>0</v>
      </c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16">
        <f>'Grad Raw Data'!K44</f>
        <v>0</v>
      </c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16">
        <f>'Grad Raw Data'!K45</f>
        <v>0</v>
      </c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16">
        <f>'Grad Raw Data'!K46</f>
        <v>0</v>
      </c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16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16">
        <f>'Grad Raw Data'!K48</f>
        <v>0</v>
      </c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16" t="str">
        <f>'Grad Raw Data'!K49</f>
        <v>Chay-pin</v>
      </c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16">
        <f>'Grad Raw Data'!K50</f>
        <v>0</v>
      </c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16">
        <f>'Grad Raw Data'!K51</f>
        <v>0</v>
      </c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16" t="str">
        <f>'Grad Raw Data'!K52</f>
        <v>Kel-sea Cone-ant</v>
      </c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Cardarelli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16">
        <f>'Grad Raw Data'!K53</f>
        <v>0</v>
      </c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16">
        <f>'Grad Raw Data'!K54</f>
        <v>0</v>
      </c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16">
        <f>'Grad Raw Data'!K55</f>
        <v>0</v>
      </c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16">
        <f>'Grad Raw Data'!K56</f>
        <v>0</v>
      </c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16">
        <f>'Grad Raw Data'!K57</f>
        <v>0</v>
      </c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16">
        <f>'Grad Raw Data'!K58</f>
        <v>0</v>
      </c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16">
        <f>'Grad Raw Data'!K59</f>
        <v>0</v>
      </c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16" t="str">
        <f>'Grad Raw Data'!K60</f>
        <v xml:space="preserve">Juh-vawna </v>
      </c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16">
        <f>'Grad Raw Data'!K61</f>
        <v>0</v>
      </c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16">
        <f>'Grad Raw Data'!K62</f>
        <v>0</v>
      </c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16" t="str">
        <f>'Grad Raw Data'!K63</f>
        <v>Celeste Day-mon Bawk</v>
      </c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16">
        <f>'Grad Raw Data'!K64</f>
        <v>0</v>
      </c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16" t="str">
        <f>'Grad Raw Data'!K65</f>
        <v xml:space="preserve">Mick uh lina </v>
      </c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16" t="str">
        <f>'Grad Raw Data'!K66</f>
        <v>Tom ass o   Da Luca</v>
      </c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16" t="str">
        <f>'Grad Raw Data'!K67</f>
        <v xml:space="preserve">rye-luh duh-mers </v>
      </c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16" t="str">
        <f>'Grad Raw Data'!K68</f>
        <v>Kay-len Elizabeth D-Palm-a</v>
      </c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16" t="str">
        <f>'Grad Raw Data'!K69</f>
        <v>Leo Deed-rick</v>
      </c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16">
        <f>'Grad Raw Data'!K70</f>
        <v>0</v>
      </c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16" t="str">
        <f>'Grad Raw Data'!K71</f>
        <v>Dee-Fee-Or-Eee</v>
      </c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16" t="str">
        <f>'Grad Raw Data'!K72</f>
        <v>Dee-Fee-Or-Eee</v>
      </c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16">
        <f>'Grad Raw Data'!K73</f>
        <v>0</v>
      </c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16">
        <f>'Grad Raw Data'!K74</f>
        <v>0</v>
      </c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16">
        <f>'Grad Raw Data'!K75</f>
        <v>0</v>
      </c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16">
        <f>'Grad Raw Data'!K76</f>
        <v>0</v>
      </c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16">
        <f>'Grad Raw Data'!K77</f>
        <v>0</v>
      </c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16">
        <f>'Grad Raw Data'!K78</f>
        <v>0</v>
      </c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16">
        <f>'Grad Raw Data'!K79</f>
        <v>0</v>
      </c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16">
        <f>'Grad Raw Data'!K80</f>
        <v>0</v>
      </c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16">
        <f>'Grad Raw Data'!K81</f>
        <v>0</v>
      </c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16">
        <f>'Grad Raw Data'!K82</f>
        <v>0</v>
      </c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16">
        <f>'Grad Raw Data'!K83</f>
        <v>0</v>
      </c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16">
        <f>'Grad Raw Data'!K84</f>
        <v>0</v>
      </c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16">
        <f>'Grad Raw Data'!K85</f>
        <v>0</v>
      </c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16">
        <f>'Grad Raw Data'!K86</f>
        <v>0</v>
      </c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16">
        <f>'Grad Raw Data'!K87</f>
        <v>0</v>
      </c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16">
        <f>'Grad Raw Data'!K88</f>
        <v>0</v>
      </c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16">
        <f>'Grad Raw Data'!K89</f>
        <v>0</v>
      </c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16">
        <f>'Grad Raw Data'!K90</f>
        <v>0</v>
      </c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16" t="str">
        <f>'Grad Raw Data'!K91</f>
        <v>Sophia Four-Nee-er</v>
      </c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16">
        <f>'Grad Raw Data'!K92</f>
        <v>0</v>
      </c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16" t="str">
        <f>'Grad Raw Data'!K93</f>
        <v>Aubrey Freeman</v>
      </c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16" t="str">
        <f>'Grad Raw Data'!K94</f>
        <v>Ga-lee-zuh</v>
      </c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16">
        <f>'Grad Raw Data'!K95</f>
        <v>0</v>
      </c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16">
        <f>'Grad Raw Data'!K96</f>
        <v>0</v>
      </c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Madeline</v>
      </c>
      <c r="B192" s="20" t="str">
        <f>'Grad Raw Data'!J98</f>
        <v/>
      </c>
      <c r="C192" s="20" t="str">
        <f>'Grad Raw Data'!G97</f>
        <v>Gentile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16">
        <f>'Grad Raw Data'!K97</f>
        <v>0</v>
      </c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Ginevra</v>
      </c>
      <c r="B194" s="20" t="str">
        <f>'Grad Raw Data'!J99</f>
        <v/>
      </c>
      <c r="C194" s="20" t="str">
        <f>'Grad Raw Data'!G98</f>
        <v>Gilbertie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16" t="str">
        <f>'Grad Raw Data'!K98</f>
        <v>Juh-NEH-vruh</v>
      </c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Piper</v>
      </c>
      <c r="B196" s="20" t="str">
        <f>'Grad Raw Data'!J100</f>
        <v/>
      </c>
      <c r="C196" s="20" t="str">
        <f>'Grad Raw Data'!G99</f>
        <v>Glynn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16">
        <f>'Grad Raw Data'!K99</f>
        <v>0</v>
      </c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Aidan</v>
      </c>
      <c r="B198" s="20" t="str">
        <f>'Grad Raw Data'!J101</f>
        <v/>
      </c>
      <c r="C198" s="20" t="str">
        <f>'Grad Raw Data'!G100</f>
        <v>Gomez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16">
        <f>'Grad Raw Data'!K100</f>
        <v>0</v>
      </c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Jessica</v>
      </c>
      <c r="B200" s="20" t="str">
        <f>'Grad Raw Data'!J102</f>
        <v>Gonzalez</v>
      </c>
      <c r="C200" s="20" t="str">
        <f>'Grad Raw Data'!G101</f>
        <v>Osorio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16" t="str">
        <f>'Grad Raw Data'!K101</f>
        <v>Oh-so-ree-oh</v>
      </c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Joshua</v>
      </c>
      <c r="B202" s="20" t="str">
        <f>'Grad Raw Data'!J103</f>
        <v/>
      </c>
      <c r="C202" s="20" t="str">
        <f>'Grad Raw Data'!G102</f>
        <v>Goodman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16">
        <f>'Grad Raw Data'!K102</f>
        <v>0</v>
      </c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Cullen</v>
      </c>
      <c r="B204" s="20" t="str">
        <f>'Grad Raw Data'!J104</f>
        <v>Eric</v>
      </c>
      <c r="C204" s="20" t="str">
        <f>'Grad Raw Data'!G103</f>
        <v>Granara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16">
        <f>'Grad Raw Data'!K103</f>
        <v>0</v>
      </c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Dasia</v>
      </c>
      <c r="B206" s="20" t="str">
        <f>'Grad Raw Data'!J105</f>
        <v>Anne-Marie</v>
      </c>
      <c r="C206" s="20" t="str">
        <f>'Grad Raw Data'!G104</f>
        <v>Grant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16">
        <f>'Grad Raw Data'!K104</f>
        <v>0</v>
      </c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Ryan</v>
      </c>
      <c r="B208" s="20" t="str">
        <f>'Grad Raw Data'!J106</f>
        <v/>
      </c>
      <c r="C208" s="20" t="str">
        <f>'Grad Raw Data'!G105</f>
        <v>Graves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16">
        <f>'Grad Raw Data'!K105</f>
        <v>0</v>
      </c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Liam</v>
      </c>
      <c r="B210" s="20" t="str">
        <f>'Grad Raw Data'!J107</f>
        <v/>
      </c>
      <c r="C210" s="20" t="str">
        <f>'Grad Raw Data'!G106</f>
        <v>Green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16">
        <f>'Grad Raw Data'!K106</f>
        <v>0</v>
      </c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Lily</v>
      </c>
      <c r="B212" s="20" t="str">
        <f>'Grad Raw Data'!J108</f>
        <v/>
      </c>
      <c r="C212" s="20" t="str">
        <f>'Grad Raw Data'!G107</f>
        <v>Gualtieri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16" t="str">
        <f>'Grad Raw Data'!K107</f>
        <v>Gwal-tier-e</v>
      </c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Molly</v>
      </c>
      <c r="B214" s="20" t="str">
        <f>'Grad Raw Data'!J109</f>
        <v/>
      </c>
      <c r="C214" s="20" t="str">
        <f>'Grad Raw Data'!G108</f>
        <v>Hackett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16">
        <f>'Grad Raw Data'!K108</f>
        <v>0</v>
      </c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Kalen</v>
      </c>
      <c r="B216" s="20" t="str">
        <f>'Grad Raw Data'!J110</f>
        <v>Michael</v>
      </c>
      <c r="C216" s="20" t="str">
        <f>'Grad Raw Data'!G109</f>
        <v>Hagopian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16" t="str">
        <f>'Grad Raw Data'!K109</f>
        <v>Kay-Len My-Kell Ha-Go-Pee-N</v>
      </c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Jane</v>
      </c>
      <c r="B218" s="20" t="str">
        <f>'Grad Raw Data'!J111</f>
        <v/>
      </c>
      <c r="C218" s="20" t="str">
        <f>'Grad Raw Data'!G110</f>
        <v>Hall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16">
        <f>'Grad Raw Data'!K110</f>
        <v>0</v>
      </c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Emma</v>
      </c>
      <c r="B220" s="20" t="str">
        <f>'Grad Raw Data'!J112</f>
        <v/>
      </c>
      <c r="C220" s="20" t="str">
        <f>'Grad Raw Data'!G111</f>
        <v>Hamilton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16" t="str">
        <f>'Grad Raw Data'!K111</f>
        <v>Emma Hamilton</v>
      </c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Liam</v>
      </c>
      <c r="B222" s="20" t="str">
        <f>'Grad Raw Data'!J113</f>
        <v>Michael</v>
      </c>
      <c r="C222" s="20" t="str">
        <f>'Grad Raw Data'!G112</f>
        <v>Hansen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16">
        <f>'Grad Raw Data'!K112</f>
        <v>0</v>
      </c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Olivia</v>
      </c>
      <c r="B224" s="20" t="str">
        <f>'Grad Raw Data'!J114</f>
        <v/>
      </c>
      <c r="C224" s="20" t="str">
        <f>'Grad Raw Data'!G113</f>
        <v>Hanson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16">
        <f>'Grad Raw Data'!K113</f>
        <v>0</v>
      </c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Kira</v>
      </c>
      <c r="B226" s="20" t="str">
        <f>'Grad Raw Data'!J115</f>
        <v/>
      </c>
      <c r="C226" s="20" t="str">
        <f>'Grad Raw Data'!G114</f>
        <v>Hart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16" t="str">
        <f>'Grad Raw Data'!K114</f>
        <v>Kee-Ruh</v>
      </c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Shea</v>
      </c>
      <c r="B228" s="20" t="str">
        <f>'Grad Raw Data'!J116</f>
        <v/>
      </c>
      <c r="C228" s="20" t="str">
        <f>'Grad Raw Data'!G115</f>
        <v>Healey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16">
        <f>'Grad Raw Data'!K115</f>
        <v>0</v>
      </c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Jack</v>
      </c>
      <c r="B230" s="20" t="str">
        <f>'Grad Raw Data'!J117</f>
        <v/>
      </c>
      <c r="C230" s="20" t="str">
        <f>'Grad Raw Data'!G116</f>
        <v>Heithaus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16" t="str">
        <f>'Grad Raw Data'!K116</f>
        <v xml:space="preserve"> Height-House</v>
      </c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Kyle</v>
      </c>
      <c r="B232" s="20" t="str">
        <f>'Grad Raw Data'!J118</f>
        <v/>
      </c>
      <c r="C232" s="20" t="str">
        <f>'Grad Raw Data'!G117</f>
        <v>Heslin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16">
        <f>'Grad Raw Data'!K117</f>
        <v>0</v>
      </c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Sean</v>
      </c>
      <c r="B234" s="20" t="str">
        <f>'Grad Raw Data'!J119</f>
        <v/>
      </c>
      <c r="C234" s="20" t="str">
        <f>'Grad Raw Data'!G118</f>
        <v>Hoffman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16">
        <f>'Grad Raw Data'!K118</f>
        <v>0</v>
      </c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Owen</v>
      </c>
      <c r="B236" s="20" t="str">
        <f>'Grad Raw Data'!J120</f>
        <v/>
      </c>
      <c r="C236" s="20" t="str">
        <f>'Grad Raw Data'!G119</f>
        <v>Holland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16" t="str">
        <f>'Grad Raw Data'!K119</f>
        <v>Oh-When Hall-Land</v>
      </c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Gabriella</v>
      </c>
      <c r="B238" s="20" t="str">
        <f>'Grad Raw Data'!J121</f>
        <v/>
      </c>
      <c r="C238" s="20" t="str">
        <f>'Grad Raw Data'!G120</f>
        <v>Huizenga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16" t="str">
        <f>'Grad Raw Data'!K120</f>
        <v>Ga-bree-el-ah Hi-Zeng-Gah</v>
      </c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Cal</v>
      </c>
      <c r="B240" s="20" t="str">
        <f>'Grad Raw Data'!J122</f>
        <v/>
      </c>
      <c r="C240" s="20" t="str">
        <f>'Grad Raw Data'!G121</f>
        <v>Hurley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16">
        <f>'Grad Raw Data'!K121</f>
        <v>0</v>
      </c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Dean</v>
      </c>
      <c r="B242" s="20" t="str">
        <f>'Grad Raw Data'!J123</f>
        <v/>
      </c>
      <c r="C242" s="20" t="str">
        <f>'Grad Raw Data'!G122</f>
        <v>Iosua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16" t="str">
        <f>'Grad Raw Data'!K122</f>
        <v>Ioshuwa</v>
      </c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John</v>
      </c>
      <c r="B244" s="20" t="str">
        <f>'Grad Raw Data'!J124</f>
        <v/>
      </c>
      <c r="C244" s="20" t="str">
        <f>'Grad Raw Data'!G123</f>
        <v>Irmer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16" t="str">
        <f>'Grad Raw Data'!K123</f>
        <v>Er-mer</v>
      </c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Spenser</v>
      </c>
      <c r="B246" s="20" t="str">
        <f>'Grad Raw Data'!J125</f>
        <v/>
      </c>
      <c r="C246" s="20" t="str">
        <f>'Grad Raw Data'!G124</f>
        <v>Jaynes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16">
        <f>'Grad Raw Data'!K124</f>
        <v>0</v>
      </c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Brooke</v>
      </c>
      <c r="B248" s="20" t="str">
        <f>'Grad Raw Data'!J126</f>
        <v>Elisabeth</v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16">
        <f>'Grad Raw Data'!K125</f>
        <v>0</v>
      </c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Delaney</v>
      </c>
      <c r="B250" s="20" t="str">
        <f>'Grad Raw Data'!J127</f>
        <v/>
      </c>
      <c r="C250" s="20" t="str">
        <f>'Grad Raw Data'!G126</f>
        <v>Johnson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16">
        <f>'Grad Raw Data'!K126</f>
        <v>0</v>
      </c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Timia</v>
      </c>
      <c r="B252" s="20" t="str">
        <f>'Grad Raw Data'!J128</f>
        <v/>
      </c>
      <c r="C252" s="20" t="str">
        <f>'Grad Raw Data'!G127</f>
        <v>Jones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16" t="str">
        <f>'Grad Raw Data'!K127</f>
        <v xml:space="preserve">Tim-me -uh Jones </v>
      </c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Madelyn</v>
      </c>
      <c r="B254" s="20" t="str">
        <f>'Grad Raw Data'!J129</f>
        <v>Nicole</v>
      </c>
      <c r="C254" s="20" t="str">
        <f>'Grad Raw Data'!G128</f>
        <v>Juffre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16" t="str">
        <f>'Grad Raw Data'!K128</f>
        <v>Jew-free</v>
      </c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Jackson</v>
      </c>
      <c r="B256" s="20" t="str">
        <f>'Grad Raw Data'!J130</f>
        <v/>
      </c>
      <c r="C256" s="20" t="str">
        <f>'Grad Raw Data'!G129</f>
        <v>Kaminski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16" t="str">
        <f>'Grad Raw Data'!K129</f>
        <v>Kamin-ski</v>
      </c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Chloe</v>
      </c>
      <c r="B258" s="20" t="str">
        <f>'Grad Raw Data'!J131</f>
        <v/>
      </c>
      <c r="C258" s="20" t="str">
        <f>'Grad Raw Data'!G130</f>
        <v>Kaufman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16" t="str">
        <f>'Grad Raw Data'!K130</f>
        <v>Clow-ee Cawf-min</v>
      </c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Hannah</v>
      </c>
      <c r="B260" s="20" t="str">
        <f>'Grad Raw Data'!J132</f>
        <v/>
      </c>
      <c r="C260" s="20" t="str">
        <f>'Grad Raw Data'!G131</f>
        <v>Keating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16" t="str">
        <f>'Grad Raw Data'!K131</f>
        <v>Han-uh Key-ting</v>
      </c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Aidan</v>
      </c>
      <c r="B262" s="20" t="str">
        <f>'Grad Raw Data'!J133</f>
        <v>Noboru Milche</v>
      </c>
      <c r="C262" s="20" t="str">
        <f>'Grad Raw Data'!G132</f>
        <v>Horie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16">
        <f>'Grad Raw Data'!K132</f>
        <v>0</v>
      </c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Mo</v>
      </c>
      <c r="B264" s="20" t="str">
        <f>'Grad Raw Data'!J134</f>
        <v/>
      </c>
      <c r="C264" s="20" t="str">
        <f>'Grad Raw Data'!G133</f>
        <v>Khamis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16">
        <f>'Grad Raw Data'!K133</f>
        <v>0</v>
      </c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Natalie</v>
      </c>
      <c r="B266" s="20" t="str">
        <f>'Grad Raw Data'!J135</f>
        <v/>
      </c>
      <c r="C266" s="20" t="str">
        <f>'Grad Raw Data'!G134</f>
        <v>Kiernan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16">
        <f>'Grad Raw Data'!K134</f>
        <v>0</v>
      </c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Ava</v>
      </c>
      <c r="B268" s="20" t="str">
        <f>'Grad Raw Data'!J136</f>
        <v/>
      </c>
      <c r="C268" s="20" t="str">
        <f>'Grad Raw Data'!G135</f>
        <v>Kiley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16">
        <f>'Grad Raw Data'!K135</f>
        <v>0</v>
      </c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Timothy</v>
      </c>
      <c r="B270" s="20" t="str">
        <f>'Grad Raw Data'!J137</f>
        <v/>
      </c>
      <c r="C270" s="20" t="str">
        <f>'Grad Raw Data'!G136</f>
        <v>Korwan Jr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16">
        <f>'Grad Raw Data'!K136</f>
        <v>0</v>
      </c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Henry</v>
      </c>
      <c r="B272" s="20" t="str">
        <f>'Grad Raw Data'!J138</f>
        <v/>
      </c>
      <c r="C272" s="20" t="str">
        <f>'Grad Raw Data'!G137</f>
        <v>Kyle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16">
        <f>'Grad Raw Data'!K137</f>
        <v>0</v>
      </c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Viola</v>
      </c>
      <c r="B274" s="20" t="str">
        <f>'Grad Raw Data'!J139</f>
        <v>La</v>
      </c>
      <c r="C274" s="20" t="str">
        <f>'Grad Raw Data'!G138</f>
        <v>Francesca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16" t="str">
        <f>'Grad Raw Data'!K138</f>
        <v>Vee-o-la La-fran-chess-ka</v>
      </c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Zachary</v>
      </c>
      <c r="B276" s="20" t="str">
        <f>'Grad Raw Data'!J140</f>
        <v/>
      </c>
      <c r="C276" s="20" t="str">
        <f>'Grad Raw Data'!G139</f>
        <v>Labriola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16">
        <f>'Grad Raw Data'!K139</f>
        <v>0</v>
      </c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James</v>
      </c>
      <c r="B278" s="20" t="str">
        <f>'Grad Raw Data'!J141</f>
        <v/>
      </c>
      <c r="C278" s="20" t="str">
        <f>'Grad Raw Data'!G140</f>
        <v>Lanzo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16">
        <f>'Grad Raw Data'!K140</f>
        <v>0</v>
      </c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Reily</v>
      </c>
      <c r="B280" s="20" t="str">
        <f>'Grad Raw Data'!J142</f>
        <v/>
      </c>
      <c r="C280" s="20" t="str">
        <f>'Grad Raw Data'!G141</f>
        <v>Learned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16" t="str">
        <f>'Grad Raw Data'!K141</f>
        <v>Ler-Ned</v>
      </c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Ethan</v>
      </c>
      <c r="B282" s="20" t="str">
        <f>'Grad Raw Data'!J143</f>
        <v/>
      </c>
      <c r="C282" s="20" t="str">
        <f>'Grad Raw Data'!G142</f>
        <v>LeBovidge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16" t="str">
        <f>'Grad Raw Data'!K142</f>
        <v>Le-Bo-vidge</v>
      </c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Kevin</v>
      </c>
      <c r="B284" s="20" t="str">
        <f>'Grad Raw Data'!J144</f>
        <v/>
      </c>
      <c r="C284" s="20" t="str">
        <f>'Grad Raw Data'!G143</f>
        <v>Lentell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16" t="str">
        <f>'Grad Raw Data'!K143</f>
        <v>Len tell, it is not Lentil</v>
      </c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Ian</v>
      </c>
      <c r="B286" s="20" t="str">
        <f>'Grad Raw Data'!J145</f>
        <v/>
      </c>
      <c r="C286" s="20" t="str">
        <f>'Grad Raw Data'!G144</f>
        <v>Leonard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16" t="str">
        <f>'Grad Raw Data'!K144</f>
        <v xml:space="preserve">e-an len-erd </v>
      </c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Daniel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16">
        <f>'Grad Raw Data'!K145</f>
        <v>0</v>
      </c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Mary</v>
      </c>
      <c r="B290" s="20" t="str">
        <f>'Grad Raw Data'!J147</f>
        <v/>
      </c>
      <c r="C290" s="20" t="str">
        <f>'Grad Raw Data'!G146</f>
        <v>Lewis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16">
        <f>'Grad Raw Data'!K146</f>
        <v>0</v>
      </c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Dennis</v>
      </c>
      <c r="B292" s="20" t="str">
        <f>'Grad Raw Data'!J148</f>
        <v/>
      </c>
      <c r="C292" s="20" t="str">
        <f>'Grad Raw Data'!G147</f>
        <v>Licari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16">
        <f>'Grad Raw Data'!K147</f>
        <v>0</v>
      </c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Zachary</v>
      </c>
      <c r="B294" s="20" t="str">
        <f>'Grad Raw Data'!J149</f>
        <v/>
      </c>
      <c r="C294" s="20" t="str">
        <f>'Grad Raw Data'!G148</f>
        <v>Lindmark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16">
        <f>'Grad Raw Data'!K148</f>
        <v>0</v>
      </c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Lara</v>
      </c>
      <c r="B296" s="20" t="str">
        <f>'Grad Raw Data'!J150</f>
        <v/>
      </c>
      <c r="C296" s="20" t="str">
        <f>'Grad Raw Data'!G149</f>
        <v>Lopatka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16" t="str">
        <f>'Grad Raw Data'!K149</f>
        <v>Lah-rah low-pat-ka</v>
      </c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Alistair</v>
      </c>
      <c r="B298" s="20" t="str">
        <f>'Grad Raw Data'!J151</f>
        <v/>
      </c>
      <c r="C298" s="20" t="str">
        <f>'Grad Raw Data'!G150</f>
        <v>Lyons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16" t="str">
        <f>'Grad Raw Data'!K150</f>
        <v>al-ih-stair lions</v>
      </c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Jonathan</v>
      </c>
      <c r="B300" s="20" t="str">
        <f>'Grad Raw Data'!J152</f>
        <v>C.</v>
      </c>
      <c r="C300" s="20" t="str">
        <f>'Grad Raw Data'!G151</f>
        <v>MacCaughey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16" t="str">
        <f>'Grad Raw Data'!K151</f>
        <v>Jaa-nuh-thn C. Ma-caw-hee</v>
      </c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Aidan</v>
      </c>
      <c r="B302" s="20" t="str">
        <f>'Grad Raw Data'!J153</f>
        <v/>
      </c>
      <c r="C302" s="20" t="str">
        <f>'Grad Raw Data'!G152</f>
        <v>Mackey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16">
        <f>'Grad Raw Data'!K152</f>
        <v>0</v>
      </c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Giovanni</v>
      </c>
      <c r="B304" s="20" t="str">
        <f>'Grad Raw Data'!J154</f>
        <v/>
      </c>
      <c r="C304" s="20" t="str">
        <f>'Grad Raw Data'!G153</f>
        <v>Madison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16">
        <f>'Grad Raw Data'!K153</f>
        <v>0</v>
      </c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Ta'Vion</v>
      </c>
      <c r="B306" s="20" t="str">
        <f>'Grad Raw Data'!J155</f>
        <v>Joze</v>
      </c>
      <c r="C306" s="20" t="str">
        <f>'Grad Raw Data'!G154</f>
        <v>Maestre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16" t="str">
        <f>'Grad Raw Data'!K154</f>
        <v>Tay-Vee-on  My-es-trey</v>
      </c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Jakob</v>
      </c>
      <c r="B308" s="20" t="str">
        <f>'Grad Raw Data'!J156</f>
        <v/>
      </c>
      <c r="C308" s="20" t="str">
        <f>'Grad Raw Data'!G155</f>
        <v>Maher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16">
        <f>'Grad Raw Data'!K155</f>
        <v>0</v>
      </c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Solana</v>
      </c>
      <c r="B310" s="20" t="str">
        <f>'Grad Raw Data'!J157</f>
        <v/>
      </c>
      <c r="C310" s="20" t="str">
        <f>'Grad Raw Data'!G156</f>
        <v>Maldonado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16" t="str">
        <f>'Grad Raw Data'!K156</f>
        <v>Sol-ana Mal-do-na-do</v>
      </c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Samadrita</v>
      </c>
      <c r="B312" s="20" t="str">
        <f>'Grad Raw Data'!J158</f>
        <v/>
      </c>
      <c r="C312" s="20" t="str">
        <f>'Grad Raw Data'!G157</f>
        <v>Malo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16" t="str">
        <f>'Grad Raw Data'!K157</f>
        <v>Sam-A-dree-ta</v>
      </c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Erica</v>
      </c>
      <c r="B314" s="20" t="str">
        <f>'Grad Raw Data'!J159</f>
        <v/>
      </c>
      <c r="C314" s="20" t="str">
        <f>'Grad Raw Data'!G158</f>
        <v>Malone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16" t="str">
        <f>'Grad Raw Data'!K158</f>
        <v>Erika Mal-own</v>
      </c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Abigail</v>
      </c>
      <c r="B316" s="20" t="str">
        <f>'Grad Raw Data'!J160</f>
        <v/>
      </c>
      <c r="C316" s="20" t="str">
        <f>'Grad Raw Data'!G159</f>
        <v>Manzella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16">
        <f>'Grad Raw Data'!K159</f>
        <v>0</v>
      </c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James</v>
      </c>
      <c r="B318" s="20" t="str">
        <f>'Grad Raw Data'!J161</f>
        <v/>
      </c>
      <c r="C318" s="20" t="str">
        <f>'Grad Raw Data'!G160</f>
        <v>Marcotte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16" t="str">
        <f>'Grad Raw Data'!K160</f>
        <v xml:space="preserve">Cotte in Marcotte is pronounced like caught </v>
      </c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Ryan</v>
      </c>
      <c r="B320" s="20" t="str">
        <f>'Grad Raw Data'!J162</f>
        <v/>
      </c>
      <c r="C320" s="20" t="str">
        <f>'Grad Raw Data'!G161</f>
        <v>Marino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16" t="str">
        <f>'Grad Raw Data'!K161</f>
        <v>Ryan Marino</v>
      </c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Colby</v>
      </c>
      <c r="B322" s="20" t="str">
        <f>'Grad Raw Data'!J163</f>
        <v/>
      </c>
      <c r="C322" s="20" t="str">
        <f>'Grad Raw Data'!G162</f>
        <v>Markham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16">
        <f>'Grad Raw Data'!K162</f>
        <v>0</v>
      </c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Kyle</v>
      </c>
      <c r="B324" s="20" t="str">
        <f>'Grad Raw Data'!J164</f>
        <v/>
      </c>
      <c r="C324" s="20" t="str">
        <f>'Grad Raw Data'!G163</f>
        <v>Marquardt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16">
        <f>'Grad Raw Data'!K153</f>
        <v>0</v>
      </c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Mariia</v>
      </c>
      <c r="B326" s="20" t="str">
        <f>'Grad Raw Data'!J165</f>
        <v/>
      </c>
      <c r="C326" s="20" t="str">
        <f>'Grad Raw Data'!G164</f>
        <v>Martynenko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16">
        <f>'Grad Raw Data'!K164</f>
        <v>0</v>
      </c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Hailey</v>
      </c>
      <c r="B328" s="20" t="str">
        <f>'Grad Raw Data'!J166</f>
        <v/>
      </c>
      <c r="C328" s="20" t="str">
        <f>'Grad Raw Data'!G165</f>
        <v>May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16">
        <f>'Grad Raw Data'!K165</f>
        <v>0</v>
      </c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David</v>
      </c>
      <c r="B330" s="20" t="str">
        <f>'Grad Raw Data'!J167</f>
        <v/>
      </c>
      <c r="C330" s="20" t="str">
        <f>'Grad Raw Data'!G166</f>
        <v>McCann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16" t="str">
        <f>'Grad Raw Data'!K166</f>
        <v>mic can</v>
      </c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Austin</v>
      </c>
      <c r="B332" s="20" t="str">
        <f>'Grad Raw Data'!J168</f>
        <v/>
      </c>
      <c r="C332" s="20" t="str">
        <f>'Grad Raw Data'!G167</f>
        <v>McClosky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16">
        <f>'Grad Raw Data'!K167</f>
        <v>0</v>
      </c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Sean</v>
      </c>
      <c r="B334" s="20" t="str">
        <f>'Grad Raw Data'!J169</f>
        <v/>
      </c>
      <c r="C334" s="20" t="str">
        <f>'Grad Raw Data'!G168</f>
        <v>McGlinchey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16">
        <f>'Grad Raw Data'!K168</f>
        <v>0</v>
      </c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Ava</v>
      </c>
      <c r="B336" s="20" t="str">
        <f>'Grad Raw Data'!J170</f>
        <v/>
      </c>
      <c r="C336" s="20" t="str">
        <f>'Grad Raw Data'!G169</f>
        <v>McGonagle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16" t="str">
        <f>'Grad Raw Data'!K169</f>
        <v>Ava Ma-gone-ah-gul</v>
      </c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Timothy</v>
      </c>
      <c r="B338" s="20" t="str">
        <f>'Grad Raw Data'!J171</f>
        <v/>
      </c>
      <c r="C338" s="20" t="str">
        <f>'Grad Raw Data'!G170</f>
        <v>McGrath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16">
        <f>'Grad Raw Data'!K170</f>
        <v>0</v>
      </c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Devyn</v>
      </c>
      <c r="B340" s="20" t="str">
        <f>'Grad Raw Data'!J172</f>
        <v>Rose</v>
      </c>
      <c r="C340" s="20" t="str">
        <f>'Grad Raw Data'!G171</f>
        <v>McKenna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16">
        <f>'Grad Raw Data'!K171</f>
        <v>0</v>
      </c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Kathryn</v>
      </c>
      <c r="B342" s="20" t="str">
        <f>'Grad Raw Data'!J173</f>
        <v/>
      </c>
      <c r="C342" s="20" t="str">
        <f>'Grad Raw Data'!G172</f>
        <v>McKinnon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16">
        <f>'Grad Raw Data'!K172</f>
        <v>0</v>
      </c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Cadence</v>
      </c>
      <c r="B344" s="20" t="str">
        <f>'Grad Raw Data'!J174</f>
        <v/>
      </c>
      <c r="C344" s="20" t="str">
        <f>'Grad Raw Data'!G173</f>
        <v>McPherson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16" t="str">
        <f>'Grad Raw Data'!K173</f>
        <v>Kay-dense Mic-Fer-son</v>
      </c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Natalie</v>
      </c>
      <c r="B346" s="20" t="str">
        <f>'Grad Raw Data'!J175</f>
        <v/>
      </c>
      <c r="C346" s="20" t="str">
        <f>'Grad Raw Data'!G174</f>
        <v>Medeiros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16" t="str">
        <f>'Grad Raw Data'!K174</f>
        <v>med-ear-ros</v>
      </c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Dylan</v>
      </c>
      <c r="B348" s="20" t="str">
        <f>'Grad Raw Data'!J176</f>
        <v/>
      </c>
      <c r="C348" s="20" t="str">
        <f>'Grad Raw Data'!G175</f>
        <v>Mehta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16">
        <f>'Grad Raw Data'!K175</f>
        <v>0</v>
      </c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Kamilla</v>
      </c>
      <c r="B350" s="20" t="str">
        <f>'Grad Raw Data'!J177</f>
        <v>Mejia</v>
      </c>
      <c r="C350" s="20" t="str">
        <f>'Grad Raw Data'!G176</f>
        <v>Melendez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16" t="str">
        <f>'Grad Raw Data'!K176</f>
        <v xml:space="preserve">me-he-ah  </v>
      </c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Sean</v>
      </c>
      <c r="B352" s="20" t="str">
        <f>'Grad Raw Data'!J178</f>
        <v/>
      </c>
      <c r="C352" s="20" t="str">
        <f>'Grad Raw Data'!G177</f>
        <v>Millerick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16" t="str">
        <f>'Grad Raw Data'!K178</f>
        <v>Me-row-G-ah-nis</v>
      </c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Nicholas</v>
      </c>
      <c r="B354" s="20" t="str">
        <f>'Grad Raw Data'!J179</f>
        <v/>
      </c>
      <c r="C354" s="20" t="str">
        <f>'Grad Raw Data'!G178</f>
        <v>Mirogiannis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16" t="str">
        <f>'Grad Raw Data'!K178</f>
        <v>Me-row-G-ah-nis</v>
      </c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Ava</v>
      </c>
      <c r="B356" s="20" t="str">
        <f>'Grad Raw Data'!J180</f>
        <v/>
      </c>
      <c r="C356" s="20" t="str">
        <f>'Grad Raw Data'!G179</f>
        <v>Miron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16" t="str">
        <f>'Grad Raw Data'!K179</f>
        <v>A-va Mer-own</v>
      </c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Jason</v>
      </c>
      <c r="B358" s="20" t="str">
        <f>'Grad Raw Data'!J181</f>
        <v/>
      </c>
      <c r="C358" s="20" t="str">
        <f>'Grad Raw Data'!G180</f>
        <v>Mogene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16">
        <f>'Grad Raw Data'!K180</f>
        <v>0</v>
      </c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William</v>
      </c>
      <c r="B360" s="20" t="str">
        <f>'Grad Raw Data'!J182</f>
        <v/>
      </c>
      <c r="C360" s="20" t="str">
        <f>'Grad Raw Data'!G181</f>
        <v>Monteiro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16" t="str">
        <f>'Grad Raw Data'!K181</f>
        <v>Mawn -Are-Oh</v>
      </c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Rose</v>
      </c>
      <c r="B362" s="20" t="str">
        <f>'Grad Raw Data'!J183</f>
        <v/>
      </c>
      <c r="C362" s="20" t="str">
        <f>'Grad Raw Data'!G182</f>
        <v>Moran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16">
        <f>'Grad Raw Data'!K182</f>
        <v>0</v>
      </c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Ella</v>
      </c>
      <c r="B364" s="20" t="str">
        <f>'Grad Raw Data'!J184</f>
        <v/>
      </c>
      <c r="C364" s="20" t="str">
        <f>'Grad Raw Data'!G183</f>
        <v>Morris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16">
        <f>'Grad Raw Data'!K183</f>
        <v>0</v>
      </c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Nate</v>
      </c>
      <c r="B366" s="20" t="str">
        <f>'Grad Raw Data'!J185</f>
        <v/>
      </c>
      <c r="C366" s="20" t="str">
        <f>'Grad Raw Data'!G184</f>
        <v>Mulvey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16">
        <f>'Grad Raw Data'!K184</f>
        <v>0</v>
      </c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Adrian</v>
      </c>
      <c r="B368" s="20" t="str">
        <f>'Grad Raw Data'!J186</f>
        <v/>
      </c>
      <c r="C368" s="20" t="str">
        <f>'Grad Raw Data'!G185</f>
        <v>Muniz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16">
        <f>'Grad Raw Data'!K185</f>
        <v>0</v>
      </c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Jack</v>
      </c>
      <c r="B370" s="20" t="str">
        <f>'Grad Raw Data'!J187</f>
        <v/>
      </c>
      <c r="C370" s="20" t="str">
        <f>'Grad Raw Data'!G186</f>
        <v>Murphy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16">
        <f>'Grad Raw Data'!K186</f>
        <v>0</v>
      </c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Jack</v>
      </c>
      <c r="B372" s="20" t="str">
        <f>'Grad Raw Data'!J188</f>
        <v/>
      </c>
      <c r="C372" s="20" t="str">
        <f>'Grad Raw Data'!G187</f>
        <v>Murphy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16">
        <f>'Grad Raw Data'!K187</f>
        <v>0</v>
      </c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Maya</v>
      </c>
      <c r="B374" s="20" t="str">
        <f>'Grad Raw Data'!J189</f>
        <v>Rose</v>
      </c>
      <c r="C374" s="20" t="str">
        <f>'Grad Raw Data'!G188</f>
        <v>Muscarella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16" t="str">
        <f>'Grad Raw Data'!K188</f>
        <v>Musk-ah-rell-ah</v>
      </c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Deep</v>
      </c>
      <c r="B376" s="20" t="str">
        <f>'Grad Raw Data'!J190</f>
        <v/>
      </c>
      <c r="C376" s="20" t="str">
        <f>'Grad Raw Data'!G189</f>
        <v>Nandi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16">
        <f>'Grad Raw Data'!K189</f>
        <v>0</v>
      </c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Alicia</v>
      </c>
      <c r="B378" s="20" t="str">
        <f>'Grad Raw Data'!J191</f>
        <v>Frances</v>
      </c>
      <c r="C378" s="20" t="str">
        <f>'Grad Raw Data'!G190</f>
        <v>Napolitano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16" t="str">
        <f>'Grad Raw Data'!K190</f>
        <v>Ah-Lee-Sha  Nah-paul-it-ah-no</v>
      </c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Alec</v>
      </c>
      <c r="B380" s="20" t="str">
        <f>'Grad Raw Data'!J192</f>
        <v/>
      </c>
      <c r="C380" s="20" t="str">
        <f>'Grad Raw Data'!G191</f>
        <v>Nazzaro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16">
        <f>'Grad Raw Data'!K191</f>
        <v>0</v>
      </c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Sophia</v>
      </c>
      <c r="B382" s="20" t="str">
        <f>'Grad Raw Data'!J193</f>
        <v/>
      </c>
      <c r="C382" s="20" t="str">
        <f>'Grad Raw Data'!G192</f>
        <v>Nazzaro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16">
        <f>'Grad Raw Data'!K192</f>
        <v>0</v>
      </c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Paden</v>
      </c>
      <c r="B384" s="20" t="str">
        <f>'Grad Raw Data'!J194</f>
        <v/>
      </c>
      <c r="C384" s="20" t="str">
        <f>'Grad Raw Data'!G193</f>
        <v>Nelson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16" t="str">
        <f>'Grad Raw Data'!K193</f>
        <v>Pay-den</v>
      </c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Jake</v>
      </c>
      <c r="B386" s="20" t="str">
        <f>'Grad Raw Data'!J195</f>
        <v/>
      </c>
      <c r="C386" s="20" t="str">
        <f>'Grad Raw Data'!G194</f>
        <v>Nolty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16">
        <f>'Grad Raw Data'!K194</f>
        <v>0</v>
      </c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Alice</v>
      </c>
      <c r="B388" s="20" t="str">
        <f>'Grad Raw Data'!J196</f>
        <v/>
      </c>
      <c r="C388" s="20" t="str">
        <f>'Grad Raw Data'!G195</f>
        <v>Oberg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16">
        <f>'Grad Raw Data'!K195</f>
        <v>0</v>
      </c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Mary-Kate</v>
      </c>
      <c r="B390" s="20" t="str">
        <f>'Grad Raw Data'!J197</f>
        <v/>
      </c>
      <c r="C390" s="20" t="str">
        <f>'Grad Raw Data'!G196</f>
        <v>O'Brien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16">
        <f>'Grad Raw Data'!K196</f>
        <v>0</v>
      </c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Claire</v>
      </c>
      <c r="B392" s="20" t="str">
        <f>'Grad Raw Data'!J198</f>
        <v/>
      </c>
      <c r="C392" s="20" t="str">
        <f>'Grad Raw Data'!G197</f>
        <v>O'Brien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16" t="str">
        <f>'Grad Raw Data'!K197</f>
        <v>cuh-lare oh bryan</v>
      </c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Arianna</v>
      </c>
      <c r="B394" s="20" t="str">
        <f>'Grad Raw Data'!J199</f>
        <v>Adi</v>
      </c>
      <c r="C394" s="20" t="str">
        <f>'Grad Raw Data'!G198</f>
        <v>Olivardia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16" t="str">
        <f>'Grad Raw Data'!K198</f>
        <v>Ar-ee-ah-na   Ah-dee  All-ah-var-dee-ah</v>
      </c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Sean</v>
      </c>
      <c r="B396" s="20" t="str">
        <f>'Grad Raw Data'!J200</f>
        <v/>
      </c>
      <c r="C396" s="20" t="str">
        <f>'Grad Raw Data'!G199</f>
        <v>O’Neill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16">
        <f>'Grad Raw Data'!K199</f>
        <v>0</v>
      </c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Jake</v>
      </c>
      <c r="B398" s="20" t="str">
        <f>'Grad Raw Data'!J201</f>
        <v/>
      </c>
      <c r="C398" s="20" t="str">
        <f>'Grad Raw Data'!G200</f>
        <v>Palm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16">
        <f>'Grad Raw Data'!K200</f>
        <v>0</v>
      </c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Jamal</v>
      </c>
      <c r="B400" s="20" t="str">
        <f>'Grad Raw Data'!J202</f>
        <v/>
      </c>
      <c r="C400" s="20" t="str">
        <f>'Grad Raw Data'!G201</f>
        <v>Palmer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16">
        <f>'Grad Raw Data'!K201</f>
        <v>0</v>
      </c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Payton</v>
      </c>
      <c r="B402" s="20" t="str">
        <f>'Grad Raw Data'!J203</f>
        <v/>
      </c>
      <c r="C402" s="20" t="str">
        <f>'Grad Raw Data'!G202</f>
        <v>Pelletier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16" t="str">
        <f>'Grad Raw Data'!K202</f>
        <v>Pay-Tin Pell-i-Tear</v>
      </c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Ethan</v>
      </c>
      <c r="B404" s="20" t="str">
        <f>'Grad Raw Data'!J204</f>
        <v/>
      </c>
      <c r="C404" s="20" t="str">
        <f>'Grad Raw Data'!G203</f>
        <v>Pember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16">
        <f>'Grad Raw Data'!K203</f>
        <v>0</v>
      </c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Gustavo</v>
      </c>
      <c r="B406" s="20" t="str">
        <f>'Grad Raw Data'!J205</f>
        <v>Savi</v>
      </c>
      <c r="C406" s="20" t="str">
        <f>'Grad Raw Data'!G204</f>
        <v>Pereira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16">
        <f>'Grad Raw Data'!K204</f>
        <v>0</v>
      </c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Javer</v>
      </c>
      <c r="B408" s="20" t="str">
        <f>'Grad Raw Data'!J206</f>
        <v/>
      </c>
      <c r="C408" s="20" t="str">
        <f>'Grad Raw Data'!G205</f>
        <v>Perez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16">
        <f>'Grad Raw Data'!K205</f>
        <v>0</v>
      </c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Ben</v>
      </c>
      <c r="B410" s="20" t="str">
        <f>'Grad Raw Data'!J207</f>
        <v/>
      </c>
      <c r="C410" s="20" t="str">
        <f>'Grad Raw Data'!G206</f>
        <v>Peterson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16">
        <f>'Grad Raw Data'!K206</f>
        <v>0</v>
      </c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Luca</v>
      </c>
      <c r="B412" s="20" t="str">
        <f>'Grad Raw Data'!J208</f>
        <v/>
      </c>
      <c r="C412" s="20" t="str">
        <f>'Grad Raw Data'!G207</f>
        <v>Picano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16">
        <f>'Grad Raw Data'!K207</f>
        <v>0</v>
      </c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Audrey</v>
      </c>
      <c r="B414" s="20" t="str">
        <f>'Grad Raw Data'!J209</f>
        <v/>
      </c>
      <c r="C414" s="20" t="str">
        <f>'Grad Raw Data'!G208</f>
        <v>Putnam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16">
        <f>'Grad Raw Data'!K208</f>
        <v>0</v>
      </c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Elizabeth</v>
      </c>
      <c r="B416" s="20" t="str">
        <f>'Grad Raw Data'!J210</f>
        <v/>
      </c>
      <c r="C416" s="20" t="str">
        <f>'Grad Raw Data'!G209</f>
        <v>Quinn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16">
        <f>'Grad Raw Data'!K209</f>
        <v>0</v>
      </c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Michael</v>
      </c>
      <c r="B418" s="20" t="str">
        <f>'Grad Raw Data'!J211</f>
        <v/>
      </c>
      <c r="C418" s="20" t="str">
        <f>'Grad Raw Data'!G210</f>
        <v>Reposa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16">
        <f>'Grad Raw Data'!K210</f>
        <v>0</v>
      </c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Ava</v>
      </c>
      <c r="B420" s="20" t="str">
        <f>'Grad Raw Data'!J212</f>
        <v/>
      </c>
      <c r="C420" s="20" t="str">
        <f>'Grad Raw Data'!G211</f>
        <v>Richardson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16">
        <f>'Grad Raw Data'!K211</f>
        <v>0</v>
      </c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Julia</v>
      </c>
      <c r="B422" s="20" t="str">
        <f>'Grad Raw Data'!J213</f>
        <v/>
      </c>
      <c r="C422" s="20" t="str">
        <f>'Grad Raw Data'!G212</f>
        <v>Romboli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16">
        <f>'Grad Raw Data'!K212</f>
        <v>0</v>
      </c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Gabrielle</v>
      </c>
      <c r="B424" s="20" t="str">
        <f>'Grad Raw Data'!J214</f>
        <v>Rose</v>
      </c>
      <c r="C424" s="20" t="str">
        <f>'Grad Raw Data'!G213</f>
        <v>Johnson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16">
        <f>'Grad Raw Data'!K213</f>
        <v>0</v>
      </c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Grace</v>
      </c>
      <c r="B426" s="20" t="str">
        <f>'Grad Raw Data'!J215</f>
        <v/>
      </c>
      <c r="C426" s="20" t="str">
        <f>'Grad Raw Data'!G214</f>
        <v>Ryan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16" t="str">
        <f>'Grad Raw Data'!K215</f>
        <v xml:space="preserve">Gusthavo </v>
      </c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Gustavo</v>
      </c>
      <c r="B428" s="20" t="str">
        <f>'Grad Raw Data'!J216</f>
        <v/>
      </c>
      <c r="C428" s="20" t="str">
        <f>'Grad Raw Data'!G215</f>
        <v>Santos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16" t="str">
        <f>'Grad Raw Data'!K215</f>
        <v xml:space="preserve">Gusthavo </v>
      </c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Robert</v>
      </c>
      <c r="B430" s="20" t="str">
        <f>'Grad Raw Data'!J217</f>
        <v/>
      </c>
      <c r="C430" s="20" t="str">
        <f>'Grad Raw Data'!G216</f>
        <v>Savio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16">
        <f>'Grad Raw Data'!K216</f>
        <v>0</v>
      </c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Nathaniel</v>
      </c>
      <c r="B432" s="20" t="str">
        <f>'Grad Raw Data'!J218</f>
        <v/>
      </c>
      <c r="C432" s="20" t="str">
        <f>'Grad Raw Data'!G217</f>
        <v>Scanlon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16">
        <f>'Grad Raw Data'!K217</f>
        <v>0</v>
      </c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Eli</v>
      </c>
      <c r="B434" s="20" t="str">
        <f>'Grad Raw Data'!J219</f>
        <v/>
      </c>
      <c r="C434" s="20" t="str">
        <f>'Grad Raw Data'!G218</f>
        <v>Schanck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16" t="str">
        <f>'Grad Raw Data'!K218</f>
        <v>Eel-Eye Shank (like the knife)</v>
      </c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Matthew</v>
      </c>
      <c r="B436" s="20" t="str">
        <f>'Grad Raw Data'!J220</f>
        <v/>
      </c>
      <c r="C436" s="20" t="str">
        <f>'Grad Raw Data'!G219</f>
        <v>Schneeberg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16" t="str">
        <f>'Grad Raw Data'!K219</f>
        <v>Shnee-berg</v>
      </c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Sean</v>
      </c>
      <c r="B438" s="20" t="str">
        <f>'Grad Raw Data'!J221</f>
        <v/>
      </c>
      <c r="C438" s="20" t="str">
        <f>'Grad Raw Data'!G220</f>
        <v>Schneeberg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16" t="str">
        <f>'Grad Raw Data'!K220</f>
        <v>shnee burg</v>
      </c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Henry</v>
      </c>
      <c r="B440" s="20" t="str">
        <f>'Grad Raw Data'!J222</f>
        <v/>
      </c>
      <c r="C440" s="20" t="str">
        <f>'Grad Raw Data'!G221</f>
        <v>Schromm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16" t="str">
        <f>'Grad Raw Data'!K221</f>
        <v>Hen-ree Shr-o-mm</v>
      </c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Emma</v>
      </c>
      <c r="B442" s="20" t="str">
        <f>'Grad Raw Data'!J223</f>
        <v/>
      </c>
      <c r="C442" s="20" t="str">
        <f>'Grad Raw Data'!G222</f>
        <v>Serevitch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16" t="str">
        <f>'Grad Raw Data'!K222</f>
        <v>Em-ma sarah-vitch</v>
      </c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Jared</v>
      </c>
      <c r="B444" s="20" t="str">
        <f>'Grad Raw Data'!J224</f>
        <v/>
      </c>
      <c r="C444" s="20" t="str">
        <f>'Grad Raw Data'!G223</f>
        <v>Settipane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16" t="str">
        <f>'Grad Raw Data'!K223</f>
        <v>set - uh -pain</v>
      </c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Kapil</v>
      </c>
      <c r="B446" s="20" t="str">
        <f>'Grad Raw Data'!J225</f>
        <v/>
      </c>
      <c r="C446" s="20" t="str">
        <f>'Grad Raw Data'!G224</f>
        <v>Shastri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16" t="str">
        <f>'Grad Raw Data'!K224</f>
        <v>Ka-pel Shas-tree</v>
      </c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Derek</v>
      </c>
      <c r="B448" s="20" t="str">
        <f>'Grad Raw Data'!J226</f>
        <v/>
      </c>
      <c r="C448" s="20" t="str">
        <f>'Grad Raw Data'!G225</f>
        <v>Silva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16">
        <f>'Grad Raw Data'!K225</f>
        <v>0</v>
      </c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Kathleen</v>
      </c>
      <c r="B450" s="20" t="str">
        <f>'Grad Raw Data'!J227</f>
        <v/>
      </c>
      <c r="C450" s="20" t="str">
        <f>'Grad Raw Data'!G226</f>
        <v>Silva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16">
        <f>'Grad Raw Data'!K226</f>
        <v>0</v>
      </c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Matias</v>
      </c>
      <c r="B452" s="20" t="str">
        <f>'Grad Raw Data'!J228</f>
        <v/>
      </c>
      <c r="C452" s="20" t="str">
        <f>'Grad Raw Data'!G227</f>
        <v>Silveira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16" t="str">
        <f>'Grad Raw Data'!K227</f>
        <v>Ma-tee-as  Sil-vera</v>
      </c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Sydnee</v>
      </c>
      <c r="B454" s="20" t="str">
        <f>'Grad Raw Data'!J229</f>
        <v/>
      </c>
      <c r="C454" s="20" t="str">
        <f>'Grad Raw Data'!G228</f>
        <v>Smiley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16" t="str">
        <f>'Grad Raw Data'!K228</f>
        <v>Syd-Nee</v>
      </c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Tay</v>
      </c>
      <c r="B456" s="20" t="str">
        <f>'Grad Raw Data'!J230</f>
        <v/>
      </c>
      <c r="C456" s="20" t="str">
        <f>'Grad Raw Data'!G229</f>
        <v>Spaulding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16">
        <f>'Grad Raw Data'!K229</f>
        <v>0</v>
      </c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Katherine</v>
      </c>
      <c r="B458" s="20" t="str">
        <f>'Grad Raw Data'!J231</f>
        <v/>
      </c>
      <c r="C458" s="20" t="str">
        <f>'Grad Raw Data'!G230</f>
        <v>Stepler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16">
        <f>'Grad Raw Data'!K230</f>
        <v>0</v>
      </c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Abigail</v>
      </c>
      <c r="B460" s="20" t="str">
        <f>'Grad Raw Data'!J232</f>
        <v/>
      </c>
      <c r="C460" s="20" t="str">
        <f>'Grad Raw Data'!G231</f>
        <v>Strong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16">
        <f>'Grad Raw Data'!K231</f>
        <v>0</v>
      </c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Molly</v>
      </c>
      <c r="B462" s="20" t="str">
        <f>'Grad Raw Data'!J233</f>
        <v/>
      </c>
      <c r="C462" s="20" t="str">
        <f>'Grad Raw Data'!G232</f>
        <v>Talty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16" t="str">
        <f>'Grad Raw Data'!K232</f>
        <v>Molly (Mall-ee) Talty (Tall-tea)</v>
      </c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Brooke</v>
      </c>
      <c r="B464" s="20" t="str">
        <f>'Grad Raw Data'!J234</f>
        <v/>
      </c>
      <c r="C464" s="20" t="str">
        <f>'Grad Raw Data'!G233</f>
        <v>Tango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16">
        <f>'Grad Raw Data'!K233</f>
        <v>0</v>
      </c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Aaron</v>
      </c>
      <c r="B466" s="20" t="str">
        <f>'Grad Raw Data'!J235</f>
        <v/>
      </c>
      <c r="C466" s="20" t="str">
        <f>'Grad Raw Data'!G234</f>
        <v>Tarr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16">
        <f>'Grad Raw Data'!K234</f>
        <v>0</v>
      </c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Maeve</v>
      </c>
      <c r="B468" s="20" t="str">
        <f>'Grad Raw Data'!J236</f>
        <v>Katharine</v>
      </c>
      <c r="C468" s="20" t="str">
        <f>'Grad Raw Data'!G235</f>
        <v>Taupier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16">
        <f>'Grad Raw Data'!K235</f>
        <v>0</v>
      </c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Maxwell</v>
      </c>
      <c r="B470" s="20" t="str">
        <f>'Grad Raw Data'!J237</f>
        <v/>
      </c>
      <c r="C470" s="20" t="str">
        <f>'Grad Raw Data'!G236</f>
        <v>Taylor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16">
        <f>'Grad Raw Data'!K236</f>
        <v>0</v>
      </c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Kathryn</v>
      </c>
      <c r="B472" s="20" t="str">
        <f>'Grad Raw Data'!J238</f>
        <v/>
      </c>
      <c r="C472" s="20" t="str">
        <f>'Grad Raw Data'!G237</f>
        <v>Tesoro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16" t="str">
        <f>'Grad Raw Data'!K237</f>
        <v>Tes-oro</v>
      </c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Blake</v>
      </c>
      <c r="B474" s="20" t="str">
        <f>'Grad Raw Data'!J239</f>
        <v/>
      </c>
      <c r="C474" s="20" t="str">
        <f>'Grad Raw Data'!G238</f>
        <v>Thomas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16">
        <f>'Grad Raw Data'!K238</f>
        <v>0</v>
      </c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Raghav</v>
      </c>
      <c r="B476" s="20" t="str">
        <f>'Grad Raw Data'!J240</f>
        <v/>
      </c>
      <c r="C476" s="20" t="str">
        <f>'Grad Raw Data'!G239</f>
        <v>Tiwari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16" t="str">
        <f>'Grad Raw Data'!K239</f>
        <v>RAA-G-HAA-V  TEE-WA-REE</v>
      </c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James</v>
      </c>
      <c r="B478" s="20" t="str">
        <f>'Grad Raw Data'!J241</f>
        <v/>
      </c>
      <c r="C478" s="20" t="str">
        <f>'Grad Raw Data'!G240</f>
        <v>Trahan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16" t="str">
        <f>'Grad Raw Data'!K240</f>
        <v>J-a-m-e-s Tray-in</v>
      </c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Molly</v>
      </c>
      <c r="B480" s="20" t="str">
        <f>'Grad Raw Data'!J242</f>
        <v/>
      </c>
      <c r="C480" s="20" t="str">
        <f>'Grad Raw Data'!G241</f>
        <v>Trahan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16" t="str">
        <f>'Grad Raw Data'!K242</f>
        <v>TREE-ON-FEE</v>
      </c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Katelyn</v>
      </c>
      <c r="B482" s="20" t="str">
        <f>'Grad Raw Data'!J243</f>
        <v/>
      </c>
      <c r="C482" s="20" t="str">
        <f>'Grad Raw Data'!G242</f>
        <v>Trionfi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16">
        <f>'Grad Raw Data'!K243</f>
        <v>0</v>
      </c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Katrina</v>
      </c>
      <c r="B484" s="20" t="str">
        <f>'Grad Raw Data'!J244</f>
        <v>Van</v>
      </c>
      <c r="C484" s="20" t="str">
        <f>'Grad Raw Data'!G243</f>
        <v>Magness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16">
        <f>'Grad Raw Data'!K244</f>
        <v>0</v>
      </c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Raymond</v>
      </c>
      <c r="B486" s="20" t="str">
        <f>'Grad Raw Data'!J245</f>
        <v/>
      </c>
      <c r="C486" s="20" t="str">
        <f>'Grad Raw Data'!G244</f>
        <v>Vedder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16">
        <f>'Grad Raw Data'!K244</f>
        <v>0</v>
      </c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Joseph</v>
      </c>
      <c r="B488" s="20" t="str">
        <f>'Grad Raw Data'!J246</f>
        <v/>
      </c>
      <c r="C488" s="20" t="str">
        <f>'Grad Raw Data'!G245</f>
        <v>Vieira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16">
        <f>'Grad Raw Data'!K245</f>
        <v>0</v>
      </c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Luke</v>
      </c>
      <c r="B490" s="20" t="str">
        <f>'Grad Raw Data'!J247</f>
        <v/>
      </c>
      <c r="C490" s="20" t="str">
        <f>'Grad Raw Data'!G246</f>
        <v>Waldman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16">
        <f>'Grad Raw Data'!K246</f>
        <v>0</v>
      </c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Lauren</v>
      </c>
      <c r="B492" s="20" t="str">
        <f>'Grad Raw Data'!J248</f>
        <v/>
      </c>
      <c r="C492" s="20" t="str">
        <f>'Grad Raw Data'!G247</f>
        <v xml:space="preserve"> Walker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16">
        <f>'Grad Raw Data'!K247</f>
        <v>0</v>
      </c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Madeline</v>
      </c>
      <c r="B494" s="20" t="str">
        <f>'Grad Raw Data'!J249</f>
        <v/>
      </c>
      <c r="C494" s="20" t="str">
        <f>'Grad Raw Data'!G248</f>
        <v>Walsh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16" t="str">
        <f>'Grad Raw Data'!K248</f>
        <v>Mad-uh-lyn</v>
      </c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Devon</v>
      </c>
      <c r="B496" s="20" t="str">
        <f>'Grad Raw Data'!J250</f>
        <v/>
      </c>
      <c r="C496" s="20" t="str">
        <f>'Grad Raw Data'!G249</f>
        <v>Watson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16">
        <f>'Grad Raw Data'!K249</f>
        <v>0</v>
      </c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Jacob</v>
      </c>
      <c r="B498" s="20" t="str">
        <f>'Grad Raw Data'!J251</f>
        <v/>
      </c>
      <c r="C498" s="20" t="str">
        <f>'Grad Raw Data'!G250</f>
        <v>Whitmer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16">
        <f>'Grad Raw Data'!K250</f>
        <v>0</v>
      </c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Keem</v>
      </c>
      <c r="B500" s="20" t="str">
        <f>'Grad Raw Data'!J252</f>
        <v/>
      </c>
      <c r="C500" s="20" t="str">
        <f>'Grad Raw Data'!G251</f>
        <v>or Williams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16">
        <f>'Grad Raw Data'!K251</f>
        <v>0</v>
      </c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Nia</v>
      </c>
      <c r="B502" s="20" t="str">
        <f>'Grad Raw Data'!J253</f>
        <v/>
      </c>
      <c r="C502" s="20" t="str">
        <f>'Grad Raw Data'!G252</f>
        <v>Williamson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16" t="str">
        <f>'Grad Raw Data'!K252</f>
        <v>Nee-Ah</v>
      </c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Jonathan</v>
      </c>
      <c r="B504" s="20" t="str">
        <f>'Grad Raw Data'!J254</f>
        <v/>
      </c>
      <c r="C504" s="20" t="str">
        <f>'Grad Raw Data'!G253</f>
        <v>Willis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16">
        <f>'Grad Raw Data'!K253</f>
        <v>0</v>
      </c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Benjamin</v>
      </c>
      <c r="B506" s="20" t="str">
        <f>'Grad Raw Data'!J255</f>
        <v>Paul</v>
      </c>
      <c r="C506" s="20" t="str">
        <f>'Grad Raw Data'!G254</f>
        <v>Wise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16">
        <f>'Grad Raw Data'!K254</f>
        <v>0</v>
      </c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Xander</v>
      </c>
      <c r="B508" s="20" t="str">
        <f>'Grad Raw Data'!J256</f>
        <v/>
      </c>
      <c r="C508" s="20" t="str">
        <f>'Grad Raw Data'!G255</f>
        <v>Witham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16" t="str">
        <f>'Grad Raw Data'!K255</f>
        <v>Zander</v>
      </c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Kamea</v>
      </c>
      <c r="B510" s="20" t="str">
        <f>'Grad Raw Data'!J257</f>
        <v/>
      </c>
      <c r="C510" s="20" t="str">
        <f>'Grad Raw Data'!G256</f>
        <v>Wooten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16" t="str">
        <f>'Grad Raw Data'!K256</f>
        <v>Ka-me-ah</v>
      </c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Emily</v>
      </c>
      <c r="B512" s="20" t="str">
        <f>'Grad Raw Data'!J258</f>
        <v/>
      </c>
      <c r="C512" s="20" t="str">
        <f>'Grad Raw Data'!G257</f>
        <v>Wright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16">
        <f>'Grad Raw Data'!K257</f>
        <v>0</v>
      </c>
      <c r="B513" s="20"/>
      <c r="C513" s="20"/>
      <c r="D513" s="20"/>
      <c r="E513" s="20"/>
      <c r="F513" s="20"/>
    </row>
    <row r="514" spans="1:6" ht="24.95" customHeight="1" x14ac:dyDescent="0.25">
      <c r="A514" s="20" t="str">
        <f>'Grad Raw Data'!H258</f>
        <v>Khin</v>
      </c>
      <c r="B514" s="20" t="str">
        <f>'Grad Raw Data'!J259</f>
        <v/>
      </c>
      <c r="C514" s="20" t="str">
        <f>'Grad Raw Data'!G258</f>
        <v>Yu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16">
        <f>'Grad Raw Data'!K258</f>
        <v>0</v>
      </c>
      <c r="B515" s="20"/>
      <c r="C515" s="20"/>
      <c r="D515" s="20"/>
      <c r="E515" s="20"/>
      <c r="F515" s="20"/>
    </row>
    <row r="516" spans="1:6" ht="24.95" customHeight="1" x14ac:dyDescent="0.25">
      <c r="A516" s="20" t="str">
        <f>'Grad Raw Data'!H259</f>
        <v>Luke</v>
      </c>
      <c r="B516" s="20" t="str">
        <f>'Grad Raw Data'!J260</f>
        <v/>
      </c>
      <c r="C516" s="20" t="str">
        <f>'Grad Raw Data'!G259</f>
        <v>Zannino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16" t="str">
        <f>'Grad Raw Data'!K259</f>
        <v>Za-Knee-No</v>
      </c>
      <c r="B517" s="20"/>
      <c r="C517" s="20"/>
      <c r="D517" s="20"/>
      <c r="E517" s="20"/>
      <c r="F517" s="20"/>
    </row>
    <row r="518" spans="1:6" ht="24.95" customHeight="1" x14ac:dyDescent="0.25">
      <c r="A518" s="20" t="str">
        <f>'Grad Raw Data'!H260</f>
        <v>Brandon</v>
      </c>
      <c r="B518" s="20" t="str">
        <f>'Grad Raw Data'!J261</f>
        <v/>
      </c>
      <c r="C518" s="20" t="str">
        <f>'Grad Raw Data'!G260</f>
        <v>Zelch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16" t="str">
        <f>'Grad Raw Data'!K260</f>
        <v>Zelch (ch is pronounced as K)</v>
      </c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Data'!H261</f>
        <v>#N/A</v>
      </c>
      <c r="B520" s="20" t="e">
        <f>'Grad Raw Data'!J262</f>
        <v>#N/A</v>
      </c>
      <c r="C520" s="20" t="e">
        <f>'Grad Raw Data'!G261</f>
        <v>#N/A</v>
      </c>
      <c r="D520" s="20"/>
      <c r="E520" s="20" t="str">
        <f>'Grad Raw Data'!D261</f>
        <v>LEFT</v>
      </c>
      <c r="F520" s="20">
        <f>'Grad Raw Data'!E261</f>
        <v>11</v>
      </c>
    </row>
    <row r="521" spans="1:6" ht="24.95" customHeight="1" x14ac:dyDescent="0.25">
      <c r="A521" s="16" t="e">
        <f>'Grad Raw Data'!K261</f>
        <v>#N/A</v>
      </c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Data'!H262</f>
        <v>#N/A</v>
      </c>
      <c r="B522" s="20" t="e">
        <f>'Grad Raw Data'!J263</f>
        <v>#N/A</v>
      </c>
      <c r="C522" s="20" t="e">
        <f>'Grad Raw Data'!G262</f>
        <v>#N/A</v>
      </c>
      <c r="D522" s="20"/>
      <c r="E522" s="20" t="str">
        <f>'Grad Raw Data'!D262</f>
        <v>LEFT</v>
      </c>
      <c r="F522" s="20">
        <f>'Grad Raw Data'!E262</f>
        <v>11</v>
      </c>
    </row>
    <row r="523" spans="1:6" ht="24.95" customHeight="1" x14ac:dyDescent="0.25">
      <c r="A523" s="16" t="e">
        <f>'Grad Raw Data'!K262</f>
        <v>#N/A</v>
      </c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Data'!H263</f>
        <v>#N/A</v>
      </c>
      <c r="B524" s="20" t="e">
        <f>'Grad Raw Data'!J264</f>
        <v>#N/A</v>
      </c>
      <c r="C524" s="20" t="e">
        <f>'Grad Raw Data'!G263</f>
        <v>#N/A</v>
      </c>
      <c r="D524" s="20"/>
      <c r="E524" s="20" t="str">
        <f>'Grad Raw Data'!D263</f>
        <v>LEFT</v>
      </c>
      <c r="F524" s="20">
        <f>'Grad Raw Data'!E263</f>
        <v>11</v>
      </c>
    </row>
    <row r="525" spans="1:6" ht="24.95" customHeight="1" x14ac:dyDescent="0.25">
      <c r="A525" s="16" t="e">
        <f>'Grad Raw Data'!K263</f>
        <v>#N/A</v>
      </c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Data'!H264</f>
        <v>#N/A</v>
      </c>
      <c r="B526" s="20" t="e">
        <f>'Grad Raw Data'!J265</f>
        <v>#N/A</v>
      </c>
      <c r="C526" s="20" t="e">
        <f>'Grad Raw Data'!G264</f>
        <v>#N/A</v>
      </c>
      <c r="D526" s="20"/>
      <c r="E526" s="20" t="str">
        <f>'Grad Raw Data'!D264</f>
        <v>LEFT</v>
      </c>
      <c r="F526" s="20">
        <f>'Grad Raw Data'!E264</f>
        <v>11</v>
      </c>
    </row>
    <row r="527" spans="1:6" ht="24.95" customHeight="1" x14ac:dyDescent="0.25">
      <c r="A527" s="16" t="e">
        <f>'Grad Raw Data'!K264</f>
        <v>#N/A</v>
      </c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Data'!H265</f>
        <v>#N/A</v>
      </c>
      <c r="B528" s="20" t="e">
        <f>'Grad Raw Data'!J266</f>
        <v>#N/A</v>
      </c>
      <c r="C528" s="20" t="e">
        <f>'Grad Raw Data'!G265</f>
        <v>#N/A</v>
      </c>
      <c r="D528" s="20"/>
      <c r="E528" s="20" t="str">
        <f>'Grad Raw Data'!D265</f>
        <v>LEFT</v>
      </c>
      <c r="F528" s="20">
        <f>'Grad Raw Data'!E265</f>
        <v>11</v>
      </c>
    </row>
    <row r="529" spans="1:6" ht="24.95" customHeight="1" x14ac:dyDescent="0.25">
      <c r="A529" s="16" t="e">
        <f>'Grad Raw Data'!K265</f>
        <v>#N/A</v>
      </c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Data'!H266</f>
        <v>#N/A</v>
      </c>
      <c r="B530" s="20" t="e">
        <f>'Grad Raw Data'!J267</f>
        <v>#N/A</v>
      </c>
      <c r="C530" s="20" t="e">
        <f>'Grad Raw Data'!G266</f>
        <v>#N/A</v>
      </c>
      <c r="D530" s="20"/>
      <c r="E530" s="20" t="str">
        <f>'Grad Raw Data'!D266</f>
        <v>LEFT</v>
      </c>
      <c r="F530" s="20">
        <f>'Grad Raw Data'!E266</f>
        <v>11</v>
      </c>
    </row>
    <row r="531" spans="1:6" ht="24.95" customHeight="1" x14ac:dyDescent="0.25">
      <c r="A531" s="16" t="e">
        <f>'Grad Raw Data'!K266</f>
        <v>#N/A</v>
      </c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Data'!H267</f>
        <v>#N/A</v>
      </c>
      <c r="B532" s="20" t="e">
        <f>'Grad Raw Data'!J268</f>
        <v>#N/A</v>
      </c>
      <c r="C532" s="20" t="e">
        <f>'Grad Raw Data'!G267</f>
        <v>#N/A</v>
      </c>
      <c r="D532" s="20"/>
      <c r="E532" s="20" t="str">
        <f>'Grad Raw Data'!D267</f>
        <v>LEFT</v>
      </c>
      <c r="F532" s="20">
        <f>'Grad Raw Data'!E267</f>
        <v>11</v>
      </c>
    </row>
    <row r="533" spans="1:6" ht="24.95" customHeight="1" x14ac:dyDescent="0.25">
      <c r="A533" s="16" t="e">
        <f>'Grad Raw Data'!K267</f>
        <v>#N/A</v>
      </c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Data'!H268</f>
        <v>#N/A</v>
      </c>
      <c r="B534" s="20" t="e">
        <f>'Grad Raw Data'!J269</f>
        <v>#N/A</v>
      </c>
      <c r="C534" s="20" t="e">
        <f>'Grad Raw Data'!G268</f>
        <v>#N/A</v>
      </c>
      <c r="D534" s="20"/>
      <c r="E534" s="20" t="str">
        <f>'Grad Raw Data'!D268</f>
        <v>LEFT</v>
      </c>
      <c r="F534" s="20">
        <f>'Grad Raw Data'!E268</f>
        <v>11</v>
      </c>
    </row>
    <row r="535" spans="1:6" ht="24.95" customHeight="1" x14ac:dyDescent="0.25">
      <c r="A535" s="16" t="e">
        <f>'Grad Raw Data'!K268</f>
        <v>#N/A</v>
      </c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Data'!H269</f>
        <v>#N/A</v>
      </c>
      <c r="B536" s="20" t="e">
        <f>'Grad Raw Data'!J270</f>
        <v>#N/A</v>
      </c>
      <c r="C536" s="20" t="e">
        <f>'Grad Raw Data'!G269</f>
        <v>#N/A</v>
      </c>
      <c r="D536" s="20"/>
      <c r="E536" s="20" t="str">
        <f>'Grad Raw Data'!D269</f>
        <v>LEFT</v>
      </c>
      <c r="F536" s="20">
        <f>'Grad Raw Data'!E269</f>
        <v>11</v>
      </c>
    </row>
    <row r="537" spans="1:6" ht="24.95" customHeight="1" x14ac:dyDescent="0.25">
      <c r="A537" s="16" t="e">
        <f>'Grad Raw Data'!K269</f>
        <v>#N/A</v>
      </c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Data'!H270</f>
        <v>#N/A</v>
      </c>
      <c r="B538" s="20" t="e">
        <f>'Grad Raw Data'!J271</f>
        <v>#N/A</v>
      </c>
      <c r="C538" s="20" t="e">
        <f>'Grad Raw Data'!G270</f>
        <v>#N/A</v>
      </c>
      <c r="D538" s="20"/>
      <c r="E538" s="20" t="str">
        <f>'Grad Raw Data'!D270</f>
        <v>LEFT</v>
      </c>
      <c r="F538" s="20">
        <f>'Grad Raw Data'!E270</f>
        <v>11</v>
      </c>
    </row>
    <row r="539" spans="1:6" ht="24.95" customHeight="1" x14ac:dyDescent="0.25">
      <c r="A539" s="16" t="e">
        <f>'Grad Raw Data'!K270</f>
        <v>#N/A</v>
      </c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Data'!H271</f>
        <v>#N/A</v>
      </c>
      <c r="B540" s="20" t="e">
        <f>'Grad Raw Data'!J272</f>
        <v>#N/A</v>
      </c>
      <c r="C540" s="20" t="e">
        <f>'Grad Raw Data'!G271</f>
        <v>#N/A</v>
      </c>
      <c r="D540" s="20"/>
      <c r="E540" s="20" t="str">
        <f>'Grad Raw Data'!D271</f>
        <v>RIGHT</v>
      </c>
      <c r="F540" s="20">
        <f>'Grad Raw Data'!E271</f>
        <v>12</v>
      </c>
    </row>
    <row r="541" spans="1:6" ht="24.95" customHeight="1" x14ac:dyDescent="0.25">
      <c r="A541" s="16" t="e">
        <f>'Grad Raw Data'!K271</f>
        <v>#N/A</v>
      </c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Data'!H272</f>
        <v>#N/A</v>
      </c>
      <c r="B542" s="20" t="e">
        <f>'Grad Raw Data'!J273</f>
        <v>#N/A</v>
      </c>
      <c r="C542" s="20" t="e">
        <f>'Grad Raw Data'!G272</f>
        <v>#N/A</v>
      </c>
      <c r="D542" s="20"/>
      <c r="E542" s="20" t="str">
        <f>'Grad Raw Data'!D272</f>
        <v>RIGHT</v>
      </c>
      <c r="F542" s="20">
        <f>'Grad Raw Data'!E272</f>
        <v>12</v>
      </c>
    </row>
    <row r="543" spans="1:6" ht="24.95" customHeight="1" x14ac:dyDescent="0.25">
      <c r="A543" s="16" t="e">
        <f>'Grad Raw Data'!K272</f>
        <v>#N/A</v>
      </c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Data'!H273</f>
        <v>#N/A</v>
      </c>
      <c r="B544" s="20" t="e">
        <f>'Grad Raw Data'!J274</f>
        <v>#N/A</v>
      </c>
      <c r="C544" s="20" t="e">
        <f>'Grad Raw Data'!G273</f>
        <v>#N/A</v>
      </c>
      <c r="D544" s="20"/>
      <c r="E544" s="20" t="str">
        <f>'Grad Raw Data'!D273</f>
        <v>RIGHT</v>
      </c>
      <c r="F544" s="20">
        <f>'Grad Raw Data'!E273</f>
        <v>12</v>
      </c>
    </row>
    <row r="545" spans="1:6" ht="24.95" customHeight="1" x14ac:dyDescent="0.25">
      <c r="A545" s="16" t="e">
        <f>'Grad Raw Data'!K273</f>
        <v>#N/A</v>
      </c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Data'!H274</f>
        <v>#N/A</v>
      </c>
      <c r="B546" s="20" t="e">
        <f>'Grad Raw Data'!J275</f>
        <v>#N/A</v>
      </c>
      <c r="C546" s="20" t="e">
        <f>'Grad Raw Data'!G274</f>
        <v>#N/A</v>
      </c>
      <c r="D546" s="20"/>
      <c r="E546" s="20" t="str">
        <f>'Grad Raw Data'!D274</f>
        <v>RIGHT</v>
      </c>
      <c r="F546" s="20">
        <f>'Grad Raw Data'!E274</f>
        <v>12</v>
      </c>
    </row>
    <row r="547" spans="1:6" ht="24.95" customHeight="1" x14ac:dyDescent="0.25">
      <c r="A547" s="16" t="e">
        <f>'Grad Raw Data'!K274</f>
        <v>#N/A</v>
      </c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Data'!H275</f>
        <v>#N/A</v>
      </c>
      <c r="B548" s="20" t="e">
        <f>'Grad Raw Data'!J276</f>
        <v>#N/A</v>
      </c>
      <c r="C548" s="20" t="e">
        <f>'Grad Raw Data'!G275</f>
        <v>#N/A</v>
      </c>
      <c r="D548" s="20"/>
      <c r="E548" s="20" t="str">
        <f>'Grad Raw Data'!D275</f>
        <v>RIGHT</v>
      </c>
      <c r="F548" s="20">
        <f>'Grad Raw Data'!E275</f>
        <v>12</v>
      </c>
    </row>
    <row r="549" spans="1:6" ht="24.95" customHeight="1" x14ac:dyDescent="0.25">
      <c r="A549" s="16" t="e">
        <f>'Grad Raw Data'!K275</f>
        <v>#N/A</v>
      </c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Data'!H276</f>
        <v>#N/A</v>
      </c>
      <c r="B550" s="20" t="e">
        <f>'Grad Raw Data'!J277</f>
        <v>#N/A</v>
      </c>
      <c r="C550" s="20" t="e">
        <f>'Grad Raw Data'!G276</f>
        <v>#N/A</v>
      </c>
      <c r="D550" s="20"/>
      <c r="E550" s="20" t="str">
        <f>'Grad Raw Data'!D276</f>
        <v>RIGHT</v>
      </c>
      <c r="F550" s="20">
        <f>'Grad Raw Data'!E276</f>
        <v>12</v>
      </c>
    </row>
    <row r="551" spans="1:6" ht="24.95" customHeight="1" x14ac:dyDescent="0.25">
      <c r="A551" s="16" t="e">
        <f>'Grad Raw Data'!K276</f>
        <v>#N/A</v>
      </c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Data'!H277</f>
        <v>#N/A</v>
      </c>
      <c r="B552" s="20" t="e">
        <f>'Grad Raw Data'!J278</f>
        <v>#N/A</v>
      </c>
      <c r="C552" s="20" t="e">
        <f>'Grad Raw Data'!G277</f>
        <v>#N/A</v>
      </c>
      <c r="D552" s="20"/>
      <c r="E552" s="20" t="str">
        <f>'Grad Raw Data'!D277</f>
        <v>RIGHT</v>
      </c>
      <c r="F552" s="20">
        <f>'Grad Raw Data'!E277</f>
        <v>12</v>
      </c>
    </row>
    <row r="553" spans="1:6" ht="24.95" customHeight="1" x14ac:dyDescent="0.25">
      <c r="A553" s="16" t="e">
        <f>'Grad Raw Data'!K277</f>
        <v>#N/A</v>
      </c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Data'!H278</f>
        <v>#N/A</v>
      </c>
      <c r="B554" s="20" t="e">
        <f>'Grad Raw Data'!J279</f>
        <v>#N/A</v>
      </c>
      <c r="C554" s="20" t="e">
        <f>'Grad Raw Data'!G278</f>
        <v>#N/A</v>
      </c>
      <c r="D554" s="20"/>
      <c r="E554" s="20" t="str">
        <f>'Grad Raw Data'!D278</f>
        <v>RIGHT</v>
      </c>
      <c r="F554" s="20">
        <f>'Grad Raw Data'!E278</f>
        <v>12</v>
      </c>
    </row>
    <row r="555" spans="1:6" ht="24.95" customHeight="1" x14ac:dyDescent="0.25">
      <c r="A555" s="16" t="e">
        <f>'Grad Raw Data'!K278</f>
        <v>#N/A</v>
      </c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Data'!H279</f>
        <v>#N/A</v>
      </c>
      <c r="B556" s="20" t="e">
        <f>'Grad Raw Data'!J280</f>
        <v>#N/A</v>
      </c>
      <c r="C556" s="20" t="e">
        <f>'Grad Raw Data'!G279</f>
        <v>#N/A</v>
      </c>
      <c r="D556" s="20"/>
      <c r="E556" s="20" t="str">
        <f>'Grad Raw Data'!D279</f>
        <v>RIGHT</v>
      </c>
      <c r="F556" s="20">
        <f>'Grad Raw Data'!E279</f>
        <v>12</v>
      </c>
    </row>
    <row r="557" spans="1:6" ht="24.95" customHeight="1" x14ac:dyDescent="0.25">
      <c r="A557" s="16" t="e">
        <f>'Grad Raw Data'!K279</f>
        <v>#N/A</v>
      </c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Data'!H280</f>
        <v>#N/A</v>
      </c>
      <c r="B558" s="20" t="e">
        <f>'Grad Raw Data'!J281</f>
        <v>#N/A</v>
      </c>
      <c r="C558" s="20" t="e">
        <f>'Grad Raw Data'!G280</f>
        <v>#N/A</v>
      </c>
      <c r="D558" s="20"/>
      <c r="E558" s="20" t="str">
        <f>'Grad Raw Data'!D280</f>
        <v>RIGHT</v>
      </c>
      <c r="F558" s="20">
        <f>'Grad Raw Data'!E280</f>
        <v>12</v>
      </c>
    </row>
    <row r="559" spans="1:6" ht="24.95" customHeight="1" x14ac:dyDescent="0.25">
      <c r="A559" s="16" t="e">
        <f>'Grad Raw Data'!K280</f>
        <v>#N/A</v>
      </c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Data'!H281</f>
        <v>#N/A</v>
      </c>
      <c r="B560" s="20" t="e">
        <f>'Grad Raw Data'!J282</f>
        <v>#N/A</v>
      </c>
      <c r="C560" s="20" t="e">
        <f>'Grad Raw Data'!G281</f>
        <v>#N/A</v>
      </c>
      <c r="D560" s="20"/>
      <c r="E560" s="20" t="str">
        <f>'Grad Raw Data'!D281</f>
        <v>RIGHT</v>
      </c>
      <c r="F560" s="20">
        <f>'Grad Raw Data'!E281</f>
        <v>12</v>
      </c>
    </row>
    <row r="561" spans="1:6" ht="24.95" customHeight="1" x14ac:dyDescent="0.25">
      <c r="A561" s="16" t="e">
        <f>'Grad Raw Data'!K281</f>
        <v>#N/A</v>
      </c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Data'!H282</f>
        <v>#N/A</v>
      </c>
      <c r="B562" s="20" t="e">
        <f>'Grad Raw Data'!J283</f>
        <v>#N/A</v>
      </c>
      <c r="C562" s="20" t="e">
        <f>'Grad Raw Data'!G282</f>
        <v>#N/A</v>
      </c>
      <c r="D562" s="20"/>
      <c r="E562" s="20" t="str">
        <f>'Grad Raw Data'!D282</f>
        <v>RIGHT</v>
      </c>
      <c r="F562" s="20">
        <f>'Grad Raw Data'!E282</f>
        <v>12</v>
      </c>
    </row>
    <row r="563" spans="1:6" ht="24.95" customHeight="1" x14ac:dyDescent="0.25">
      <c r="A563" s="16" t="e">
        <f>'Grad Raw Data'!K282</f>
        <v>#N/A</v>
      </c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Data'!H283</f>
        <v>#N/A</v>
      </c>
      <c r="B564" s="20" t="e">
        <f>'Grad Raw Data'!J284</f>
        <v>#N/A</v>
      </c>
      <c r="C564" s="20" t="e">
        <f>'Grad Raw Data'!G283</f>
        <v>#N/A</v>
      </c>
      <c r="D564" s="20"/>
      <c r="E564" s="20" t="str">
        <f>'Grad Raw Data'!D283</f>
        <v>LEFT</v>
      </c>
      <c r="F564" s="20">
        <f>'Grad Raw Data'!E283</f>
        <v>12</v>
      </c>
    </row>
    <row r="565" spans="1:6" ht="24.95" customHeight="1" x14ac:dyDescent="0.25">
      <c r="A565" s="16" t="e">
        <f>'Grad Raw Data'!K283</f>
        <v>#N/A</v>
      </c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Data'!H284</f>
        <v>#N/A</v>
      </c>
      <c r="B566" s="20" t="e">
        <f>'Grad Raw Data'!J285</f>
        <v>#N/A</v>
      </c>
      <c r="C566" s="20" t="e">
        <f>'Grad Raw Data'!G284</f>
        <v>#N/A</v>
      </c>
      <c r="D566" s="20"/>
      <c r="E566" s="20" t="str">
        <f>'Grad Raw Data'!D284</f>
        <v>LEFT</v>
      </c>
      <c r="F566" s="20">
        <f>'Grad Raw Data'!E284</f>
        <v>12</v>
      </c>
    </row>
    <row r="567" spans="1:6" ht="24.95" customHeight="1" x14ac:dyDescent="0.25">
      <c r="A567" s="16" t="e">
        <f>'Grad Raw Data'!K284</f>
        <v>#N/A</v>
      </c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Data'!H285</f>
        <v>#N/A</v>
      </c>
      <c r="B568" s="20" t="e">
        <f>'Grad Raw Data'!J286</f>
        <v>#N/A</v>
      </c>
      <c r="C568" s="20" t="e">
        <f>'Grad Raw Data'!G285</f>
        <v>#N/A</v>
      </c>
      <c r="D568" s="20"/>
      <c r="E568" s="20" t="str">
        <f>'Grad Raw Data'!D285</f>
        <v>LEFT</v>
      </c>
      <c r="F568" s="20">
        <f>'Grad Raw Data'!E285</f>
        <v>12</v>
      </c>
    </row>
    <row r="569" spans="1:6" ht="24.95" customHeight="1" x14ac:dyDescent="0.25">
      <c r="A569" s="16" t="e">
        <f>'Grad Raw Data'!K285</f>
        <v>#N/A</v>
      </c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Data'!H286</f>
        <v>#N/A</v>
      </c>
      <c r="B570" s="20" t="e">
        <f>'Grad Raw Data'!J287</f>
        <v>#N/A</v>
      </c>
      <c r="C570" s="20" t="e">
        <f>'Grad Raw Data'!G286</f>
        <v>#N/A</v>
      </c>
      <c r="D570" s="20"/>
      <c r="E570" s="20" t="str">
        <f>'Grad Raw Data'!D286</f>
        <v>LEFT</v>
      </c>
      <c r="F570" s="20">
        <f>'Grad Raw Data'!E286</f>
        <v>12</v>
      </c>
    </row>
    <row r="571" spans="1:6" ht="24.95" customHeight="1" x14ac:dyDescent="0.25">
      <c r="A571" s="16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Data'!H287</f>
        <v>#N/A</v>
      </c>
      <c r="B572" s="20" t="e">
        <f>'Grad Raw Data'!J288</f>
        <v>#N/A</v>
      </c>
      <c r="C572" s="20" t="e">
        <f>'Grad Raw Data'!G287</f>
        <v>#N/A</v>
      </c>
      <c r="D572" s="20"/>
      <c r="E572" s="20" t="str">
        <f>'Grad Raw Data'!D287</f>
        <v>LEFT</v>
      </c>
      <c r="F572" s="20">
        <f>'Grad Raw Data'!E287</f>
        <v>12</v>
      </c>
    </row>
    <row r="573" spans="1:6" ht="24.95" customHeight="1" x14ac:dyDescent="0.25">
      <c r="A573" s="20" t="e">
        <f>'Grad Raw Data'!K287</f>
        <v>#N/A</v>
      </c>
      <c r="B573" s="20"/>
      <c r="C573" s="20"/>
      <c r="D573" s="20"/>
      <c r="E573" s="20"/>
      <c r="F573" s="20"/>
    </row>
    <row r="574" spans="1:6" ht="24.95" customHeight="1" x14ac:dyDescent="0.25">
      <c r="A574" s="20">
        <v>2</v>
      </c>
      <c r="B574" s="20"/>
      <c r="C574" s="20"/>
      <c r="D574" s="20"/>
      <c r="E574" s="20"/>
      <c r="F574" s="20"/>
    </row>
    <row r="575" spans="1:6" ht="24.95" customHeight="1" x14ac:dyDescent="0.25">
      <c r="A575" s="16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16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16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16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16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  <row r="585" spans="1:6" ht="24.95" customHeight="1" x14ac:dyDescent="0.25">
      <c r="E585" s="20"/>
      <c r="F585" s="20"/>
    </row>
    <row r="586" spans="1:6" ht="24.95" customHeight="1" x14ac:dyDescent="0.25">
      <c r="E586" s="20"/>
      <c r="F586" s="20"/>
    </row>
  </sheetData>
  <pageMargins left="0.25" right="0.25" top="0.75" bottom="0.75" header="0.3" footer="0.3"/>
  <pageSetup orientation="portrait" r:id="rId1"/>
  <headerFooter alignWithMargins="0"/>
  <rowBreaks count="24" manualBreakCount="24">
    <brk id="11" max="5" man="1"/>
    <brk id="35" max="5" man="1"/>
    <brk id="59" max="5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16383" man="1"/>
    <brk id="491" max="16383" man="1"/>
    <brk id="515" max="16383" man="1"/>
    <brk id="539" max="16383" man="1"/>
    <brk id="56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F584"/>
  <sheetViews>
    <sheetView topLeftCell="A79" workbookViewId="0">
      <selection activeCell="C36" sqref="C36"/>
    </sheetView>
  </sheetViews>
  <sheetFormatPr defaultRowHeight="15" x14ac:dyDescent="0.2"/>
  <cols>
    <col min="1" max="2" width="18" style="17" customWidth="1"/>
    <col min="3" max="3" width="26.7109375" style="17" customWidth="1"/>
    <col min="4" max="4" width="18" style="17" customWidth="1"/>
    <col min="5" max="5" width="10.140625" style="17" customWidth="1"/>
    <col min="6" max="6" width="9.28515625" style="17" customWidth="1"/>
  </cols>
  <sheetData>
    <row r="1" spans="1:6" s="18" customFormat="1" ht="24.95" customHeight="1" x14ac:dyDescent="0.25">
      <c r="A1" s="19" t="s">
        <v>98</v>
      </c>
      <c r="B1" s="19" t="s">
        <v>36</v>
      </c>
      <c r="C1" s="19" t="s">
        <v>99</v>
      </c>
      <c r="D1" s="19"/>
      <c r="E1" s="19" t="s">
        <v>100</v>
      </c>
      <c r="F1" s="19" t="s">
        <v>101</v>
      </c>
    </row>
    <row r="2" spans="1:6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6" ht="24.95" customHeight="1" x14ac:dyDescent="0.25">
      <c r="A3" s="20"/>
      <c r="B3" s="20"/>
      <c r="C3" s="20"/>
      <c r="D3" s="20"/>
      <c r="E3" s="20"/>
      <c r="F3" s="20"/>
    </row>
    <row r="4" spans="1:6" ht="24.95" customHeight="1" x14ac:dyDescent="0.25">
      <c r="A4" s="20" t="e">
        <f>'Grad Raw Data'!H3</f>
        <v>#N/A</v>
      </c>
      <c r="B4" s="20" t="str">
        <f>'Grad Raw Data'!J4</f>
        <v>June</v>
      </c>
      <c r="C4" s="20" t="e">
        <f>'Grad Raw Data'!G3</f>
        <v>#N/A</v>
      </c>
      <c r="D4" s="20"/>
      <c r="E4" s="20" t="str">
        <f>'Grad Raw Data'!D4</f>
        <v>STAGE</v>
      </c>
      <c r="F4" s="20" t="str">
        <f>'Grad Raw Data'!E4</f>
        <v>STAGE</v>
      </c>
    </row>
    <row r="5" spans="1:6" ht="24.95" customHeight="1" x14ac:dyDescent="0.25">
      <c r="A5" s="20"/>
      <c r="B5" s="20"/>
      <c r="C5" s="20"/>
      <c r="D5" s="20"/>
      <c r="E5" s="20"/>
      <c r="F5" s="20"/>
    </row>
    <row r="6" spans="1:6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6" ht="24.95" customHeight="1" x14ac:dyDescent="0.25">
      <c r="A7" s="20"/>
      <c r="B7" s="20"/>
      <c r="C7" s="20"/>
      <c r="D7" s="20"/>
      <c r="E7" s="20"/>
      <c r="F7" s="20"/>
    </row>
    <row r="8" spans="1:6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6" ht="24.95" customHeight="1" x14ac:dyDescent="0.25">
      <c r="A9" s="20"/>
      <c r="B9" s="20"/>
      <c r="C9" s="20"/>
      <c r="D9" s="20"/>
      <c r="E9" s="20"/>
      <c r="F9" s="20"/>
    </row>
    <row r="10" spans="1:6" ht="24.95" customHeight="1" x14ac:dyDescent="0.25">
      <c r="A10" s="20" t="e">
        <f>'Grad Raw Data'!H6</f>
        <v>#N/A</v>
      </c>
      <c r="B10" s="20" t="e">
        <f>'Grad Raw Data'!J6</f>
        <v>#N/A</v>
      </c>
      <c r="C10" s="20" t="e">
        <f>'Grad Raw Data'!G6</f>
        <v>#N/A</v>
      </c>
      <c r="D10" s="20"/>
      <c r="E10" s="20" t="str">
        <f>'Grad Raw Data'!D6</f>
        <v>STAGE</v>
      </c>
      <c r="F10" s="20" t="str">
        <f>'Grad Raw Data'!E6</f>
        <v>STAGE</v>
      </c>
    </row>
    <row r="11" spans="1:6" ht="24.95" customHeight="1" x14ac:dyDescent="0.25">
      <c r="A11" s="20"/>
      <c r="B11" s="20"/>
      <c r="C11" s="20"/>
      <c r="D11" s="20"/>
      <c r="E11" s="20"/>
      <c r="F11" s="20"/>
    </row>
    <row r="12" spans="1:6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6" ht="24.95" customHeight="1" x14ac:dyDescent="0.25">
      <c r="A13" s="20"/>
      <c r="B13" s="20"/>
      <c r="C13" s="20"/>
      <c r="D13" s="20"/>
      <c r="E13" s="20"/>
      <c r="F13" s="20"/>
    </row>
    <row r="14" spans="1:6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6" ht="24.95" customHeight="1" x14ac:dyDescent="0.25">
      <c r="A15" s="20"/>
      <c r="B15" s="20"/>
      <c r="C15" s="20"/>
      <c r="D15" s="20"/>
      <c r="E15" s="20"/>
      <c r="F15" s="20"/>
    </row>
    <row r="16" spans="1:6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20"/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20"/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20"/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O’Neill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20"/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20"/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20"/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/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/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20"/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20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20"/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20"/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20"/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20"/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20"/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20"/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20"/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20"/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20"/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20"/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20"/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20"/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20"/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20"/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20"/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20"/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20"/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20"/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20"/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20"/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20"/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20"/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20"/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 t="str">
        <f>'Grad Raw Data'!J43</f>
        <v>Keane</v>
      </c>
      <c r="C82" s="20" t="str">
        <f>'Grad Raw Data'!G42</f>
        <v>Brown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20"/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21"/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20"/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20"/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20"/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20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20"/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20"/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20"/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20"/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20"/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Cardarelli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20"/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20"/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20"/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20"/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20"/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20"/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20"/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20"/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20"/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20"/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20"/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20"/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20"/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20"/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20"/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20"/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20"/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20"/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20"/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20"/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20"/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20"/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20"/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20"/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20"/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20"/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20"/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20"/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20"/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20"/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20"/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20"/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20"/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20"/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20"/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20"/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20"/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20"/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20"/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20"/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20"/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20"/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20"/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20"/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Madeline</v>
      </c>
      <c r="B192" s="20" t="str">
        <f>'Grad Raw Data'!J98</f>
        <v/>
      </c>
      <c r="C192" s="20" t="str">
        <f>'Grad Raw Data'!G97</f>
        <v>Gentile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20"/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Ginevra</v>
      </c>
      <c r="B194" s="20" t="str">
        <f>'Grad Raw Data'!J99</f>
        <v/>
      </c>
      <c r="C194" s="20" t="str">
        <f>'Grad Raw Data'!G98</f>
        <v>Gilbertie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20"/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Piper</v>
      </c>
      <c r="B196" s="20" t="str">
        <f>'Grad Raw Data'!J100</f>
        <v/>
      </c>
      <c r="C196" s="20" t="str">
        <f>'Grad Raw Data'!G99</f>
        <v>Glynn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20"/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Aidan</v>
      </c>
      <c r="B198" s="20" t="str">
        <f>'Grad Raw Data'!J101</f>
        <v/>
      </c>
      <c r="C198" s="20" t="str">
        <f>'Grad Raw Data'!G100</f>
        <v>Gomez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20"/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Jessica</v>
      </c>
      <c r="B200" s="20" t="str">
        <f>'Grad Raw Data'!J102</f>
        <v>Gonzalez</v>
      </c>
      <c r="C200" s="20" t="str">
        <f>'Grad Raw Data'!G101</f>
        <v>Osorio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20"/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Joshua</v>
      </c>
      <c r="B202" s="20" t="str">
        <f>'Grad Raw Data'!J103</f>
        <v/>
      </c>
      <c r="C202" s="20" t="str">
        <f>'Grad Raw Data'!G102</f>
        <v>Goodman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20"/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Cullen</v>
      </c>
      <c r="B204" s="20" t="str">
        <f>'Grad Raw Data'!J104</f>
        <v>Eric</v>
      </c>
      <c r="C204" s="20" t="str">
        <f>'Grad Raw Data'!G103</f>
        <v>Granara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20"/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Dasia</v>
      </c>
      <c r="B206" s="20" t="str">
        <f>'Grad Raw Data'!J105</f>
        <v>Anne-Marie</v>
      </c>
      <c r="C206" s="20" t="str">
        <f>'Grad Raw Data'!G104</f>
        <v>Grant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20"/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Ryan</v>
      </c>
      <c r="B208" s="20" t="str">
        <f>'Grad Raw Data'!J106</f>
        <v/>
      </c>
      <c r="C208" s="20" t="str">
        <f>'Grad Raw Data'!G105</f>
        <v>Graves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20"/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Liam</v>
      </c>
      <c r="B210" s="20" t="str">
        <f>'Grad Raw Data'!J107</f>
        <v/>
      </c>
      <c r="C210" s="20" t="str">
        <f>'Grad Raw Data'!G106</f>
        <v>Green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20"/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Lily</v>
      </c>
      <c r="B212" s="20" t="str">
        <f>'Grad Raw Data'!J108</f>
        <v/>
      </c>
      <c r="C212" s="20" t="str">
        <f>'Grad Raw Data'!G107</f>
        <v>Gualtieri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20"/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Molly</v>
      </c>
      <c r="B214" s="20" t="str">
        <f>'Grad Raw Data'!J109</f>
        <v/>
      </c>
      <c r="C214" s="20" t="str">
        <f>'Grad Raw Data'!G108</f>
        <v>Hackett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20"/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Kalen</v>
      </c>
      <c r="B216" s="20" t="str">
        <f>'Grad Raw Data'!J110</f>
        <v>Michael</v>
      </c>
      <c r="C216" s="20" t="str">
        <f>'Grad Raw Data'!G109</f>
        <v>Hagopian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20"/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Jane</v>
      </c>
      <c r="B218" s="20" t="str">
        <f>'Grad Raw Data'!J111</f>
        <v/>
      </c>
      <c r="C218" s="20" t="str">
        <f>'Grad Raw Data'!G110</f>
        <v>Hall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20"/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Emma</v>
      </c>
      <c r="B220" s="20" t="str">
        <f>'Grad Raw Data'!J112</f>
        <v/>
      </c>
      <c r="C220" s="20" t="str">
        <f>'Grad Raw Data'!G111</f>
        <v>Hamilton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20"/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Liam</v>
      </c>
      <c r="B222" s="20" t="str">
        <f>'Grad Raw Data'!J113</f>
        <v>Michael</v>
      </c>
      <c r="C222" s="20" t="str">
        <f>'Grad Raw Data'!G112</f>
        <v>Hansen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20"/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Olivia</v>
      </c>
      <c r="B224" s="20" t="str">
        <f>'Grad Raw Data'!J114</f>
        <v/>
      </c>
      <c r="C224" s="20" t="str">
        <f>'Grad Raw Data'!G113</f>
        <v>Hanson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20"/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Kira</v>
      </c>
      <c r="B226" s="20" t="str">
        <f>'Grad Raw Data'!J115</f>
        <v/>
      </c>
      <c r="C226" s="20" t="str">
        <f>'Grad Raw Data'!G114</f>
        <v>Hart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20"/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Shea</v>
      </c>
      <c r="B228" s="20" t="str">
        <f>'Grad Raw Data'!J116</f>
        <v/>
      </c>
      <c r="C228" s="20" t="str">
        <f>'Grad Raw Data'!G115</f>
        <v>Healey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20"/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Jack</v>
      </c>
      <c r="B230" s="20" t="str">
        <f>'Grad Raw Data'!J117</f>
        <v/>
      </c>
      <c r="C230" s="20" t="str">
        <f>'Grad Raw Data'!G116</f>
        <v>Heithaus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20"/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Kyle</v>
      </c>
      <c r="B232" s="20" t="str">
        <f>'Grad Raw Data'!J118</f>
        <v/>
      </c>
      <c r="C232" s="20" t="str">
        <f>'Grad Raw Data'!G117</f>
        <v>Heslin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20"/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Sean</v>
      </c>
      <c r="B234" s="20" t="str">
        <f>'Grad Raw Data'!J119</f>
        <v/>
      </c>
      <c r="C234" s="20" t="str">
        <f>'Grad Raw Data'!G118</f>
        <v>Hoffman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20"/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Owen</v>
      </c>
      <c r="B236" s="20" t="str">
        <f>'Grad Raw Data'!J120</f>
        <v/>
      </c>
      <c r="C236" s="20" t="str">
        <f>'Grad Raw Data'!G119</f>
        <v>Holland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20"/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Gabriella</v>
      </c>
      <c r="B238" s="20" t="str">
        <f>'Grad Raw Data'!J121</f>
        <v/>
      </c>
      <c r="C238" s="20" t="str">
        <f>'Grad Raw Data'!G120</f>
        <v>Huizenga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20"/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Cal</v>
      </c>
      <c r="B240" s="20" t="str">
        <f>'Grad Raw Data'!J122</f>
        <v/>
      </c>
      <c r="C240" s="20" t="str">
        <f>'Grad Raw Data'!G121</f>
        <v>Hurley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20"/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Dean</v>
      </c>
      <c r="B242" s="20" t="str">
        <f>'Grad Raw Data'!J123</f>
        <v/>
      </c>
      <c r="C242" s="20" t="str">
        <f>'Grad Raw Data'!G122</f>
        <v>Iosua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20"/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John</v>
      </c>
      <c r="B244" s="20" t="str">
        <f>'Grad Raw Data'!J124</f>
        <v/>
      </c>
      <c r="C244" s="20" t="str">
        <f>'Grad Raw Data'!G123</f>
        <v>Irmer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20"/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Spenser</v>
      </c>
      <c r="B246" s="20" t="str">
        <f>'Grad Raw Data'!J125</f>
        <v/>
      </c>
      <c r="C246" s="20" t="str">
        <f>'Grad Raw Data'!G124</f>
        <v>Jaynes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20"/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Brooke</v>
      </c>
      <c r="B248" s="20" t="str">
        <f>'Grad Raw Data'!J126</f>
        <v>Elisabeth</v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20"/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Delaney</v>
      </c>
      <c r="B250" s="20" t="str">
        <f>'Grad Raw Data'!J127</f>
        <v/>
      </c>
      <c r="C250" s="20" t="str">
        <f>'Grad Raw Data'!G126</f>
        <v>Johnson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20"/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Timia</v>
      </c>
      <c r="B252" s="20" t="str">
        <f>'Grad Raw Data'!J128</f>
        <v/>
      </c>
      <c r="C252" s="20" t="str">
        <f>'Grad Raw Data'!G127</f>
        <v>Jones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20"/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Madelyn</v>
      </c>
      <c r="B254" s="20" t="str">
        <f>'Grad Raw Data'!J129</f>
        <v>Nicole</v>
      </c>
      <c r="C254" s="20" t="str">
        <f>'Grad Raw Data'!G128</f>
        <v>Juffre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20"/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Jackson</v>
      </c>
      <c r="B256" s="20" t="str">
        <f>'Grad Raw Data'!J130</f>
        <v/>
      </c>
      <c r="C256" s="20" t="str">
        <f>'Grad Raw Data'!G129</f>
        <v>Kaminski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20"/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Chloe</v>
      </c>
      <c r="B258" s="20" t="str">
        <f>'Grad Raw Data'!J131</f>
        <v/>
      </c>
      <c r="C258" s="20" t="str">
        <f>'Grad Raw Data'!G130</f>
        <v>Kaufman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20"/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Hannah</v>
      </c>
      <c r="B260" s="20" t="str">
        <f>'Grad Raw Data'!J132</f>
        <v/>
      </c>
      <c r="C260" s="20" t="str">
        <f>'Grad Raw Data'!G131</f>
        <v>Keating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20"/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Aidan</v>
      </c>
      <c r="B262" s="20" t="str">
        <f>'Grad Raw Data'!J133</f>
        <v>Noboru Milche</v>
      </c>
      <c r="C262" s="20" t="str">
        <f>'Grad Raw Data'!G132</f>
        <v>Horie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20"/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Mo</v>
      </c>
      <c r="B264" s="20" t="str">
        <f>'Grad Raw Data'!J134</f>
        <v/>
      </c>
      <c r="C264" s="20" t="str">
        <f>'Grad Raw Data'!G133</f>
        <v>Khamis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20"/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Natalie</v>
      </c>
      <c r="B266" s="20" t="str">
        <f>'Grad Raw Data'!J135</f>
        <v/>
      </c>
      <c r="C266" s="20" t="str">
        <f>'Grad Raw Data'!G134</f>
        <v>Kiernan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20"/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Ava</v>
      </c>
      <c r="B268" s="20" t="str">
        <f>'Grad Raw Data'!J136</f>
        <v/>
      </c>
      <c r="C268" s="20" t="str">
        <f>'Grad Raw Data'!G135</f>
        <v>Kiley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20"/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Timothy</v>
      </c>
      <c r="B270" s="20" t="str">
        <f>'Grad Raw Data'!J137</f>
        <v/>
      </c>
      <c r="C270" s="20" t="str">
        <f>'Grad Raw Data'!G136</f>
        <v>Korwan Jr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20"/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Henry</v>
      </c>
      <c r="B272" s="20" t="str">
        <f>'Grad Raw Data'!J138</f>
        <v/>
      </c>
      <c r="C272" s="20" t="str">
        <f>'Grad Raw Data'!G137</f>
        <v>Kyle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20"/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Viola</v>
      </c>
      <c r="B274" s="20" t="str">
        <f>'Grad Raw Data'!J139</f>
        <v>La</v>
      </c>
      <c r="C274" s="20" t="str">
        <f>'Grad Raw Data'!G138</f>
        <v>Francesca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20"/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Zachary</v>
      </c>
      <c r="B276" s="20" t="str">
        <f>'Grad Raw Data'!J140</f>
        <v/>
      </c>
      <c r="C276" s="20" t="str">
        <f>'Grad Raw Data'!G139</f>
        <v>Labriola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20"/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James</v>
      </c>
      <c r="B278" s="20" t="str">
        <f>'Grad Raw Data'!J141</f>
        <v/>
      </c>
      <c r="C278" s="20" t="str">
        <f>'Grad Raw Data'!G140</f>
        <v>Lanzo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20"/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Reily</v>
      </c>
      <c r="B280" s="20" t="str">
        <f>'Grad Raw Data'!J142</f>
        <v/>
      </c>
      <c r="C280" s="20" t="str">
        <f>'Grad Raw Data'!G141</f>
        <v>Learned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20"/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Ethan</v>
      </c>
      <c r="B282" s="20" t="str">
        <f>'Grad Raw Data'!J143</f>
        <v/>
      </c>
      <c r="C282" s="20" t="str">
        <f>'Grad Raw Data'!G142</f>
        <v>LeBovidge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20"/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Kevin</v>
      </c>
      <c r="B284" s="20" t="str">
        <f>'Grad Raw Data'!J144</f>
        <v/>
      </c>
      <c r="C284" s="20" t="str">
        <f>'Grad Raw Data'!G143</f>
        <v>Lentell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20"/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Ian</v>
      </c>
      <c r="B286" s="20" t="str">
        <f>'Grad Raw Data'!J145</f>
        <v/>
      </c>
      <c r="C286" s="20" t="str">
        <f>'Grad Raw Data'!G144</f>
        <v>Leonard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20"/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Daniel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20"/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Mary</v>
      </c>
      <c r="B290" s="20" t="str">
        <f>'Grad Raw Data'!J147</f>
        <v/>
      </c>
      <c r="C290" s="20" t="str">
        <f>'Grad Raw Data'!G146</f>
        <v>Lewis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20"/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Dennis</v>
      </c>
      <c r="B292" s="20" t="str">
        <f>'Grad Raw Data'!J148</f>
        <v/>
      </c>
      <c r="C292" s="20" t="str">
        <f>'Grad Raw Data'!G147</f>
        <v>Licari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20"/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Zachary</v>
      </c>
      <c r="B294" s="20" t="str">
        <f>'Grad Raw Data'!J149</f>
        <v/>
      </c>
      <c r="C294" s="20" t="str">
        <f>'Grad Raw Data'!G148</f>
        <v>Lindmark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20"/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Lara</v>
      </c>
      <c r="B296" s="20" t="str">
        <f>'Grad Raw Data'!J150</f>
        <v/>
      </c>
      <c r="C296" s="20" t="str">
        <f>'Grad Raw Data'!G149</f>
        <v>Lopatka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20"/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Alistair</v>
      </c>
      <c r="B298" s="20" t="str">
        <f>'Grad Raw Data'!J151</f>
        <v/>
      </c>
      <c r="C298" s="20" t="str">
        <f>'Grad Raw Data'!G150</f>
        <v>Lyons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20"/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Jonathan</v>
      </c>
      <c r="B300" s="20" t="str">
        <f>'Grad Raw Data'!J152</f>
        <v>C.</v>
      </c>
      <c r="C300" s="20" t="str">
        <f>'Grad Raw Data'!G151</f>
        <v>MacCaughey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20"/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Aidan</v>
      </c>
      <c r="B302" s="20" t="str">
        <f>'Grad Raw Data'!J153</f>
        <v/>
      </c>
      <c r="C302" s="20" t="str">
        <f>'Grad Raw Data'!G152</f>
        <v>Mackey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20"/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Giovanni</v>
      </c>
      <c r="B304" s="20" t="str">
        <f>'Grad Raw Data'!J154</f>
        <v/>
      </c>
      <c r="C304" s="20" t="str">
        <f>'Grad Raw Data'!G153</f>
        <v>Madison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20"/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Ta'Vion</v>
      </c>
      <c r="B306" s="20" t="str">
        <f>'Grad Raw Data'!J155</f>
        <v>Joze</v>
      </c>
      <c r="C306" s="20" t="str">
        <f>'Grad Raw Data'!G154</f>
        <v>Maestre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20"/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Jakob</v>
      </c>
      <c r="B308" s="20" t="str">
        <f>'Grad Raw Data'!J156</f>
        <v/>
      </c>
      <c r="C308" s="20" t="str">
        <f>'Grad Raw Data'!G155</f>
        <v>Maher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20"/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Solana</v>
      </c>
      <c r="B310" s="20" t="str">
        <f>'Grad Raw Data'!J157</f>
        <v/>
      </c>
      <c r="C310" s="20" t="str">
        <f>'Grad Raw Data'!G156</f>
        <v>Maldonado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20"/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Samadrita</v>
      </c>
      <c r="B312" s="20" t="str">
        <f>'Grad Raw Data'!J158</f>
        <v/>
      </c>
      <c r="C312" s="20" t="str">
        <f>'Grad Raw Data'!G157</f>
        <v>Malo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20"/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Erica</v>
      </c>
      <c r="B314" s="20" t="str">
        <f>'Grad Raw Data'!J159</f>
        <v/>
      </c>
      <c r="C314" s="20" t="str">
        <f>'Grad Raw Data'!G158</f>
        <v>Malone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20"/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Abigail</v>
      </c>
      <c r="B316" s="20" t="str">
        <f>'Grad Raw Data'!J160</f>
        <v/>
      </c>
      <c r="C316" s="20" t="str">
        <f>'Grad Raw Data'!G159</f>
        <v>Manzella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20"/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James</v>
      </c>
      <c r="B318" s="20" t="str">
        <f>'Grad Raw Data'!J161</f>
        <v/>
      </c>
      <c r="C318" s="20" t="str">
        <f>'Grad Raw Data'!G160</f>
        <v>Marcotte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20"/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Ryan</v>
      </c>
      <c r="B320" s="20" t="str">
        <f>'Grad Raw Data'!J162</f>
        <v/>
      </c>
      <c r="C320" s="20" t="str">
        <f>'Grad Raw Data'!G161</f>
        <v>Marino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20"/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Colby</v>
      </c>
      <c r="B322" s="20" t="str">
        <f>'Grad Raw Data'!J163</f>
        <v/>
      </c>
      <c r="C322" s="20" t="str">
        <f>'Grad Raw Data'!G162</f>
        <v>Markham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20"/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Kyle</v>
      </c>
      <c r="B324" s="20" t="str">
        <f>'Grad Raw Data'!J164</f>
        <v/>
      </c>
      <c r="C324" s="20" t="str">
        <f>'Grad Raw Data'!G163</f>
        <v>Marquardt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20"/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Mariia</v>
      </c>
      <c r="B326" s="20" t="str">
        <f>'Grad Raw Data'!J165</f>
        <v/>
      </c>
      <c r="C326" s="20" t="str">
        <f>'Grad Raw Data'!G164</f>
        <v>Martynenko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20"/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Hailey</v>
      </c>
      <c r="B328" s="20" t="str">
        <f>'Grad Raw Data'!J166</f>
        <v/>
      </c>
      <c r="C328" s="20" t="str">
        <f>'Grad Raw Data'!G165</f>
        <v>May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20"/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David</v>
      </c>
      <c r="B330" s="20" t="str">
        <f>'Grad Raw Data'!J167</f>
        <v/>
      </c>
      <c r="C330" s="20" t="str">
        <f>'Grad Raw Data'!G166</f>
        <v>McCann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20"/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Austin</v>
      </c>
      <c r="B332" s="20" t="str">
        <f>'Grad Raw Data'!J168</f>
        <v/>
      </c>
      <c r="C332" s="20" t="str">
        <f>'Grad Raw Data'!G167</f>
        <v>McClosky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20"/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Sean</v>
      </c>
      <c r="B334" s="20" t="str">
        <f>'Grad Raw Data'!J169</f>
        <v/>
      </c>
      <c r="C334" s="20" t="str">
        <f>'Grad Raw Data'!G168</f>
        <v>McGlinchey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20"/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Ava</v>
      </c>
      <c r="B336" s="20" t="str">
        <f>'Grad Raw Data'!J170</f>
        <v/>
      </c>
      <c r="C336" s="20" t="str">
        <f>'Grad Raw Data'!G169</f>
        <v>McGonagle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20"/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Timothy</v>
      </c>
      <c r="B338" s="20" t="str">
        <f>'Grad Raw Data'!J171</f>
        <v/>
      </c>
      <c r="C338" s="20" t="str">
        <f>'Grad Raw Data'!G170</f>
        <v>McGrath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20"/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Devyn</v>
      </c>
      <c r="B340" s="20" t="str">
        <f>'Grad Raw Data'!J172</f>
        <v>Rose</v>
      </c>
      <c r="C340" s="20" t="str">
        <f>'Grad Raw Data'!G171</f>
        <v>McKenna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20"/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Kathryn</v>
      </c>
      <c r="B342" s="20" t="str">
        <f>'Grad Raw Data'!J173</f>
        <v/>
      </c>
      <c r="C342" s="20" t="str">
        <f>'Grad Raw Data'!G172</f>
        <v>McKinnon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20"/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Cadence</v>
      </c>
      <c r="B344" s="20" t="str">
        <f>'Grad Raw Data'!J174</f>
        <v/>
      </c>
      <c r="C344" s="20" t="str">
        <f>'Grad Raw Data'!G173</f>
        <v>McPherson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20"/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Natalie</v>
      </c>
      <c r="B346" s="20" t="str">
        <f>'Grad Raw Data'!J175</f>
        <v/>
      </c>
      <c r="C346" s="20" t="str">
        <f>'Grad Raw Data'!G174</f>
        <v>Medeiros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20"/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Dylan</v>
      </c>
      <c r="B348" s="20" t="str">
        <f>'Grad Raw Data'!J176</f>
        <v/>
      </c>
      <c r="C348" s="20" t="str">
        <f>'Grad Raw Data'!G175</f>
        <v>Mehta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20"/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Kamilla</v>
      </c>
      <c r="B350" s="20" t="str">
        <f>'Grad Raw Data'!J177</f>
        <v>Mejia</v>
      </c>
      <c r="C350" s="20" t="str">
        <f>'Grad Raw Data'!G176</f>
        <v>Melendez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20"/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Sean</v>
      </c>
      <c r="B352" s="20" t="str">
        <f>'Grad Raw Data'!J178</f>
        <v/>
      </c>
      <c r="C352" s="20" t="str">
        <f>'Grad Raw Data'!G177</f>
        <v>Millerick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20"/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Nicholas</v>
      </c>
      <c r="B354" s="20" t="str">
        <f>'Grad Raw Data'!J179</f>
        <v/>
      </c>
      <c r="C354" s="20" t="str">
        <f>'Grad Raw Data'!G178</f>
        <v>Mirogiannis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20"/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Ava</v>
      </c>
      <c r="B356" s="20" t="str">
        <f>'Grad Raw Data'!J180</f>
        <v/>
      </c>
      <c r="C356" s="20" t="str">
        <f>'Grad Raw Data'!G179</f>
        <v>Miron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20"/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Jason</v>
      </c>
      <c r="B358" s="20" t="str">
        <f>'Grad Raw Data'!J181</f>
        <v/>
      </c>
      <c r="C358" s="20" t="str">
        <f>'Grad Raw Data'!G180</f>
        <v>Mogene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20"/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William</v>
      </c>
      <c r="B360" s="20" t="str">
        <f>'Grad Raw Data'!J182</f>
        <v/>
      </c>
      <c r="C360" s="20" t="str">
        <f>'Grad Raw Data'!G181</f>
        <v>Monteiro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20"/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Rose</v>
      </c>
      <c r="B362" s="20" t="str">
        <f>'Grad Raw Data'!J183</f>
        <v/>
      </c>
      <c r="C362" s="20" t="str">
        <f>'Grad Raw Data'!G182</f>
        <v>Moran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20"/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Ella</v>
      </c>
      <c r="B364" s="20" t="str">
        <f>'Grad Raw Data'!J184</f>
        <v/>
      </c>
      <c r="C364" s="20" t="str">
        <f>'Grad Raw Data'!G183</f>
        <v>Morris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20"/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Nate</v>
      </c>
      <c r="B366" s="20" t="str">
        <f>'Grad Raw Data'!J185</f>
        <v/>
      </c>
      <c r="C366" s="20" t="str">
        <f>'Grad Raw Data'!G184</f>
        <v>Mulvey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20"/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Adrian</v>
      </c>
      <c r="B368" s="20" t="str">
        <f>'Grad Raw Data'!J186</f>
        <v/>
      </c>
      <c r="C368" s="20" t="str">
        <f>'Grad Raw Data'!G185</f>
        <v>Muniz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20"/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Jack</v>
      </c>
      <c r="B370" s="20" t="str">
        <f>'Grad Raw Data'!J187</f>
        <v/>
      </c>
      <c r="C370" s="20" t="str">
        <f>'Grad Raw Data'!G186</f>
        <v>Murphy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20"/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Jack</v>
      </c>
      <c r="B372" s="20" t="str">
        <f>'Grad Raw Data'!J188</f>
        <v/>
      </c>
      <c r="C372" s="20" t="str">
        <f>'Grad Raw Data'!G187</f>
        <v>Murphy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20"/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Maya</v>
      </c>
      <c r="B374" s="20" t="str">
        <f>'Grad Raw Data'!J189</f>
        <v>Rose</v>
      </c>
      <c r="C374" s="20" t="str">
        <f>'Grad Raw Data'!G188</f>
        <v>Muscarella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20"/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Deep</v>
      </c>
      <c r="B376" s="20" t="str">
        <f>'Grad Raw Data'!J190</f>
        <v/>
      </c>
      <c r="C376" s="20" t="str">
        <f>'Grad Raw Data'!G189</f>
        <v>Nandi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20"/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Alicia</v>
      </c>
      <c r="B378" s="20" t="str">
        <f>'Grad Raw Data'!J191</f>
        <v>Frances</v>
      </c>
      <c r="C378" s="20" t="str">
        <f>'Grad Raw Data'!G190</f>
        <v>Napolitano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20"/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Alec</v>
      </c>
      <c r="B380" s="20" t="str">
        <f>'Grad Raw Data'!J192</f>
        <v/>
      </c>
      <c r="C380" s="20" t="str">
        <f>'Grad Raw Data'!G191</f>
        <v>Nazzaro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20"/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Sophia</v>
      </c>
      <c r="B382" s="20" t="str">
        <f>'Grad Raw Data'!J193</f>
        <v/>
      </c>
      <c r="C382" s="20" t="str">
        <f>'Grad Raw Data'!G192</f>
        <v>Nazzaro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20"/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Paden</v>
      </c>
      <c r="B384" s="20" t="str">
        <f>'Grad Raw Data'!J194</f>
        <v/>
      </c>
      <c r="C384" s="20" t="str">
        <f>'Grad Raw Data'!G193</f>
        <v>Nelson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20"/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Jake</v>
      </c>
      <c r="B386" s="20" t="str">
        <f>'Grad Raw Data'!J195</f>
        <v/>
      </c>
      <c r="C386" s="20" t="str">
        <f>'Grad Raw Data'!G194</f>
        <v>Nolty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20"/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Alice</v>
      </c>
      <c r="B388" s="20" t="str">
        <f>'Grad Raw Data'!J196</f>
        <v/>
      </c>
      <c r="C388" s="20" t="str">
        <f>'Grad Raw Data'!G195</f>
        <v>Oberg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20"/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Mary-Kate</v>
      </c>
      <c r="B390" s="20" t="str">
        <f>'Grad Raw Data'!J197</f>
        <v/>
      </c>
      <c r="C390" s="20" t="str">
        <f>'Grad Raw Data'!G196</f>
        <v>O'Brien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20"/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Claire</v>
      </c>
      <c r="B392" s="20" t="str">
        <f>'Grad Raw Data'!J198</f>
        <v/>
      </c>
      <c r="C392" s="20" t="str">
        <f>'Grad Raw Data'!G197</f>
        <v>O'Brien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20"/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Arianna</v>
      </c>
      <c r="B394" s="20" t="str">
        <f>'Grad Raw Data'!J199</f>
        <v>Adi</v>
      </c>
      <c r="C394" s="20" t="str">
        <f>'Grad Raw Data'!G198</f>
        <v>Olivardia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20"/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Sean</v>
      </c>
      <c r="B396" s="20" t="str">
        <f>'Grad Raw Data'!J200</f>
        <v/>
      </c>
      <c r="C396" s="20" t="str">
        <f>'Grad Raw Data'!G199</f>
        <v>O’Neill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20"/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Jake</v>
      </c>
      <c r="B398" s="20" t="str">
        <f>'Grad Raw Data'!J201</f>
        <v/>
      </c>
      <c r="C398" s="20" t="str">
        <f>'Grad Raw Data'!G200</f>
        <v>Palm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20"/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Jamal</v>
      </c>
      <c r="B400" s="20" t="str">
        <f>'Grad Raw Data'!J202</f>
        <v/>
      </c>
      <c r="C400" s="20" t="str">
        <f>'Grad Raw Data'!G201</f>
        <v>Palmer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20"/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Payton</v>
      </c>
      <c r="B402" s="20" t="str">
        <f>'Grad Raw Data'!J203</f>
        <v/>
      </c>
      <c r="C402" s="20" t="str">
        <f>'Grad Raw Data'!G202</f>
        <v>Pelletier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20"/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Ethan</v>
      </c>
      <c r="B404" s="20" t="str">
        <f>'Grad Raw Data'!J204</f>
        <v/>
      </c>
      <c r="C404" s="20" t="str">
        <f>'Grad Raw Data'!G203</f>
        <v>Pember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20"/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Gustavo</v>
      </c>
      <c r="B406" s="20" t="str">
        <f>'Grad Raw Data'!J205</f>
        <v>Savi</v>
      </c>
      <c r="C406" s="20" t="str">
        <f>'Grad Raw Data'!G204</f>
        <v>Pereira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20"/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Javer</v>
      </c>
      <c r="B408" s="20" t="str">
        <f>'Grad Raw Data'!J206</f>
        <v/>
      </c>
      <c r="C408" s="20" t="str">
        <f>'Grad Raw Data'!G205</f>
        <v>Perez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20"/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Ben</v>
      </c>
      <c r="B410" s="20" t="str">
        <f>'Grad Raw Data'!J207</f>
        <v/>
      </c>
      <c r="C410" s="20" t="str">
        <f>'Grad Raw Data'!G206</f>
        <v>Peterson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20"/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Luca</v>
      </c>
      <c r="B412" s="20" t="str">
        <f>'Grad Raw Data'!J208</f>
        <v/>
      </c>
      <c r="C412" s="20" t="str">
        <f>'Grad Raw Data'!G207</f>
        <v>Picano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20"/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Audrey</v>
      </c>
      <c r="B414" s="20" t="str">
        <f>'Grad Raw Data'!J209</f>
        <v/>
      </c>
      <c r="C414" s="20" t="str">
        <f>'Grad Raw Data'!G208</f>
        <v>Putnam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20"/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Elizabeth</v>
      </c>
      <c r="B416" s="20" t="str">
        <f>'Grad Raw Data'!J210</f>
        <v/>
      </c>
      <c r="C416" s="20" t="str">
        <f>'Grad Raw Data'!G209</f>
        <v>Quinn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20"/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Michael</v>
      </c>
      <c r="B418" s="20" t="str">
        <f>'Grad Raw Data'!J211</f>
        <v/>
      </c>
      <c r="C418" s="20" t="str">
        <f>'Grad Raw Data'!G210</f>
        <v>Reposa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20"/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Ava</v>
      </c>
      <c r="B420" s="20" t="str">
        <f>'Grad Raw Data'!J212</f>
        <v/>
      </c>
      <c r="C420" s="20" t="str">
        <f>'Grad Raw Data'!G211</f>
        <v>Richardson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20"/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Julia</v>
      </c>
      <c r="B422" s="20" t="str">
        <f>'Grad Raw Data'!J213</f>
        <v/>
      </c>
      <c r="C422" s="20" t="str">
        <f>'Grad Raw Data'!G212</f>
        <v>Romboli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20"/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Gabrielle</v>
      </c>
      <c r="B424" s="20" t="str">
        <f>'Grad Raw Data'!J214</f>
        <v>Rose</v>
      </c>
      <c r="C424" s="20" t="str">
        <f>'Grad Raw Data'!G213</f>
        <v>Johnson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20"/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Grace</v>
      </c>
      <c r="B426" s="20" t="str">
        <f>'Grad Raw Data'!J215</f>
        <v/>
      </c>
      <c r="C426" s="20" t="str">
        <f>'Grad Raw Data'!G214</f>
        <v>Ryan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20"/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Gustavo</v>
      </c>
      <c r="B428" s="20" t="str">
        <f>'Grad Raw Data'!J216</f>
        <v/>
      </c>
      <c r="C428" s="20" t="str">
        <f>'Grad Raw Data'!G215</f>
        <v>Santos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20"/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Robert</v>
      </c>
      <c r="B430" s="20" t="str">
        <f>'Grad Raw Data'!J217</f>
        <v/>
      </c>
      <c r="C430" s="20" t="str">
        <f>'Grad Raw Data'!G216</f>
        <v>Savio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20"/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Nathaniel</v>
      </c>
      <c r="B432" s="20" t="str">
        <f>'Grad Raw Data'!J218</f>
        <v/>
      </c>
      <c r="C432" s="20" t="str">
        <f>'Grad Raw Data'!G217</f>
        <v>Scanlon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20"/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Eli</v>
      </c>
      <c r="B434" s="20" t="str">
        <f>'Grad Raw Data'!J219</f>
        <v/>
      </c>
      <c r="C434" s="20" t="str">
        <f>'Grad Raw Data'!G218</f>
        <v>Schanck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20"/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Matthew</v>
      </c>
      <c r="B436" s="20" t="str">
        <f>'Grad Raw Data'!J220</f>
        <v/>
      </c>
      <c r="C436" s="20" t="str">
        <f>'Grad Raw Data'!G219</f>
        <v>Schneeberg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20"/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Sean</v>
      </c>
      <c r="B438" s="20" t="str">
        <f>'Grad Raw Data'!J221</f>
        <v/>
      </c>
      <c r="C438" s="20" t="str">
        <f>'Grad Raw Data'!G220</f>
        <v>Schneeberg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20"/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Henry</v>
      </c>
      <c r="B440" s="20" t="str">
        <f>'Grad Raw Data'!J222</f>
        <v/>
      </c>
      <c r="C440" s="20" t="str">
        <f>'Grad Raw Data'!G221</f>
        <v>Schromm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20"/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Emma</v>
      </c>
      <c r="B442" s="20" t="str">
        <f>'Grad Raw Data'!J223</f>
        <v/>
      </c>
      <c r="C442" s="20" t="str">
        <f>'Grad Raw Data'!G222</f>
        <v>Serevitch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20"/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Jared</v>
      </c>
      <c r="B444" s="20" t="str">
        <f>'Grad Raw Data'!J224</f>
        <v/>
      </c>
      <c r="C444" s="20" t="str">
        <f>'Grad Raw Data'!G223</f>
        <v>Settipane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20"/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Kapil</v>
      </c>
      <c r="B446" s="20" t="str">
        <f>'Grad Raw Data'!J225</f>
        <v/>
      </c>
      <c r="C446" s="20" t="str">
        <f>'Grad Raw Data'!G224</f>
        <v>Shastri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20"/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Derek</v>
      </c>
      <c r="B448" s="20" t="str">
        <f>'Grad Raw Data'!J226</f>
        <v/>
      </c>
      <c r="C448" s="20" t="str">
        <f>'Grad Raw Data'!G225</f>
        <v>Silva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20"/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Kathleen</v>
      </c>
      <c r="B450" s="20" t="str">
        <f>'Grad Raw Data'!J227</f>
        <v/>
      </c>
      <c r="C450" s="20" t="str">
        <f>'Grad Raw Data'!G226</f>
        <v>Silva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20"/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Matias</v>
      </c>
      <c r="B452" s="20" t="str">
        <f>'Grad Raw Data'!J228</f>
        <v/>
      </c>
      <c r="C452" s="20" t="str">
        <f>'Grad Raw Data'!G227</f>
        <v>Silveira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20"/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Sydnee</v>
      </c>
      <c r="B454" s="20" t="str">
        <f>'Grad Raw Data'!J229</f>
        <v/>
      </c>
      <c r="C454" s="20" t="str">
        <f>'Grad Raw Data'!G228</f>
        <v>Smiley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20"/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Tay</v>
      </c>
      <c r="B456" s="20" t="str">
        <f>'Grad Raw Data'!J230</f>
        <v/>
      </c>
      <c r="C456" s="20" t="str">
        <f>'Grad Raw Data'!G229</f>
        <v>Spaulding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20"/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Katherine</v>
      </c>
      <c r="B458" s="20" t="str">
        <f>'Grad Raw Data'!J231</f>
        <v/>
      </c>
      <c r="C458" s="20" t="str">
        <f>'Grad Raw Data'!G230</f>
        <v>Stepler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20"/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Abigail</v>
      </c>
      <c r="B460" s="20" t="str">
        <f>'Grad Raw Data'!J232</f>
        <v/>
      </c>
      <c r="C460" s="20" t="str">
        <f>'Grad Raw Data'!G231</f>
        <v>Strong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20"/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Molly</v>
      </c>
      <c r="B462" s="20" t="str">
        <f>'Grad Raw Data'!J233</f>
        <v/>
      </c>
      <c r="C462" s="20" t="str">
        <f>'Grad Raw Data'!G232</f>
        <v>Talty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20"/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Brooke</v>
      </c>
      <c r="B464" s="20" t="str">
        <f>'Grad Raw Data'!J234</f>
        <v/>
      </c>
      <c r="C464" s="20" t="str">
        <f>'Grad Raw Data'!G233</f>
        <v>Tango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20"/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Aaron</v>
      </c>
      <c r="B466" s="20" t="str">
        <f>'Grad Raw Data'!J235</f>
        <v/>
      </c>
      <c r="C466" s="20" t="str">
        <f>'Grad Raw Data'!G234</f>
        <v>Tarr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20"/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Maeve</v>
      </c>
      <c r="B468" s="20" t="str">
        <f>'Grad Raw Data'!J236</f>
        <v>Katharine</v>
      </c>
      <c r="C468" s="20" t="str">
        <f>'Grad Raw Data'!G235</f>
        <v>Taupier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20"/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Maxwell</v>
      </c>
      <c r="B470" s="20" t="str">
        <f>'Grad Raw Data'!J237</f>
        <v/>
      </c>
      <c r="C470" s="20" t="str">
        <f>'Grad Raw Data'!G236</f>
        <v>Taylor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20"/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Kathryn</v>
      </c>
      <c r="B472" s="20" t="str">
        <f>'Grad Raw Data'!J238</f>
        <v/>
      </c>
      <c r="C472" s="20" t="str">
        <f>'Grad Raw Data'!G237</f>
        <v>Tesoro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20"/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Blake</v>
      </c>
      <c r="B474" s="20" t="str">
        <f>'Grad Raw Data'!J239</f>
        <v/>
      </c>
      <c r="C474" s="20" t="str">
        <f>'Grad Raw Data'!G238</f>
        <v>Thomas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20"/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Raghav</v>
      </c>
      <c r="B476" s="20" t="str">
        <f>'Grad Raw Data'!J240</f>
        <v/>
      </c>
      <c r="C476" s="20" t="str">
        <f>'Grad Raw Data'!G239</f>
        <v>Tiwari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20"/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James</v>
      </c>
      <c r="B478" s="20" t="str">
        <f>'Grad Raw Data'!J241</f>
        <v/>
      </c>
      <c r="C478" s="20" t="str">
        <f>'Grad Raw Data'!G240</f>
        <v>Trahan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20"/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Molly</v>
      </c>
      <c r="B480" s="20" t="str">
        <f>'Grad Raw Data'!J242</f>
        <v/>
      </c>
      <c r="C480" s="20" t="str">
        <f>'Grad Raw Data'!G241</f>
        <v>Trahan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20"/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Katelyn</v>
      </c>
      <c r="B482" s="20" t="str">
        <f>'Grad Raw Data'!J243</f>
        <v/>
      </c>
      <c r="C482" s="20" t="str">
        <f>'Grad Raw Data'!G242</f>
        <v>Trionfi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20"/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Katrina</v>
      </c>
      <c r="B484" s="20" t="str">
        <f>'Grad Raw Data'!J244</f>
        <v>Van</v>
      </c>
      <c r="C484" s="20" t="str">
        <f>'Grad Raw Data'!G243</f>
        <v>Magness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20"/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Raymond</v>
      </c>
      <c r="B486" s="20" t="str">
        <f>'Grad Raw Data'!J245</f>
        <v/>
      </c>
      <c r="C486" s="20" t="str">
        <f>'Grad Raw Data'!G244</f>
        <v>Vedder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20"/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Joseph</v>
      </c>
      <c r="B488" s="20" t="str">
        <f>'Grad Raw Data'!J246</f>
        <v/>
      </c>
      <c r="C488" s="20" t="str">
        <f>'Grad Raw Data'!G245</f>
        <v>Vieira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20"/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Luke</v>
      </c>
      <c r="B490" s="20" t="str">
        <f>'Grad Raw Data'!J247</f>
        <v/>
      </c>
      <c r="C490" s="20" t="str">
        <f>'Grad Raw Data'!G246</f>
        <v>Waldman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20"/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Lauren</v>
      </c>
      <c r="B492" s="20" t="str">
        <f>'Grad Raw Data'!J248</f>
        <v/>
      </c>
      <c r="C492" s="20" t="str">
        <f>'Grad Raw Data'!G247</f>
        <v xml:space="preserve"> Walker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20"/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Madeline</v>
      </c>
      <c r="B494" s="20" t="str">
        <f>'Grad Raw Data'!J249</f>
        <v/>
      </c>
      <c r="C494" s="20" t="str">
        <f>'Grad Raw Data'!G248</f>
        <v>Walsh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20"/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Devon</v>
      </c>
      <c r="B496" s="20" t="str">
        <f>'Grad Raw Data'!J250</f>
        <v/>
      </c>
      <c r="C496" s="20" t="str">
        <f>'Grad Raw Data'!G249</f>
        <v>Watson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20"/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Jacob</v>
      </c>
      <c r="B498" s="20" t="str">
        <f>'Grad Raw Data'!J251</f>
        <v/>
      </c>
      <c r="C498" s="20" t="str">
        <f>'Grad Raw Data'!G250</f>
        <v>Whitmer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20"/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Keem</v>
      </c>
      <c r="B500" s="20" t="str">
        <f>'Grad Raw Data'!J252</f>
        <v/>
      </c>
      <c r="C500" s="20" t="str">
        <f>'Grad Raw Data'!G251</f>
        <v>or Williams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20"/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Nia</v>
      </c>
      <c r="B502" s="20" t="str">
        <f>'Grad Raw Data'!J253</f>
        <v/>
      </c>
      <c r="C502" s="20" t="str">
        <f>'Grad Raw Data'!G252</f>
        <v>Williamson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20"/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Jonathan</v>
      </c>
      <c r="B504" s="20" t="str">
        <f>'Grad Raw Data'!J254</f>
        <v/>
      </c>
      <c r="C504" s="20" t="str">
        <f>'Grad Raw Data'!G253</f>
        <v>Willis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20"/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Benjamin</v>
      </c>
      <c r="B506" s="20" t="str">
        <f>'Grad Raw Data'!J255</f>
        <v>Paul</v>
      </c>
      <c r="C506" s="20" t="str">
        <f>'Grad Raw Data'!G254</f>
        <v>Wise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20"/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Xander</v>
      </c>
      <c r="B508" s="20" t="str">
        <f>'Grad Raw Data'!J256</f>
        <v/>
      </c>
      <c r="C508" s="20" t="str">
        <f>'Grad Raw Data'!G255</f>
        <v>Witham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20"/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Kamea</v>
      </c>
      <c r="B510" s="20" t="str">
        <f>'Grad Raw Data'!J257</f>
        <v/>
      </c>
      <c r="C510" s="20" t="str">
        <f>'Grad Raw Data'!G256</f>
        <v>Wooten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20"/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Emily</v>
      </c>
      <c r="B512" s="20" t="str">
        <f>'Grad Raw Data'!J258</f>
        <v/>
      </c>
      <c r="C512" s="20" t="str">
        <f>'Grad Raw Data'!G257</f>
        <v>Wright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20"/>
      <c r="B513" s="20"/>
      <c r="C513" s="20"/>
      <c r="D513" s="20"/>
      <c r="E513" s="20"/>
      <c r="F513" s="20"/>
    </row>
    <row r="514" spans="1:6" ht="24.95" customHeight="1" x14ac:dyDescent="0.25">
      <c r="A514" s="20" t="str">
        <f>'Grad Raw Data'!H258</f>
        <v>Khin</v>
      </c>
      <c r="B514" s="20" t="str">
        <f>'Grad Raw Data'!J259</f>
        <v/>
      </c>
      <c r="C514" s="20" t="str">
        <f>'Grad Raw Data'!G258</f>
        <v>Yu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20"/>
      <c r="B515" s="20"/>
      <c r="C515" s="20"/>
      <c r="D515" s="20"/>
      <c r="E515" s="20"/>
      <c r="F515" s="20"/>
    </row>
    <row r="516" spans="1:6" ht="24.95" customHeight="1" x14ac:dyDescent="0.25">
      <c r="A516" s="20" t="str">
        <f>'Grad Raw Data'!H259</f>
        <v>Luke</v>
      </c>
      <c r="B516" s="20" t="str">
        <f>'Grad Raw Data'!J260</f>
        <v/>
      </c>
      <c r="C516" s="20" t="str">
        <f>'Grad Raw Data'!G259</f>
        <v>Zannino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20"/>
      <c r="B517" s="20"/>
      <c r="C517" s="20"/>
      <c r="D517" s="20"/>
      <c r="E517" s="20"/>
      <c r="F517" s="20"/>
    </row>
    <row r="518" spans="1:6" ht="24.95" customHeight="1" x14ac:dyDescent="0.25">
      <c r="A518" s="20" t="str">
        <f>'Grad Raw Data'!H260</f>
        <v>Brandon</v>
      </c>
      <c r="B518" s="20" t="str">
        <f>'Grad Raw Data'!J261</f>
        <v/>
      </c>
      <c r="C518" s="20" t="str">
        <f>'Grad Raw Data'!G260</f>
        <v>Zelch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20"/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Data'!H261</f>
        <v>#N/A</v>
      </c>
      <c r="B520" s="20" t="e">
        <f>'Grad Raw Data'!J262</f>
        <v>#N/A</v>
      </c>
      <c r="C520" s="20" t="e">
        <f>'Grad Raw Data'!G261</f>
        <v>#N/A</v>
      </c>
      <c r="D520" s="20"/>
      <c r="E520" s="20" t="str">
        <f>'Grad Raw Data'!D261</f>
        <v>LEFT</v>
      </c>
      <c r="F520" s="20">
        <f>'Grad Raw Data'!E261</f>
        <v>11</v>
      </c>
    </row>
    <row r="521" spans="1:6" ht="24.95" customHeight="1" x14ac:dyDescent="0.25">
      <c r="A521" s="20"/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Data'!H262</f>
        <v>#N/A</v>
      </c>
      <c r="B522" s="20" t="e">
        <f>'Grad Raw Data'!J263</f>
        <v>#N/A</v>
      </c>
      <c r="C522" s="20" t="e">
        <f>'Grad Raw Data'!G262</f>
        <v>#N/A</v>
      </c>
      <c r="D522" s="20"/>
      <c r="E522" s="20" t="str">
        <f>'Grad Raw Data'!D262</f>
        <v>LEFT</v>
      </c>
      <c r="F522" s="20">
        <f>'Grad Raw Data'!E262</f>
        <v>11</v>
      </c>
    </row>
    <row r="523" spans="1:6" ht="24.95" customHeight="1" x14ac:dyDescent="0.25">
      <c r="A523" s="20"/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Data'!H263</f>
        <v>#N/A</v>
      </c>
      <c r="B524" s="20" t="e">
        <f>'Grad Raw Data'!J264</f>
        <v>#N/A</v>
      </c>
      <c r="C524" s="20" t="e">
        <f>'Grad Raw Data'!G263</f>
        <v>#N/A</v>
      </c>
      <c r="D524" s="20"/>
      <c r="E524" s="20" t="str">
        <f>'Grad Raw Data'!D263</f>
        <v>LEFT</v>
      </c>
      <c r="F524" s="20">
        <f>'Grad Raw Data'!E263</f>
        <v>11</v>
      </c>
    </row>
    <row r="525" spans="1:6" ht="24.95" customHeight="1" x14ac:dyDescent="0.25">
      <c r="A525" s="20"/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Data'!H264</f>
        <v>#N/A</v>
      </c>
      <c r="B526" s="20" t="e">
        <f>'Grad Raw Data'!J265</f>
        <v>#N/A</v>
      </c>
      <c r="C526" s="20" t="e">
        <f>'Grad Raw Data'!G264</f>
        <v>#N/A</v>
      </c>
      <c r="D526" s="20"/>
      <c r="E526" s="20" t="str">
        <f>'Grad Raw Data'!D264</f>
        <v>LEFT</v>
      </c>
      <c r="F526" s="20">
        <f>'Grad Raw Data'!E264</f>
        <v>11</v>
      </c>
    </row>
    <row r="527" spans="1:6" ht="24.95" customHeight="1" x14ac:dyDescent="0.25">
      <c r="A527" s="20"/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Data'!H265</f>
        <v>#N/A</v>
      </c>
      <c r="B528" s="20" t="e">
        <f>'Grad Raw Data'!J266</f>
        <v>#N/A</v>
      </c>
      <c r="C528" s="20" t="e">
        <f>'Grad Raw Data'!G265</f>
        <v>#N/A</v>
      </c>
      <c r="D528" s="20"/>
      <c r="E528" s="20" t="str">
        <f>'Grad Raw Data'!D265</f>
        <v>LEFT</v>
      </c>
      <c r="F528" s="20">
        <f>'Grad Raw Data'!E265</f>
        <v>11</v>
      </c>
    </row>
    <row r="529" spans="1:6" ht="24.95" customHeight="1" x14ac:dyDescent="0.25">
      <c r="A529" s="20"/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Data'!H266</f>
        <v>#N/A</v>
      </c>
      <c r="B530" s="20" t="e">
        <f>'Grad Raw Data'!J267</f>
        <v>#N/A</v>
      </c>
      <c r="C530" s="20" t="e">
        <f>'Grad Raw Data'!G266</f>
        <v>#N/A</v>
      </c>
      <c r="D530" s="20"/>
      <c r="E530" s="20" t="str">
        <f>'Grad Raw Data'!D266</f>
        <v>LEFT</v>
      </c>
      <c r="F530" s="20">
        <f>'Grad Raw Data'!E266</f>
        <v>11</v>
      </c>
    </row>
    <row r="531" spans="1:6" ht="24.95" customHeight="1" x14ac:dyDescent="0.25">
      <c r="A531" s="20"/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Data'!H267</f>
        <v>#N/A</v>
      </c>
      <c r="B532" s="20" t="e">
        <f>'Grad Raw Data'!J268</f>
        <v>#N/A</v>
      </c>
      <c r="C532" s="20" t="e">
        <f>'Grad Raw Data'!G267</f>
        <v>#N/A</v>
      </c>
      <c r="D532" s="20"/>
      <c r="E532" s="20" t="str">
        <f>'Grad Raw Data'!D267</f>
        <v>LEFT</v>
      </c>
      <c r="F532" s="20">
        <f>'Grad Raw Data'!E267</f>
        <v>11</v>
      </c>
    </row>
    <row r="533" spans="1:6" ht="24.95" customHeight="1" x14ac:dyDescent="0.25">
      <c r="A533" s="20"/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Data'!H268</f>
        <v>#N/A</v>
      </c>
      <c r="B534" s="20" t="e">
        <f>'Grad Raw Data'!J269</f>
        <v>#N/A</v>
      </c>
      <c r="C534" s="20" t="e">
        <f>'Grad Raw Data'!G268</f>
        <v>#N/A</v>
      </c>
      <c r="D534" s="20"/>
      <c r="E534" s="20" t="str">
        <f>'Grad Raw Data'!D268</f>
        <v>LEFT</v>
      </c>
      <c r="F534" s="20">
        <f>'Grad Raw Data'!E268</f>
        <v>11</v>
      </c>
    </row>
    <row r="535" spans="1:6" ht="24.95" customHeight="1" x14ac:dyDescent="0.25">
      <c r="A535" s="20"/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Data'!H269</f>
        <v>#N/A</v>
      </c>
      <c r="B536" s="20" t="e">
        <f>'Grad Raw Data'!J270</f>
        <v>#N/A</v>
      </c>
      <c r="C536" s="20" t="e">
        <f>'Grad Raw Data'!G269</f>
        <v>#N/A</v>
      </c>
      <c r="D536" s="20"/>
      <c r="E536" s="20" t="str">
        <f>'Grad Raw Data'!D269</f>
        <v>LEFT</v>
      </c>
      <c r="F536" s="20">
        <f>'Grad Raw Data'!E269</f>
        <v>11</v>
      </c>
    </row>
    <row r="537" spans="1:6" ht="24.95" customHeight="1" x14ac:dyDescent="0.25">
      <c r="A537" s="20"/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Data'!H270</f>
        <v>#N/A</v>
      </c>
      <c r="B538" s="20" t="e">
        <f>'Grad Raw Data'!J271</f>
        <v>#N/A</v>
      </c>
      <c r="C538" s="20" t="e">
        <f>'Grad Raw Data'!G270</f>
        <v>#N/A</v>
      </c>
      <c r="D538" s="20"/>
      <c r="E538" s="20" t="str">
        <f>'Grad Raw Data'!D270</f>
        <v>LEFT</v>
      </c>
      <c r="F538" s="20">
        <f>'Grad Raw Data'!E270</f>
        <v>11</v>
      </c>
    </row>
    <row r="539" spans="1:6" ht="24.95" customHeight="1" x14ac:dyDescent="0.25">
      <c r="A539" s="20"/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Data'!H271</f>
        <v>#N/A</v>
      </c>
      <c r="B540" s="20" t="e">
        <f>'Grad Raw Data'!J272</f>
        <v>#N/A</v>
      </c>
      <c r="C540" s="20" t="e">
        <f>'Grad Raw Data'!G271</f>
        <v>#N/A</v>
      </c>
      <c r="D540" s="20"/>
      <c r="E540" s="20" t="str">
        <f>'Grad Raw Data'!D271</f>
        <v>RIGHT</v>
      </c>
      <c r="F540" s="20">
        <f>'Grad Raw Data'!E271</f>
        <v>12</v>
      </c>
    </row>
    <row r="541" spans="1:6" ht="24.95" customHeight="1" x14ac:dyDescent="0.25">
      <c r="A541" s="20"/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Data'!H272</f>
        <v>#N/A</v>
      </c>
      <c r="B542" s="20" t="e">
        <f>'Grad Raw Data'!J273</f>
        <v>#N/A</v>
      </c>
      <c r="C542" s="20" t="e">
        <f>'Grad Raw Data'!G272</f>
        <v>#N/A</v>
      </c>
      <c r="D542" s="20"/>
      <c r="E542" s="20" t="str">
        <f>'Grad Raw Data'!D272</f>
        <v>RIGHT</v>
      </c>
      <c r="F542" s="20">
        <f>'Grad Raw Data'!E272</f>
        <v>12</v>
      </c>
    </row>
    <row r="543" spans="1:6" ht="24.95" customHeight="1" x14ac:dyDescent="0.25">
      <c r="A543" s="20"/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Data'!H273</f>
        <v>#N/A</v>
      </c>
      <c r="B544" s="20" t="e">
        <f>'Grad Raw Data'!J274</f>
        <v>#N/A</v>
      </c>
      <c r="C544" s="20" t="e">
        <f>'Grad Raw Data'!G273</f>
        <v>#N/A</v>
      </c>
      <c r="D544" s="20"/>
      <c r="E544" s="20" t="str">
        <f>'Grad Raw Data'!D273</f>
        <v>RIGHT</v>
      </c>
      <c r="F544" s="20">
        <f>'Grad Raw Data'!E273</f>
        <v>12</v>
      </c>
    </row>
    <row r="545" spans="1:6" ht="24.95" customHeight="1" x14ac:dyDescent="0.25">
      <c r="A545" s="20"/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Data'!H274</f>
        <v>#N/A</v>
      </c>
      <c r="B546" s="20" t="e">
        <f>'Grad Raw Data'!J275</f>
        <v>#N/A</v>
      </c>
      <c r="C546" s="20" t="e">
        <f>'Grad Raw Data'!G274</f>
        <v>#N/A</v>
      </c>
      <c r="D546" s="20"/>
      <c r="E546" s="20" t="str">
        <f>'Grad Raw Data'!D274</f>
        <v>RIGHT</v>
      </c>
      <c r="F546" s="20">
        <f>'Grad Raw Data'!E274</f>
        <v>12</v>
      </c>
    </row>
    <row r="547" spans="1:6" ht="24.95" customHeight="1" x14ac:dyDescent="0.25">
      <c r="A547" s="20"/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Data'!H275</f>
        <v>#N/A</v>
      </c>
      <c r="B548" s="20" t="e">
        <f>'Grad Raw Data'!J276</f>
        <v>#N/A</v>
      </c>
      <c r="C548" s="20" t="e">
        <f>'Grad Raw Data'!G275</f>
        <v>#N/A</v>
      </c>
      <c r="D548" s="20"/>
      <c r="E548" s="20" t="str">
        <f>'Grad Raw Data'!D275</f>
        <v>RIGHT</v>
      </c>
      <c r="F548" s="20">
        <f>'Grad Raw Data'!E275</f>
        <v>12</v>
      </c>
    </row>
    <row r="549" spans="1:6" ht="24.95" customHeight="1" x14ac:dyDescent="0.25">
      <c r="A549" s="20"/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Data'!H276</f>
        <v>#N/A</v>
      </c>
      <c r="B550" s="20" t="e">
        <f>'Grad Raw Data'!J277</f>
        <v>#N/A</v>
      </c>
      <c r="C550" s="20" t="e">
        <f>'Grad Raw Data'!G276</f>
        <v>#N/A</v>
      </c>
      <c r="D550" s="20"/>
      <c r="E550" s="20" t="str">
        <f>'Grad Raw Data'!D276</f>
        <v>RIGHT</v>
      </c>
      <c r="F550" s="20">
        <f>'Grad Raw Data'!E276</f>
        <v>12</v>
      </c>
    </row>
    <row r="551" spans="1:6" ht="24.95" customHeight="1" x14ac:dyDescent="0.25">
      <c r="A551" s="20"/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Data'!H277</f>
        <v>#N/A</v>
      </c>
      <c r="B552" s="20" t="e">
        <f>'Grad Raw Data'!J278</f>
        <v>#N/A</v>
      </c>
      <c r="C552" s="20" t="e">
        <f>'Grad Raw Data'!G277</f>
        <v>#N/A</v>
      </c>
      <c r="D552" s="20"/>
      <c r="E552" s="20" t="str">
        <f>'Grad Raw Data'!D277</f>
        <v>RIGHT</v>
      </c>
      <c r="F552" s="20">
        <f>'Grad Raw Data'!E277</f>
        <v>12</v>
      </c>
    </row>
    <row r="553" spans="1:6" ht="24.95" customHeight="1" x14ac:dyDescent="0.25">
      <c r="A553" s="20"/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Data'!H278</f>
        <v>#N/A</v>
      </c>
      <c r="B554" s="20" t="e">
        <f>'Grad Raw Data'!J279</f>
        <v>#N/A</v>
      </c>
      <c r="C554" s="20" t="e">
        <f>'Grad Raw Data'!G278</f>
        <v>#N/A</v>
      </c>
      <c r="D554" s="20"/>
      <c r="E554" s="20" t="str">
        <f>'Grad Raw Data'!D278</f>
        <v>RIGHT</v>
      </c>
      <c r="F554" s="20">
        <f>'Grad Raw Data'!E278</f>
        <v>12</v>
      </c>
    </row>
    <row r="555" spans="1:6" ht="24.95" customHeight="1" x14ac:dyDescent="0.25">
      <c r="A555" s="20"/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Data'!H279</f>
        <v>#N/A</v>
      </c>
      <c r="B556" s="20" t="e">
        <f>'Grad Raw Data'!J280</f>
        <v>#N/A</v>
      </c>
      <c r="C556" s="20" t="e">
        <f>'Grad Raw Data'!G279</f>
        <v>#N/A</v>
      </c>
      <c r="D556" s="20"/>
      <c r="E556" s="20" t="str">
        <f>'Grad Raw Data'!D279</f>
        <v>RIGHT</v>
      </c>
      <c r="F556" s="20">
        <f>'Grad Raw Data'!E279</f>
        <v>12</v>
      </c>
    </row>
    <row r="557" spans="1:6" ht="24.95" customHeight="1" x14ac:dyDescent="0.25">
      <c r="A557" s="20"/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Data'!H280</f>
        <v>#N/A</v>
      </c>
      <c r="B558" s="20" t="e">
        <f>'Grad Raw Data'!J281</f>
        <v>#N/A</v>
      </c>
      <c r="C558" s="20" t="e">
        <f>'Grad Raw Data'!G280</f>
        <v>#N/A</v>
      </c>
      <c r="D558" s="20"/>
      <c r="E558" s="20" t="str">
        <f>'Grad Raw Data'!D280</f>
        <v>RIGHT</v>
      </c>
      <c r="F558" s="20">
        <f>'Grad Raw Data'!E280</f>
        <v>12</v>
      </c>
    </row>
    <row r="559" spans="1:6" ht="24.95" customHeight="1" x14ac:dyDescent="0.25">
      <c r="A559" s="20"/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Data'!H281</f>
        <v>#N/A</v>
      </c>
      <c r="B560" s="20" t="e">
        <f>'Grad Raw Data'!J282</f>
        <v>#N/A</v>
      </c>
      <c r="C560" s="20" t="e">
        <f>'Grad Raw Data'!G281</f>
        <v>#N/A</v>
      </c>
      <c r="D560" s="20"/>
      <c r="E560" s="20" t="str">
        <f>'Grad Raw Data'!D281</f>
        <v>RIGHT</v>
      </c>
      <c r="F560" s="20">
        <f>'Grad Raw Data'!E281</f>
        <v>12</v>
      </c>
    </row>
    <row r="561" spans="1:6" ht="24.95" customHeight="1" x14ac:dyDescent="0.25">
      <c r="A561" s="20"/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Data'!H282</f>
        <v>#N/A</v>
      </c>
      <c r="B562" s="20" t="e">
        <f>'Grad Raw Data'!J283</f>
        <v>#N/A</v>
      </c>
      <c r="C562" s="20" t="e">
        <f>'Grad Raw Data'!G282</f>
        <v>#N/A</v>
      </c>
      <c r="D562" s="20"/>
      <c r="E562" s="20" t="str">
        <f>'Grad Raw Data'!D282</f>
        <v>RIGHT</v>
      </c>
      <c r="F562" s="20">
        <f>'Grad Raw Data'!E282</f>
        <v>12</v>
      </c>
    </row>
    <row r="563" spans="1:6" ht="24.95" customHeight="1" x14ac:dyDescent="0.25">
      <c r="A563" s="20"/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Data'!H283</f>
        <v>#N/A</v>
      </c>
      <c r="B564" s="20" t="e">
        <f>'Grad Raw Data'!J284</f>
        <v>#N/A</v>
      </c>
      <c r="C564" s="20" t="e">
        <f>'Grad Raw Data'!G283</f>
        <v>#N/A</v>
      </c>
      <c r="D564" s="20"/>
      <c r="E564" s="20" t="str">
        <f>'Grad Raw Data'!D283</f>
        <v>LEFT</v>
      </c>
      <c r="F564" s="20">
        <f>'Grad Raw Data'!E283</f>
        <v>12</v>
      </c>
    </row>
    <row r="565" spans="1:6" ht="24.95" customHeight="1" x14ac:dyDescent="0.25">
      <c r="A565" s="20"/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Data'!H284</f>
        <v>#N/A</v>
      </c>
      <c r="B566" s="20" t="e">
        <f>'Grad Raw Data'!J285</f>
        <v>#N/A</v>
      </c>
      <c r="C566" s="20" t="e">
        <f>'Grad Raw Data'!G284</f>
        <v>#N/A</v>
      </c>
      <c r="D566" s="20"/>
      <c r="E566" s="20" t="str">
        <f>'Grad Raw Data'!D284</f>
        <v>LEFT</v>
      </c>
      <c r="F566" s="20">
        <f>'Grad Raw Data'!E284</f>
        <v>12</v>
      </c>
    </row>
    <row r="567" spans="1:6" ht="24.95" customHeight="1" x14ac:dyDescent="0.25">
      <c r="A567" s="20"/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Data'!H285</f>
        <v>#N/A</v>
      </c>
      <c r="B568" s="20" t="e">
        <f>'Grad Raw Data'!J286</f>
        <v>#N/A</v>
      </c>
      <c r="C568" s="20" t="e">
        <f>'Grad Raw Data'!G285</f>
        <v>#N/A</v>
      </c>
      <c r="D568" s="20"/>
      <c r="E568" s="20" t="str">
        <f>'Grad Raw Data'!D285</f>
        <v>LEFT</v>
      </c>
      <c r="F568" s="20">
        <f>'Grad Raw Data'!E285</f>
        <v>12</v>
      </c>
    </row>
    <row r="569" spans="1:6" ht="24.95" customHeight="1" x14ac:dyDescent="0.25">
      <c r="A569" s="20"/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Data'!H286</f>
        <v>#N/A</v>
      </c>
      <c r="B570" s="20" t="e">
        <f>'Grad Raw Data'!J287</f>
        <v>#N/A</v>
      </c>
      <c r="C570" s="20" t="e">
        <f>'Grad Raw Data'!G286</f>
        <v>#N/A</v>
      </c>
      <c r="D570" s="20"/>
      <c r="E570" s="20" t="str">
        <f>'Grad Raw Data'!D286</f>
        <v>LEFT</v>
      </c>
      <c r="F570" s="20">
        <f>'Grad Raw Data'!E286</f>
        <v>12</v>
      </c>
    </row>
    <row r="571" spans="1:6" ht="24.95" customHeight="1" x14ac:dyDescent="0.25">
      <c r="A571" s="20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Data'!H287</f>
        <v>#N/A</v>
      </c>
      <c r="B572" s="20" t="e">
        <f>'Grad Raw Data'!J288</f>
        <v>#N/A</v>
      </c>
      <c r="C572" s="20" t="e">
        <f>'Grad Raw Data'!G287</f>
        <v>#N/A</v>
      </c>
      <c r="D572" s="20"/>
      <c r="E572" s="20" t="str">
        <f>'Grad Raw Data'!D287</f>
        <v>LEFT</v>
      </c>
      <c r="F572" s="20">
        <f>'Grad Raw Data'!E287</f>
        <v>12</v>
      </c>
    </row>
    <row r="573" spans="1:6" ht="24.95" customHeight="1" x14ac:dyDescent="0.25">
      <c r="A573" s="20"/>
      <c r="B573" s="20"/>
      <c r="C573" s="20"/>
      <c r="D573" s="20"/>
      <c r="E573" s="20"/>
      <c r="F573" s="20"/>
    </row>
    <row r="574" spans="1:6" ht="24.95" customHeight="1" x14ac:dyDescent="0.25">
      <c r="A574" s="20" t="e">
        <f>'Grad Raw Data'!#REF!</f>
        <v>#REF!</v>
      </c>
      <c r="B574" s="20" t="e">
        <f>'Grad Raw Data'!#REF!</f>
        <v>#REF!</v>
      </c>
      <c r="C574" s="20" t="e">
        <f>'Grad Raw Data'!#REF!</f>
        <v>#REF!</v>
      </c>
      <c r="D574" s="20"/>
      <c r="E574" s="20" t="str">
        <f>'Grad Raw Data'!D288</f>
        <v>LEFT</v>
      </c>
      <c r="F574" s="20">
        <f>'Grad Raw Data'!E288</f>
        <v>12</v>
      </c>
    </row>
    <row r="575" spans="1:6" ht="24.95" customHeight="1" x14ac:dyDescent="0.25">
      <c r="A575" s="20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20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20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20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20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</sheetData>
  <phoneticPr fontId="2" type="noConversion"/>
  <pageMargins left="0.25" right="0.25" top="0.75" bottom="0.75" header="0.3" footer="0.3"/>
  <pageSetup orientation="portrait" r:id="rId1"/>
  <headerFooter alignWithMargins="0"/>
  <rowBreaks count="24" manualBreakCount="24">
    <brk id="11" max="16383" man="1"/>
    <brk id="35" max="16383" man="1"/>
    <brk id="59" max="16383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5" man="1"/>
    <brk id="491" max="5" man="1"/>
    <brk id="515" max="5" man="1"/>
    <brk id="539" max="5" man="1"/>
    <brk id="563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73"/>
  <sheetViews>
    <sheetView topLeftCell="A295" workbookViewId="0">
      <selection activeCell="I287" sqref="I287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102</v>
      </c>
      <c r="B1" s="34" t="s">
        <v>103</v>
      </c>
      <c r="C1" s="36" t="s">
        <v>104</v>
      </c>
      <c r="D1" s="36" t="s">
        <v>105</v>
      </c>
      <c r="E1" s="34" t="s">
        <v>101</v>
      </c>
      <c r="F1" s="34" t="s">
        <v>106</v>
      </c>
      <c r="G1" s="35" t="s">
        <v>18</v>
      </c>
      <c r="H1" s="35" t="s">
        <v>20</v>
      </c>
      <c r="I1" s="34" t="s">
        <v>103</v>
      </c>
      <c r="J1" s="34"/>
    </row>
    <row r="2" spans="1:10" ht="19.5" thickTop="1" thickBot="1" x14ac:dyDescent="0.3">
      <c r="A2" s="31" t="s">
        <v>107</v>
      </c>
      <c r="B2" s="32">
        <v>1</v>
      </c>
      <c r="C2" s="31" t="s">
        <v>108</v>
      </c>
      <c r="D2" s="25" t="s">
        <v>74</v>
      </c>
      <c r="E2" s="32" t="s">
        <v>73</v>
      </c>
      <c r="F2" s="32">
        <v>16</v>
      </c>
      <c r="G2" s="31" t="str">
        <f>VLOOKUP(I2,'Names with Seat Code'!B:E,2)</f>
        <v>Jayden</v>
      </c>
      <c r="H2" s="31" t="str">
        <f>VLOOKUP(I2,'Names with Seat Code'!B:E,4)</f>
        <v>Abrams</v>
      </c>
      <c r="I2" s="25">
        <v>1</v>
      </c>
    </row>
    <row r="3" spans="1:10" ht="19.5" thickTop="1" thickBot="1" x14ac:dyDescent="0.3">
      <c r="A3" s="28" t="s">
        <v>107</v>
      </c>
      <c r="B3" s="27">
        <v>2</v>
      </c>
      <c r="C3" s="28" t="s">
        <v>108</v>
      </c>
      <c r="D3" s="30" t="s">
        <v>74</v>
      </c>
      <c r="E3" s="27" t="s">
        <v>73</v>
      </c>
      <c r="F3" s="27">
        <v>14</v>
      </c>
      <c r="G3" s="31" t="str">
        <f>VLOOKUP(I3,'Names with Seat Code'!B:E,2)</f>
        <v>Larissa</v>
      </c>
      <c r="H3" s="31" t="str">
        <f>VLOOKUP(I3,'Names with Seat Code'!B:E,4)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107</v>
      </c>
      <c r="B4" s="27">
        <v>3</v>
      </c>
      <c r="C4" s="28" t="s">
        <v>108</v>
      </c>
      <c r="D4" s="28" t="s">
        <v>74</v>
      </c>
      <c r="E4" s="27" t="s">
        <v>73</v>
      </c>
      <c r="F4" s="27">
        <v>12</v>
      </c>
      <c r="G4" s="31" t="str">
        <f>VLOOKUP(I4,'Names with Seat Code'!B:E,2)</f>
        <v>Michael</v>
      </c>
      <c r="H4" s="31" t="str">
        <f>VLOOKUP(I4,'Names with Seat Code'!B:E,4)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107</v>
      </c>
      <c r="B5" s="27">
        <v>4</v>
      </c>
      <c r="C5" s="28" t="s">
        <v>108</v>
      </c>
      <c r="D5" s="30" t="s">
        <v>74</v>
      </c>
      <c r="E5" s="27" t="s">
        <v>73</v>
      </c>
      <c r="F5" s="27">
        <v>10</v>
      </c>
      <c r="G5" s="31" t="str">
        <f>VLOOKUP(I5,'Names with Seat Code'!B:E,2)</f>
        <v>Adam</v>
      </c>
      <c r="H5" s="31" t="str">
        <f>VLOOKUP(I5,'Names with Seat Code'!B:E,4)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107</v>
      </c>
      <c r="B6" s="27">
        <v>5</v>
      </c>
      <c r="C6" s="28" t="s">
        <v>108</v>
      </c>
      <c r="D6" s="29" t="s">
        <v>74</v>
      </c>
      <c r="E6" s="27" t="s">
        <v>73</v>
      </c>
      <c r="F6" s="27">
        <v>8</v>
      </c>
      <c r="G6" s="31" t="str">
        <f>VLOOKUP(I6,'Names with Seat Code'!B:E,2)</f>
        <v>Jessie</v>
      </c>
      <c r="H6" s="31" t="str">
        <f>VLOOKUP(I6,'Names with Seat Code'!B:E,4)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107</v>
      </c>
      <c r="B7" s="27">
        <v>6</v>
      </c>
      <c r="C7" s="28" t="s">
        <v>108</v>
      </c>
      <c r="D7" s="28" t="s">
        <v>74</v>
      </c>
      <c r="E7" s="27" t="s">
        <v>73</v>
      </c>
      <c r="F7" s="27">
        <v>6</v>
      </c>
      <c r="G7" s="31" t="str">
        <f>VLOOKUP(I7,'Names with Seat Code'!B:E,2)</f>
        <v>Christopher</v>
      </c>
      <c r="H7" s="31" t="str">
        <f>VLOOKUP(I7,'Names with Seat Code'!B:E,4)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107</v>
      </c>
      <c r="B8" s="27">
        <v>7</v>
      </c>
      <c r="C8" s="28" t="s">
        <v>108</v>
      </c>
      <c r="D8" s="28" t="s">
        <v>74</v>
      </c>
      <c r="E8" s="27" t="s">
        <v>73</v>
      </c>
      <c r="F8" s="27">
        <v>4</v>
      </c>
      <c r="G8" s="31" t="str">
        <f>VLOOKUP(I8,'Names with Seat Code'!B:E,2)</f>
        <v>Jay</v>
      </c>
      <c r="H8" s="31" t="str">
        <f>VLOOKUP(I8,'Names with Seat Code'!B:E,4)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107</v>
      </c>
      <c r="B9" s="27">
        <v>8</v>
      </c>
      <c r="C9" s="28" t="s">
        <v>108</v>
      </c>
      <c r="D9" s="28" t="s">
        <v>74</v>
      </c>
      <c r="E9" s="27" t="s">
        <v>73</v>
      </c>
      <c r="F9" s="27">
        <v>2</v>
      </c>
      <c r="G9" s="31" t="str">
        <f>VLOOKUP(I9,'Names with Seat Code'!B:E,2)</f>
        <v>Olivia</v>
      </c>
      <c r="H9" s="31" t="str">
        <f>VLOOKUP(I9,'Names with Seat Code'!B:E,4)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107</v>
      </c>
      <c r="B10" s="27">
        <v>9</v>
      </c>
      <c r="C10" s="28" t="s">
        <v>109</v>
      </c>
      <c r="D10" s="28" t="s">
        <v>110</v>
      </c>
      <c r="E10" s="27" t="s">
        <v>78</v>
      </c>
      <c r="F10" s="27">
        <v>107</v>
      </c>
      <c r="G10" s="31" t="str">
        <f>VLOOKUP(I10,'Names with Seat Code'!B:E,2)</f>
        <v>Vivian</v>
      </c>
      <c r="H10" s="31" t="str">
        <f>VLOOKUP(I10,'Names with Seat Code'!B:E,4)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107</v>
      </c>
      <c r="B11" s="27">
        <v>10</v>
      </c>
      <c r="C11" s="28" t="s">
        <v>109</v>
      </c>
      <c r="D11" s="28" t="s">
        <v>110</v>
      </c>
      <c r="E11" s="27" t="s">
        <v>78</v>
      </c>
      <c r="F11" s="27">
        <v>106</v>
      </c>
      <c r="G11" s="31" t="str">
        <f>VLOOKUP(I11,'Names with Seat Code'!B:E,2)</f>
        <v>Matthew</v>
      </c>
      <c r="H11" s="31" t="str">
        <f>VLOOKUP(I11,'Names with Seat Code'!B:E,4)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107</v>
      </c>
      <c r="B12" s="27">
        <v>11</v>
      </c>
      <c r="C12" s="28" t="s">
        <v>109</v>
      </c>
      <c r="D12" s="28" t="s">
        <v>110</v>
      </c>
      <c r="E12" s="27" t="s">
        <v>78</v>
      </c>
      <c r="F12" s="27">
        <v>105</v>
      </c>
      <c r="G12" s="31" t="str">
        <f>VLOOKUP(I12,'Names with Seat Code'!B:E,2)</f>
        <v>Liam</v>
      </c>
      <c r="H12" s="31" t="str">
        <f>VLOOKUP(I12,'Names with Seat Code'!B:E,4)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107</v>
      </c>
      <c r="B13" s="27">
        <v>12</v>
      </c>
      <c r="C13" s="28" t="s">
        <v>109</v>
      </c>
      <c r="D13" s="28" t="s">
        <v>110</v>
      </c>
      <c r="E13" s="27" t="s">
        <v>78</v>
      </c>
      <c r="F13" s="27">
        <v>104</v>
      </c>
      <c r="G13" s="31" t="str">
        <f>VLOOKUP(I13,'Names with Seat Code'!B:E,2)</f>
        <v>Isaac</v>
      </c>
      <c r="H13" s="31" t="str">
        <f>VLOOKUP(I13,'Names with Seat Code'!B:E,4)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107</v>
      </c>
      <c r="B14" s="27">
        <v>13</v>
      </c>
      <c r="C14" s="28" t="s">
        <v>109</v>
      </c>
      <c r="D14" s="28" t="s">
        <v>110</v>
      </c>
      <c r="E14" s="27" t="s">
        <v>78</v>
      </c>
      <c r="F14" s="27">
        <v>103</v>
      </c>
      <c r="G14" s="31" t="str">
        <f>VLOOKUP(I14,'Names with Seat Code'!B:E,2)</f>
        <v>Alex</v>
      </c>
      <c r="H14" s="31" t="str">
        <f>VLOOKUP(I14,'Names with Seat Code'!B:E,4)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107</v>
      </c>
      <c r="B15" s="27">
        <v>14</v>
      </c>
      <c r="C15" s="28" t="s">
        <v>109</v>
      </c>
      <c r="D15" s="28" t="s">
        <v>110</v>
      </c>
      <c r="E15" s="27" t="s">
        <v>78</v>
      </c>
      <c r="F15" s="27">
        <v>102</v>
      </c>
      <c r="G15" s="31" t="str">
        <f>VLOOKUP(I15,'Names with Seat Code'!B:E,2)</f>
        <v>Gianna</v>
      </c>
      <c r="H15" s="31" t="str">
        <f>VLOOKUP(I15,'Names with Seat Code'!B:E,4)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107</v>
      </c>
      <c r="B16" s="27">
        <v>15</v>
      </c>
      <c r="C16" s="28" t="s">
        <v>108</v>
      </c>
      <c r="D16" s="25" t="s">
        <v>74</v>
      </c>
      <c r="E16" s="27" t="s">
        <v>78</v>
      </c>
      <c r="F16" s="27">
        <v>18</v>
      </c>
      <c r="G16" s="31" t="str">
        <f>VLOOKUP(I16,'Names with Seat Code'!B:E,2)</f>
        <v>Joshua</v>
      </c>
      <c r="H16" s="31" t="str">
        <f>VLOOKUP(I16,'Names with Seat Code'!B:E,4)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107</v>
      </c>
      <c r="B17" s="27">
        <v>16</v>
      </c>
      <c r="C17" s="28" t="s">
        <v>108</v>
      </c>
      <c r="D17" s="28" t="s">
        <v>74</v>
      </c>
      <c r="E17" s="27" t="s">
        <v>78</v>
      </c>
      <c r="F17" s="27">
        <v>16</v>
      </c>
      <c r="G17" s="31" t="str">
        <f>VLOOKUP(I17,'Names with Seat Code'!B:E,2)</f>
        <v>Michael</v>
      </c>
      <c r="H17" s="31" t="str">
        <f>VLOOKUP(I17,'Names with Seat Code'!B:E,4)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107</v>
      </c>
      <c r="B18" s="27">
        <v>17</v>
      </c>
      <c r="C18" s="28" t="s">
        <v>108</v>
      </c>
      <c r="D18" s="25" t="s">
        <v>74</v>
      </c>
      <c r="E18" s="27" t="s">
        <v>78</v>
      </c>
      <c r="F18" s="27">
        <v>14</v>
      </c>
      <c r="G18" s="31" t="str">
        <f>VLOOKUP(I18,'Names with Seat Code'!B:E,2)</f>
        <v>Brandon</v>
      </c>
      <c r="H18" s="31" t="str">
        <f>VLOOKUP(I18,'Names with Seat Code'!B:E,4)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107</v>
      </c>
      <c r="B19" s="27">
        <v>18</v>
      </c>
      <c r="C19" s="28" t="s">
        <v>108</v>
      </c>
      <c r="D19" s="28" t="s">
        <v>74</v>
      </c>
      <c r="E19" s="27" t="s">
        <v>78</v>
      </c>
      <c r="F19" s="27">
        <v>12</v>
      </c>
      <c r="G19" s="31" t="str">
        <f>VLOOKUP(I19,'Names with Seat Code'!B:E,2)</f>
        <v>Isabella</v>
      </c>
      <c r="H19" s="31" t="str">
        <f>VLOOKUP(I19,'Names with Seat Code'!B:E,4)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107</v>
      </c>
      <c r="B20" s="27">
        <v>19</v>
      </c>
      <c r="C20" s="28" t="s">
        <v>108</v>
      </c>
      <c r="D20" s="25" t="s">
        <v>74</v>
      </c>
      <c r="E20" s="27" t="s">
        <v>78</v>
      </c>
      <c r="F20" s="27">
        <v>10</v>
      </c>
      <c r="G20" s="31" t="str">
        <f>VLOOKUP(I20,'Names with Seat Code'!B:E,2)</f>
        <v>Kate</v>
      </c>
      <c r="H20" s="31" t="str">
        <f>VLOOKUP(I20,'Names with Seat Code'!B:E,4)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107</v>
      </c>
      <c r="B21" s="27">
        <v>20</v>
      </c>
      <c r="C21" s="28" t="s">
        <v>108</v>
      </c>
      <c r="D21" s="28" t="s">
        <v>74</v>
      </c>
      <c r="E21" s="27" t="s">
        <v>78</v>
      </c>
      <c r="F21" s="27">
        <v>8</v>
      </c>
      <c r="G21" s="31" t="str">
        <f>VLOOKUP(I21,'Names with Seat Code'!B:E,2)</f>
        <v>Morgan</v>
      </c>
      <c r="H21" s="31" t="str">
        <f>VLOOKUP(I21,'Names with Seat Code'!B:E,4)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107</v>
      </c>
      <c r="B22" s="27">
        <v>21</v>
      </c>
      <c r="C22" s="28" t="s">
        <v>108</v>
      </c>
      <c r="D22" s="28" t="s">
        <v>74</v>
      </c>
      <c r="E22" s="27" t="s">
        <v>78</v>
      </c>
      <c r="F22" s="27">
        <v>6</v>
      </c>
      <c r="G22" s="31" t="str">
        <f>VLOOKUP(I22,'Names with Seat Code'!B:E,2)</f>
        <v>Emily</v>
      </c>
      <c r="H22" s="31" t="str">
        <f>VLOOKUP(I22,'Names with Seat Code'!B:E,4)</f>
        <v>Bruntil</v>
      </c>
      <c r="I22" s="25">
        <f>IF(B21+1&lt;DIRECTIONS!$E$24,B21+1,0)</f>
        <v>21</v>
      </c>
    </row>
    <row r="23" spans="1:9" ht="19.5" thickTop="1" thickBot="1" x14ac:dyDescent="0.3">
      <c r="A23" s="28" t="s">
        <v>107</v>
      </c>
      <c r="B23" s="27">
        <v>22</v>
      </c>
      <c r="C23" s="28" t="s">
        <v>108</v>
      </c>
      <c r="D23" s="29" t="s">
        <v>74</v>
      </c>
      <c r="E23" s="27" t="s">
        <v>78</v>
      </c>
      <c r="F23" s="27">
        <v>4</v>
      </c>
      <c r="G23" s="31" t="str">
        <f>VLOOKUP(I23,'Names with Seat Code'!B:E,2)</f>
        <v>Emily</v>
      </c>
      <c r="H23" s="31" t="str">
        <f>VLOOKUP(I23,'Names with Seat Code'!B:E,4)</f>
        <v>Bryant</v>
      </c>
      <c r="I23" s="25">
        <f>IF(B22+1&lt;DIRECTIONS!$E$24,B22+1,0)</f>
        <v>22</v>
      </c>
    </row>
    <row r="24" spans="1:9" ht="19.5" thickTop="1" thickBot="1" x14ac:dyDescent="0.3">
      <c r="A24" s="28" t="s">
        <v>107</v>
      </c>
      <c r="B24" s="27">
        <v>23</v>
      </c>
      <c r="C24" s="28" t="s">
        <v>108</v>
      </c>
      <c r="D24" s="29" t="s">
        <v>74</v>
      </c>
      <c r="E24" s="27" t="s">
        <v>78</v>
      </c>
      <c r="F24" s="27">
        <v>2</v>
      </c>
      <c r="G24" s="31" t="str">
        <f>VLOOKUP(I24,'Names with Seat Code'!B:E,2)</f>
        <v>Vito</v>
      </c>
      <c r="H24" s="31" t="str">
        <f>VLOOKUP(I24,'Names with Seat Code'!B:E,4)</f>
        <v>Buccellato</v>
      </c>
      <c r="I24" s="25">
        <f>IF(B23+1&lt;DIRECTIONS!$E$24,B23+1,0)</f>
        <v>23</v>
      </c>
    </row>
    <row r="25" spans="1:9" ht="19.5" thickTop="1" thickBot="1" x14ac:dyDescent="0.3">
      <c r="A25" s="28" t="s">
        <v>107</v>
      </c>
      <c r="B25" s="27">
        <v>24</v>
      </c>
      <c r="C25" s="28" t="s">
        <v>109</v>
      </c>
      <c r="D25" s="28" t="s">
        <v>110</v>
      </c>
      <c r="E25" s="27" t="s">
        <v>79</v>
      </c>
      <c r="F25" s="27">
        <v>105</v>
      </c>
      <c r="G25" s="31" t="str">
        <f>VLOOKUP(I25,'Names with Seat Code'!B:E,2)</f>
        <v>Bella</v>
      </c>
      <c r="H25" s="31" t="str">
        <f>VLOOKUP(I25,'Names with Seat Code'!B:E,4)</f>
        <v>Bunker</v>
      </c>
      <c r="I25" s="25">
        <f>IF(B24+1&lt;DIRECTIONS!$E$24,B24+1,0)</f>
        <v>24</v>
      </c>
    </row>
    <row r="26" spans="1:9" ht="19.5" thickTop="1" thickBot="1" x14ac:dyDescent="0.3">
      <c r="A26" s="28" t="s">
        <v>107</v>
      </c>
      <c r="B26" s="27">
        <v>25</v>
      </c>
      <c r="C26" s="28" t="s">
        <v>109</v>
      </c>
      <c r="D26" s="28" t="s">
        <v>110</v>
      </c>
      <c r="E26" s="27" t="s">
        <v>79</v>
      </c>
      <c r="F26" s="27">
        <v>104</v>
      </c>
      <c r="G26" s="31" t="str">
        <f>VLOOKUP(I26,'Names with Seat Code'!B:E,2)</f>
        <v>D'von</v>
      </c>
      <c r="H26" s="31" t="str">
        <f>VLOOKUP(I26,'Names with Seat Code'!B:E,4)</f>
        <v>Burcy</v>
      </c>
      <c r="I26" s="25">
        <f>IF(B25+1&lt;DIRECTIONS!$E$24,B25+1,0)</f>
        <v>25</v>
      </c>
    </row>
    <row r="27" spans="1:9" ht="19.5" thickTop="1" thickBot="1" x14ac:dyDescent="0.3">
      <c r="A27" s="28" t="s">
        <v>107</v>
      </c>
      <c r="B27" s="27">
        <v>26</v>
      </c>
      <c r="C27" s="28" t="s">
        <v>109</v>
      </c>
      <c r="D27" s="28" t="s">
        <v>110</v>
      </c>
      <c r="E27" s="27" t="s">
        <v>79</v>
      </c>
      <c r="F27" s="27">
        <v>103</v>
      </c>
      <c r="G27" s="31" t="str">
        <f>VLOOKUP(I27,'Names with Seat Code'!B:E,2)</f>
        <v>Veronica</v>
      </c>
      <c r="H27" s="31" t="str">
        <f>VLOOKUP(I27,'Names with Seat Code'!B:E,4)</f>
        <v>Burke</v>
      </c>
      <c r="I27" s="25">
        <f>IF(B26+1&lt;DIRECTIONS!$E$24,B26+1,0)</f>
        <v>26</v>
      </c>
    </row>
    <row r="28" spans="1:9" ht="19.5" thickTop="1" thickBot="1" x14ac:dyDescent="0.3">
      <c r="A28" s="28" t="s">
        <v>107</v>
      </c>
      <c r="B28" s="27">
        <v>27</v>
      </c>
      <c r="C28" s="28" t="s">
        <v>109</v>
      </c>
      <c r="D28" s="28" t="s">
        <v>110</v>
      </c>
      <c r="E28" s="27" t="s">
        <v>79</v>
      </c>
      <c r="F28" s="27">
        <v>102</v>
      </c>
      <c r="G28" s="31" t="str">
        <f>VLOOKUP(I28,'Names with Seat Code'!B:E,2)</f>
        <v>Megan</v>
      </c>
      <c r="H28" s="31" t="str">
        <f>VLOOKUP(I28,'Names with Seat Code'!B:E,4)</f>
        <v>Calhoun</v>
      </c>
      <c r="I28" s="25">
        <f>IF(B27+1&lt;DIRECTIONS!$E$24,B27+1,0)</f>
        <v>27</v>
      </c>
    </row>
    <row r="29" spans="1:9" ht="19.5" thickTop="1" thickBot="1" x14ac:dyDescent="0.3">
      <c r="A29" s="28" t="s">
        <v>107</v>
      </c>
      <c r="B29" s="27">
        <v>28</v>
      </c>
      <c r="C29" s="28" t="s">
        <v>109</v>
      </c>
      <c r="D29" s="28" t="s">
        <v>110</v>
      </c>
      <c r="E29" s="27" t="s">
        <v>79</v>
      </c>
      <c r="F29" s="27">
        <v>101</v>
      </c>
      <c r="G29" s="31" t="str">
        <f>VLOOKUP(I29,'Names with Seat Code'!B:E,2)</f>
        <v>Liam</v>
      </c>
      <c r="H29" s="31" t="str">
        <f>VLOOKUP(I29,'Names with Seat Code'!B:E,4)</f>
        <v>Campbell</v>
      </c>
      <c r="I29" s="25">
        <f>IF(B28+1&lt;DIRECTIONS!$E$24,B28+1,0)</f>
        <v>28</v>
      </c>
    </row>
    <row r="30" spans="1:9" ht="19.5" thickTop="1" thickBot="1" x14ac:dyDescent="0.3">
      <c r="A30" s="28" t="s">
        <v>107</v>
      </c>
      <c r="B30" s="27">
        <v>29</v>
      </c>
      <c r="C30" s="28" t="s">
        <v>108</v>
      </c>
      <c r="D30" s="28" t="s">
        <v>74</v>
      </c>
      <c r="E30" s="27" t="s">
        <v>79</v>
      </c>
      <c r="F30" s="27">
        <v>18</v>
      </c>
      <c r="G30" s="31" t="str">
        <f>VLOOKUP(I30,'Names with Seat Code'!B:E,2)</f>
        <v>Justin</v>
      </c>
      <c r="H30" s="31" t="str">
        <f>VLOOKUP(I30,'Names with Seat Code'!B:E,4)</f>
        <v>Canada</v>
      </c>
      <c r="I30" s="25">
        <f>IF(B29+1&lt;DIRECTIONS!$E$24,B29+1,0)</f>
        <v>29</v>
      </c>
    </row>
    <row r="31" spans="1:9" ht="19.5" thickTop="1" thickBot="1" x14ac:dyDescent="0.3">
      <c r="A31" s="28" t="s">
        <v>107</v>
      </c>
      <c r="B31" s="27">
        <v>30</v>
      </c>
      <c r="C31" s="28" t="s">
        <v>108</v>
      </c>
      <c r="D31" s="28" t="s">
        <v>74</v>
      </c>
      <c r="E31" s="27" t="s">
        <v>79</v>
      </c>
      <c r="F31" s="27">
        <v>16</v>
      </c>
      <c r="G31" s="31" t="str">
        <f>VLOOKUP(I31,'Names with Seat Code'!B:E,2)</f>
        <v>Marlie</v>
      </c>
      <c r="H31" s="31" t="str">
        <f>VLOOKUP(I31,'Names with Seat Code'!B:E,4)</f>
        <v>Brown</v>
      </c>
      <c r="I31" s="25">
        <f>IF(B30+1&lt;DIRECTIONS!$E$24,B30+1,0)</f>
        <v>30</v>
      </c>
    </row>
    <row r="32" spans="1:9" ht="19.5" thickTop="1" thickBot="1" x14ac:dyDescent="0.3">
      <c r="A32" s="28" t="s">
        <v>107</v>
      </c>
      <c r="B32" s="27">
        <v>31</v>
      </c>
      <c r="C32" s="28" t="s">
        <v>108</v>
      </c>
      <c r="D32" s="28" t="s">
        <v>74</v>
      </c>
      <c r="E32" s="27" t="s">
        <v>79</v>
      </c>
      <c r="F32" s="27">
        <v>14</v>
      </c>
      <c r="G32" s="31" t="str">
        <f>VLOOKUP(I32,'Names with Seat Code'!B:E,2)</f>
        <v>Michael</v>
      </c>
      <c r="H32" s="31" t="str">
        <f>VLOOKUP(I32,'Names with Seat Code'!B:E,4)</f>
        <v>Carroll</v>
      </c>
      <c r="I32" s="25">
        <f>IF(B31+1&lt;DIRECTIONS!$E$24,B31+1,0)</f>
        <v>31</v>
      </c>
    </row>
    <row r="33" spans="1:9" ht="19.5" thickTop="1" thickBot="1" x14ac:dyDescent="0.3">
      <c r="A33" s="28" t="s">
        <v>107</v>
      </c>
      <c r="B33" s="27">
        <v>32</v>
      </c>
      <c r="C33" s="28" t="s">
        <v>108</v>
      </c>
      <c r="D33" s="28" t="s">
        <v>74</v>
      </c>
      <c r="E33" s="27" t="s">
        <v>79</v>
      </c>
      <c r="F33" s="27">
        <v>12</v>
      </c>
      <c r="G33" s="31" t="str">
        <f>VLOOKUP(I33,'Names with Seat Code'!B:E,2)</f>
        <v>Sean</v>
      </c>
      <c r="H33" s="31" t="str">
        <f>VLOOKUP(I33,'Names with Seat Code'!B:E,4)</f>
        <v>Carter</v>
      </c>
      <c r="I33" s="25">
        <f>IF(B32+1&lt;DIRECTIONS!$E$24,B32+1,0)</f>
        <v>32</v>
      </c>
    </row>
    <row r="34" spans="1:9" ht="19.5" thickTop="1" thickBot="1" x14ac:dyDescent="0.3">
      <c r="A34" s="28" t="s">
        <v>107</v>
      </c>
      <c r="B34" s="27">
        <v>33</v>
      </c>
      <c r="C34" s="28" t="s">
        <v>108</v>
      </c>
      <c r="D34" s="28" t="s">
        <v>74</v>
      </c>
      <c r="E34" s="27" t="s">
        <v>79</v>
      </c>
      <c r="F34" s="27">
        <v>10</v>
      </c>
      <c r="G34" s="31" t="str">
        <f>VLOOKUP(I34,'Names with Seat Code'!B:E,2)</f>
        <v>Jaiden</v>
      </c>
      <c r="H34" s="31" t="str">
        <f>VLOOKUP(I34,'Names with Seat Code'!B:E,4)</f>
        <v>Caskey</v>
      </c>
      <c r="I34" s="25">
        <f>IF(B33+1&lt;DIRECTIONS!$E$24,B33+1,0)</f>
        <v>33</v>
      </c>
    </row>
    <row r="35" spans="1:9" ht="19.5" thickTop="1" thickBot="1" x14ac:dyDescent="0.3">
      <c r="A35" s="28" t="s">
        <v>107</v>
      </c>
      <c r="B35" s="27">
        <v>34</v>
      </c>
      <c r="C35" s="28" t="s">
        <v>108</v>
      </c>
      <c r="D35" s="28" t="s">
        <v>74</v>
      </c>
      <c r="E35" s="27" t="s">
        <v>79</v>
      </c>
      <c r="F35" s="27">
        <v>8</v>
      </c>
      <c r="G35" s="31" t="str">
        <f>VLOOKUP(I35,'Names with Seat Code'!B:E,2)</f>
        <v>Joseph</v>
      </c>
      <c r="H35" s="31" t="str">
        <f>VLOOKUP(I35,'Names with Seat Code'!B:E,4)</f>
        <v>Castelli</v>
      </c>
      <c r="I35" s="25">
        <f>IF(B34+1&lt;DIRECTIONS!$E$24,B34+1,0)</f>
        <v>34</v>
      </c>
    </row>
    <row r="36" spans="1:9" ht="19.5" thickTop="1" thickBot="1" x14ac:dyDescent="0.3">
      <c r="A36" s="28" t="s">
        <v>107</v>
      </c>
      <c r="B36" s="27">
        <v>35</v>
      </c>
      <c r="C36" s="28" t="s">
        <v>108</v>
      </c>
      <c r="D36" s="28" t="s">
        <v>74</v>
      </c>
      <c r="E36" s="27" t="s">
        <v>79</v>
      </c>
      <c r="F36" s="27">
        <v>6</v>
      </c>
      <c r="G36" s="31" t="str">
        <f>VLOOKUP(I36,'Names with Seat Code'!B:E,2)</f>
        <v>Abigail</v>
      </c>
      <c r="H36" s="31" t="str">
        <f>VLOOKUP(I36,'Names with Seat Code'!B:E,4)</f>
        <v>Cayton</v>
      </c>
      <c r="I36" s="25">
        <f>IF(B35+1&lt;DIRECTIONS!$E$24,B35+1,0)</f>
        <v>35</v>
      </c>
    </row>
    <row r="37" spans="1:9" ht="19.5" thickTop="1" thickBot="1" x14ac:dyDescent="0.3">
      <c r="A37" s="28" t="s">
        <v>107</v>
      </c>
      <c r="B37" s="27">
        <v>36</v>
      </c>
      <c r="C37" s="28" t="s">
        <v>108</v>
      </c>
      <c r="D37" s="28" t="s">
        <v>74</v>
      </c>
      <c r="E37" s="27" t="s">
        <v>79</v>
      </c>
      <c r="F37" s="27">
        <v>4</v>
      </c>
      <c r="G37" s="31" t="str">
        <f>VLOOKUP(I37,'Names with Seat Code'!B:E,2)</f>
        <v>Christian</v>
      </c>
      <c r="H37" s="31" t="str">
        <f>VLOOKUP(I37,'Names with Seat Code'!B:E,4)</f>
        <v>Cha</v>
      </c>
      <c r="I37" s="25">
        <f>IF(B36+1&lt;DIRECTIONS!$E$24,B36+1,0)</f>
        <v>36</v>
      </c>
    </row>
    <row r="38" spans="1:9" ht="19.5" thickTop="1" thickBot="1" x14ac:dyDescent="0.3">
      <c r="A38" s="28" t="s">
        <v>107</v>
      </c>
      <c r="B38" s="27">
        <v>37</v>
      </c>
      <c r="C38" s="28" t="s">
        <v>108</v>
      </c>
      <c r="D38" s="28" t="s">
        <v>74</v>
      </c>
      <c r="E38" s="27" t="s">
        <v>79</v>
      </c>
      <c r="F38" s="27">
        <v>2</v>
      </c>
      <c r="G38" s="31" t="str">
        <f>VLOOKUP(I38,'Names with Seat Code'!B:E,2)</f>
        <v>Jack</v>
      </c>
      <c r="H38" s="31" t="str">
        <f>VLOOKUP(I38,'Names with Seat Code'!B:E,4)</f>
        <v>Chapin</v>
      </c>
      <c r="I38" s="25">
        <f>IF(B37+1&lt;DIRECTIONS!$E$24,B37+1,0)</f>
        <v>37</v>
      </c>
    </row>
    <row r="39" spans="1:9" ht="19.5" thickTop="1" thickBot="1" x14ac:dyDescent="0.3">
      <c r="A39" s="28" t="s">
        <v>107</v>
      </c>
      <c r="B39" s="27">
        <v>38</v>
      </c>
      <c r="C39" s="28" t="s">
        <v>109</v>
      </c>
      <c r="D39" s="28" t="s">
        <v>110</v>
      </c>
      <c r="E39" s="27" t="s">
        <v>81</v>
      </c>
      <c r="F39" s="27">
        <v>106</v>
      </c>
      <c r="G39" s="31" t="str">
        <f>VLOOKUP(I39,'Names with Seat Code'!B:E,2)</f>
        <v>Clay</v>
      </c>
      <c r="H39" s="31" t="str">
        <f>VLOOKUP(I39,'Names with Seat Code'!B:E,4)</f>
        <v>Chase</v>
      </c>
      <c r="I39" s="25">
        <f>IF(B38+1&lt;DIRECTIONS!$E$24,B38+1,0)</f>
        <v>38</v>
      </c>
    </row>
    <row r="40" spans="1:9" ht="19.5" thickTop="1" thickBot="1" x14ac:dyDescent="0.3">
      <c r="A40" s="28" t="s">
        <v>107</v>
      </c>
      <c r="B40" s="27">
        <v>39</v>
      </c>
      <c r="C40" s="28" t="s">
        <v>109</v>
      </c>
      <c r="D40" s="28" t="s">
        <v>110</v>
      </c>
      <c r="E40" s="27" t="s">
        <v>81</v>
      </c>
      <c r="F40" s="27">
        <v>105</v>
      </c>
      <c r="G40" s="31" t="str">
        <f>VLOOKUP(I40,'Names with Seat Code'!B:E,2)</f>
        <v>Gisella</v>
      </c>
      <c r="H40" s="31" t="str">
        <f>VLOOKUP(I40,'Names with Seat Code'!B:E,4)</f>
        <v>Ciano</v>
      </c>
      <c r="I40" s="25">
        <f>IF(B39+1&lt;DIRECTIONS!$E$24,B39+1,0)</f>
        <v>39</v>
      </c>
    </row>
    <row r="41" spans="1:9" ht="19.5" thickTop="1" thickBot="1" x14ac:dyDescent="0.3">
      <c r="A41" s="28" t="s">
        <v>107</v>
      </c>
      <c r="B41" s="27">
        <v>40</v>
      </c>
      <c r="C41" s="28" t="s">
        <v>109</v>
      </c>
      <c r="D41" s="28" t="s">
        <v>110</v>
      </c>
      <c r="E41" s="27" t="s">
        <v>81</v>
      </c>
      <c r="F41" s="27">
        <v>104</v>
      </c>
      <c r="G41" s="31" t="str">
        <f>VLOOKUP(I41,'Names with Seat Code'!B:E,2)</f>
        <v>Kelsey</v>
      </c>
      <c r="H41" s="31" t="str">
        <f>VLOOKUP(I41,'Names with Seat Code'!B:E,4)</f>
        <v>Conant</v>
      </c>
      <c r="I41" s="25">
        <f>IF(B40+1&lt;DIRECTIONS!$E$24,B40+1,0)</f>
        <v>40</v>
      </c>
    </row>
    <row r="42" spans="1:9" ht="19.5" thickTop="1" thickBot="1" x14ac:dyDescent="0.3">
      <c r="A42" s="28" t="s">
        <v>107</v>
      </c>
      <c r="B42" s="27">
        <v>41</v>
      </c>
      <c r="C42" s="28" t="s">
        <v>109</v>
      </c>
      <c r="D42" s="28" t="s">
        <v>110</v>
      </c>
      <c r="E42" s="27" t="s">
        <v>81</v>
      </c>
      <c r="F42" s="27">
        <v>103</v>
      </c>
      <c r="G42" s="31" t="str">
        <f>VLOOKUP(I42,'Names with Seat Code'!B:E,2)</f>
        <v>Jack</v>
      </c>
      <c r="H42" s="31" t="str">
        <f>VLOOKUP(I42,'Names with Seat Code'!B:E,4)</f>
        <v>Cardarelli</v>
      </c>
      <c r="I42" s="25">
        <f>IF(B41+1&lt;DIRECTIONS!$E$24,B41+1,0)</f>
        <v>41</v>
      </c>
    </row>
    <row r="43" spans="1:9" ht="19.5" thickTop="1" thickBot="1" x14ac:dyDescent="0.3">
      <c r="A43" s="28" t="s">
        <v>107</v>
      </c>
      <c r="B43" s="27">
        <v>42</v>
      </c>
      <c r="C43" s="28" t="s">
        <v>109</v>
      </c>
      <c r="D43" s="28" t="s">
        <v>110</v>
      </c>
      <c r="E43" s="27" t="s">
        <v>81</v>
      </c>
      <c r="F43" s="27">
        <v>102</v>
      </c>
      <c r="G43" s="31" t="str">
        <f>VLOOKUP(I43,'Names with Seat Code'!B:E,2)</f>
        <v>Ryan</v>
      </c>
      <c r="H43" s="31" t="str">
        <f>VLOOKUP(I43,'Names with Seat Code'!B:E,4)</f>
        <v>Connor</v>
      </c>
      <c r="I43" s="25">
        <f>IF(B42+1&lt;DIRECTIONS!$E$24,B42+1,0)</f>
        <v>42</v>
      </c>
    </row>
    <row r="44" spans="1:9" ht="19.5" thickTop="1" thickBot="1" x14ac:dyDescent="0.3">
      <c r="A44" s="28" t="s">
        <v>107</v>
      </c>
      <c r="B44" s="27">
        <v>43</v>
      </c>
      <c r="C44" s="28" t="s">
        <v>109</v>
      </c>
      <c r="D44" s="28" t="s">
        <v>110</v>
      </c>
      <c r="E44" s="27" t="s">
        <v>81</v>
      </c>
      <c r="F44" s="27">
        <v>101</v>
      </c>
      <c r="G44" s="31" t="str">
        <f>VLOOKUP(I44,'Names with Seat Code'!B:E,2)</f>
        <v>Avery</v>
      </c>
      <c r="H44" s="31" t="str">
        <f>VLOOKUP(I44,'Names with Seat Code'!B:E,4)</f>
        <v>Conway</v>
      </c>
      <c r="I44" s="25">
        <f>IF(B43+1&lt;DIRECTIONS!$E$24,B43+1,0)</f>
        <v>43</v>
      </c>
    </row>
    <row r="45" spans="1:9" ht="19.5" thickTop="1" thickBot="1" x14ac:dyDescent="0.3">
      <c r="A45" s="28" t="s">
        <v>107</v>
      </c>
      <c r="B45" s="27">
        <v>44</v>
      </c>
      <c r="C45" s="28" t="s">
        <v>108</v>
      </c>
      <c r="D45" s="28" t="s">
        <v>74</v>
      </c>
      <c r="E45" s="27" t="s">
        <v>81</v>
      </c>
      <c r="F45" s="27">
        <v>20</v>
      </c>
      <c r="G45" s="31" t="str">
        <f>VLOOKUP(I45,'Names with Seat Code'!B:E,2)</f>
        <v>Isabelle</v>
      </c>
      <c r="H45" s="31" t="str">
        <f>VLOOKUP(I45,'Names with Seat Code'!B:E,4)</f>
        <v>Cooper</v>
      </c>
      <c r="I45" s="25">
        <f>IF(B44+1&lt;DIRECTIONS!$E$24,B44+1,0)</f>
        <v>44</v>
      </c>
    </row>
    <row r="46" spans="1:9" ht="19.5" thickTop="1" thickBot="1" x14ac:dyDescent="0.3">
      <c r="A46" s="28" t="s">
        <v>107</v>
      </c>
      <c r="B46" s="27">
        <v>45</v>
      </c>
      <c r="C46" s="28" t="s">
        <v>108</v>
      </c>
      <c r="D46" s="28" t="s">
        <v>74</v>
      </c>
      <c r="E46" s="27" t="s">
        <v>81</v>
      </c>
      <c r="F46" s="27">
        <v>18</v>
      </c>
      <c r="G46" s="31" t="str">
        <f>VLOOKUP(I46,'Names with Seat Code'!B:E,2)</f>
        <v>Elizabeth</v>
      </c>
      <c r="H46" s="31" t="str">
        <f>VLOOKUP(I46,'Names with Seat Code'!B:E,4)</f>
        <v>Costa</v>
      </c>
      <c r="I46" s="25">
        <f>IF(B45+1&lt;DIRECTIONS!$E$24,B45+1,0)</f>
        <v>45</v>
      </c>
    </row>
    <row r="47" spans="1:9" ht="19.5" thickTop="1" thickBot="1" x14ac:dyDescent="0.3">
      <c r="A47" s="28" t="s">
        <v>107</v>
      </c>
      <c r="B47" s="27">
        <v>46</v>
      </c>
      <c r="C47" s="28" t="s">
        <v>108</v>
      </c>
      <c r="D47" s="28" t="s">
        <v>74</v>
      </c>
      <c r="E47" s="27" t="s">
        <v>81</v>
      </c>
      <c r="F47" s="27">
        <v>16</v>
      </c>
      <c r="G47" s="31" t="str">
        <f>VLOOKUP(I47,'Names with Seat Code'!B:E,2)</f>
        <v>Connor</v>
      </c>
      <c r="H47" s="31" t="str">
        <f>VLOOKUP(I47,'Names with Seat Code'!B:E,4)</f>
        <v>Cox</v>
      </c>
      <c r="I47" s="25">
        <f>IF(B46+1&lt;DIRECTIONS!$E$24,B46+1,0)</f>
        <v>46</v>
      </c>
    </row>
    <row r="48" spans="1:9" ht="19.5" thickTop="1" thickBot="1" x14ac:dyDescent="0.3">
      <c r="A48" s="28" t="s">
        <v>107</v>
      </c>
      <c r="B48" s="27">
        <v>47</v>
      </c>
      <c r="C48" s="28" t="s">
        <v>108</v>
      </c>
      <c r="D48" s="28" t="s">
        <v>74</v>
      </c>
      <c r="E48" s="27" t="s">
        <v>81</v>
      </c>
      <c r="F48" s="27">
        <v>14</v>
      </c>
      <c r="G48" s="31" t="str">
        <f>VLOOKUP(I48,'Names with Seat Code'!B:E,2)</f>
        <v>Benjamin</v>
      </c>
      <c r="H48" s="31" t="str">
        <f>VLOOKUP(I48,'Names with Seat Code'!B:E,4)</f>
        <v>Cramer</v>
      </c>
      <c r="I48" s="25">
        <f>IF(B47+1&lt;DIRECTIONS!$E$24,B47+1,0)</f>
        <v>47</v>
      </c>
    </row>
    <row r="49" spans="1:9" ht="19.5" thickTop="1" thickBot="1" x14ac:dyDescent="0.3">
      <c r="A49" s="28" t="s">
        <v>107</v>
      </c>
      <c r="B49" s="27">
        <v>48</v>
      </c>
      <c r="C49" s="28" t="s">
        <v>108</v>
      </c>
      <c r="D49" s="28" t="s">
        <v>74</v>
      </c>
      <c r="E49" s="27" t="s">
        <v>81</v>
      </c>
      <c r="F49" s="27">
        <v>12</v>
      </c>
      <c r="G49" s="31" t="str">
        <f>VLOOKUP(I49,'Names with Seat Code'!B:E,2)</f>
        <v>Giavanna</v>
      </c>
      <c r="H49" s="31" t="str">
        <f>VLOOKUP(I49,'Names with Seat Code'!B:E,4)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107</v>
      </c>
      <c r="B50" s="27">
        <v>49</v>
      </c>
      <c r="C50" s="28" t="s">
        <v>108</v>
      </c>
      <c r="D50" s="28" t="s">
        <v>74</v>
      </c>
      <c r="E50" s="27" t="s">
        <v>81</v>
      </c>
      <c r="F50" s="27">
        <v>10</v>
      </c>
      <c r="G50" s="31" t="str">
        <f>VLOOKUP(I50,'Names with Seat Code'!B:E,2)</f>
        <v>Santino</v>
      </c>
      <c r="H50" s="31" t="str">
        <f>VLOOKUP(I50,'Names with Seat Code'!B:E,4)</f>
        <v>Cresta</v>
      </c>
      <c r="I50" s="25">
        <f>IF(B49+1&lt;DIRECTIONS!$E$24,B49+1,0)</f>
        <v>49</v>
      </c>
    </row>
    <row r="51" spans="1:9" ht="19.5" thickTop="1" thickBot="1" x14ac:dyDescent="0.3">
      <c r="A51" s="28" t="s">
        <v>107</v>
      </c>
      <c r="B51" s="27">
        <v>50</v>
      </c>
      <c r="C51" s="28" t="s">
        <v>108</v>
      </c>
      <c r="D51" s="28" t="s">
        <v>74</v>
      </c>
      <c r="E51" s="27" t="s">
        <v>81</v>
      </c>
      <c r="F51" s="27">
        <v>8</v>
      </c>
      <c r="G51" s="31" t="str">
        <f>VLOOKUP(I51,'Names with Seat Code'!B:E,2)</f>
        <v>Justin</v>
      </c>
      <c r="H51" s="31" t="str">
        <f>VLOOKUP(I51,'Names with Seat Code'!B:E,4)</f>
        <v>Currin</v>
      </c>
      <c r="I51" s="25">
        <f>IF(B50+1&lt;DIRECTIONS!$E$24,B50+1,0)</f>
        <v>50</v>
      </c>
    </row>
    <row r="52" spans="1:9" ht="19.5" thickTop="1" thickBot="1" x14ac:dyDescent="0.3">
      <c r="A52" s="28" t="s">
        <v>107</v>
      </c>
      <c r="B52" s="27">
        <v>51</v>
      </c>
      <c r="C52" s="28" t="s">
        <v>108</v>
      </c>
      <c r="D52" s="28" t="s">
        <v>74</v>
      </c>
      <c r="E52" s="27" t="s">
        <v>81</v>
      </c>
      <c r="F52" s="27">
        <v>6</v>
      </c>
      <c r="G52" s="31" t="str">
        <f>VLOOKUP(I52,'Names with Seat Code'!B:E,2)</f>
        <v>Celeste</v>
      </c>
      <c r="H52" s="31" t="str">
        <f>VLOOKUP(I52,'Names with Seat Code'!B:E,4)</f>
        <v>Damon-Bach</v>
      </c>
      <c r="I52" s="25">
        <f>IF(B51+1&lt;DIRECTIONS!$E$24,B51+1,0)</f>
        <v>51</v>
      </c>
    </row>
    <row r="53" spans="1:9" ht="19.5" thickTop="1" thickBot="1" x14ac:dyDescent="0.3">
      <c r="A53" s="28" t="s">
        <v>107</v>
      </c>
      <c r="B53" s="27">
        <v>52</v>
      </c>
      <c r="C53" s="28" t="s">
        <v>108</v>
      </c>
      <c r="D53" s="28" t="s">
        <v>74</v>
      </c>
      <c r="E53" s="27" t="s">
        <v>81</v>
      </c>
      <c r="F53" s="27">
        <v>4</v>
      </c>
      <c r="G53" s="31" t="str">
        <f>VLOOKUP(I53,'Names with Seat Code'!B:E,2)</f>
        <v>Joseph</v>
      </c>
      <c r="H53" s="31" t="str">
        <f>VLOOKUP(I53,'Names with Seat Code'!B:E,4)</f>
        <v>DeFilippo</v>
      </c>
      <c r="I53" s="25">
        <f>IF(B52+1&lt;DIRECTIONS!$E$24,B52+1,0)</f>
        <v>52</v>
      </c>
    </row>
    <row r="54" spans="1:9" ht="19.5" thickTop="1" thickBot="1" x14ac:dyDescent="0.3">
      <c r="A54" s="28" t="s">
        <v>107</v>
      </c>
      <c r="B54" s="27">
        <v>53</v>
      </c>
      <c r="C54" s="28" t="s">
        <v>108</v>
      </c>
      <c r="D54" s="28" t="s">
        <v>74</v>
      </c>
      <c r="E54" s="27" t="s">
        <v>81</v>
      </c>
      <c r="F54" s="27">
        <v>2</v>
      </c>
      <c r="G54" s="31" t="str">
        <f>VLOOKUP(I54,'Names with Seat Code'!B:E,2)</f>
        <v>Michelina</v>
      </c>
      <c r="H54" s="31" t="str">
        <f>VLOOKUP(I54,'Names with Seat Code'!B:E,4)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107</v>
      </c>
      <c r="B55" s="27">
        <v>54</v>
      </c>
      <c r="C55" s="28" t="s">
        <v>109</v>
      </c>
      <c r="D55" s="28" t="s">
        <v>110</v>
      </c>
      <c r="E55" s="27" t="s">
        <v>82</v>
      </c>
      <c r="F55" s="27">
        <v>106</v>
      </c>
      <c r="G55" s="31" t="str">
        <f>VLOOKUP(I55,'Names with Seat Code'!B:E,2)</f>
        <v>Tomaso</v>
      </c>
      <c r="H55" s="31" t="str">
        <f>VLOOKUP(I55,'Names with Seat Code'!B:E,4)</f>
        <v>DeLuca</v>
      </c>
      <c r="I55" s="25">
        <f>IF(B54+1&lt;DIRECTIONS!$E$24,B54+1,0)</f>
        <v>54</v>
      </c>
    </row>
    <row r="56" spans="1:9" ht="19.5" thickTop="1" thickBot="1" x14ac:dyDescent="0.3">
      <c r="A56" s="28" t="s">
        <v>107</v>
      </c>
      <c r="B56" s="27">
        <v>55</v>
      </c>
      <c r="C56" s="28" t="s">
        <v>109</v>
      </c>
      <c r="D56" s="28" t="s">
        <v>110</v>
      </c>
      <c r="E56" s="27" t="s">
        <v>82</v>
      </c>
      <c r="F56" s="27">
        <v>105</v>
      </c>
      <c r="G56" s="31" t="str">
        <f>VLOOKUP(I56,'Names with Seat Code'!B:E,2)</f>
        <v>Ryla</v>
      </c>
      <c r="H56" s="31" t="str">
        <f>VLOOKUP(I56,'Names with Seat Code'!B:E,4)</f>
        <v>Demers</v>
      </c>
      <c r="I56" s="25">
        <f>IF(B55+1&lt;DIRECTIONS!$E$24,B55+1,0)</f>
        <v>55</v>
      </c>
    </row>
    <row r="57" spans="1:9" ht="19.5" thickTop="1" thickBot="1" x14ac:dyDescent="0.3">
      <c r="A57" s="28" t="s">
        <v>107</v>
      </c>
      <c r="B57" s="27">
        <v>56</v>
      </c>
      <c r="C57" s="28" t="s">
        <v>109</v>
      </c>
      <c r="D57" s="28" t="s">
        <v>110</v>
      </c>
      <c r="E57" s="27" t="s">
        <v>82</v>
      </c>
      <c r="F57" s="27">
        <v>104</v>
      </c>
      <c r="G57" s="31" t="str">
        <f>VLOOKUP(I57,'Names with Seat Code'!B:E,2)</f>
        <v>Khalen</v>
      </c>
      <c r="H57" s="31" t="str">
        <f>VLOOKUP(I57,'Names with Seat Code'!B:E,4)</f>
        <v>DePalma</v>
      </c>
      <c r="I57" s="25">
        <f>IF(B56+1&lt;DIRECTIONS!$E$24,B56+1,0)</f>
        <v>56</v>
      </c>
    </row>
    <row r="58" spans="1:9" ht="19.5" thickTop="1" thickBot="1" x14ac:dyDescent="0.3">
      <c r="A58" s="28" t="s">
        <v>107</v>
      </c>
      <c r="B58" s="27">
        <v>57</v>
      </c>
      <c r="C58" s="28" t="s">
        <v>109</v>
      </c>
      <c r="D58" s="28" t="s">
        <v>110</v>
      </c>
      <c r="E58" s="27" t="s">
        <v>82</v>
      </c>
      <c r="F58" s="27">
        <v>103</v>
      </c>
      <c r="G58" s="31" t="str">
        <f>VLOOKUP(I58,'Names with Seat Code'!B:E,2)</f>
        <v>Caitlin</v>
      </c>
      <c r="H58" s="31" t="str">
        <f>VLOOKUP(I58,'Names with Seat Code'!B:E,4)</f>
        <v>DeRosa</v>
      </c>
      <c r="I58" s="25">
        <f>IF(B57+1&lt;DIRECTIONS!$E$24,B57+1,0)</f>
        <v>57</v>
      </c>
    </row>
    <row r="59" spans="1:9" ht="19.5" thickTop="1" thickBot="1" x14ac:dyDescent="0.3">
      <c r="A59" s="28" t="s">
        <v>107</v>
      </c>
      <c r="B59" s="27">
        <v>58</v>
      </c>
      <c r="C59" s="28" t="s">
        <v>109</v>
      </c>
      <c r="D59" s="28" t="s">
        <v>110</v>
      </c>
      <c r="E59" s="27" t="s">
        <v>82</v>
      </c>
      <c r="F59" s="27">
        <v>102</v>
      </c>
      <c r="G59" s="31" t="str">
        <f>VLOOKUP(I59,'Names with Seat Code'!B:E,2)</f>
        <v>Leo</v>
      </c>
      <c r="H59" s="31" t="str">
        <f>VLOOKUP(I59,'Names with Seat Code'!B:E,4)</f>
        <v>Diedrich</v>
      </c>
      <c r="I59" s="25">
        <f>IF(B58+1&lt;DIRECTIONS!$E$24,B58+1,0)</f>
        <v>58</v>
      </c>
    </row>
    <row r="60" spans="1:9" ht="19.5" thickTop="1" thickBot="1" x14ac:dyDescent="0.3">
      <c r="A60" s="28" t="s">
        <v>107</v>
      </c>
      <c r="B60" s="27">
        <v>59</v>
      </c>
      <c r="C60" s="28" t="s">
        <v>109</v>
      </c>
      <c r="D60" s="28" t="s">
        <v>110</v>
      </c>
      <c r="E60" s="27" t="s">
        <v>82</v>
      </c>
      <c r="F60" s="27">
        <v>101</v>
      </c>
      <c r="G60" s="31" t="str">
        <f>VLOOKUP(I60,'Names with Seat Code'!B:E,2)</f>
        <v>Ben</v>
      </c>
      <c r="H60" s="31" t="str">
        <f>VLOOKUP(I60,'Names with Seat Code'!B:E,4)</f>
        <v>Diemer</v>
      </c>
      <c r="I60" s="25">
        <f>IF(B59+1&lt;DIRECTIONS!$E$24,B59+1,0)</f>
        <v>59</v>
      </c>
    </row>
    <row r="61" spans="1:9" ht="19.5" thickTop="1" thickBot="1" x14ac:dyDescent="0.3">
      <c r="A61" s="28" t="s">
        <v>107</v>
      </c>
      <c r="B61" s="27">
        <v>60</v>
      </c>
      <c r="C61" s="28" t="s">
        <v>108</v>
      </c>
      <c r="D61" s="28" t="s">
        <v>74</v>
      </c>
      <c r="E61" s="27" t="s">
        <v>82</v>
      </c>
      <c r="F61" s="27">
        <v>20</v>
      </c>
      <c r="G61" s="31" t="str">
        <f>VLOOKUP(I61,'Names with Seat Code'!B:E,2)</f>
        <v>Cadence</v>
      </c>
      <c r="H61" s="31" t="str">
        <f>VLOOKUP(I61,'Names with Seat Code'!B:E,4)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107</v>
      </c>
      <c r="B62" s="27">
        <v>61</v>
      </c>
      <c r="C62" s="28" t="s">
        <v>108</v>
      </c>
      <c r="D62" s="28" t="s">
        <v>74</v>
      </c>
      <c r="E62" s="27" t="s">
        <v>82</v>
      </c>
      <c r="F62" s="27">
        <v>18</v>
      </c>
      <c r="G62" s="31" t="str">
        <f>VLOOKUP(I62,'Names with Seat Code'!B:E,2)</f>
        <v>Connor</v>
      </c>
      <c r="H62" s="31" t="str">
        <f>VLOOKUP(I62,'Names with Seat Code'!B:E,4)</f>
        <v>DiFiore</v>
      </c>
      <c r="I62" s="25">
        <f>IF(B61+1&lt;DIRECTIONS!$E$24,B61+1,0)</f>
        <v>61</v>
      </c>
    </row>
    <row r="63" spans="1:9" ht="19.5" thickTop="1" thickBot="1" x14ac:dyDescent="0.3">
      <c r="A63" s="28" t="s">
        <v>107</v>
      </c>
      <c r="B63" s="27">
        <v>62</v>
      </c>
      <c r="C63" s="28" t="s">
        <v>108</v>
      </c>
      <c r="D63" s="28" t="s">
        <v>74</v>
      </c>
      <c r="E63" s="27" t="s">
        <v>82</v>
      </c>
      <c r="F63" s="27">
        <v>16</v>
      </c>
      <c r="G63" s="31" t="str">
        <f>VLOOKUP(I63,'Names with Seat Code'!B:E,2)</f>
        <v>Julia</v>
      </c>
      <c r="H63" s="31" t="str">
        <f>VLOOKUP(I63,'Names with Seat Code'!B:E,4)</f>
        <v>Dillon</v>
      </c>
      <c r="I63" s="25">
        <f>IF(B62+1&lt;DIRECTIONS!$E$24,B62+1,0)</f>
        <v>62</v>
      </c>
    </row>
    <row r="64" spans="1:9" ht="19.5" thickTop="1" thickBot="1" x14ac:dyDescent="0.3">
      <c r="A64" s="28" t="s">
        <v>107</v>
      </c>
      <c r="B64" s="27">
        <v>63</v>
      </c>
      <c r="C64" s="28" t="s">
        <v>108</v>
      </c>
      <c r="D64" s="28" t="s">
        <v>74</v>
      </c>
      <c r="E64" s="27" t="s">
        <v>82</v>
      </c>
      <c r="F64" s="27">
        <v>14</v>
      </c>
      <c r="G64" s="31" t="str">
        <f>VLOOKUP(I64,'Names with Seat Code'!B:E,2)</f>
        <v>Cam</v>
      </c>
      <c r="H64" s="31" t="str">
        <f>VLOOKUP(I64,'Names with Seat Code'!B:E,4)</f>
        <v>Dishmon</v>
      </c>
      <c r="I64" s="25">
        <f>IF(B63+1&lt;DIRECTIONS!$E$24,B63+1,0)</f>
        <v>63</v>
      </c>
    </row>
    <row r="65" spans="1:9" ht="19.5" thickTop="1" thickBot="1" x14ac:dyDescent="0.3">
      <c r="A65" s="28" t="s">
        <v>107</v>
      </c>
      <c r="B65" s="27">
        <v>64</v>
      </c>
      <c r="C65" s="28" t="s">
        <v>108</v>
      </c>
      <c r="D65" s="28" t="s">
        <v>74</v>
      </c>
      <c r="E65" s="27" t="s">
        <v>82</v>
      </c>
      <c r="F65" s="27">
        <v>12</v>
      </c>
      <c r="G65" s="31" t="str">
        <f>VLOOKUP(I65,'Names with Seat Code'!B:E,2)</f>
        <v>Lily</v>
      </c>
      <c r="H65" s="31" t="str">
        <f>VLOOKUP(I65,'Names with Seat Code'!B:E,4)</f>
        <v>Dodge</v>
      </c>
      <c r="I65" s="25">
        <f>IF(B64+1&lt;DIRECTIONS!$E$24,B64+1,0)</f>
        <v>64</v>
      </c>
    </row>
    <row r="66" spans="1:9" ht="19.5" thickTop="1" thickBot="1" x14ac:dyDescent="0.3">
      <c r="A66" s="28" t="s">
        <v>107</v>
      </c>
      <c r="B66" s="27">
        <v>65</v>
      </c>
      <c r="C66" s="28" t="s">
        <v>108</v>
      </c>
      <c r="D66" s="28" t="s">
        <v>74</v>
      </c>
      <c r="E66" s="27" t="s">
        <v>82</v>
      </c>
      <c r="F66" s="27">
        <v>10</v>
      </c>
      <c r="G66" s="31" t="str">
        <f>VLOOKUP(I66,'Names with Seat Code'!B:E,2)</f>
        <v>MacArthy</v>
      </c>
      <c r="H66" s="31" t="str">
        <f>VLOOKUP(I66,'Names with Seat Code'!B:E,4)</f>
        <v>Dolan</v>
      </c>
      <c r="I66" s="25">
        <f>IF(B65+1&lt;DIRECTIONS!$E$24,B65+1,0)</f>
        <v>65</v>
      </c>
    </row>
    <row r="67" spans="1:9" ht="19.5" thickTop="1" thickBot="1" x14ac:dyDescent="0.3">
      <c r="A67" s="28" t="s">
        <v>107</v>
      </c>
      <c r="B67" s="27">
        <v>66</v>
      </c>
      <c r="C67" s="28" t="s">
        <v>108</v>
      </c>
      <c r="D67" s="28" t="s">
        <v>74</v>
      </c>
      <c r="E67" s="27" t="s">
        <v>82</v>
      </c>
      <c r="F67" s="27">
        <v>8</v>
      </c>
      <c r="G67" s="31" t="str">
        <f>VLOOKUP(I67,'Names with Seat Code'!B:E,2)</f>
        <v>James</v>
      </c>
      <c r="H67" s="31" t="str">
        <f>VLOOKUP(I67,'Names with Seat Code'!B:E,4)</f>
        <v>Donahue</v>
      </c>
      <c r="I67" s="25">
        <f>IF(B66+1&lt;DIRECTIONS!$E$24,B66+1,0)</f>
        <v>66</v>
      </c>
    </row>
    <row r="68" spans="1:9" ht="19.5" thickTop="1" thickBot="1" x14ac:dyDescent="0.3">
      <c r="A68" s="28" t="s">
        <v>107</v>
      </c>
      <c r="B68" s="27">
        <v>67</v>
      </c>
      <c r="C68" s="28" t="s">
        <v>108</v>
      </c>
      <c r="D68" s="28" t="s">
        <v>74</v>
      </c>
      <c r="E68" s="27" t="s">
        <v>82</v>
      </c>
      <c r="F68" s="27">
        <v>6</v>
      </c>
      <c r="G68" s="31" t="str">
        <f>VLOOKUP(I68,'Names with Seat Code'!B:E,2)</f>
        <v>Sophia</v>
      </c>
      <c r="H68" s="31" t="str">
        <f>VLOOKUP(I68,'Names with Seat Code'!B:E,4)</f>
        <v>Donnelly</v>
      </c>
      <c r="I68" s="25">
        <f>IF(B67+1&lt;DIRECTIONS!$E$24,B67+1,0)</f>
        <v>67</v>
      </c>
    </row>
    <row r="69" spans="1:9" ht="19.5" thickTop="1" thickBot="1" x14ac:dyDescent="0.3">
      <c r="A69" s="28" t="s">
        <v>107</v>
      </c>
      <c r="B69" s="27">
        <v>68</v>
      </c>
      <c r="C69" s="28" t="s">
        <v>108</v>
      </c>
      <c r="D69" s="28" t="s">
        <v>74</v>
      </c>
      <c r="E69" s="27" t="s">
        <v>82</v>
      </c>
      <c r="F69" s="27">
        <v>4</v>
      </c>
      <c r="G69" s="31" t="str">
        <f>VLOOKUP(I69,'Names with Seat Code'!B:E,2)</f>
        <v>Lauren</v>
      </c>
      <c r="H69" s="31" t="str">
        <f>VLOOKUP(I69,'Names with Seat Code'!B:E,4)</f>
        <v>Downing</v>
      </c>
      <c r="I69" s="25">
        <f>IF(B68+1&lt;DIRECTIONS!$E$24,B68+1,0)</f>
        <v>68</v>
      </c>
    </row>
    <row r="70" spans="1:9" ht="19.5" thickTop="1" thickBot="1" x14ac:dyDescent="0.3">
      <c r="A70" s="28" t="s">
        <v>107</v>
      </c>
      <c r="B70" s="27">
        <v>69</v>
      </c>
      <c r="C70" s="28" t="s">
        <v>108</v>
      </c>
      <c r="D70" s="28" t="s">
        <v>74</v>
      </c>
      <c r="E70" s="27" t="s">
        <v>82</v>
      </c>
      <c r="F70" s="27">
        <v>2</v>
      </c>
      <c r="G70" s="31" t="str">
        <f>VLOOKUP(I70,'Names with Seat Code'!B:E,2)</f>
        <v>Hope</v>
      </c>
      <c r="H70" s="31" t="str">
        <f>VLOOKUP(I70,'Names with Seat Code'!B:E,4)</f>
        <v>Duffy</v>
      </c>
      <c r="I70" s="25">
        <f>IF(B69+1&lt;DIRECTIONS!$E$24,B69+1,0)</f>
        <v>69</v>
      </c>
    </row>
    <row r="71" spans="1:9" ht="19.5" thickTop="1" thickBot="1" x14ac:dyDescent="0.3">
      <c r="A71" s="28" t="s">
        <v>107</v>
      </c>
      <c r="B71" s="27">
        <v>70</v>
      </c>
      <c r="C71" s="28" t="s">
        <v>109</v>
      </c>
      <c r="D71" s="28" t="s">
        <v>110</v>
      </c>
      <c r="E71" s="27" t="s">
        <v>84</v>
      </c>
      <c r="F71" s="27">
        <v>107</v>
      </c>
      <c r="G71" s="31" t="str">
        <f>VLOOKUP(I71,'Names with Seat Code'!B:E,2)</f>
        <v>Brendan</v>
      </c>
      <c r="H71" s="31" t="str">
        <f>VLOOKUP(I71,'Names with Seat Code'!B:E,4)</f>
        <v>Egan</v>
      </c>
      <c r="I71" s="25">
        <f>IF(B70+1&lt;DIRECTIONS!$E$24,B70+1,0)</f>
        <v>70</v>
      </c>
    </row>
    <row r="72" spans="1:9" ht="19.5" thickTop="1" thickBot="1" x14ac:dyDescent="0.3">
      <c r="A72" s="28" t="s">
        <v>107</v>
      </c>
      <c r="B72" s="27">
        <v>71</v>
      </c>
      <c r="C72" s="28" t="s">
        <v>109</v>
      </c>
      <c r="D72" s="28" t="s">
        <v>110</v>
      </c>
      <c r="E72" s="27" t="s">
        <v>84</v>
      </c>
      <c r="F72" s="27">
        <v>106</v>
      </c>
      <c r="G72" s="31" t="str">
        <f>VLOOKUP(I72,'Names with Seat Code'!B:E,2)</f>
        <v>Ava</v>
      </c>
      <c r="H72" s="31" t="str">
        <f>VLOOKUP(I72,'Names with Seat Code'!B:E,4)</f>
        <v>Epstein</v>
      </c>
      <c r="I72" s="25">
        <f>IF(B71+1&lt;DIRECTIONS!$E$24,B71+1,0)</f>
        <v>71</v>
      </c>
    </row>
    <row r="73" spans="1:9" ht="19.5" thickTop="1" thickBot="1" x14ac:dyDescent="0.3">
      <c r="A73" s="28" t="s">
        <v>107</v>
      </c>
      <c r="B73" s="27">
        <v>72</v>
      </c>
      <c r="C73" s="28" t="s">
        <v>109</v>
      </c>
      <c r="D73" s="28" t="s">
        <v>110</v>
      </c>
      <c r="E73" s="27" t="s">
        <v>84</v>
      </c>
      <c r="F73" s="27">
        <v>105</v>
      </c>
      <c r="G73" s="31" t="str">
        <f>VLOOKUP(I73,'Names with Seat Code'!B:E,2)</f>
        <v>Aubrey</v>
      </c>
      <c r="H73" s="31" t="str">
        <f>VLOOKUP(I73,'Names with Seat Code'!B:E,4)</f>
        <v>Fabiano</v>
      </c>
      <c r="I73" s="25">
        <f>IF(B72+1&lt;DIRECTIONS!$E$24,B72+1,0)</f>
        <v>72</v>
      </c>
    </row>
    <row r="74" spans="1:9" ht="19.5" thickTop="1" thickBot="1" x14ac:dyDescent="0.3">
      <c r="A74" s="28" t="s">
        <v>107</v>
      </c>
      <c r="B74" s="27">
        <v>73</v>
      </c>
      <c r="C74" s="28" t="s">
        <v>109</v>
      </c>
      <c r="D74" s="28" t="s">
        <v>110</v>
      </c>
      <c r="E74" s="27" t="s">
        <v>84</v>
      </c>
      <c r="F74" s="27">
        <v>104</v>
      </c>
      <c r="G74" s="31" t="str">
        <f>VLOOKUP(I74,'Names with Seat Code'!B:E,2)</f>
        <v>Mia</v>
      </c>
      <c r="H74" s="31" t="str">
        <f>VLOOKUP(I74,'Names with Seat Code'!B:E,4)</f>
        <v>Fichera</v>
      </c>
      <c r="I74" s="25">
        <f>IF(B73+1&lt;DIRECTIONS!$E$24,B73+1,0)</f>
        <v>73</v>
      </c>
    </row>
    <row r="75" spans="1:9" ht="19.5" thickTop="1" thickBot="1" x14ac:dyDescent="0.3">
      <c r="A75" s="28" t="s">
        <v>107</v>
      </c>
      <c r="B75" s="27">
        <v>74</v>
      </c>
      <c r="C75" s="28" t="s">
        <v>109</v>
      </c>
      <c r="D75" s="28" t="s">
        <v>110</v>
      </c>
      <c r="E75" s="27" t="s">
        <v>84</v>
      </c>
      <c r="F75" s="27">
        <v>103</v>
      </c>
      <c r="G75" s="31" t="str">
        <f>VLOOKUP(I75,'Names with Seat Code'!B:E,2)</f>
        <v>Quinn</v>
      </c>
      <c r="H75" s="31" t="str">
        <f>VLOOKUP(I75,'Names with Seat Code'!B:E,4)</f>
        <v>Field</v>
      </c>
      <c r="I75" s="25">
        <f>IF(B74+1&lt;DIRECTIONS!$E$24,B74+1,0)</f>
        <v>74</v>
      </c>
    </row>
    <row r="76" spans="1:9" ht="19.5" thickTop="1" thickBot="1" x14ac:dyDescent="0.3">
      <c r="A76" s="28" t="s">
        <v>107</v>
      </c>
      <c r="B76" s="27">
        <v>75</v>
      </c>
      <c r="C76" s="28" t="s">
        <v>109</v>
      </c>
      <c r="D76" s="28" t="s">
        <v>110</v>
      </c>
      <c r="E76" s="27" t="s">
        <v>84</v>
      </c>
      <c r="F76" s="27">
        <v>102</v>
      </c>
      <c r="G76" s="31" t="str">
        <f>VLOOKUP(I76,'Names with Seat Code'!B:E,2)</f>
        <v>Jack</v>
      </c>
      <c r="H76" s="31" t="str">
        <f>VLOOKUP(I76,'Names with Seat Code'!B:E,4)</f>
        <v>Filipski</v>
      </c>
      <c r="I76" s="25">
        <f>IF(B75+1&lt;DIRECTIONS!$E$24,B75+1,0)</f>
        <v>75</v>
      </c>
    </row>
    <row r="77" spans="1:9" ht="19.5" thickTop="1" thickBot="1" x14ac:dyDescent="0.3">
      <c r="A77" s="28" t="s">
        <v>107</v>
      </c>
      <c r="B77" s="27">
        <v>76</v>
      </c>
      <c r="C77" s="28" t="s">
        <v>109</v>
      </c>
      <c r="D77" s="28" t="s">
        <v>110</v>
      </c>
      <c r="E77" s="27" t="s">
        <v>84</v>
      </c>
      <c r="F77" s="27">
        <v>101</v>
      </c>
      <c r="G77" s="31" t="str">
        <f>VLOOKUP(I77,'Names with Seat Code'!B:E,2)</f>
        <v>Trevor</v>
      </c>
      <c r="H77" s="31" t="str">
        <f>VLOOKUP(I77,'Names with Seat Code'!B:E,4)</f>
        <v>Fiore</v>
      </c>
      <c r="I77" s="25">
        <f>IF(B76+1&lt;DIRECTIONS!$E$24,B76+1,0)</f>
        <v>76</v>
      </c>
    </row>
    <row r="78" spans="1:9" ht="19.5" thickTop="1" thickBot="1" x14ac:dyDescent="0.3">
      <c r="A78" s="28" t="s">
        <v>107</v>
      </c>
      <c r="B78" s="27">
        <v>77</v>
      </c>
      <c r="C78" s="28" t="s">
        <v>108</v>
      </c>
      <c r="D78" s="28" t="s">
        <v>74</v>
      </c>
      <c r="E78" s="27" t="s">
        <v>84</v>
      </c>
      <c r="F78" s="27">
        <v>20</v>
      </c>
      <c r="G78" s="31" t="str">
        <f>VLOOKUP(I78,'Names with Seat Code'!B:E,2)</f>
        <v>Ryan</v>
      </c>
      <c r="H78" s="31" t="str">
        <f>VLOOKUP(I78,'Names with Seat Code'!B:E,4)</f>
        <v>Fitzgerald</v>
      </c>
      <c r="I78" s="25">
        <f>IF(B77+1&lt;DIRECTIONS!$E$24,B77+1,0)</f>
        <v>77</v>
      </c>
    </row>
    <row r="79" spans="1:9" ht="19.5" thickTop="1" thickBot="1" x14ac:dyDescent="0.3">
      <c r="A79" s="28" t="s">
        <v>107</v>
      </c>
      <c r="B79" s="27">
        <v>78</v>
      </c>
      <c r="C79" s="28" t="s">
        <v>108</v>
      </c>
      <c r="D79" s="28" t="s">
        <v>74</v>
      </c>
      <c r="E79" s="27" t="s">
        <v>84</v>
      </c>
      <c r="F79" s="27">
        <v>18</v>
      </c>
      <c r="G79" s="31" t="str">
        <f>VLOOKUP(I79,'Names with Seat Code'!B:E,2)</f>
        <v>Megan</v>
      </c>
      <c r="H79" s="31" t="str">
        <f>VLOOKUP(I79,'Names with Seat Code'!B:E,4)</f>
        <v>Fitzpatrick</v>
      </c>
      <c r="I79" s="25">
        <f>IF(B78+1&lt;DIRECTIONS!$E$24,B78+1,0)</f>
        <v>78</v>
      </c>
    </row>
    <row r="80" spans="1:9" ht="19.5" thickTop="1" thickBot="1" x14ac:dyDescent="0.3">
      <c r="A80" s="28" t="s">
        <v>107</v>
      </c>
      <c r="B80" s="27">
        <v>79</v>
      </c>
      <c r="C80" s="28" t="s">
        <v>108</v>
      </c>
      <c r="D80" s="28" t="s">
        <v>74</v>
      </c>
      <c r="E80" s="27" t="s">
        <v>84</v>
      </c>
      <c r="F80" s="27">
        <v>16</v>
      </c>
      <c r="G80" s="31" t="str">
        <f>VLOOKUP(I80,'Names with Seat Code'!B:E,2)</f>
        <v>Owen</v>
      </c>
      <c r="H80" s="31" t="str">
        <f>VLOOKUP(I80,'Names with Seat Code'!B:E,4)</f>
        <v>Forrest</v>
      </c>
      <c r="I80" s="25">
        <f>IF(B79+1&lt;DIRECTIONS!$E$24,B79+1,0)</f>
        <v>79</v>
      </c>
    </row>
    <row r="81" spans="1:9" ht="19.5" thickTop="1" thickBot="1" x14ac:dyDescent="0.3">
      <c r="A81" s="28" t="s">
        <v>107</v>
      </c>
      <c r="B81" s="27">
        <v>80</v>
      </c>
      <c r="C81" s="28" t="s">
        <v>108</v>
      </c>
      <c r="D81" s="28" t="s">
        <v>74</v>
      </c>
      <c r="E81" s="27" t="s">
        <v>84</v>
      </c>
      <c r="F81" s="27">
        <v>14</v>
      </c>
      <c r="G81" s="31" t="str">
        <f>VLOOKUP(I81,'Names with Seat Code'!B:E,2)</f>
        <v>Jayvon</v>
      </c>
      <c r="H81" s="31" t="str">
        <f>VLOOKUP(I81,'Names with Seat Code'!B:E,4)</f>
        <v>Forero</v>
      </c>
      <c r="I81" s="25">
        <f>IF(B80+1&lt;DIRECTIONS!$E$24,B80+1,0)</f>
        <v>80</v>
      </c>
    </row>
    <row r="82" spans="1:9" ht="19.5" thickTop="1" thickBot="1" x14ac:dyDescent="0.3">
      <c r="A82" s="28" t="s">
        <v>107</v>
      </c>
      <c r="B82" s="27">
        <v>81</v>
      </c>
      <c r="C82" s="28" t="s">
        <v>108</v>
      </c>
      <c r="D82" s="28" t="s">
        <v>74</v>
      </c>
      <c r="E82" s="27" t="s">
        <v>84</v>
      </c>
      <c r="F82" s="27">
        <v>12</v>
      </c>
      <c r="G82" s="31" t="str">
        <f>VLOOKUP(I82,'Names with Seat Code'!B:E,2)</f>
        <v>Sophia</v>
      </c>
      <c r="H82" s="31" t="str">
        <f>VLOOKUP(I82,'Names with Seat Code'!B:E,4)</f>
        <v>Fournier</v>
      </c>
      <c r="I82" s="25">
        <f>IF(B81+1&lt;DIRECTIONS!$E$24,B81+1,0)</f>
        <v>81</v>
      </c>
    </row>
    <row r="83" spans="1:9" ht="19.5" thickTop="1" thickBot="1" x14ac:dyDescent="0.3">
      <c r="A83" s="28" t="s">
        <v>107</v>
      </c>
      <c r="B83" s="27">
        <v>82</v>
      </c>
      <c r="C83" s="28" t="s">
        <v>108</v>
      </c>
      <c r="D83" s="28" t="s">
        <v>74</v>
      </c>
      <c r="E83" s="27" t="s">
        <v>84</v>
      </c>
      <c r="F83" s="27">
        <v>10</v>
      </c>
      <c r="G83" s="31" t="str">
        <f>VLOOKUP(I83,'Names with Seat Code'!B:E,2)</f>
        <v>Ava</v>
      </c>
      <c r="H83" s="31" t="str">
        <f>VLOOKUP(I83,'Names with Seat Code'!B:E,4)</f>
        <v>Franklin</v>
      </c>
      <c r="I83" s="25">
        <f>IF(B82+1&lt;DIRECTIONS!$E$24,B82+1,0)</f>
        <v>82</v>
      </c>
    </row>
    <row r="84" spans="1:9" ht="19.5" thickTop="1" thickBot="1" x14ac:dyDescent="0.3">
      <c r="A84" s="28" t="s">
        <v>107</v>
      </c>
      <c r="B84" s="27">
        <v>83</v>
      </c>
      <c r="C84" s="28" t="s">
        <v>108</v>
      </c>
      <c r="D84" s="28" t="s">
        <v>74</v>
      </c>
      <c r="E84" s="27" t="s">
        <v>84</v>
      </c>
      <c r="F84" s="27">
        <v>8</v>
      </c>
      <c r="G84" s="31" t="str">
        <f>VLOOKUP(I84,'Names with Seat Code'!B:E,2)</f>
        <v>Aubrey</v>
      </c>
      <c r="H84" s="31" t="str">
        <f>VLOOKUP(I84,'Names with Seat Code'!B:E,4)</f>
        <v>Freeman</v>
      </c>
      <c r="I84" s="25">
        <f>IF(B83+1&lt;DIRECTIONS!$E$24,B83+1,0)</f>
        <v>83</v>
      </c>
    </row>
    <row r="85" spans="1:9" ht="19.5" thickTop="1" thickBot="1" x14ac:dyDescent="0.3">
      <c r="A85" s="28" t="s">
        <v>107</v>
      </c>
      <c r="B85" s="27">
        <v>84</v>
      </c>
      <c r="C85" s="28" t="s">
        <v>108</v>
      </c>
      <c r="D85" s="28" t="s">
        <v>74</v>
      </c>
      <c r="E85" s="27" t="s">
        <v>84</v>
      </c>
      <c r="F85" s="27">
        <v>6</v>
      </c>
      <c r="G85" s="31" t="str">
        <f>VLOOKUP(I85,'Names with Seat Code'!B:E,2)</f>
        <v>Kaitlyn</v>
      </c>
      <c r="H85" s="31" t="str">
        <f>VLOOKUP(I85,'Names with Seat Code'!B:E,4)</f>
        <v>Gaffney</v>
      </c>
      <c r="I85" s="25">
        <f>IF(B84+1&lt;DIRECTIONS!$E$24,B84+1,0)</f>
        <v>84</v>
      </c>
    </row>
    <row r="86" spans="1:9" ht="19.5" thickTop="1" thickBot="1" x14ac:dyDescent="0.3">
      <c r="A86" s="28" t="s">
        <v>107</v>
      </c>
      <c r="B86" s="27">
        <v>85</v>
      </c>
      <c r="C86" s="28" t="s">
        <v>108</v>
      </c>
      <c r="D86" s="28" t="s">
        <v>74</v>
      </c>
      <c r="E86" s="27" t="s">
        <v>84</v>
      </c>
      <c r="F86" s="27">
        <v>4</v>
      </c>
      <c r="G86" s="31" t="str">
        <f>VLOOKUP(I86,'Names with Seat Code'!B:E,2)</f>
        <v>Oliver</v>
      </c>
      <c r="H86" s="31" t="str">
        <f>VLOOKUP(I86,'Names with Seat Code'!B:E,4)</f>
        <v>Galiza</v>
      </c>
      <c r="I86" s="25">
        <f>IF(B85+1&lt;DIRECTIONS!$E$24,B85+1,0)</f>
        <v>85</v>
      </c>
    </row>
    <row r="87" spans="1:9" ht="19.5" thickTop="1" thickBot="1" x14ac:dyDescent="0.3">
      <c r="A87" s="28" t="s">
        <v>107</v>
      </c>
      <c r="B87" s="27">
        <v>86</v>
      </c>
      <c r="C87" s="28" t="s">
        <v>108</v>
      </c>
      <c r="D87" s="28" t="s">
        <v>74</v>
      </c>
      <c r="E87" s="27" t="s">
        <v>84</v>
      </c>
      <c r="F87" s="27">
        <v>2</v>
      </c>
      <c r="G87" s="31" t="str">
        <f>VLOOKUP(I87,'Names with Seat Code'!B:E,2)</f>
        <v>Bernie</v>
      </c>
      <c r="H87" s="31" t="str">
        <f>VLOOKUP(I87,'Names with Seat Code'!B:E,4)</f>
        <v>Gallagher</v>
      </c>
      <c r="I87" s="25">
        <f>IF(B86+1&lt;DIRECTIONS!$E$24,B86+1,0)</f>
        <v>86</v>
      </c>
    </row>
    <row r="88" spans="1:9" ht="19.5" thickTop="1" thickBot="1" x14ac:dyDescent="0.3">
      <c r="A88" s="28" t="s">
        <v>107</v>
      </c>
      <c r="B88" s="27">
        <v>87</v>
      </c>
      <c r="C88" s="28" t="s">
        <v>109</v>
      </c>
      <c r="D88" s="28" t="s">
        <v>110</v>
      </c>
      <c r="E88" s="27" t="s">
        <v>85</v>
      </c>
      <c r="F88" s="27">
        <v>106</v>
      </c>
      <c r="G88" s="31" t="str">
        <f>VLOOKUP(I88,'Names with Seat Code'!B:E,2)</f>
        <v>Justin</v>
      </c>
      <c r="H88" s="31" t="str">
        <f>VLOOKUP(I88,'Names with Seat Code'!B:E,4)</f>
        <v>Gatta</v>
      </c>
      <c r="I88" s="25">
        <f>IF(B87+1&lt;DIRECTIONS!$E$24,B87+1,0)</f>
        <v>87</v>
      </c>
    </row>
    <row r="89" spans="1:9" ht="19.5" thickTop="1" thickBot="1" x14ac:dyDescent="0.3">
      <c r="A89" s="28" t="s">
        <v>107</v>
      </c>
      <c r="B89" s="27">
        <v>88</v>
      </c>
      <c r="C89" s="28" t="s">
        <v>109</v>
      </c>
      <c r="D89" s="28" t="s">
        <v>110</v>
      </c>
      <c r="E89" s="27" t="s">
        <v>85</v>
      </c>
      <c r="F89" s="27">
        <v>105</v>
      </c>
      <c r="G89" s="31" t="str">
        <f>VLOOKUP(I89,'Names with Seat Code'!B:E,2)</f>
        <v>Madeline</v>
      </c>
      <c r="H89" s="31" t="str">
        <f>VLOOKUP(I89,'Names with Seat Code'!B:E,4)</f>
        <v>Gentile</v>
      </c>
      <c r="I89" s="25">
        <f>IF(B88+1&lt;DIRECTIONS!$E$24,B88+1,0)</f>
        <v>88</v>
      </c>
    </row>
    <row r="90" spans="1:9" ht="19.5" thickTop="1" thickBot="1" x14ac:dyDescent="0.3">
      <c r="A90" s="28" t="s">
        <v>107</v>
      </c>
      <c r="B90" s="27">
        <v>89</v>
      </c>
      <c r="C90" s="28" t="s">
        <v>109</v>
      </c>
      <c r="D90" s="28" t="s">
        <v>110</v>
      </c>
      <c r="E90" s="27" t="s">
        <v>85</v>
      </c>
      <c r="F90" s="27">
        <v>104</v>
      </c>
      <c r="G90" s="31" t="str">
        <f>VLOOKUP(I90,'Names with Seat Code'!B:E,2)</f>
        <v>Ginevra</v>
      </c>
      <c r="H90" s="31" t="str">
        <f>VLOOKUP(I90,'Names with Seat Code'!B:E,4)</f>
        <v>Gilbertie</v>
      </c>
      <c r="I90" s="25">
        <f>IF(B89+1&lt;DIRECTIONS!$E$24,B89+1,0)</f>
        <v>89</v>
      </c>
    </row>
    <row r="91" spans="1:9" ht="19.5" thickTop="1" thickBot="1" x14ac:dyDescent="0.3">
      <c r="A91" s="28" t="s">
        <v>107</v>
      </c>
      <c r="B91" s="27">
        <v>90</v>
      </c>
      <c r="C91" s="28" t="s">
        <v>109</v>
      </c>
      <c r="D91" s="28" t="s">
        <v>110</v>
      </c>
      <c r="E91" s="27" t="s">
        <v>85</v>
      </c>
      <c r="F91" s="27">
        <v>103</v>
      </c>
      <c r="G91" s="31" t="str">
        <f>VLOOKUP(I91,'Names with Seat Code'!B:E,2)</f>
        <v>Piper</v>
      </c>
      <c r="H91" s="31" t="str">
        <f>VLOOKUP(I91,'Names with Seat Code'!B:E,4)</f>
        <v>Glynn</v>
      </c>
      <c r="I91" s="25">
        <f>IF(B90+1&lt;DIRECTIONS!$E$24,B90+1,0)</f>
        <v>90</v>
      </c>
    </row>
    <row r="92" spans="1:9" ht="19.5" thickTop="1" thickBot="1" x14ac:dyDescent="0.3">
      <c r="A92" s="28" t="s">
        <v>107</v>
      </c>
      <c r="B92" s="27">
        <v>91</v>
      </c>
      <c r="C92" s="28" t="s">
        <v>109</v>
      </c>
      <c r="D92" s="28" t="s">
        <v>110</v>
      </c>
      <c r="E92" s="27" t="s">
        <v>85</v>
      </c>
      <c r="F92" s="27">
        <v>102</v>
      </c>
      <c r="G92" s="31" t="str">
        <f>VLOOKUP(I92,'Names with Seat Code'!B:E,2)</f>
        <v>Aidan</v>
      </c>
      <c r="H92" s="31" t="str">
        <f>VLOOKUP(I92,'Names with Seat Code'!B:E,4)</f>
        <v>Gomez</v>
      </c>
      <c r="I92" s="25">
        <f>IF(B91+1&lt;DIRECTIONS!$E$24,B91+1,0)</f>
        <v>91</v>
      </c>
    </row>
    <row r="93" spans="1:9" ht="19.5" thickTop="1" thickBot="1" x14ac:dyDescent="0.3">
      <c r="A93" s="28" t="s">
        <v>107</v>
      </c>
      <c r="B93" s="27">
        <v>92</v>
      </c>
      <c r="C93" s="28" t="s">
        <v>109</v>
      </c>
      <c r="D93" s="28" t="s">
        <v>110</v>
      </c>
      <c r="E93" s="27" t="s">
        <v>85</v>
      </c>
      <c r="F93" s="27">
        <v>101</v>
      </c>
      <c r="G93" s="31" t="str">
        <f>VLOOKUP(I93,'Names with Seat Code'!B:E,2)</f>
        <v>Jessica</v>
      </c>
      <c r="H93" s="31" t="str">
        <f>VLOOKUP(I93,'Names with Seat Code'!B:E,4)</f>
        <v>Osorio</v>
      </c>
      <c r="I93" s="25">
        <f>IF(B92+1&lt;DIRECTIONS!$E$24,B92+1,0)</f>
        <v>92</v>
      </c>
    </row>
    <row r="94" spans="1:9" ht="19.5" thickTop="1" thickBot="1" x14ac:dyDescent="0.3">
      <c r="A94" s="28" t="s">
        <v>107</v>
      </c>
      <c r="B94" s="27">
        <v>93</v>
      </c>
      <c r="C94" s="28" t="s">
        <v>108</v>
      </c>
      <c r="D94" s="28" t="s">
        <v>74</v>
      </c>
      <c r="E94" s="27" t="s">
        <v>85</v>
      </c>
      <c r="F94" s="27">
        <v>20</v>
      </c>
      <c r="G94" s="31" t="str">
        <f>VLOOKUP(I94,'Names with Seat Code'!B:E,2)</f>
        <v>Joshua</v>
      </c>
      <c r="H94" s="31" t="str">
        <f>VLOOKUP(I94,'Names with Seat Code'!B:E,4)</f>
        <v>Goodman</v>
      </c>
      <c r="I94" s="25">
        <f>IF(B93+1&lt;DIRECTIONS!$E$24,B93+1,0)</f>
        <v>93</v>
      </c>
    </row>
    <row r="95" spans="1:9" ht="19.5" thickTop="1" thickBot="1" x14ac:dyDescent="0.3">
      <c r="A95" s="28" t="s">
        <v>107</v>
      </c>
      <c r="B95" s="27">
        <v>94</v>
      </c>
      <c r="C95" s="28" t="s">
        <v>108</v>
      </c>
      <c r="D95" s="28" t="s">
        <v>74</v>
      </c>
      <c r="E95" s="27" t="s">
        <v>85</v>
      </c>
      <c r="F95" s="27">
        <v>18</v>
      </c>
      <c r="G95" s="31" t="str">
        <f>VLOOKUP(I95,'Names with Seat Code'!B:E,2)</f>
        <v>Natalie</v>
      </c>
      <c r="H95" s="31" t="str">
        <f>VLOOKUP(I95,'Names with Seat Code'!B:E,4)</f>
        <v>Gornovoi</v>
      </c>
      <c r="I95" s="25">
        <f>IF(B94+1&lt;DIRECTIONS!$E$24,B94+1,0)</f>
        <v>94</v>
      </c>
    </row>
    <row r="96" spans="1:9" ht="19.5" thickTop="1" thickBot="1" x14ac:dyDescent="0.3">
      <c r="A96" s="28" t="s">
        <v>107</v>
      </c>
      <c r="B96" s="27">
        <v>95</v>
      </c>
      <c r="C96" s="28" t="s">
        <v>108</v>
      </c>
      <c r="D96" s="28" t="s">
        <v>74</v>
      </c>
      <c r="E96" s="27" t="s">
        <v>85</v>
      </c>
      <c r="F96" s="27">
        <v>16</v>
      </c>
      <c r="G96" s="31" t="str">
        <f>VLOOKUP(I96,'Names with Seat Code'!B:E,2)</f>
        <v>Cullen</v>
      </c>
      <c r="H96" s="31" t="str">
        <f>VLOOKUP(I96,'Names with Seat Code'!B:E,4)</f>
        <v>Granara</v>
      </c>
      <c r="I96" s="25">
        <f>IF(B95+1&lt;DIRECTIONS!$E$24,B95+1,0)</f>
        <v>95</v>
      </c>
    </row>
    <row r="97" spans="1:9" ht="19.5" thickTop="1" thickBot="1" x14ac:dyDescent="0.3">
      <c r="A97" s="28" t="s">
        <v>107</v>
      </c>
      <c r="B97" s="27">
        <v>96</v>
      </c>
      <c r="C97" s="28" t="s">
        <v>108</v>
      </c>
      <c r="D97" s="28" t="s">
        <v>74</v>
      </c>
      <c r="E97" s="27" t="s">
        <v>85</v>
      </c>
      <c r="F97" s="27">
        <v>14</v>
      </c>
      <c r="G97" s="31" t="str">
        <f>VLOOKUP(I97,'Names with Seat Code'!B:E,2)</f>
        <v>Dasia</v>
      </c>
      <c r="H97" s="31" t="str">
        <f>VLOOKUP(I97,'Names with Seat Code'!B:E,4)</f>
        <v>Grant</v>
      </c>
      <c r="I97" s="25">
        <f>IF(B96+1&lt;DIRECTIONS!$E$24,B96+1,0)</f>
        <v>96</v>
      </c>
    </row>
    <row r="98" spans="1:9" ht="19.5" thickTop="1" thickBot="1" x14ac:dyDescent="0.3">
      <c r="A98" s="28" t="s">
        <v>107</v>
      </c>
      <c r="B98" s="27">
        <v>97</v>
      </c>
      <c r="C98" s="28" t="s">
        <v>108</v>
      </c>
      <c r="D98" s="28" t="s">
        <v>74</v>
      </c>
      <c r="E98" s="27" t="s">
        <v>85</v>
      </c>
      <c r="F98" s="27">
        <v>12</v>
      </c>
      <c r="G98" s="31" t="str">
        <f>VLOOKUP(I98,'Names with Seat Code'!B:E,2)</f>
        <v>Ryan</v>
      </c>
      <c r="H98" s="31" t="str">
        <f>VLOOKUP(I98,'Names with Seat Code'!B:E,4)</f>
        <v>Graves</v>
      </c>
      <c r="I98" s="25">
        <f>IF(B97+1&lt;DIRECTIONS!$E$24,B97+1,0)</f>
        <v>97</v>
      </c>
    </row>
    <row r="99" spans="1:9" ht="19.5" thickTop="1" thickBot="1" x14ac:dyDescent="0.3">
      <c r="A99" s="28" t="s">
        <v>107</v>
      </c>
      <c r="B99" s="27">
        <v>98</v>
      </c>
      <c r="C99" s="28" t="s">
        <v>108</v>
      </c>
      <c r="D99" s="28" t="s">
        <v>74</v>
      </c>
      <c r="E99" s="27" t="s">
        <v>85</v>
      </c>
      <c r="F99" s="27">
        <v>10</v>
      </c>
      <c r="G99" s="31" t="str">
        <f>VLOOKUP(I99,'Names with Seat Code'!B:E,2)</f>
        <v>Liam</v>
      </c>
      <c r="H99" s="31" t="str">
        <f>VLOOKUP(I99,'Names with Seat Code'!B:E,4)</f>
        <v>Green</v>
      </c>
      <c r="I99" s="25">
        <f>IF(B98+1&lt;DIRECTIONS!$E$24,B98+1,0)</f>
        <v>98</v>
      </c>
    </row>
    <row r="100" spans="1:9" ht="19.5" thickTop="1" thickBot="1" x14ac:dyDescent="0.3">
      <c r="A100" s="28" t="s">
        <v>107</v>
      </c>
      <c r="B100" s="27">
        <v>99</v>
      </c>
      <c r="C100" s="28" t="s">
        <v>108</v>
      </c>
      <c r="D100" s="28" t="s">
        <v>74</v>
      </c>
      <c r="E100" s="27" t="s">
        <v>85</v>
      </c>
      <c r="F100" s="27">
        <v>8</v>
      </c>
      <c r="G100" s="31" t="str">
        <f>VLOOKUP(I100,'Names with Seat Code'!B:E,2)</f>
        <v>Lily</v>
      </c>
      <c r="H100" s="31" t="str">
        <f>VLOOKUP(I100,'Names with Seat Code'!B:E,4)</f>
        <v>Gualtieri</v>
      </c>
      <c r="I100" s="25">
        <f>IF(B99+1&lt;DIRECTIONS!$E$24,B99+1,0)</f>
        <v>99</v>
      </c>
    </row>
    <row r="101" spans="1:9" ht="19.5" thickTop="1" thickBot="1" x14ac:dyDescent="0.3">
      <c r="A101" s="28" t="s">
        <v>107</v>
      </c>
      <c r="B101" s="27">
        <v>100</v>
      </c>
      <c r="C101" s="28" t="s">
        <v>108</v>
      </c>
      <c r="D101" s="28" t="s">
        <v>74</v>
      </c>
      <c r="E101" s="27" t="s">
        <v>85</v>
      </c>
      <c r="F101" s="27">
        <v>6</v>
      </c>
      <c r="G101" s="31" t="str">
        <f>VLOOKUP(I101,'Names with Seat Code'!B:E,2)</f>
        <v>Molly</v>
      </c>
      <c r="H101" s="31" t="str">
        <f>VLOOKUP(I101,'Names with Seat Code'!B:E,4)</f>
        <v>Hackett</v>
      </c>
      <c r="I101" s="25">
        <f>IF(B100+1&lt;DIRECTIONS!$E$24,B100+1,0)</f>
        <v>100</v>
      </c>
    </row>
    <row r="102" spans="1:9" ht="19.5" thickTop="1" thickBot="1" x14ac:dyDescent="0.3">
      <c r="A102" s="28" t="s">
        <v>107</v>
      </c>
      <c r="B102" s="27">
        <v>101</v>
      </c>
      <c r="C102" s="28" t="s">
        <v>108</v>
      </c>
      <c r="D102" s="28" t="s">
        <v>74</v>
      </c>
      <c r="E102" s="27" t="s">
        <v>85</v>
      </c>
      <c r="F102" s="27">
        <v>4</v>
      </c>
      <c r="G102" s="31" t="str">
        <f>VLOOKUP(I102,'Names with Seat Code'!B:E,2)</f>
        <v>Kalen</v>
      </c>
      <c r="H102" s="31" t="str">
        <f>VLOOKUP(I102,'Names with Seat Code'!B:E,4)</f>
        <v>Hagopian</v>
      </c>
      <c r="I102" s="25">
        <f>IF(B101+1&lt;DIRECTIONS!$E$24,B101+1,0)</f>
        <v>101</v>
      </c>
    </row>
    <row r="103" spans="1:9" ht="19.5" thickTop="1" thickBot="1" x14ac:dyDescent="0.3">
      <c r="A103" s="28" t="s">
        <v>107</v>
      </c>
      <c r="B103" s="27">
        <v>102</v>
      </c>
      <c r="C103" s="28" t="s">
        <v>108</v>
      </c>
      <c r="D103" s="28" t="s">
        <v>74</v>
      </c>
      <c r="E103" s="27" t="s">
        <v>85</v>
      </c>
      <c r="F103" s="27">
        <v>2</v>
      </c>
      <c r="G103" s="31" t="str">
        <f>VLOOKUP(I103,'Names with Seat Code'!B:E,2)</f>
        <v>Ella</v>
      </c>
      <c r="H103" s="31" t="str">
        <f>VLOOKUP(I103,'Names with Seat Code'!B:E,4)</f>
        <v>Hagstrom</v>
      </c>
      <c r="I103" s="25">
        <f>IF(B102+1&lt;DIRECTIONS!$E$24,B102+1,0)</f>
        <v>102</v>
      </c>
    </row>
    <row r="104" spans="1:9" ht="19.5" thickTop="1" thickBot="1" x14ac:dyDescent="0.3">
      <c r="A104" s="28" t="s">
        <v>107</v>
      </c>
      <c r="B104" s="27">
        <v>103</v>
      </c>
      <c r="C104" s="28" t="s">
        <v>109</v>
      </c>
      <c r="D104" s="28" t="s">
        <v>110</v>
      </c>
      <c r="E104" s="27" t="s">
        <v>87</v>
      </c>
      <c r="F104" s="27">
        <v>107</v>
      </c>
      <c r="G104" s="31" t="str">
        <f>VLOOKUP(I104,'Names with Seat Code'!B:E,2)</f>
        <v>Jane</v>
      </c>
      <c r="H104" s="31" t="str">
        <f>VLOOKUP(I104,'Names with Seat Code'!B:E,4)</f>
        <v>Hall</v>
      </c>
      <c r="I104" s="25">
        <f>IF(B103+1&lt;DIRECTIONS!$E$24,B103+1,0)</f>
        <v>103</v>
      </c>
    </row>
    <row r="105" spans="1:9" ht="19.5" thickTop="1" thickBot="1" x14ac:dyDescent="0.3">
      <c r="A105" s="28" t="s">
        <v>107</v>
      </c>
      <c r="B105" s="27">
        <v>104</v>
      </c>
      <c r="C105" s="28" t="s">
        <v>109</v>
      </c>
      <c r="D105" s="28" t="s">
        <v>110</v>
      </c>
      <c r="E105" s="27" t="s">
        <v>87</v>
      </c>
      <c r="F105" s="27">
        <v>106</v>
      </c>
      <c r="G105" s="31" t="str">
        <f>VLOOKUP(I105,'Names with Seat Code'!B:E,2)</f>
        <v>Emma</v>
      </c>
      <c r="H105" s="31" t="str">
        <f>VLOOKUP(I105,'Names with Seat Code'!B:E,4)</f>
        <v>Hamilton</v>
      </c>
      <c r="I105" s="25">
        <f>IF(B104+1&lt;DIRECTIONS!$E$24,B104+1,0)</f>
        <v>104</v>
      </c>
    </row>
    <row r="106" spans="1:9" ht="19.5" thickTop="1" thickBot="1" x14ac:dyDescent="0.3">
      <c r="A106" s="28" t="s">
        <v>107</v>
      </c>
      <c r="B106" s="27">
        <v>105</v>
      </c>
      <c r="C106" s="28" t="s">
        <v>109</v>
      </c>
      <c r="D106" s="28" t="s">
        <v>110</v>
      </c>
      <c r="E106" s="27" t="s">
        <v>87</v>
      </c>
      <c r="F106" s="27">
        <v>105</v>
      </c>
      <c r="G106" s="31" t="str">
        <f>VLOOKUP(I106,'Names with Seat Code'!B:E,2)</f>
        <v>Liam</v>
      </c>
      <c r="H106" s="31" t="str">
        <f>VLOOKUP(I106,'Names with Seat Code'!B:E,4)</f>
        <v>Hansen</v>
      </c>
      <c r="I106" s="25">
        <f>IF(B105+1&lt;DIRECTIONS!$E$24,B105+1,0)</f>
        <v>105</v>
      </c>
    </row>
    <row r="107" spans="1:9" ht="19.5" thickTop="1" thickBot="1" x14ac:dyDescent="0.3">
      <c r="A107" s="28" t="s">
        <v>107</v>
      </c>
      <c r="B107" s="27">
        <v>106</v>
      </c>
      <c r="C107" s="28" t="s">
        <v>109</v>
      </c>
      <c r="D107" s="28" t="s">
        <v>110</v>
      </c>
      <c r="E107" s="27" t="s">
        <v>87</v>
      </c>
      <c r="F107" s="27">
        <v>104</v>
      </c>
      <c r="G107" s="31" t="str">
        <f>VLOOKUP(I107,'Names with Seat Code'!B:E,2)</f>
        <v>Olivia</v>
      </c>
      <c r="H107" s="31" t="str">
        <f>VLOOKUP(I107,'Names with Seat Code'!B:E,4)</f>
        <v>Hanson</v>
      </c>
      <c r="I107" s="25">
        <f>IF(B106+1&lt;DIRECTIONS!$E$24,B106+1,0)</f>
        <v>106</v>
      </c>
    </row>
    <row r="108" spans="1:9" ht="19.5" thickTop="1" thickBot="1" x14ac:dyDescent="0.3">
      <c r="A108" s="28" t="s">
        <v>107</v>
      </c>
      <c r="B108" s="27">
        <v>107</v>
      </c>
      <c r="C108" s="28" t="s">
        <v>109</v>
      </c>
      <c r="D108" s="28" t="s">
        <v>110</v>
      </c>
      <c r="E108" s="27" t="s">
        <v>87</v>
      </c>
      <c r="F108" s="27">
        <v>103</v>
      </c>
      <c r="G108" s="31" t="str">
        <f>VLOOKUP(I108,'Names with Seat Code'!B:E,2)</f>
        <v>Kira</v>
      </c>
      <c r="H108" s="31" t="str">
        <f>VLOOKUP(I108,'Names with Seat Code'!B:E,4)</f>
        <v>Hart</v>
      </c>
      <c r="I108" s="25">
        <f>IF(B107+1&lt;DIRECTIONS!$E$24,B107+1,0)</f>
        <v>107</v>
      </c>
    </row>
    <row r="109" spans="1:9" ht="19.5" thickTop="1" thickBot="1" x14ac:dyDescent="0.3">
      <c r="A109" s="28" t="s">
        <v>107</v>
      </c>
      <c r="B109" s="27">
        <v>108</v>
      </c>
      <c r="C109" s="28" t="s">
        <v>109</v>
      </c>
      <c r="D109" s="28" t="s">
        <v>110</v>
      </c>
      <c r="E109" s="27" t="s">
        <v>87</v>
      </c>
      <c r="F109" s="27">
        <v>102</v>
      </c>
      <c r="G109" s="31" t="str">
        <f>VLOOKUP(I109,'Names with Seat Code'!B:E,2)</f>
        <v>Shea</v>
      </c>
      <c r="H109" s="31" t="str">
        <f>VLOOKUP(I109,'Names with Seat Code'!B:E,4)</f>
        <v>Healey</v>
      </c>
      <c r="I109" s="25">
        <f>IF(B108+1&lt;DIRECTIONS!$E$24,B108+1,0)</f>
        <v>108</v>
      </c>
    </row>
    <row r="110" spans="1:9" ht="19.5" thickTop="1" thickBot="1" x14ac:dyDescent="0.3">
      <c r="A110" s="28" t="s">
        <v>107</v>
      </c>
      <c r="B110" s="27">
        <v>109</v>
      </c>
      <c r="C110" s="28" t="s">
        <v>109</v>
      </c>
      <c r="D110" s="28" t="s">
        <v>110</v>
      </c>
      <c r="E110" s="27" t="s">
        <v>87</v>
      </c>
      <c r="F110" s="27">
        <v>101</v>
      </c>
      <c r="G110" s="31" t="str">
        <f>VLOOKUP(I110,'Names with Seat Code'!B:E,2)</f>
        <v>Jack</v>
      </c>
      <c r="H110" s="31" t="str">
        <f>VLOOKUP(I110,'Names with Seat Code'!B:E,4)</f>
        <v>Heithaus</v>
      </c>
      <c r="I110" s="25">
        <f>IF(B109+1&lt;DIRECTIONS!$E$24,B109+1,0)</f>
        <v>109</v>
      </c>
    </row>
    <row r="111" spans="1:9" ht="19.5" thickTop="1" thickBot="1" x14ac:dyDescent="0.3">
      <c r="A111" s="28" t="s">
        <v>107</v>
      </c>
      <c r="B111" s="27">
        <v>110</v>
      </c>
      <c r="C111" s="28" t="s">
        <v>108</v>
      </c>
      <c r="D111" s="28" t="s">
        <v>74</v>
      </c>
      <c r="E111" s="27" t="s">
        <v>87</v>
      </c>
      <c r="F111" s="27">
        <v>20</v>
      </c>
      <c r="G111" s="31" t="str">
        <f>VLOOKUP(I111,'Names with Seat Code'!B:E,2)</f>
        <v>Kyle</v>
      </c>
      <c r="H111" s="31" t="str">
        <f>VLOOKUP(I111,'Names with Seat Code'!B:E,4)</f>
        <v>Heslin</v>
      </c>
      <c r="I111" s="25">
        <f>IF(B110+1&lt;DIRECTIONS!$E$24,B110+1,0)</f>
        <v>110</v>
      </c>
    </row>
    <row r="112" spans="1:9" ht="19.5" thickTop="1" thickBot="1" x14ac:dyDescent="0.3">
      <c r="A112" s="28" t="s">
        <v>107</v>
      </c>
      <c r="B112" s="27">
        <v>111</v>
      </c>
      <c r="C112" s="28" t="s">
        <v>108</v>
      </c>
      <c r="D112" s="28" t="s">
        <v>74</v>
      </c>
      <c r="E112" s="27" t="s">
        <v>87</v>
      </c>
      <c r="F112" s="27">
        <v>18</v>
      </c>
      <c r="G112" s="31" t="str">
        <f>VLOOKUP(I112,'Names with Seat Code'!B:E,2)</f>
        <v>Sean</v>
      </c>
      <c r="H112" s="31" t="str">
        <f>VLOOKUP(I112,'Names with Seat Code'!B:E,4)</f>
        <v>Hoffman</v>
      </c>
      <c r="I112" s="25">
        <f>IF(B111+1&lt;DIRECTIONS!$E$24,B111+1,0)</f>
        <v>111</v>
      </c>
    </row>
    <row r="113" spans="1:9" ht="19.5" thickTop="1" thickBot="1" x14ac:dyDescent="0.3">
      <c r="A113" s="28" t="s">
        <v>107</v>
      </c>
      <c r="B113" s="27">
        <v>112</v>
      </c>
      <c r="C113" s="28" t="s">
        <v>108</v>
      </c>
      <c r="D113" s="28" t="s">
        <v>74</v>
      </c>
      <c r="E113" s="27" t="s">
        <v>87</v>
      </c>
      <c r="F113" s="27">
        <v>16</v>
      </c>
      <c r="G113" s="31" t="str">
        <f>VLOOKUP(I113,'Names with Seat Code'!B:E,2)</f>
        <v>Owen</v>
      </c>
      <c r="H113" s="31" t="str">
        <f>VLOOKUP(I113,'Names with Seat Code'!B:E,4)</f>
        <v>Holland</v>
      </c>
      <c r="I113" s="25">
        <f>IF(B112+1&lt;DIRECTIONS!$E$24,B112+1,0)</f>
        <v>112</v>
      </c>
    </row>
    <row r="114" spans="1:9" ht="19.5" thickTop="1" thickBot="1" x14ac:dyDescent="0.3">
      <c r="A114" s="28" t="s">
        <v>107</v>
      </c>
      <c r="B114" s="27">
        <v>113</v>
      </c>
      <c r="C114" s="28" t="s">
        <v>108</v>
      </c>
      <c r="D114" s="28" t="s">
        <v>74</v>
      </c>
      <c r="E114" s="27" t="s">
        <v>87</v>
      </c>
      <c r="F114" s="27">
        <v>14</v>
      </c>
      <c r="G114" s="31" t="str">
        <f>VLOOKUP(I114,'Names with Seat Code'!B:E,2)</f>
        <v>Gabriella</v>
      </c>
      <c r="H114" s="31" t="str">
        <f>VLOOKUP(I114,'Names with Seat Code'!B:E,4)</f>
        <v>Huizenga</v>
      </c>
      <c r="I114" s="25">
        <f>IF(B113+1&lt;DIRECTIONS!$E$24,B113+1,0)</f>
        <v>113</v>
      </c>
    </row>
    <row r="115" spans="1:9" ht="19.5" thickTop="1" thickBot="1" x14ac:dyDescent="0.3">
      <c r="A115" s="28" t="s">
        <v>107</v>
      </c>
      <c r="B115" s="27">
        <v>114</v>
      </c>
      <c r="C115" s="28" t="s">
        <v>108</v>
      </c>
      <c r="D115" s="28" t="s">
        <v>74</v>
      </c>
      <c r="E115" s="27" t="s">
        <v>87</v>
      </c>
      <c r="F115" s="27">
        <v>12</v>
      </c>
      <c r="G115" s="31" t="str">
        <f>VLOOKUP(I115,'Names with Seat Code'!B:E,2)</f>
        <v>Cal</v>
      </c>
      <c r="H115" s="31" t="str">
        <f>VLOOKUP(I115,'Names with Seat Code'!B:E,4)</f>
        <v>Hurley</v>
      </c>
      <c r="I115" s="25">
        <f>IF(B114+1&lt;DIRECTIONS!$E$24,B114+1,0)</f>
        <v>114</v>
      </c>
    </row>
    <row r="116" spans="1:9" ht="19.5" thickTop="1" thickBot="1" x14ac:dyDescent="0.3">
      <c r="A116" s="28" t="s">
        <v>107</v>
      </c>
      <c r="B116" s="27">
        <v>115</v>
      </c>
      <c r="C116" s="28" t="s">
        <v>108</v>
      </c>
      <c r="D116" s="28" t="s">
        <v>74</v>
      </c>
      <c r="E116" s="27" t="s">
        <v>87</v>
      </c>
      <c r="F116" s="27">
        <v>10</v>
      </c>
      <c r="G116" s="31" t="str">
        <f>VLOOKUP(I116,'Names with Seat Code'!B:E,2)</f>
        <v>Dean</v>
      </c>
      <c r="H116" s="31" t="str">
        <f>VLOOKUP(I116,'Names with Seat Code'!B:E,4)</f>
        <v>Iosua</v>
      </c>
      <c r="I116" s="25">
        <f>IF(B115+1&lt;DIRECTIONS!$E$24,B115+1,0)</f>
        <v>115</v>
      </c>
    </row>
    <row r="117" spans="1:9" ht="19.5" thickTop="1" thickBot="1" x14ac:dyDescent="0.3">
      <c r="A117" s="28" t="s">
        <v>107</v>
      </c>
      <c r="B117" s="27">
        <v>116</v>
      </c>
      <c r="C117" s="28" t="s">
        <v>108</v>
      </c>
      <c r="D117" s="28" t="s">
        <v>74</v>
      </c>
      <c r="E117" s="27" t="s">
        <v>87</v>
      </c>
      <c r="F117" s="27">
        <v>8</v>
      </c>
      <c r="G117" s="31" t="str">
        <f>VLOOKUP(I117,'Names with Seat Code'!B:E,2)</f>
        <v>John</v>
      </c>
      <c r="H117" s="31" t="str">
        <f>VLOOKUP(I117,'Names with Seat Code'!B:E,4)</f>
        <v>Irmer</v>
      </c>
      <c r="I117" s="25">
        <f>IF(B116+1&lt;DIRECTIONS!$E$24,B116+1,0)</f>
        <v>116</v>
      </c>
    </row>
    <row r="118" spans="1:9" ht="19.5" thickTop="1" thickBot="1" x14ac:dyDescent="0.3">
      <c r="A118" s="28" t="s">
        <v>107</v>
      </c>
      <c r="B118" s="27">
        <v>117</v>
      </c>
      <c r="C118" s="28" t="s">
        <v>108</v>
      </c>
      <c r="D118" s="28" t="s">
        <v>74</v>
      </c>
      <c r="E118" s="27" t="s">
        <v>87</v>
      </c>
      <c r="F118" s="27">
        <v>6</v>
      </c>
      <c r="G118" s="31" t="str">
        <f>VLOOKUP(I118,'Names with Seat Code'!B:E,2)</f>
        <v>Spenser</v>
      </c>
      <c r="H118" s="31" t="str">
        <f>VLOOKUP(I118,'Names with Seat Code'!B:E,4)</f>
        <v>Jaynes</v>
      </c>
      <c r="I118" s="25">
        <f>IF(B117+1&lt;DIRECTIONS!$E$24,B117+1,0)</f>
        <v>117</v>
      </c>
    </row>
    <row r="119" spans="1:9" ht="19.5" thickTop="1" thickBot="1" x14ac:dyDescent="0.3">
      <c r="A119" s="28" t="s">
        <v>107</v>
      </c>
      <c r="B119" s="27">
        <v>118</v>
      </c>
      <c r="C119" s="28" t="s">
        <v>108</v>
      </c>
      <c r="D119" s="28" t="s">
        <v>74</v>
      </c>
      <c r="E119" s="27" t="s">
        <v>87</v>
      </c>
      <c r="F119" s="27">
        <v>4</v>
      </c>
      <c r="G119" s="31" t="str">
        <f>VLOOKUP(I119,'Names with Seat Code'!B:E,2)</f>
        <v>Brooke</v>
      </c>
      <c r="H119" s="31" t="str">
        <f>VLOOKUP(I119,'Names with Seat Code'!B:E,4)</f>
        <v>Johnson</v>
      </c>
      <c r="I119" s="25">
        <f>IF(B118+1&lt;DIRECTIONS!$E$24,B118+1,0)</f>
        <v>118</v>
      </c>
    </row>
    <row r="120" spans="1:9" ht="19.5" thickTop="1" thickBot="1" x14ac:dyDescent="0.3">
      <c r="A120" s="28" t="s">
        <v>107</v>
      </c>
      <c r="B120" s="27">
        <v>119</v>
      </c>
      <c r="C120" s="28" t="s">
        <v>108</v>
      </c>
      <c r="D120" s="28" t="s">
        <v>74</v>
      </c>
      <c r="E120" s="27" t="s">
        <v>87</v>
      </c>
      <c r="F120" s="27">
        <v>2</v>
      </c>
      <c r="G120" s="31" t="str">
        <f>VLOOKUP(I120,'Names with Seat Code'!B:E,2)</f>
        <v>Delaney</v>
      </c>
      <c r="H120" s="31" t="str">
        <f>VLOOKUP(I120,'Names with Seat Code'!B:E,4)</f>
        <v>Johnson</v>
      </c>
      <c r="I120" s="25">
        <f>IF(B119+1&lt;DIRECTIONS!$E$24,B119+1,0)</f>
        <v>119</v>
      </c>
    </row>
    <row r="121" spans="1:9" ht="19.5" thickTop="1" thickBot="1" x14ac:dyDescent="0.3">
      <c r="A121" s="28" t="s">
        <v>107</v>
      </c>
      <c r="B121" s="27">
        <v>120</v>
      </c>
      <c r="C121" s="28" t="s">
        <v>109</v>
      </c>
      <c r="D121" s="28" t="s">
        <v>110</v>
      </c>
      <c r="E121" s="27" t="s">
        <v>88</v>
      </c>
      <c r="F121" s="27">
        <v>108</v>
      </c>
      <c r="G121" s="31" t="str">
        <f>VLOOKUP(I121,'Names with Seat Code'!B:E,2)</f>
        <v>Timia</v>
      </c>
      <c r="H121" s="31" t="str">
        <f>VLOOKUP(I121,'Names with Seat Code'!B:E,4)</f>
        <v>Jones</v>
      </c>
      <c r="I121" s="25">
        <f>IF(B120+1&lt;DIRECTIONS!$E$24,B120+1,0)</f>
        <v>120</v>
      </c>
    </row>
    <row r="122" spans="1:9" ht="19.5" thickTop="1" thickBot="1" x14ac:dyDescent="0.3">
      <c r="A122" s="28" t="s">
        <v>107</v>
      </c>
      <c r="B122" s="27">
        <v>121</v>
      </c>
      <c r="C122" s="28" t="s">
        <v>109</v>
      </c>
      <c r="D122" s="28" t="s">
        <v>110</v>
      </c>
      <c r="E122" s="27" t="s">
        <v>88</v>
      </c>
      <c r="F122" s="27">
        <v>107</v>
      </c>
      <c r="G122" s="31" t="str">
        <f>VLOOKUP(I122,'Names with Seat Code'!B:E,2)</f>
        <v>Madelyn</v>
      </c>
      <c r="H122" s="31" t="str">
        <f>VLOOKUP(I122,'Names with Seat Code'!B:E,4)</f>
        <v>Juffre</v>
      </c>
      <c r="I122" s="25">
        <f>IF(B121+1&lt;DIRECTIONS!$E$24,B121+1,0)</f>
        <v>121</v>
      </c>
    </row>
    <row r="123" spans="1:9" ht="19.5" thickTop="1" thickBot="1" x14ac:dyDescent="0.3">
      <c r="A123" s="28" t="s">
        <v>107</v>
      </c>
      <c r="B123" s="27">
        <v>122</v>
      </c>
      <c r="C123" s="28" t="s">
        <v>109</v>
      </c>
      <c r="D123" s="28" t="s">
        <v>110</v>
      </c>
      <c r="E123" s="27" t="s">
        <v>88</v>
      </c>
      <c r="F123" s="27">
        <v>106</v>
      </c>
      <c r="G123" s="31" t="str">
        <f>VLOOKUP(I123,'Names with Seat Code'!B:E,2)</f>
        <v>Jackson</v>
      </c>
      <c r="H123" s="31" t="str">
        <f>VLOOKUP(I123,'Names with Seat Code'!B:E,4)</f>
        <v>Kaminski</v>
      </c>
      <c r="I123" s="25">
        <f>IF(B122+1&lt;DIRECTIONS!$E$24,B122+1,0)</f>
        <v>122</v>
      </c>
    </row>
    <row r="124" spans="1:9" ht="19.5" thickTop="1" thickBot="1" x14ac:dyDescent="0.3">
      <c r="A124" s="28" t="s">
        <v>107</v>
      </c>
      <c r="B124" s="27">
        <v>123</v>
      </c>
      <c r="C124" s="28" t="s">
        <v>109</v>
      </c>
      <c r="D124" s="28" t="s">
        <v>110</v>
      </c>
      <c r="E124" s="27" t="s">
        <v>88</v>
      </c>
      <c r="F124" s="27">
        <v>105</v>
      </c>
      <c r="G124" s="31" t="str">
        <f>VLOOKUP(I124,'Names with Seat Code'!B:E,2)</f>
        <v>Chloe</v>
      </c>
      <c r="H124" s="31" t="str">
        <f>VLOOKUP(I124,'Names with Seat Code'!B:E,4)</f>
        <v>Kaufman</v>
      </c>
      <c r="I124" s="25">
        <f>IF(B123+1&lt;DIRECTIONS!$E$24,B123+1,0)</f>
        <v>123</v>
      </c>
    </row>
    <row r="125" spans="1:9" ht="19.5" thickTop="1" thickBot="1" x14ac:dyDescent="0.3">
      <c r="A125" s="28" t="s">
        <v>107</v>
      </c>
      <c r="B125" s="27">
        <v>124</v>
      </c>
      <c r="C125" s="28" t="s">
        <v>109</v>
      </c>
      <c r="D125" s="28" t="s">
        <v>110</v>
      </c>
      <c r="E125" s="27" t="s">
        <v>88</v>
      </c>
      <c r="F125" s="27">
        <v>104</v>
      </c>
      <c r="G125" s="31" t="str">
        <f>VLOOKUP(I125,'Names with Seat Code'!B:E,2)</f>
        <v>Hannah</v>
      </c>
      <c r="H125" s="31" t="str">
        <f>VLOOKUP(I125,'Names with Seat Code'!B:E,4)</f>
        <v>Keating</v>
      </c>
      <c r="I125" s="25">
        <f>IF(B124+1&lt;DIRECTIONS!$E$24,B124+1,0)</f>
        <v>124</v>
      </c>
    </row>
    <row r="126" spans="1:9" ht="19.5" thickTop="1" thickBot="1" x14ac:dyDescent="0.3">
      <c r="A126" s="28" t="s">
        <v>107</v>
      </c>
      <c r="B126" s="27">
        <v>125</v>
      </c>
      <c r="C126" s="28" t="s">
        <v>109</v>
      </c>
      <c r="D126" s="28" t="s">
        <v>110</v>
      </c>
      <c r="E126" s="27" t="s">
        <v>88</v>
      </c>
      <c r="F126" s="27">
        <v>103</v>
      </c>
      <c r="G126" s="31" t="str">
        <f>VLOOKUP(I126,'Names with Seat Code'!B:E,2)</f>
        <v>Aidan</v>
      </c>
      <c r="H126" s="31" t="str">
        <f>VLOOKUP(I126,'Names with Seat Code'!B:E,4)</f>
        <v>Horie</v>
      </c>
      <c r="I126" s="25">
        <f>IF(B125+1&lt;DIRECTIONS!$E$24,B125+1,0)</f>
        <v>125</v>
      </c>
    </row>
    <row r="127" spans="1:9" ht="19.5" thickTop="1" thickBot="1" x14ac:dyDescent="0.3">
      <c r="A127" s="28" t="s">
        <v>107</v>
      </c>
      <c r="B127" s="27">
        <v>126</v>
      </c>
      <c r="C127" s="28" t="s">
        <v>109</v>
      </c>
      <c r="D127" s="28" t="s">
        <v>110</v>
      </c>
      <c r="E127" s="27" t="s">
        <v>88</v>
      </c>
      <c r="F127" s="27">
        <v>102</v>
      </c>
      <c r="G127" s="31" t="str">
        <f>VLOOKUP(I127,'Names with Seat Code'!B:E,2)</f>
        <v>Mo</v>
      </c>
      <c r="H127" s="31" t="str">
        <f>VLOOKUP(I127,'Names with Seat Code'!B:E,4)</f>
        <v>Khamis</v>
      </c>
      <c r="I127" s="25">
        <f>IF(B126+1&lt;DIRECTIONS!$E$24,B126+1,0)</f>
        <v>126</v>
      </c>
    </row>
    <row r="128" spans="1:9" ht="19.5" thickTop="1" thickBot="1" x14ac:dyDescent="0.3">
      <c r="A128" s="28" t="s">
        <v>107</v>
      </c>
      <c r="B128" s="27">
        <v>127</v>
      </c>
      <c r="C128" s="28" t="s">
        <v>109</v>
      </c>
      <c r="D128" s="28" t="s">
        <v>110</v>
      </c>
      <c r="E128" s="27" t="s">
        <v>88</v>
      </c>
      <c r="F128" s="27">
        <v>101</v>
      </c>
      <c r="G128" s="31" t="str">
        <f>VLOOKUP(I128,'Names with Seat Code'!B:E,2)</f>
        <v>Natalie</v>
      </c>
      <c r="H128" s="31" t="str">
        <f>VLOOKUP(I128,'Names with Seat Code'!B:E,4)</f>
        <v>Kiernan</v>
      </c>
      <c r="I128" s="25">
        <f>IF(B127+1&lt;DIRECTIONS!$E$24,B127+1,0)</f>
        <v>127</v>
      </c>
    </row>
    <row r="129" spans="1:9" ht="19.5" thickTop="1" thickBot="1" x14ac:dyDescent="0.3">
      <c r="A129" s="28" t="s">
        <v>107</v>
      </c>
      <c r="B129" s="27">
        <v>128</v>
      </c>
      <c r="C129" s="28" t="s">
        <v>108</v>
      </c>
      <c r="D129" s="28" t="s">
        <v>74</v>
      </c>
      <c r="E129" s="27" t="s">
        <v>88</v>
      </c>
      <c r="F129" s="27">
        <v>22</v>
      </c>
      <c r="G129" s="31" t="str">
        <f>VLOOKUP(I129,'Names with Seat Code'!B:E,2)</f>
        <v>Ava</v>
      </c>
      <c r="H129" s="31" t="str">
        <f>VLOOKUP(I129,'Names with Seat Code'!B:E,4)</f>
        <v>Kiley</v>
      </c>
      <c r="I129" s="25">
        <f>IF(B128+1&lt;DIRECTIONS!$E$24,B128+1,0)</f>
        <v>128</v>
      </c>
    </row>
    <row r="130" spans="1:9" ht="19.5" thickTop="1" thickBot="1" x14ac:dyDescent="0.3">
      <c r="A130" s="28" t="s">
        <v>107</v>
      </c>
      <c r="B130" s="27">
        <v>129</v>
      </c>
      <c r="C130" s="28" t="s">
        <v>108</v>
      </c>
      <c r="D130" s="28" t="s">
        <v>74</v>
      </c>
      <c r="E130" s="27" t="s">
        <v>88</v>
      </c>
      <c r="F130" s="27">
        <v>20</v>
      </c>
      <c r="G130" s="31" t="str">
        <f>VLOOKUP(I130,'Names with Seat Code'!B:E,2)</f>
        <v>Timothy</v>
      </c>
      <c r="H130" s="31" t="str">
        <f>VLOOKUP(I130,'Names with Seat Code'!B:E,4)</f>
        <v>Korwan Jr</v>
      </c>
      <c r="I130" s="25">
        <f>IF(B129+1&lt;DIRECTIONS!$E$24,B129+1,0)</f>
        <v>129</v>
      </c>
    </row>
    <row r="131" spans="1:9" ht="19.5" thickTop="1" thickBot="1" x14ac:dyDescent="0.3">
      <c r="A131" s="28" t="s">
        <v>107</v>
      </c>
      <c r="B131" s="27">
        <v>130</v>
      </c>
      <c r="C131" s="28" t="s">
        <v>108</v>
      </c>
      <c r="D131" s="28" t="s">
        <v>74</v>
      </c>
      <c r="E131" s="27" t="s">
        <v>88</v>
      </c>
      <c r="F131" s="27">
        <v>18</v>
      </c>
      <c r="G131" s="31" t="str">
        <f>VLOOKUP(I131,'Names with Seat Code'!B:E,2)</f>
        <v>Emma</v>
      </c>
      <c r="H131" s="31" t="str">
        <f>VLOOKUP(I131,'Names with Seat Code'!B:E,4)</f>
        <v>Koster</v>
      </c>
      <c r="I131" s="25">
        <f>IF(B130+1&lt;DIRECTIONS!$E$24,B130+1,0)</f>
        <v>130</v>
      </c>
    </row>
    <row r="132" spans="1:9" ht="19.5" thickTop="1" thickBot="1" x14ac:dyDescent="0.3">
      <c r="A132" s="28" t="s">
        <v>107</v>
      </c>
      <c r="B132" s="27">
        <v>131</v>
      </c>
      <c r="C132" s="28" t="s">
        <v>108</v>
      </c>
      <c r="D132" s="28" t="s">
        <v>74</v>
      </c>
      <c r="E132" s="27" t="s">
        <v>88</v>
      </c>
      <c r="F132" s="27">
        <v>16</v>
      </c>
      <c r="G132" s="31" t="str">
        <f>VLOOKUP(I132,'Names with Seat Code'!B:E,2)</f>
        <v>Henry</v>
      </c>
      <c r="H132" s="31" t="str">
        <f>VLOOKUP(I132,'Names with Seat Code'!B:E,4)</f>
        <v>Kyle</v>
      </c>
      <c r="I132" s="25">
        <f>IF(B131+1&lt;DIRECTIONS!$E$24,B131+1,0)</f>
        <v>131</v>
      </c>
    </row>
    <row r="133" spans="1:9" ht="19.5" thickTop="1" thickBot="1" x14ac:dyDescent="0.3">
      <c r="A133" s="28" t="s">
        <v>107</v>
      </c>
      <c r="B133" s="27">
        <v>132</v>
      </c>
      <c r="C133" s="28" t="s">
        <v>108</v>
      </c>
      <c r="D133" s="28" t="s">
        <v>74</v>
      </c>
      <c r="E133" s="27" t="s">
        <v>88</v>
      </c>
      <c r="F133" s="27">
        <v>14</v>
      </c>
      <c r="G133" s="31" t="e">
        <f>VLOOKUP(I133,'Names with Seat Code'!B:E,2)</f>
        <v>#N/A</v>
      </c>
      <c r="H133" s="31" t="e">
        <f>VLOOKUP(I133,'Names with Seat Code'!B:E,4)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107</v>
      </c>
      <c r="B134" s="27">
        <v>133</v>
      </c>
      <c r="C134" s="28" t="s">
        <v>108</v>
      </c>
      <c r="D134" s="28" t="s">
        <v>74</v>
      </c>
      <c r="E134" s="27" t="s">
        <v>88</v>
      </c>
      <c r="F134" s="27">
        <v>12</v>
      </c>
      <c r="G134" s="31" t="e">
        <f>VLOOKUP(I134,'Names with Seat Code'!B:E,2)</f>
        <v>#N/A</v>
      </c>
      <c r="H134" s="31" t="e">
        <f>VLOOKUP(I134,'Names with Seat Code'!B:E,4)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107</v>
      </c>
      <c r="B135" s="27">
        <v>134</v>
      </c>
      <c r="C135" s="28" t="s">
        <v>108</v>
      </c>
      <c r="D135" s="28" t="s">
        <v>74</v>
      </c>
      <c r="E135" s="27" t="s">
        <v>88</v>
      </c>
      <c r="F135" s="27">
        <v>10</v>
      </c>
      <c r="G135" s="31" t="e">
        <f>VLOOKUP(I135,'Names with Seat Code'!B:E,2)</f>
        <v>#N/A</v>
      </c>
      <c r="H135" s="31" t="e">
        <f>VLOOKUP(I135,'Names with Seat Code'!B:E,4)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107</v>
      </c>
      <c r="B136" s="27">
        <v>135</v>
      </c>
      <c r="C136" s="28" t="s">
        <v>108</v>
      </c>
      <c r="D136" s="28" t="s">
        <v>74</v>
      </c>
      <c r="E136" s="27" t="s">
        <v>88</v>
      </c>
      <c r="F136" s="27">
        <v>8</v>
      </c>
      <c r="G136" s="31" t="e">
        <f>VLOOKUP(I136,'Names with Seat Code'!B:E,2)</f>
        <v>#N/A</v>
      </c>
      <c r="H136" s="31" t="e">
        <f>VLOOKUP(I136,'Names with Seat Code'!B:E,4)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107</v>
      </c>
      <c r="B137" s="27">
        <v>136</v>
      </c>
      <c r="C137" s="28" t="s">
        <v>108</v>
      </c>
      <c r="D137" s="28" t="s">
        <v>74</v>
      </c>
      <c r="E137" s="27" t="s">
        <v>88</v>
      </c>
      <c r="F137" s="27">
        <v>6</v>
      </c>
      <c r="G137" s="31" t="e">
        <f>VLOOKUP(I137,'Names with Seat Code'!B:E,2)</f>
        <v>#N/A</v>
      </c>
      <c r="H137" s="31" t="e">
        <f>VLOOKUP(I137,'Names with Seat Code'!B:E,4)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107</v>
      </c>
      <c r="B138" s="27">
        <v>137</v>
      </c>
      <c r="C138" s="28" t="s">
        <v>108</v>
      </c>
      <c r="D138" s="28" t="s">
        <v>74</v>
      </c>
      <c r="E138" s="27" t="s">
        <v>88</v>
      </c>
      <c r="F138" s="27">
        <v>4</v>
      </c>
      <c r="G138" s="31" t="e">
        <f>VLOOKUP(I138,'Names with Seat Code'!B:E,2)</f>
        <v>#N/A</v>
      </c>
      <c r="H138" s="31" t="e">
        <f>VLOOKUP(I138,'Names with Seat Code'!B:E,4)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107</v>
      </c>
      <c r="B139" s="27">
        <v>138</v>
      </c>
      <c r="C139" s="28" t="s">
        <v>108</v>
      </c>
      <c r="D139" s="28" t="s">
        <v>74</v>
      </c>
      <c r="E139" s="27" t="s">
        <v>88</v>
      </c>
      <c r="F139" s="27">
        <v>2</v>
      </c>
      <c r="G139" s="31" t="e">
        <f>VLOOKUP(I139,'Names with Seat Code'!B:E,2)</f>
        <v>#N/A</v>
      </c>
      <c r="H139" s="31" t="e">
        <f>VLOOKUP(I139,'Names with Seat Code'!B:E,4)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107</v>
      </c>
      <c r="B140" s="27">
        <v>139</v>
      </c>
      <c r="C140" s="28" t="s">
        <v>109</v>
      </c>
      <c r="D140" s="28" t="s">
        <v>110</v>
      </c>
      <c r="E140" s="27" t="s">
        <v>90</v>
      </c>
      <c r="F140" s="27">
        <v>108</v>
      </c>
      <c r="G140" s="31" t="e">
        <f>VLOOKUP(I140,'Names with Seat Code'!B:E,2)</f>
        <v>#N/A</v>
      </c>
      <c r="H140" s="31" t="e">
        <f>VLOOKUP(I140,'Names with Seat Code'!B:E,4)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107</v>
      </c>
      <c r="B141" s="27">
        <v>140</v>
      </c>
      <c r="C141" s="28" t="s">
        <v>109</v>
      </c>
      <c r="D141" s="28" t="s">
        <v>110</v>
      </c>
      <c r="E141" s="27" t="s">
        <v>90</v>
      </c>
      <c r="F141" s="27">
        <v>107</v>
      </c>
      <c r="G141" s="31" t="e">
        <f>VLOOKUP(I141,'Names with Seat Code'!B:E,2)</f>
        <v>#N/A</v>
      </c>
      <c r="H141" s="31" t="e">
        <f>VLOOKUP(I141,'Names with Seat Code'!B:E,4)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107</v>
      </c>
      <c r="B142" s="27">
        <v>141</v>
      </c>
      <c r="C142" s="28" t="s">
        <v>109</v>
      </c>
      <c r="D142" s="28" t="s">
        <v>110</v>
      </c>
      <c r="E142" s="27" t="s">
        <v>90</v>
      </c>
      <c r="F142" s="27">
        <v>106</v>
      </c>
      <c r="G142" s="31" t="e">
        <f>VLOOKUP(I142,'Names with Seat Code'!B:E,2)</f>
        <v>#N/A</v>
      </c>
      <c r="H142" s="31" t="e">
        <f>VLOOKUP(I142,'Names with Seat Code'!B:E,4)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107</v>
      </c>
      <c r="B143" s="27">
        <v>142</v>
      </c>
      <c r="C143" s="28" t="s">
        <v>109</v>
      </c>
      <c r="D143" s="28" t="s">
        <v>110</v>
      </c>
      <c r="E143" s="27" t="s">
        <v>90</v>
      </c>
      <c r="F143" s="27">
        <v>105</v>
      </c>
      <c r="G143" s="31" t="e">
        <f>VLOOKUP(I143,'Names with Seat Code'!B:E,2)</f>
        <v>#N/A</v>
      </c>
      <c r="H143" s="31" t="e">
        <f>VLOOKUP(I143,'Names with Seat Code'!B:E,4)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107</v>
      </c>
      <c r="B144" s="27">
        <v>143</v>
      </c>
      <c r="C144" s="28" t="s">
        <v>109</v>
      </c>
      <c r="D144" s="28" t="s">
        <v>110</v>
      </c>
      <c r="E144" s="27" t="s">
        <v>90</v>
      </c>
      <c r="F144" s="27">
        <v>104</v>
      </c>
      <c r="G144" s="31" t="e">
        <f>VLOOKUP(I144,'Names with Seat Code'!B:E,2)</f>
        <v>#N/A</v>
      </c>
      <c r="H144" s="31" t="e">
        <f>VLOOKUP(I144,'Names with Seat Code'!B:E,4)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107</v>
      </c>
      <c r="B145" s="27">
        <v>144</v>
      </c>
      <c r="C145" s="28" t="s">
        <v>109</v>
      </c>
      <c r="D145" s="28" t="s">
        <v>110</v>
      </c>
      <c r="E145" s="27" t="s">
        <v>90</v>
      </c>
      <c r="F145" s="27">
        <v>103</v>
      </c>
      <c r="G145" s="31" t="e">
        <f>VLOOKUP(I145,'Names with Seat Code'!B:E,2)</f>
        <v>#N/A</v>
      </c>
      <c r="H145" s="31" t="e">
        <f>VLOOKUP(I145,'Names with Seat Code'!B:E,4)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107</v>
      </c>
      <c r="B146" s="27">
        <v>145</v>
      </c>
      <c r="C146" s="28" t="s">
        <v>109</v>
      </c>
      <c r="D146" s="28" t="s">
        <v>110</v>
      </c>
      <c r="E146" s="27" t="s">
        <v>90</v>
      </c>
      <c r="F146" s="27">
        <v>102</v>
      </c>
      <c r="G146" s="31" t="e">
        <f>VLOOKUP(I146,'Names with Seat Code'!B:E,2)</f>
        <v>#N/A</v>
      </c>
      <c r="H146" s="31" t="e">
        <f>VLOOKUP(I146,'Names with Seat Code'!B:E,4)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107</v>
      </c>
      <c r="B147" s="27">
        <v>146</v>
      </c>
      <c r="C147" s="28" t="s">
        <v>109</v>
      </c>
      <c r="D147" s="28" t="s">
        <v>110</v>
      </c>
      <c r="E147" s="27" t="s">
        <v>90</v>
      </c>
      <c r="F147" s="27">
        <v>101</v>
      </c>
      <c r="G147" s="31" t="e">
        <f>VLOOKUP(I147,'Names with Seat Code'!B:E,2)</f>
        <v>#N/A</v>
      </c>
      <c r="H147" s="31" t="e">
        <f>VLOOKUP(I147,'Names with Seat Code'!B:E,4)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107</v>
      </c>
      <c r="B148" s="27">
        <v>147</v>
      </c>
      <c r="C148" s="28" t="s">
        <v>108</v>
      </c>
      <c r="D148" s="28" t="s">
        <v>74</v>
      </c>
      <c r="E148" s="27" t="s">
        <v>90</v>
      </c>
      <c r="F148" s="27">
        <v>22</v>
      </c>
      <c r="G148" s="31" t="e">
        <f>VLOOKUP(I148,'Names with Seat Code'!B:E,2)</f>
        <v>#N/A</v>
      </c>
      <c r="H148" s="31" t="e">
        <f>VLOOKUP(I148,'Names with Seat Code'!B:E,4)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107</v>
      </c>
      <c r="B149" s="27">
        <v>148</v>
      </c>
      <c r="C149" s="28" t="s">
        <v>108</v>
      </c>
      <c r="D149" s="28" t="s">
        <v>74</v>
      </c>
      <c r="E149" s="27" t="s">
        <v>90</v>
      </c>
      <c r="F149" s="27">
        <v>20</v>
      </c>
      <c r="G149" s="31" t="e">
        <f>VLOOKUP(I149,'Names with Seat Code'!B:E,2)</f>
        <v>#N/A</v>
      </c>
      <c r="H149" s="31" t="e">
        <f>VLOOKUP(I149,'Names with Seat Code'!B:E,4)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107</v>
      </c>
      <c r="B150" s="27">
        <v>149</v>
      </c>
      <c r="C150" s="28" t="s">
        <v>108</v>
      </c>
      <c r="D150" s="28" t="s">
        <v>74</v>
      </c>
      <c r="E150" s="27" t="s">
        <v>90</v>
      </c>
      <c r="F150" s="27">
        <v>18</v>
      </c>
      <c r="G150" s="31" t="e">
        <f>VLOOKUP(I150,'Names with Seat Code'!B:E,2)</f>
        <v>#N/A</v>
      </c>
      <c r="H150" s="31" t="e">
        <f>VLOOKUP(I150,'Names with Seat Code'!B:E,4)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107</v>
      </c>
      <c r="B151" s="27">
        <v>150</v>
      </c>
      <c r="C151" s="28" t="s">
        <v>108</v>
      </c>
      <c r="D151" s="28" t="s">
        <v>74</v>
      </c>
      <c r="E151" s="27" t="s">
        <v>90</v>
      </c>
      <c r="F151" s="27">
        <v>16</v>
      </c>
      <c r="G151" s="31" t="e">
        <f>VLOOKUP(I151,'Names with Seat Code'!B:E,2)</f>
        <v>#N/A</v>
      </c>
      <c r="H151" s="31" t="e">
        <f>VLOOKUP(I151,'Names with Seat Code'!B:E,4)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107</v>
      </c>
      <c r="B152" s="27">
        <v>151</v>
      </c>
      <c r="C152" s="28" t="s">
        <v>108</v>
      </c>
      <c r="D152" s="28" t="s">
        <v>74</v>
      </c>
      <c r="E152" s="27" t="s">
        <v>90</v>
      </c>
      <c r="F152" s="27">
        <v>14</v>
      </c>
      <c r="G152" s="31" t="e">
        <f>VLOOKUP(I152,'Names with Seat Code'!B:E,2)</f>
        <v>#N/A</v>
      </c>
      <c r="H152" s="31" t="e">
        <f>VLOOKUP(I152,'Names with Seat Code'!B:E,4)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107</v>
      </c>
      <c r="B153" s="27">
        <v>152</v>
      </c>
      <c r="C153" s="28" t="s">
        <v>108</v>
      </c>
      <c r="D153" s="28" t="s">
        <v>74</v>
      </c>
      <c r="E153" s="27" t="s">
        <v>90</v>
      </c>
      <c r="F153" s="27">
        <v>12</v>
      </c>
      <c r="G153" s="31" t="e">
        <f>VLOOKUP(I153,'Names with Seat Code'!B:E,2)</f>
        <v>#N/A</v>
      </c>
      <c r="H153" s="31" t="e">
        <f>VLOOKUP(I153,'Names with Seat Code'!B:E,4)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107</v>
      </c>
      <c r="B154" s="27">
        <v>153</v>
      </c>
      <c r="C154" s="28" t="s">
        <v>108</v>
      </c>
      <c r="D154" s="28" t="s">
        <v>74</v>
      </c>
      <c r="E154" s="27" t="s">
        <v>90</v>
      </c>
      <c r="F154" s="27">
        <v>10</v>
      </c>
      <c r="G154" s="31" t="e">
        <f>VLOOKUP(I154,'Names with Seat Code'!B:E,2)</f>
        <v>#N/A</v>
      </c>
      <c r="H154" s="31" t="e">
        <f>VLOOKUP(I154,'Names with Seat Code'!B:E,4)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107</v>
      </c>
      <c r="B155" s="27">
        <v>154</v>
      </c>
      <c r="C155" s="28" t="s">
        <v>108</v>
      </c>
      <c r="D155" s="28" t="s">
        <v>74</v>
      </c>
      <c r="E155" s="27" t="s">
        <v>90</v>
      </c>
      <c r="F155" s="27">
        <v>8</v>
      </c>
      <c r="G155" s="31" t="e">
        <f>VLOOKUP(I155,'Names with Seat Code'!B:E,2)</f>
        <v>#N/A</v>
      </c>
      <c r="H155" s="31" t="e">
        <f>VLOOKUP(I155,'Names with Seat Code'!B:E,4)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107</v>
      </c>
      <c r="B156" s="27">
        <v>155</v>
      </c>
      <c r="C156" s="28" t="s">
        <v>108</v>
      </c>
      <c r="D156" s="28" t="s">
        <v>74</v>
      </c>
      <c r="E156" s="27" t="s">
        <v>90</v>
      </c>
      <c r="F156" s="27">
        <v>6</v>
      </c>
      <c r="G156" s="31" t="e">
        <f>VLOOKUP(I156,'Names with Seat Code'!B:E,2)</f>
        <v>#N/A</v>
      </c>
      <c r="H156" s="31" t="e">
        <f>VLOOKUP(I156,'Names with Seat Code'!B:E,4)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107</v>
      </c>
      <c r="B157" s="27">
        <v>156</v>
      </c>
      <c r="C157" s="28" t="s">
        <v>108</v>
      </c>
      <c r="D157" s="28" t="s">
        <v>74</v>
      </c>
      <c r="E157" s="27" t="s">
        <v>90</v>
      </c>
      <c r="F157" s="27">
        <v>4</v>
      </c>
      <c r="G157" s="31" t="e">
        <f>VLOOKUP(I157,'Names with Seat Code'!B:E,2)</f>
        <v>#N/A</v>
      </c>
      <c r="H157" s="31" t="e">
        <f>VLOOKUP(I157,'Names with Seat Code'!B:E,4)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107</v>
      </c>
      <c r="B158" s="27">
        <v>157</v>
      </c>
      <c r="C158" s="28" t="s">
        <v>108</v>
      </c>
      <c r="D158" s="28" t="s">
        <v>74</v>
      </c>
      <c r="E158" s="27" t="s">
        <v>90</v>
      </c>
      <c r="F158" s="27">
        <v>2</v>
      </c>
      <c r="G158" s="31" t="e">
        <f>VLOOKUP(I158,'Names with Seat Code'!B:E,2)</f>
        <v>#N/A</v>
      </c>
      <c r="H158" s="31" t="e">
        <f>VLOOKUP(I158,'Names with Seat Code'!B:E,4)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107</v>
      </c>
      <c r="B159" s="27">
        <v>158</v>
      </c>
      <c r="C159" s="28" t="s">
        <v>109</v>
      </c>
      <c r="D159" s="28" t="s">
        <v>110</v>
      </c>
      <c r="E159" s="27" t="s">
        <v>91</v>
      </c>
      <c r="F159" s="27">
        <v>108</v>
      </c>
      <c r="G159" s="31" t="e">
        <f>VLOOKUP(I159,'Names with Seat Code'!B:E,2)</f>
        <v>#N/A</v>
      </c>
      <c r="H159" s="31" t="e">
        <f>VLOOKUP(I159,'Names with Seat Code'!B:E,4)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107</v>
      </c>
      <c r="B160" s="27">
        <v>159</v>
      </c>
      <c r="C160" s="28" t="s">
        <v>109</v>
      </c>
      <c r="D160" s="28" t="s">
        <v>110</v>
      </c>
      <c r="E160" s="27" t="s">
        <v>91</v>
      </c>
      <c r="F160" s="27">
        <v>107</v>
      </c>
      <c r="G160" s="31" t="e">
        <f>VLOOKUP(I160,'Names with Seat Code'!B:E,2)</f>
        <v>#N/A</v>
      </c>
      <c r="H160" s="31" t="e">
        <f>VLOOKUP(I160,'Names with Seat Code'!B:E,4)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107</v>
      </c>
      <c r="B161" s="27">
        <v>160</v>
      </c>
      <c r="C161" s="28" t="s">
        <v>109</v>
      </c>
      <c r="D161" s="28" t="s">
        <v>110</v>
      </c>
      <c r="E161" s="27" t="s">
        <v>91</v>
      </c>
      <c r="F161" s="27">
        <v>106</v>
      </c>
      <c r="G161" s="31" t="e">
        <f>VLOOKUP(I161,'Names with Seat Code'!B:E,2)</f>
        <v>#N/A</v>
      </c>
      <c r="H161" s="31" t="e">
        <f>VLOOKUP(I161,'Names with Seat Code'!B:E,4)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107</v>
      </c>
      <c r="B162" s="27">
        <v>161</v>
      </c>
      <c r="C162" s="28" t="s">
        <v>109</v>
      </c>
      <c r="D162" s="28" t="s">
        <v>110</v>
      </c>
      <c r="E162" s="27" t="s">
        <v>91</v>
      </c>
      <c r="F162" s="27">
        <v>105</v>
      </c>
      <c r="G162" s="31" t="e">
        <f>VLOOKUP(I162,'Names with Seat Code'!B:E,2)</f>
        <v>#N/A</v>
      </c>
      <c r="H162" s="31" t="e">
        <f>VLOOKUP(I162,'Names with Seat Code'!B:E,4)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107</v>
      </c>
      <c r="B163" s="27">
        <v>162</v>
      </c>
      <c r="C163" s="28" t="s">
        <v>109</v>
      </c>
      <c r="D163" s="28" t="s">
        <v>110</v>
      </c>
      <c r="E163" s="27" t="s">
        <v>91</v>
      </c>
      <c r="F163" s="27">
        <v>104</v>
      </c>
      <c r="G163" s="31" t="e">
        <f>VLOOKUP(I163,'Names with Seat Code'!B:E,2)</f>
        <v>#N/A</v>
      </c>
      <c r="H163" s="31" t="e">
        <f>VLOOKUP(I163,'Names with Seat Code'!B:E,4)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107</v>
      </c>
      <c r="B164" s="27">
        <v>163</v>
      </c>
      <c r="C164" s="28" t="s">
        <v>109</v>
      </c>
      <c r="D164" s="28" t="s">
        <v>110</v>
      </c>
      <c r="E164" s="27" t="s">
        <v>91</v>
      </c>
      <c r="F164" s="27">
        <v>103</v>
      </c>
      <c r="G164" s="31" t="e">
        <f>VLOOKUP(I164,'Names with Seat Code'!B:E,2)</f>
        <v>#N/A</v>
      </c>
      <c r="H164" s="31" t="e">
        <f>VLOOKUP(I164,'Names with Seat Code'!B:E,4)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107</v>
      </c>
      <c r="B165" s="27">
        <v>164</v>
      </c>
      <c r="C165" s="28" t="s">
        <v>109</v>
      </c>
      <c r="D165" s="28" t="s">
        <v>110</v>
      </c>
      <c r="E165" s="27" t="s">
        <v>91</v>
      </c>
      <c r="F165" s="27">
        <v>102</v>
      </c>
      <c r="G165" s="31" t="e">
        <f>VLOOKUP(I165,'Names with Seat Code'!B:E,2)</f>
        <v>#N/A</v>
      </c>
      <c r="H165" s="31" t="e">
        <f>VLOOKUP(I165,'Names with Seat Code'!B:E,4)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107</v>
      </c>
      <c r="B166" s="27">
        <v>165</v>
      </c>
      <c r="C166" s="28" t="s">
        <v>109</v>
      </c>
      <c r="D166" s="28" t="s">
        <v>110</v>
      </c>
      <c r="E166" s="27" t="s">
        <v>91</v>
      </c>
      <c r="F166" s="27">
        <v>101</v>
      </c>
      <c r="G166" s="31" t="e">
        <f>VLOOKUP(I166,'Names with Seat Code'!B:E,2)</f>
        <v>#N/A</v>
      </c>
      <c r="H166" s="31" t="e">
        <f>VLOOKUP(I166,'Names with Seat Code'!B:E,4)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107</v>
      </c>
      <c r="B167" s="27">
        <v>166</v>
      </c>
      <c r="C167" s="28" t="s">
        <v>108</v>
      </c>
      <c r="D167" s="28" t="s">
        <v>74</v>
      </c>
      <c r="E167" s="27" t="s">
        <v>91</v>
      </c>
      <c r="F167" s="27">
        <v>22</v>
      </c>
      <c r="G167" s="31" t="e">
        <f>VLOOKUP(I167,'Names with Seat Code'!B:E,2)</f>
        <v>#N/A</v>
      </c>
      <c r="H167" s="31" t="e">
        <f>VLOOKUP(I167,'Names with Seat Code'!B:E,4)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107</v>
      </c>
      <c r="B168" s="27">
        <v>167</v>
      </c>
      <c r="C168" s="28" t="s">
        <v>108</v>
      </c>
      <c r="D168" s="28" t="s">
        <v>74</v>
      </c>
      <c r="E168" s="27" t="s">
        <v>91</v>
      </c>
      <c r="F168" s="27">
        <v>20</v>
      </c>
      <c r="G168" s="31" t="e">
        <f>VLOOKUP(I168,'Names with Seat Code'!B:E,2)</f>
        <v>#N/A</v>
      </c>
      <c r="H168" s="31" t="e">
        <f>VLOOKUP(I168,'Names with Seat Code'!B:E,4)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107</v>
      </c>
      <c r="B169" s="27">
        <v>168</v>
      </c>
      <c r="C169" s="28" t="s">
        <v>108</v>
      </c>
      <c r="D169" s="28" t="s">
        <v>74</v>
      </c>
      <c r="E169" s="27" t="s">
        <v>91</v>
      </c>
      <c r="F169" s="27">
        <v>18</v>
      </c>
      <c r="G169" s="31" t="e">
        <f>VLOOKUP(I169,'Names with Seat Code'!B:E,2)</f>
        <v>#N/A</v>
      </c>
      <c r="H169" s="31" t="e">
        <f>VLOOKUP(I169,'Names with Seat Code'!B:E,4)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107</v>
      </c>
      <c r="B170" s="27">
        <v>169</v>
      </c>
      <c r="C170" s="28" t="s">
        <v>108</v>
      </c>
      <c r="D170" s="28" t="s">
        <v>74</v>
      </c>
      <c r="E170" s="27" t="s">
        <v>91</v>
      </c>
      <c r="F170" s="27">
        <v>16</v>
      </c>
      <c r="G170" s="31" t="e">
        <f>VLOOKUP(I170,'Names with Seat Code'!B:E,2)</f>
        <v>#N/A</v>
      </c>
      <c r="H170" s="31" t="e">
        <f>VLOOKUP(I170,'Names with Seat Code'!B:E,4)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107</v>
      </c>
      <c r="B171" s="27">
        <v>170</v>
      </c>
      <c r="C171" s="28" t="s">
        <v>108</v>
      </c>
      <c r="D171" s="28" t="s">
        <v>74</v>
      </c>
      <c r="E171" s="27" t="s">
        <v>91</v>
      </c>
      <c r="F171" s="27">
        <v>14</v>
      </c>
      <c r="G171" s="31" t="e">
        <f>VLOOKUP(I171,'Names with Seat Code'!B:E,2)</f>
        <v>#N/A</v>
      </c>
      <c r="H171" s="31" t="e">
        <f>VLOOKUP(I171,'Names with Seat Code'!B:E,4)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107</v>
      </c>
      <c r="B172" s="27">
        <v>171</v>
      </c>
      <c r="C172" s="28" t="s">
        <v>108</v>
      </c>
      <c r="D172" s="28" t="s">
        <v>74</v>
      </c>
      <c r="E172" s="27" t="s">
        <v>91</v>
      </c>
      <c r="F172" s="27">
        <v>12</v>
      </c>
      <c r="G172" s="31" t="e">
        <f>VLOOKUP(I172,'Names with Seat Code'!B:E,2)</f>
        <v>#N/A</v>
      </c>
      <c r="H172" s="31" t="e">
        <f>VLOOKUP(I172,'Names with Seat Code'!B:E,4)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107</v>
      </c>
      <c r="B173" s="27">
        <v>172</v>
      </c>
      <c r="C173" s="28" t="s">
        <v>108</v>
      </c>
      <c r="D173" s="28" t="s">
        <v>74</v>
      </c>
      <c r="E173" s="27" t="s">
        <v>91</v>
      </c>
      <c r="F173" s="27">
        <v>10</v>
      </c>
      <c r="G173" s="31" t="e">
        <f>VLOOKUP(I173,'Names with Seat Code'!B:E,2)</f>
        <v>#N/A</v>
      </c>
      <c r="H173" s="31" t="e">
        <f>VLOOKUP(I173,'Names with Seat Code'!B:E,4)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107</v>
      </c>
      <c r="B174" s="27">
        <v>173</v>
      </c>
      <c r="C174" s="28" t="s">
        <v>108</v>
      </c>
      <c r="D174" s="28" t="s">
        <v>74</v>
      </c>
      <c r="E174" s="27" t="s">
        <v>91</v>
      </c>
      <c r="F174" s="27">
        <v>8</v>
      </c>
      <c r="G174" s="31" t="e">
        <f>VLOOKUP(I174,'Names with Seat Code'!B:E,2)</f>
        <v>#N/A</v>
      </c>
      <c r="H174" s="31" t="e">
        <f>VLOOKUP(I174,'Names with Seat Code'!B:E,4)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107</v>
      </c>
      <c r="B175" s="27">
        <v>174</v>
      </c>
      <c r="C175" s="28" t="s">
        <v>108</v>
      </c>
      <c r="D175" s="28" t="s">
        <v>74</v>
      </c>
      <c r="E175" s="27" t="s">
        <v>91</v>
      </c>
      <c r="F175" s="27">
        <v>6</v>
      </c>
      <c r="G175" s="31" t="e">
        <f>VLOOKUP(I175,'Names with Seat Code'!B:E,2)</f>
        <v>#N/A</v>
      </c>
      <c r="H175" s="31" t="e">
        <f>VLOOKUP(I175,'Names with Seat Code'!B:E,4)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107</v>
      </c>
      <c r="B176" s="27">
        <v>175</v>
      </c>
      <c r="C176" s="28" t="s">
        <v>108</v>
      </c>
      <c r="D176" s="28" t="s">
        <v>74</v>
      </c>
      <c r="E176" s="27" t="s">
        <v>91</v>
      </c>
      <c r="F176" s="27">
        <v>4</v>
      </c>
      <c r="G176" s="31" t="e">
        <f>VLOOKUP(I176,'Names with Seat Code'!B:E,2)</f>
        <v>#N/A</v>
      </c>
      <c r="H176" s="31" t="e">
        <f>VLOOKUP(I176,'Names with Seat Code'!B:E,4)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107</v>
      </c>
      <c r="B177" s="27">
        <v>176</v>
      </c>
      <c r="C177" s="28" t="s">
        <v>108</v>
      </c>
      <c r="D177" s="28" t="s">
        <v>74</v>
      </c>
      <c r="E177" s="27" t="s">
        <v>91</v>
      </c>
      <c r="F177" s="27">
        <v>2</v>
      </c>
      <c r="G177" s="31" t="e">
        <f>VLOOKUP(I177,'Names with Seat Code'!B:E,2)</f>
        <v>#N/A</v>
      </c>
      <c r="H177" s="31" t="e">
        <f>VLOOKUP(I177,'Names with Seat Code'!B:E,4)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107</v>
      </c>
      <c r="B178" s="27">
        <v>177</v>
      </c>
      <c r="C178" s="28" t="s">
        <v>109</v>
      </c>
      <c r="D178" s="28" t="s">
        <v>110</v>
      </c>
      <c r="E178" s="27" t="s">
        <v>93</v>
      </c>
      <c r="F178" s="27">
        <v>109</v>
      </c>
      <c r="G178" s="31" t="e">
        <f>VLOOKUP(I178,'Names with Seat Code'!B:E,2)</f>
        <v>#N/A</v>
      </c>
      <c r="H178" s="31" t="e">
        <f>VLOOKUP(I178,'Names with Seat Code'!B:E,4)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107</v>
      </c>
      <c r="B179" s="27">
        <v>178</v>
      </c>
      <c r="C179" s="28" t="s">
        <v>109</v>
      </c>
      <c r="D179" s="28" t="s">
        <v>110</v>
      </c>
      <c r="E179" s="27" t="s">
        <v>93</v>
      </c>
      <c r="F179" s="27">
        <v>108</v>
      </c>
      <c r="G179" s="31" t="e">
        <f>VLOOKUP(I179,'Names with Seat Code'!B:E,2)</f>
        <v>#N/A</v>
      </c>
      <c r="H179" s="31" t="e">
        <f>VLOOKUP(I179,'Names with Seat Code'!B:E,4)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107</v>
      </c>
      <c r="B180" s="27">
        <v>179</v>
      </c>
      <c r="C180" s="28" t="s">
        <v>109</v>
      </c>
      <c r="D180" s="28" t="s">
        <v>110</v>
      </c>
      <c r="E180" s="27" t="s">
        <v>93</v>
      </c>
      <c r="F180" s="27">
        <v>107</v>
      </c>
      <c r="G180" s="31" t="e">
        <f>VLOOKUP(I180,'Names with Seat Code'!B:E,2)</f>
        <v>#N/A</v>
      </c>
      <c r="H180" s="31" t="e">
        <f>VLOOKUP(I180,'Names with Seat Code'!B:E,4)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107</v>
      </c>
      <c r="B181" s="27">
        <v>180</v>
      </c>
      <c r="C181" s="28" t="s">
        <v>109</v>
      </c>
      <c r="D181" s="28" t="s">
        <v>110</v>
      </c>
      <c r="E181" s="27" t="s">
        <v>93</v>
      </c>
      <c r="F181" s="27">
        <v>106</v>
      </c>
      <c r="G181" s="31" t="e">
        <f>VLOOKUP(I181,'Names with Seat Code'!B:E,2)</f>
        <v>#N/A</v>
      </c>
      <c r="H181" s="31" t="e">
        <f>VLOOKUP(I181,'Names with Seat Code'!B:E,4)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107</v>
      </c>
      <c r="B182" s="27">
        <v>181</v>
      </c>
      <c r="C182" s="28" t="s">
        <v>109</v>
      </c>
      <c r="D182" s="28" t="s">
        <v>110</v>
      </c>
      <c r="E182" s="27" t="s">
        <v>93</v>
      </c>
      <c r="F182" s="27">
        <v>105</v>
      </c>
      <c r="G182" s="31" t="e">
        <f>VLOOKUP(I182,'Names with Seat Code'!B:E,2)</f>
        <v>#N/A</v>
      </c>
      <c r="H182" s="31" t="e">
        <f>VLOOKUP(I182,'Names with Seat Code'!B:E,4)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107</v>
      </c>
      <c r="B183" s="27">
        <v>182</v>
      </c>
      <c r="C183" s="28" t="s">
        <v>109</v>
      </c>
      <c r="D183" s="28" t="s">
        <v>110</v>
      </c>
      <c r="E183" s="27" t="s">
        <v>93</v>
      </c>
      <c r="F183" s="27">
        <v>104</v>
      </c>
      <c r="G183" s="31" t="e">
        <f>VLOOKUP(I183,'Names with Seat Code'!B:E,2)</f>
        <v>#N/A</v>
      </c>
      <c r="H183" s="31" t="e">
        <f>VLOOKUP(I183,'Names with Seat Code'!B:E,4)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107</v>
      </c>
      <c r="B184" s="27">
        <v>183</v>
      </c>
      <c r="C184" s="28" t="s">
        <v>109</v>
      </c>
      <c r="D184" s="28" t="s">
        <v>110</v>
      </c>
      <c r="E184" s="27" t="s">
        <v>93</v>
      </c>
      <c r="F184" s="27">
        <v>103</v>
      </c>
      <c r="G184" s="31" t="e">
        <f>VLOOKUP(I184,'Names with Seat Code'!B:E,2)</f>
        <v>#N/A</v>
      </c>
      <c r="H184" s="31" t="e">
        <f>VLOOKUP(I184,'Names with Seat Code'!B:E,4)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107</v>
      </c>
      <c r="B185" s="27">
        <v>184</v>
      </c>
      <c r="C185" s="28" t="s">
        <v>109</v>
      </c>
      <c r="D185" s="28" t="s">
        <v>110</v>
      </c>
      <c r="E185" s="27" t="s">
        <v>93</v>
      </c>
      <c r="F185" s="27">
        <v>102</v>
      </c>
      <c r="G185" s="31" t="e">
        <f>VLOOKUP(I185,'Names with Seat Code'!B:E,2)</f>
        <v>#N/A</v>
      </c>
      <c r="H185" s="31" t="e">
        <f>VLOOKUP(I185,'Names with Seat Code'!B:E,4)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107</v>
      </c>
      <c r="B186" s="27">
        <v>185</v>
      </c>
      <c r="C186" s="28" t="s">
        <v>109</v>
      </c>
      <c r="D186" s="28" t="s">
        <v>110</v>
      </c>
      <c r="E186" s="27" t="s">
        <v>93</v>
      </c>
      <c r="F186" s="27">
        <v>101</v>
      </c>
      <c r="G186" s="31" t="e">
        <f>VLOOKUP(I186,'Names with Seat Code'!B:E,2)</f>
        <v>#N/A</v>
      </c>
      <c r="H186" s="31" t="e">
        <f>VLOOKUP(I186,'Names with Seat Code'!B:E,4)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107</v>
      </c>
      <c r="B187" s="27">
        <v>186</v>
      </c>
      <c r="C187" s="28" t="s">
        <v>108</v>
      </c>
      <c r="D187" s="28" t="s">
        <v>74</v>
      </c>
      <c r="E187" s="27" t="s">
        <v>93</v>
      </c>
      <c r="F187" s="27">
        <v>22</v>
      </c>
      <c r="G187" s="31" t="e">
        <f>VLOOKUP(I187,'Names with Seat Code'!B:E,2)</f>
        <v>#N/A</v>
      </c>
      <c r="H187" s="31" t="e">
        <f>VLOOKUP(I187,'Names with Seat Code'!B:E,4)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107</v>
      </c>
      <c r="B188" s="27">
        <v>187</v>
      </c>
      <c r="C188" s="28" t="s">
        <v>108</v>
      </c>
      <c r="D188" s="28" t="s">
        <v>74</v>
      </c>
      <c r="E188" s="27" t="s">
        <v>93</v>
      </c>
      <c r="F188" s="27">
        <v>20</v>
      </c>
      <c r="G188" s="31" t="e">
        <f>VLOOKUP(I188,'Names with Seat Code'!B:E,2)</f>
        <v>#N/A</v>
      </c>
      <c r="H188" s="31" t="e">
        <f>VLOOKUP(I188,'Names with Seat Code'!B:E,4)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107</v>
      </c>
      <c r="B189" s="27">
        <v>188</v>
      </c>
      <c r="C189" s="28" t="s">
        <v>108</v>
      </c>
      <c r="D189" s="28" t="s">
        <v>74</v>
      </c>
      <c r="E189" s="27" t="s">
        <v>93</v>
      </c>
      <c r="F189" s="27">
        <v>18</v>
      </c>
      <c r="G189" s="31" t="e">
        <f>VLOOKUP(I189,'Names with Seat Code'!B:E,2)</f>
        <v>#N/A</v>
      </c>
      <c r="H189" s="31" t="e">
        <f>VLOOKUP(I189,'Names with Seat Code'!B:E,4)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107</v>
      </c>
      <c r="B190" s="27">
        <v>189</v>
      </c>
      <c r="C190" s="28" t="s">
        <v>108</v>
      </c>
      <c r="D190" s="28" t="s">
        <v>74</v>
      </c>
      <c r="E190" s="27" t="s">
        <v>93</v>
      </c>
      <c r="F190" s="27">
        <v>16</v>
      </c>
      <c r="G190" s="31" t="e">
        <f>VLOOKUP(I190,'Names with Seat Code'!B:E,2)</f>
        <v>#N/A</v>
      </c>
      <c r="H190" s="31" t="e">
        <f>VLOOKUP(I190,'Names with Seat Code'!B:E,4)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107</v>
      </c>
      <c r="B191" s="27">
        <v>190</v>
      </c>
      <c r="C191" s="28" t="s">
        <v>108</v>
      </c>
      <c r="D191" s="28" t="s">
        <v>74</v>
      </c>
      <c r="E191" s="27" t="s">
        <v>93</v>
      </c>
      <c r="F191" s="27">
        <v>14</v>
      </c>
      <c r="G191" s="31" t="e">
        <f>VLOOKUP(I191,'Names with Seat Code'!B:E,2)</f>
        <v>#N/A</v>
      </c>
      <c r="H191" s="31" t="e">
        <f>VLOOKUP(I191,'Names with Seat Code'!B:E,4)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107</v>
      </c>
      <c r="B192" s="27">
        <v>191</v>
      </c>
      <c r="C192" s="28" t="s">
        <v>108</v>
      </c>
      <c r="D192" s="28" t="s">
        <v>74</v>
      </c>
      <c r="E192" s="27" t="s">
        <v>93</v>
      </c>
      <c r="F192" s="27">
        <v>12</v>
      </c>
      <c r="G192" s="31" t="e">
        <f>VLOOKUP(I192,'Names with Seat Code'!B:E,2)</f>
        <v>#N/A</v>
      </c>
      <c r="H192" s="31" t="e">
        <f>VLOOKUP(I192,'Names with Seat Code'!B:E,4)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107</v>
      </c>
      <c r="B193" s="27">
        <v>192</v>
      </c>
      <c r="C193" s="28" t="s">
        <v>108</v>
      </c>
      <c r="D193" s="28" t="s">
        <v>74</v>
      </c>
      <c r="E193" s="27" t="s">
        <v>93</v>
      </c>
      <c r="F193" s="27">
        <v>10</v>
      </c>
      <c r="G193" s="31" t="e">
        <f>VLOOKUP(I193,'Names with Seat Code'!B:E,2)</f>
        <v>#N/A</v>
      </c>
      <c r="H193" s="31" t="e">
        <f>VLOOKUP(I193,'Names with Seat Code'!B:E,4)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107</v>
      </c>
      <c r="B194" s="27">
        <v>193</v>
      </c>
      <c r="C194" s="28" t="s">
        <v>108</v>
      </c>
      <c r="D194" s="28" t="s">
        <v>74</v>
      </c>
      <c r="E194" s="27" t="s">
        <v>93</v>
      </c>
      <c r="F194" s="27">
        <v>8</v>
      </c>
      <c r="G194" s="31" t="e">
        <f>VLOOKUP(I194,'Names with Seat Code'!B:E,2)</f>
        <v>#N/A</v>
      </c>
      <c r="H194" s="31" t="e">
        <f>VLOOKUP(I194,'Names with Seat Code'!B:E,4)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107</v>
      </c>
      <c r="B195" s="27">
        <v>194</v>
      </c>
      <c r="C195" s="28" t="s">
        <v>108</v>
      </c>
      <c r="D195" s="28" t="s">
        <v>74</v>
      </c>
      <c r="E195" s="27" t="s">
        <v>93</v>
      </c>
      <c r="F195" s="27">
        <v>6</v>
      </c>
      <c r="G195" s="31" t="e">
        <f>VLOOKUP(I195,'Names with Seat Code'!B:E,2)</f>
        <v>#N/A</v>
      </c>
      <c r="H195" s="31" t="e">
        <f>VLOOKUP(I195,'Names with Seat Code'!B:E,4)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107</v>
      </c>
      <c r="B196" s="27">
        <v>195</v>
      </c>
      <c r="C196" s="28" t="s">
        <v>108</v>
      </c>
      <c r="D196" s="28" t="s">
        <v>74</v>
      </c>
      <c r="E196" s="27" t="s">
        <v>93</v>
      </c>
      <c r="F196" s="27">
        <v>4</v>
      </c>
      <c r="G196" s="31" t="e">
        <f>VLOOKUP(I196,'Names with Seat Code'!B:E,2)</f>
        <v>#N/A</v>
      </c>
      <c r="H196" s="31" t="e">
        <f>VLOOKUP(I196,'Names with Seat Code'!B:E,4)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107</v>
      </c>
      <c r="B197" s="27">
        <v>196</v>
      </c>
      <c r="C197" s="28" t="s">
        <v>108</v>
      </c>
      <c r="D197" s="28" t="s">
        <v>74</v>
      </c>
      <c r="E197" s="27" t="s">
        <v>93</v>
      </c>
      <c r="F197" s="27">
        <v>2</v>
      </c>
      <c r="G197" s="31" t="e">
        <f>VLOOKUP(I197,'Names with Seat Code'!B:E,2)</f>
        <v>#N/A</v>
      </c>
      <c r="H197" s="31" t="e">
        <f>VLOOKUP(I197,'Names with Seat Code'!B:E,4)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107</v>
      </c>
      <c r="B198" s="27">
        <v>197</v>
      </c>
      <c r="C198" s="28" t="s">
        <v>109</v>
      </c>
      <c r="D198" s="28" t="s">
        <v>110</v>
      </c>
      <c r="E198" s="27" t="s">
        <v>94</v>
      </c>
      <c r="F198" s="27">
        <v>109</v>
      </c>
      <c r="G198" s="31" t="e">
        <f>VLOOKUP(I198,'Names with Seat Code'!B:E,2)</f>
        <v>#N/A</v>
      </c>
      <c r="H198" s="31" t="e">
        <f>VLOOKUP(I198,'Names with Seat Code'!B:E,4)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107</v>
      </c>
      <c r="B199" s="27">
        <v>198</v>
      </c>
      <c r="C199" s="28" t="s">
        <v>109</v>
      </c>
      <c r="D199" s="28" t="s">
        <v>110</v>
      </c>
      <c r="E199" s="27" t="s">
        <v>94</v>
      </c>
      <c r="F199" s="27">
        <v>108</v>
      </c>
      <c r="G199" s="31" t="e">
        <f>VLOOKUP(I199,'Names with Seat Code'!B:E,2)</f>
        <v>#N/A</v>
      </c>
      <c r="H199" s="31" t="e">
        <f>VLOOKUP(I199,'Names with Seat Code'!B:E,4)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107</v>
      </c>
      <c r="B200" s="27">
        <v>199</v>
      </c>
      <c r="C200" s="28" t="s">
        <v>109</v>
      </c>
      <c r="D200" s="28" t="s">
        <v>110</v>
      </c>
      <c r="E200" s="27" t="s">
        <v>94</v>
      </c>
      <c r="F200" s="27">
        <v>107</v>
      </c>
      <c r="G200" s="31" t="e">
        <f>VLOOKUP(I200,'Names with Seat Code'!B:E,2)</f>
        <v>#N/A</v>
      </c>
      <c r="H200" s="31" t="e">
        <f>VLOOKUP(I200,'Names with Seat Code'!B:E,4)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107</v>
      </c>
      <c r="B201" s="27">
        <v>200</v>
      </c>
      <c r="C201" s="28" t="s">
        <v>109</v>
      </c>
      <c r="D201" s="28" t="s">
        <v>110</v>
      </c>
      <c r="E201" s="27" t="s">
        <v>94</v>
      </c>
      <c r="F201" s="27">
        <v>106</v>
      </c>
      <c r="G201" s="31" t="e">
        <f>VLOOKUP(I201,'Names with Seat Code'!B:E,2)</f>
        <v>#N/A</v>
      </c>
      <c r="H201" s="31" t="e">
        <f>VLOOKUP(I201,'Names with Seat Code'!B:E,4)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107</v>
      </c>
      <c r="B202" s="27">
        <v>201</v>
      </c>
      <c r="C202" s="28" t="s">
        <v>109</v>
      </c>
      <c r="D202" s="28" t="s">
        <v>110</v>
      </c>
      <c r="E202" s="27" t="s">
        <v>94</v>
      </c>
      <c r="F202" s="27">
        <v>105</v>
      </c>
      <c r="G202" s="31" t="e">
        <f>VLOOKUP(I202,'Names with Seat Code'!B:E,2)</f>
        <v>#N/A</v>
      </c>
      <c r="H202" s="31" t="e">
        <f>VLOOKUP(I202,'Names with Seat Code'!B:E,4)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107</v>
      </c>
      <c r="B203" s="27">
        <v>202</v>
      </c>
      <c r="C203" s="28" t="s">
        <v>109</v>
      </c>
      <c r="D203" s="28" t="s">
        <v>110</v>
      </c>
      <c r="E203" s="27" t="s">
        <v>94</v>
      </c>
      <c r="F203" s="27">
        <v>104</v>
      </c>
      <c r="G203" s="31" t="e">
        <f>VLOOKUP(I203,'Names with Seat Code'!B:E,2)</f>
        <v>#N/A</v>
      </c>
      <c r="H203" s="31" t="e">
        <f>VLOOKUP(I203,'Names with Seat Code'!B:E,4)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107</v>
      </c>
      <c r="B204" s="27">
        <v>203</v>
      </c>
      <c r="C204" s="28" t="s">
        <v>109</v>
      </c>
      <c r="D204" s="28" t="s">
        <v>110</v>
      </c>
      <c r="E204" s="27" t="s">
        <v>94</v>
      </c>
      <c r="F204" s="27">
        <v>103</v>
      </c>
      <c r="G204" s="31" t="e">
        <f>VLOOKUP(I204,'Names with Seat Code'!B:E,2)</f>
        <v>#N/A</v>
      </c>
      <c r="H204" s="31" t="e">
        <f>VLOOKUP(I204,'Names with Seat Code'!B:E,4)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107</v>
      </c>
      <c r="B205" s="27">
        <v>204</v>
      </c>
      <c r="C205" s="28" t="s">
        <v>109</v>
      </c>
      <c r="D205" s="28" t="s">
        <v>110</v>
      </c>
      <c r="E205" s="27" t="s">
        <v>94</v>
      </c>
      <c r="F205" s="27">
        <v>102</v>
      </c>
      <c r="G205" s="31" t="e">
        <f>VLOOKUP(I205,'Names with Seat Code'!B:E,2)</f>
        <v>#N/A</v>
      </c>
      <c r="H205" s="31" t="e">
        <f>VLOOKUP(I205,'Names with Seat Code'!B:E,4)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107</v>
      </c>
      <c r="B206" s="27">
        <v>205</v>
      </c>
      <c r="C206" s="28" t="s">
        <v>109</v>
      </c>
      <c r="D206" s="28" t="s">
        <v>110</v>
      </c>
      <c r="E206" s="27" t="s">
        <v>94</v>
      </c>
      <c r="F206" s="27">
        <v>101</v>
      </c>
      <c r="G206" s="31" t="e">
        <f>VLOOKUP(I206,'Names with Seat Code'!B:E,2)</f>
        <v>#N/A</v>
      </c>
      <c r="H206" s="31" t="e">
        <f>VLOOKUP(I206,'Names with Seat Code'!B:E,4)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107</v>
      </c>
      <c r="B207" s="27">
        <v>206</v>
      </c>
      <c r="C207" s="28" t="s">
        <v>108</v>
      </c>
      <c r="D207" s="28" t="s">
        <v>74</v>
      </c>
      <c r="E207" s="27" t="s">
        <v>94</v>
      </c>
      <c r="F207" s="27">
        <v>22</v>
      </c>
      <c r="G207" s="31" t="e">
        <f>VLOOKUP(I207,'Names with Seat Code'!B:E,2)</f>
        <v>#N/A</v>
      </c>
      <c r="H207" s="31" t="e">
        <f>VLOOKUP(I207,'Names with Seat Code'!B:E,4)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107</v>
      </c>
      <c r="B208" s="27">
        <v>207</v>
      </c>
      <c r="C208" s="28" t="s">
        <v>108</v>
      </c>
      <c r="D208" s="28" t="s">
        <v>74</v>
      </c>
      <c r="E208" s="27" t="s">
        <v>94</v>
      </c>
      <c r="F208" s="27">
        <v>20</v>
      </c>
      <c r="G208" s="31" t="e">
        <f>VLOOKUP(I208,'Names with Seat Code'!B:E,2)</f>
        <v>#N/A</v>
      </c>
      <c r="H208" s="31" t="e">
        <f>VLOOKUP(I208,'Names with Seat Code'!B:E,4)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107</v>
      </c>
      <c r="B209" s="27">
        <v>208</v>
      </c>
      <c r="C209" s="28" t="s">
        <v>108</v>
      </c>
      <c r="D209" s="28" t="s">
        <v>74</v>
      </c>
      <c r="E209" s="27" t="s">
        <v>94</v>
      </c>
      <c r="F209" s="27">
        <v>18</v>
      </c>
      <c r="G209" s="31" t="e">
        <f>VLOOKUP(I209,'Names with Seat Code'!B:E,2)</f>
        <v>#N/A</v>
      </c>
      <c r="H209" s="31" t="e">
        <f>VLOOKUP(I209,'Names with Seat Code'!B:E,4)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107</v>
      </c>
      <c r="B210" s="27">
        <v>209</v>
      </c>
      <c r="C210" s="28" t="s">
        <v>108</v>
      </c>
      <c r="D210" s="28" t="s">
        <v>74</v>
      </c>
      <c r="E210" s="27" t="s">
        <v>94</v>
      </c>
      <c r="F210" s="27">
        <v>16</v>
      </c>
      <c r="G210" s="31" t="e">
        <f>VLOOKUP(I210,'Names with Seat Code'!B:E,2)</f>
        <v>#N/A</v>
      </c>
      <c r="H210" s="31" t="e">
        <f>VLOOKUP(I210,'Names with Seat Code'!B:E,4)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107</v>
      </c>
      <c r="B211" s="27">
        <v>210</v>
      </c>
      <c r="C211" s="28" t="s">
        <v>108</v>
      </c>
      <c r="D211" s="28" t="s">
        <v>74</v>
      </c>
      <c r="E211" s="27" t="s">
        <v>94</v>
      </c>
      <c r="F211" s="27">
        <v>14</v>
      </c>
      <c r="G211" s="31" t="e">
        <f>VLOOKUP(I211,'Names with Seat Code'!B:E,2)</f>
        <v>#N/A</v>
      </c>
      <c r="H211" s="31" t="e">
        <f>VLOOKUP(I211,'Names with Seat Code'!B:E,4)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107</v>
      </c>
      <c r="B212" s="27">
        <v>211</v>
      </c>
      <c r="C212" s="28" t="s">
        <v>108</v>
      </c>
      <c r="D212" s="28" t="s">
        <v>74</v>
      </c>
      <c r="E212" s="27" t="s">
        <v>94</v>
      </c>
      <c r="F212" s="27">
        <v>12</v>
      </c>
      <c r="G212" s="31" t="e">
        <f>VLOOKUP(I212,'Names with Seat Code'!B:E,2)</f>
        <v>#N/A</v>
      </c>
      <c r="H212" s="31" t="e">
        <f>VLOOKUP(I212,'Names with Seat Code'!B:E,4)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107</v>
      </c>
      <c r="B213" s="27">
        <v>212</v>
      </c>
      <c r="C213" s="28" t="s">
        <v>108</v>
      </c>
      <c r="D213" s="28" t="s">
        <v>74</v>
      </c>
      <c r="E213" s="27" t="s">
        <v>94</v>
      </c>
      <c r="F213" s="27">
        <v>10</v>
      </c>
      <c r="G213" s="31" t="e">
        <f>VLOOKUP(I213,'Names with Seat Code'!B:E,2)</f>
        <v>#N/A</v>
      </c>
      <c r="H213" s="31" t="e">
        <f>VLOOKUP(I213,'Names with Seat Code'!B:E,4)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107</v>
      </c>
      <c r="B214" s="27">
        <v>213</v>
      </c>
      <c r="C214" s="28" t="s">
        <v>108</v>
      </c>
      <c r="D214" s="28" t="s">
        <v>74</v>
      </c>
      <c r="E214" s="27" t="s">
        <v>94</v>
      </c>
      <c r="F214" s="27">
        <v>8</v>
      </c>
      <c r="G214" s="31" t="e">
        <f>VLOOKUP(I214,'Names with Seat Code'!B:E,2)</f>
        <v>#N/A</v>
      </c>
      <c r="H214" s="31" t="e">
        <f>VLOOKUP(I214,'Names with Seat Code'!B:E,4)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107</v>
      </c>
      <c r="B215" s="27">
        <v>214</v>
      </c>
      <c r="C215" s="28" t="s">
        <v>108</v>
      </c>
      <c r="D215" s="28" t="s">
        <v>74</v>
      </c>
      <c r="E215" s="27" t="s">
        <v>94</v>
      </c>
      <c r="F215" s="27">
        <v>6</v>
      </c>
      <c r="G215" s="31" t="e">
        <f>VLOOKUP(I215,'Names with Seat Code'!B:E,2)</f>
        <v>#N/A</v>
      </c>
      <c r="H215" s="31" t="e">
        <f>VLOOKUP(I215,'Names with Seat Code'!B:E,4)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107</v>
      </c>
      <c r="B216" s="27">
        <v>215</v>
      </c>
      <c r="C216" s="28" t="s">
        <v>108</v>
      </c>
      <c r="D216" s="28" t="s">
        <v>74</v>
      </c>
      <c r="E216" s="27" t="s">
        <v>94</v>
      </c>
      <c r="F216" s="27">
        <v>4</v>
      </c>
      <c r="G216" s="31" t="e">
        <f>VLOOKUP(I216,'Names with Seat Code'!B:E,2)</f>
        <v>#N/A</v>
      </c>
      <c r="H216" s="31" t="e">
        <f>VLOOKUP(I216,'Names with Seat Code'!B:E,4)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107</v>
      </c>
      <c r="B217" s="27">
        <v>216</v>
      </c>
      <c r="C217" s="28" t="s">
        <v>108</v>
      </c>
      <c r="D217" s="28" t="s">
        <v>74</v>
      </c>
      <c r="E217" s="27" t="s">
        <v>94</v>
      </c>
      <c r="F217" s="27">
        <v>2</v>
      </c>
      <c r="G217" s="31" t="e">
        <f>VLOOKUP(I217,'Names with Seat Code'!B:E,2)</f>
        <v>#N/A</v>
      </c>
      <c r="H217" s="31" t="e">
        <f>VLOOKUP(I217,'Names with Seat Code'!B:E,4)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111</v>
      </c>
      <c r="B218" s="27">
        <v>1</v>
      </c>
      <c r="C218" s="28" t="s">
        <v>109</v>
      </c>
      <c r="D218" s="28" t="s">
        <v>77</v>
      </c>
      <c r="E218" s="27" t="s">
        <v>73</v>
      </c>
      <c r="F218" s="27">
        <v>11</v>
      </c>
      <c r="G218" s="31" t="str">
        <f>VLOOKUP(I218,'Names with Seat Code'!B:E,2)</f>
        <v>Viola</v>
      </c>
      <c r="H218" s="31" t="str">
        <f>VLOOKUP(I218,'Names with Seat Code'!B:E,4)</f>
        <v>Francesca</v>
      </c>
      <c r="I218" s="25">
        <f>DIRECTIONS!$E$23+B218</f>
        <v>132</v>
      </c>
    </row>
    <row r="219" spans="1:9" ht="19.5" thickTop="1" thickBot="1" x14ac:dyDescent="0.3">
      <c r="A219" s="28" t="s">
        <v>111</v>
      </c>
      <c r="B219" s="27">
        <v>2</v>
      </c>
      <c r="C219" s="28" t="s">
        <v>109</v>
      </c>
      <c r="D219" s="28" t="s">
        <v>77</v>
      </c>
      <c r="E219" s="27" t="s">
        <v>73</v>
      </c>
      <c r="F219" s="27">
        <v>9</v>
      </c>
      <c r="G219" s="31" t="str">
        <f>VLOOKUP(I219,'Names with Seat Code'!B:E,2)</f>
        <v>Zachary</v>
      </c>
      <c r="H219" s="31" t="str">
        <f>VLOOKUP(I219,'Names with Seat Code'!B:E,4)</f>
        <v>Labriola</v>
      </c>
      <c r="I219" s="25">
        <f>DIRECTIONS!$E$23+B219</f>
        <v>133</v>
      </c>
    </row>
    <row r="220" spans="1:9" ht="19.5" thickTop="1" thickBot="1" x14ac:dyDescent="0.3">
      <c r="A220" s="28" t="s">
        <v>111</v>
      </c>
      <c r="B220" s="27">
        <v>3</v>
      </c>
      <c r="C220" s="28" t="s">
        <v>109</v>
      </c>
      <c r="D220" s="28" t="s">
        <v>77</v>
      </c>
      <c r="E220" s="27" t="s">
        <v>73</v>
      </c>
      <c r="F220" s="27">
        <v>7</v>
      </c>
      <c r="G220" s="31" t="str">
        <f>VLOOKUP(I220,'Names with Seat Code'!B:E,2)</f>
        <v>James</v>
      </c>
      <c r="H220" s="31" t="str">
        <f>VLOOKUP(I220,'Names with Seat Code'!B:E,4)</f>
        <v>Lanzo</v>
      </c>
      <c r="I220" s="25">
        <f>DIRECTIONS!$E$23+B220</f>
        <v>134</v>
      </c>
    </row>
    <row r="221" spans="1:9" ht="19.5" thickTop="1" thickBot="1" x14ac:dyDescent="0.3">
      <c r="A221" s="28" t="s">
        <v>111</v>
      </c>
      <c r="B221" s="27">
        <v>4</v>
      </c>
      <c r="C221" s="28" t="s">
        <v>109</v>
      </c>
      <c r="D221" s="28" t="s">
        <v>77</v>
      </c>
      <c r="E221" s="27" t="s">
        <v>73</v>
      </c>
      <c r="F221" s="27">
        <v>5</v>
      </c>
      <c r="G221" s="31" t="str">
        <f>VLOOKUP(I221,'Names with Seat Code'!B:E,2)</f>
        <v>Maya</v>
      </c>
      <c r="H221" s="31" t="str">
        <f>VLOOKUP(I221,'Names with Seat Code'!B:E,4)</f>
        <v>Liteplo</v>
      </c>
      <c r="I221" s="25">
        <f>DIRECTIONS!$E$23+B221</f>
        <v>135</v>
      </c>
    </row>
    <row r="222" spans="1:9" ht="19.5" thickTop="1" thickBot="1" x14ac:dyDescent="0.3">
      <c r="A222" s="28" t="s">
        <v>111</v>
      </c>
      <c r="B222" s="27">
        <v>5</v>
      </c>
      <c r="C222" s="28" t="s">
        <v>109</v>
      </c>
      <c r="D222" s="28" t="s">
        <v>77</v>
      </c>
      <c r="E222" s="27" t="s">
        <v>73</v>
      </c>
      <c r="F222" s="27">
        <v>3</v>
      </c>
      <c r="G222" s="31" t="str">
        <f>VLOOKUP(I222,'Names with Seat Code'!B:E,2)</f>
        <v>Lara</v>
      </c>
      <c r="H222" s="31" t="str">
        <f>VLOOKUP(I222,'Names with Seat Code'!B:E,4)</f>
        <v>Lopatka</v>
      </c>
      <c r="I222" s="25">
        <f>DIRECTIONS!$E$23+B222</f>
        <v>136</v>
      </c>
    </row>
    <row r="223" spans="1:9" ht="19.5" thickTop="1" thickBot="1" x14ac:dyDescent="0.3">
      <c r="A223" s="28" t="s">
        <v>111</v>
      </c>
      <c r="B223" s="27">
        <v>6</v>
      </c>
      <c r="C223" s="28" t="s">
        <v>109</v>
      </c>
      <c r="D223" s="28" t="s">
        <v>77</v>
      </c>
      <c r="E223" s="27" t="s">
        <v>73</v>
      </c>
      <c r="F223" s="27">
        <v>1</v>
      </c>
      <c r="G223" s="31" t="str">
        <f>VLOOKUP(I223,'Names with Seat Code'!B:E,2)</f>
        <v>Alistair</v>
      </c>
      <c r="H223" s="31" t="str">
        <f>VLOOKUP(I223,'Names with Seat Code'!B:E,4)</f>
        <v>Lyons</v>
      </c>
      <c r="I223" s="25">
        <f>DIRECTIONS!$E$23+B223</f>
        <v>137</v>
      </c>
    </row>
    <row r="224" spans="1:9" ht="19.5" thickTop="1" thickBot="1" x14ac:dyDescent="0.3">
      <c r="A224" s="28" t="s">
        <v>111</v>
      </c>
      <c r="B224" s="27">
        <v>7</v>
      </c>
      <c r="C224" s="28" t="s">
        <v>108</v>
      </c>
      <c r="D224" s="28" t="s">
        <v>110</v>
      </c>
      <c r="E224" s="27" t="s">
        <v>78</v>
      </c>
      <c r="F224" s="27">
        <v>108</v>
      </c>
      <c r="G224" s="31" t="str">
        <f>VLOOKUP(I224,'Names with Seat Code'!B:E,2)</f>
        <v>Jonathan</v>
      </c>
      <c r="H224" s="31" t="str">
        <f>VLOOKUP(I224,'Names with Seat Code'!B:E,4)</f>
        <v>MacCaughey</v>
      </c>
      <c r="I224" s="25">
        <f>DIRECTIONS!$E$23+B224</f>
        <v>138</v>
      </c>
    </row>
    <row r="225" spans="1:9" ht="19.5" thickTop="1" thickBot="1" x14ac:dyDescent="0.3">
      <c r="A225" s="28" t="s">
        <v>111</v>
      </c>
      <c r="B225" s="27">
        <v>8</v>
      </c>
      <c r="C225" s="28" t="s">
        <v>108</v>
      </c>
      <c r="D225" s="28" t="s">
        <v>110</v>
      </c>
      <c r="E225" s="27" t="s">
        <v>78</v>
      </c>
      <c r="F225" s="27">
        <v>109</v>
      </c>
      <c r="G225" s="31" t="str">
        <f>VLOOKUP(I225,'Names with Seat Code'!B:E,2)</f>
        <v>Aidan</v>
      </c>
      <c r="H225" s="31" t="str">
        <f>VLOOKUP(I225,'Names with Seat Code'!B:E,4)</f>
        <v>Mackey</v>
      </c>
      <c r="I225" s="25">
        <f>DIRECTIONS!$E$23+B225</f>
        <v>139</v>
      </c>
    </row>
    <row r="226" spans="1:9" ht="19.5" thickTop="1" thickBot="1" x14ac:dyDescent="0.3">
      <c r="A226" s="28" t="s">
        <v>111</v>
      </c>
      <c r="B226" s="27">
        <v>9</v>
      </c>
      <c r="C226" s="28" t="s">
        <v>108</v>
      </c>
      <c r="D226" s="28" t="s">
        <v>110</v>
      </c>
      <c r="E226" s="27" t="s">
        <v>78</v>
      </c>
      <c r="F226" s="27">
        <v>110</v>
      </c>
      <c r="G226" s="31" t="str">
        <f>VLOOKUP(I226,'Names with Seat Code'!B:E,2)</f>
        <v>Giovanni</v>
      </c>
      <c r="H226" s="31" t="str">
        <f>VLOOKUP(I226,'Names with Seat Code'!B:E,4)</f>
        <v>Madison</v>
      </c>
      <c r="I226" s="25">
        <f>DIRECTIONS!$E$23+B226</f>
        <v>140</v>
      </c>
    </row>
    <row r="227" spans="1:9" ht="19.5" thickTop="1" thickBot="1" x14ac:dyDescent="0.3">
      <c r="A227" s="28" t="s">
        <v>111</v>
      </c>
      <c r="B227" s="27">
        <v>10</v>
      </c>
      <c r="C227" s="28" t="s">
        <v>108</v>
      </c>
      <c r="D227" s="28" t="s">
        <v>110</v>
      </c>
      <c r="E227" s="27" t="s">
        <v>78</v>
      </c>
      <c r="F227" s="27">
        <v>111</v>
      </c>
      <c r="G227" s="31" t="str">
        <f>VLOOKUP(I227,'Names with Seat Code'!B:E,2)</f>
        <v>Ta'Vion</v>
      </c>
      <c r="H227" s="31" t="str">
        <f>VLOOKUP(I227,'Names with Seat Code'!B:E,4)</f>
        <v>Maestre</v>
      </c>
      <c r="I227" s="25">
        <f>DIRECTIONS!$E$23+B227</f>
        <v>141</v>
      </c>
    </row>
    <row r="228" spans="1:9" ht="19.5" thickTop="1" thickBot="1" x14ac:dyDescent="0.3">
      <c r="A228" s="28" t="s">
        <v>111</v>
      </c>
      <c r="B228" s="27">
        <v>11</v>
      </c>
      <c r="C228" s="28" t="s">
        <v>108</v>
      </c>
      <c r="D228" s="28" t="s">
        <v>110</v>
      </c>
      <c r="E228" s="27" t="s">
        <v>78</v>
      </c>
      <c r="F228" s="27">
        <v>112</v>
      </c>
      <c r="G228" s="31" t="str">
        <f>VLOOKUP(I228,'Names with Seat Code'!B:E,2)</f>
        <v>Jakob</v>
      </c>
      <c r="H228" s="31" t="str">
        <f>VLOOKUP(I228,'Names with Seat Code'!B:E,4)</f>
        <v>Maher</v>
      </c>
      <c r="I228" s="25">
        <f>DIRECTIONS!$E$23+B228</f>
        <v>142</v>
      </c>
    </row>
    <row r="229" spans="1:9" ht="19.5" thickTop="1" thickBot="1" x14ac:dyDescent="0.3">
      <c r="A229" s="28" t="s">
        <v>111</v>
      </c>
      <c r="B229" s="27">
        <v>12</v>
      </c>
      <c r="C229" s="28" t="s">
        <v>109</v>
      </c>
      <c r="D229" s="28" t="s">
        <v>77</v>
      </c>
      <c r="E229" s="27" t="s">
        <v>78</v>
      </c>
      <c r="F229" s="27">
        <v>11</v>
      </c>
      <c r="G229" s="31" t="str">
        <f>VLOOKUP(I229,'Names with Seat Code'!B:E,2)</f>
        <v>Solana</v>
      </c>
      <c r="H229" s="31" t="str">
        <f>VLOOKUP(I229,'Names with Seat Code'!B:E,4)</f>
        <v>Maldonado</v>
      </c>
      <c r="I229" s="25">
        <f>DIRECTIONS!$E$23+B229</f>
        <v>143</v>
      </c>
    </row>
    <row r="230" spans="1:9" ht="19.5" thickTop="1" thickBot="1" x14ac:dyDescent="0.3">
      <c r="A230" s="28" t="s">
        <v>111</v>
      </c>
      <c r="B230" s="27">
        <v>13</v>
      </c>
      <c r="C230" s="28" t="s">
        <v>109</v>
      </c>
      <c r="D230" s="28" t="s">
        <v>77</v>
      </c>
      <c r="E230" s="27" t="s">
        <v>78</v>
      </c>
      <c r="F230" s="27">
        <v>9</v>
      </c>
      <c r="G230" s="31" t="str">
        <f>VLOOKUP(I230,'Names with Seat Code'!B:E,2)</f>
        <v>Samadrita</v>
      </c>
      <c r="H230" s="31" t="str">
        <f>VLOOKUP(I230,'Names with Seat Code'!B:E,4)</f>
        <v>Malo</v>
      </c>
      <c r="I230" s="25">
        <f>DIRECTIONS!$E$23+B230</f>
        <v>144</v>
      </c>
    </row>
    <row r="231" spans="1:9" ht="19.5" thickTop="1" thickBot="1" x14ac:dyDescent="0.3">
      <c r="A231" s="28" t="s">
        <v>111</v>
      </c>
      <c r="B231" s="27">
        <v>14</v>
      </c>
      <c r="C231" s="28" t="s">
        <v>109</v>
      </c>
      <c r="D231" s="28" t="s">
        <v>77</v>
      </c>
      <c r="E231" s="27" t="s">
        <v>78</v>
      </c>
      <c r="F231" s="27">
        <v>7</v>
      </c>
      <c r="G231" s="31" t="str">
        <f>VLOOKUP(I231,'Names with Seat Code'!B:E,2)</f>
        <v>Erica</v>
      </c>
      <c r="H231" s="31" t="str">
        <f>VLOOKUP(I231,'Names with Seat Code'!B:E,4)</f>
        <v>Malone</v>
      </c>
      <c r="I231" s="25">
        <f>DIRECTIONS!$E$23+B231</f>
        <v>145</v>
      </c>
    </row>
    <row r="232" spans="1:9" ht="19.5" thickTop="1" thickBot="1" x14ac:dyDescent="0.3">
      <c r="A232" s="28" t="s">
        <v>111</v>
      </c>
      <c r="B232" s="27">
        <v>15</v>
      </c>
      <c r="C232" s="28" t="s">
        <v>109</v>
      </c>
      <c r="D232" s="28" t="s">
        <v>77</v>
      </c>
      <c r="E232" s="27" t="s">
        <v>78</v>
      </c>
      <c r="F232" s="27">
        <v>5</v>
      </c>
      <c r="G232" s="31" t="str">
        <f>VLOOKUP(I232,'Names with Seat Code'!B:E,2)</f>
        <v>Abigail</v>
      </c>
      <c r="H232" s="31" t="str">
        <f>VLOOKUP(I232,'Names with Seat Code'!B:E,4)</f>
        <v>Manzella</v>
      </c>
      <c r="I232" s="25">
        <f>DIRECTIONS!$E$23+B232</f>
        <v>146</v>
      </c>
    </row>
    <row r="233" spans="1:9" ht="19.5" thickTop="1" thickBot="1" x14ac:dyDescent="0.3">
      <c r="A233" s="28" t="s">
        <v>111</v>
      </c>
      <c r="B233" s="27">
        <v>16</v>
      </c>
      <c r="C233" s="28" t="s">
        <v>109</v>
      </c>
      <c r="D233" s="28" t="s">
        <v>77</v>
      </c>
      <c r="E233" s="27" t="s">
        <v>78</v>
      </c>
      <c r="F233" s="27">
        <v>3</v>
      </c>
      <c r="G233" s="31" t="str">
        <f>VLOOKUP(I233,'Names with Seat Code'!B:E,2)</f>
        <v>James</v>
      </c>
      <c r="H233" s="31" t="str">
        <f>VLOOKUP(I233,'Names with Seat Code'!B:E,4)</f>
        <v>Marcotte</v>
      </c>
      <c r="I233" s="25">
        <f>DIRECTIONS!$E$23+B233</f>
        <v>147</v>
      </c>
    </row>
    <row r="234" spans="1:9" ht="19.5" thickTop="1" thickBot="1" x14ac:dyDescent="0.3">
      <c r="A234" s="28" t="s">
        <v>111</v>
      </c>
      <c r="B234" s="27">
        <v>17</v>
      </c>
      <c r="C234" s="28" t="s">
        <v>109</v>
      </c>
      <c r="D234" s="28" t="s">
        <v>77</v>
      </c>
      <c r="E234" s="27" t="s">
        <v>78</v>
      </c>
      <c r="F234" s="27">
        <v>1</v>
      </c>
      <c r="G234" s="31" t="str">
        <f>VLOOKUP(I234,'Names with Seat Code'!B:E,2)</f>
        <v>Ryan</v>
      </c>
      <c r="H234" s="31" t="str">
        <f>VLOOKUP(I234,'Names with Seat Code'!B:E,4)</f>
        <v>Marino</v>
      </c>
      <c r="I234" s="25">
        <f>DIRECTIONS!$E$23+B234</f>
        <v>148</v>
      </c>
    </row>
    <row r="235" spans="1:9" ht="19.5" thickTop="1" thickBot="1" x14ac:dyDescent="0.3">
      <c r="A235" s="28" t="s">
        <v>111</v>
      </c>
      <c r="B235" s="27">
        <v>18</v>
      </c>
      <c r="C235" s="28" t="s">
        <v>108</v>
      </c>
      <c r="D235" s="28" t="s">
        <v>110</v>
      </c>
      <c r="E235" s="27" t="s">
        <v>79</v>
      </c>
      <c r="F235" s="27">
        <v>106</v>
      </c>
      <c r="G235" s="31" t="str">
        <f>VLOOKUP(I235,'Names with Seat Code'!B:E,2)</f>
        <v>Colby</v>
      </c>
      <c r="H235" s="31" t="str">
        <f>VLOOKUP(I235,'Names with Seat Code'!B:E,4)</f>
        <v>Markham</v>
      </c>
      <c r="I235" s="25">
        <f>DIRECTIONS!$E$23+B235</f>
        <v>149</v>
      </c>
    </row>
    <row r="236" spans="1:9" ht="19.5" thickTop="1" thickBot="1" x14ac:dyDescent="0.3">
      <c r="A236" s="28" t="s">
        <v>111</v>
      </c>
      <c r="B236" s="27">
        <v>19</v>
      </c>
      <c r="C236" s="28" t="s">
        <v>108</v>
      </c>
      <c r="D236" s="28" t="s">
        <v>110</v>
      </c>
      <c r="E236" s="27" t="s">
        <v>79</v>
      </c>
      <c r="F236" s="27">
        <v>107</v>
      </c>
      <c r="G236" s="31" t="str">
        <f>VLOOKUP(I236,'Names with Seat Code'!B:E,2)</f>
        <v>Kyle</v>
      </c>
      <c r="H236" s="31" t="str">
        <f>VLOOKUP(I236,'Names with Seat Code'!B:E,4)</f>
        <v>Marquardt</v>
      </c>
      <c r="I236" s="25">
        <f>DIRECTIONS!$E$23+B236</f>
        <v>150</v>
      </c>
    </row>
    <row r="237" spans="1:9" ht="19.5" thickTop="1" thickBot="1" x14ac:dyDescent="0.3">
      <c r="A237" s="28" t="s">
        <v>111</v>
      </c>
      <c r="B237" s="27">
        <v>20</v>
      </c>
      <c r="C237" s="28" t="s">
        <v>108</v>
      </c>
      <c r="D237" s="28" t="s">
        <v>110</v>
      </c>
      <c r="E237" s="27" t="s">
        <v>79</v>
      </c>
      <c r="F237" s="27">
        <v>108</v>
      </c>
      <c r="G237" s="31" t="str">
        <f>VLOOKUP(I237,'Names with Seat Code'!B:E,2)</f>
        <v>Mariia</v>
      </c>
      <c r="H237" s="31" t="str">
        <f>VLOOKUP(I237,'Names with Seat Code'!B:E,4)</f>
        <v>Martynenko</v>
      </c>
      <c r="I237" s="25">
        <f>DIRECTIONS!$E$23+B237</f>
        <v>151</v>
      </c>
    </row>
    <row r="238" spans="1:9" ht="19.5" thickTop="1" thickBot="1" x14ac:dyDescent="0.3">
      <c r="A238" s="28" t="s">
        <v>111</v>
      </c>
      <c r="B238" s="27">
        <v>21</v>
      </c>
      <c r="C238" s="28" t="s">
        <v>108</v>
      </c>
      <c r="D238" s="28" t="s">
        <v>110</v>
      </c>
      <c r="E238" s="27" t="s">
        <v>79</v>
      </c>
      <c r="F238" s="27">
        <v>109</v>
      </c>
      <c r="G238" s="31" t="str">
        <f>VLOOKUP(I238,'Names with Seat Code'!B:E,2)</f>
        <v>Hailey</v>
      </c>
      <c r="H238" s="31" t="str">
        <f>VLOOKUP(I238,'Names with Seat Code'!B:E,4)</f>
        <v>May</v>
      </c>
      <c r="I238" s="25">
        <f>DIRECTIONS!$E$23+B238</f>
        <v>152</v>
      </c>
    </row>
    <row r="239" spans="1:9" ht="19.5" thickTop="1" thickBot="1" x14ac:dyDescent="0.3">
      <c r="A239" s="28" t="s">
        <v>111</v>
      </c>
      <c r="B239" s="27">
        <v>22</v>
      </c>
      <c r="C239" s="28" t="s">
        <v>108</v>
      </c>
      <c r="D239" s="28" t="s">
        <v>110</v>
      </c>
      <c r="E239" s="27" t="s">
        <v>79</v>
      </c>
      <c r="F239" s="27">
        <v>110</v>
      </c>
      <c r="G239" s="31" t="str">
        <f>VLOOKUP(I239,'Names with Seat Code'!B:E,2)</f>
        <v>David</v>
      </c>
      <c r="H239" s="31" t="str">
        <f>VLOOKUP(I239,'Names with Seat Code'!B:E,4)</f>
        <v>McCann</v>
      </c>
      <c r="I239" s="25">
        <f>DIRECTIONS!$E$23+B239</f>
        <v>153</v>
      </c>
    </row>
    <row r="240" spans="1:9" ht="19.5" thickTop="1" thickBot="1" x14ac:dyDescent="0.3">
      <c r="A240" s="28" t="s">
        <v>111</v>
      </c>
      <c r="B240" s="27">
        <v>23</v>
      </c>
      <c r="C240" s="28" t="s">
        <v>108</v>
      </c>
      <c r="D240" s="28" t="s">
        <v>110</v>
      </c>
      <c r="E240" s="27" t="s">
        <v>79</v>
      </c>
      <c r="F240" s="27">
        <v>111</v>
      </c>
      <c r="G240" s="31" t="str">
        <f>VLOOKUP(I240,'Names with Seat Code'!B:E,2)</f>
        <v>Andrew</v>
      </c>
      <c r="H240" s="31" t="str">
        <f>VLOOKUP(I240,'Names with Seat Code'!B:E,4)</f>
        <v>McCarthy</v>
      </c>
      <c r="I240" s="25">
        <f>DIRECTIONS!$E$23+B240</f>
        <v>154</v>
      </c>
    </row>
    <row r="241" spans="1:9" ht="19.5" thickTop="1" thickBot="1" x14ac:dyDescent="0.3">
      <c r="A241" s="28" t="s">
        <v>111</v>
      </c>
      <c r="B241" s="27">
        <v>24</v>
      </c>
      <c r="C241" s="28" t="s">
        <v>108</v>
      </c>
      <c r="D241" s="28" t="s">
        <v>110</v>
      </c>
      <c r="E241" s="27" t="s">
        <v>79</v>
      </c>
      <c r="F241" s="27">
        <v>112</v>
      </c>
      <c r="G241" s="31" t="str">
        <f>VLOOKUP(I241,'Names with Seat Code'!B:E,2)</f>
        <v>Austin</v>
      </c>
      <c r="H241" s="31" t="str">
        <f>VLOOKUP(I241,'Names with Seat Code'!B:E,4)</f>
        <v>McClosky</v>
      </c>
      <c r="I241" s="25">
        <f>DIRECTIONS!$E$23+B241</f>
        <v>155</v>
      </c>
    </row>
    <row r="242" spans="1:9" ht="19.5" thickTop="1" thickBot="1" x14ac:dyDescent="0.3">
      <c r="A242" s="28" t="s">
        <v>111</v>
      </c>
      <c r="B242" s="27">
        <v>25</v>
      </c>
      <c r="C242" s="28" t="s">
        <v>108</v>
      </c>
      <c r="D242" s="28" t="s">
        <v>110</v>
      </c>
      <c r="E242" s="27" t="s">
        <v>79</v>
      </c>
      <c r="F242" s="27">
        <v>113</v>
      </c>
      <c r="G242" s="31" t="str">
        <f>VLOOKUP(I242,'Names with Seat Code'!B:E,2)</f>
        <v>Sean</v>
      </c>
      <c r="H242" s="31" t="str">
        <f>VLOOKUP(I242,'Names with Seat Code'!B:E,4)</f>
        <v>McGlinchey</v>
      </c>
      <c r="I242" s="25">
        <f>DIRECTIONS!$E$23+B242</f>
        <v>156</v>
      </c>
    </row>
    <row r="243" spans="1:9" ht="19.5" thickTop="1" thickBot="1" x14ac:dyDescent="0.3">
      <c r="A243" s="28" t="s">
        <v>111</v>
      </c>
      <c r="B243" s="27">
        <v>26</v>
      </c>
      <c r="C243" s="28" t="s">
        <v>108</v>
      </c>
      <c r="D243" s="28" t="s">
        <v>110</v>
      </c>
      <c r="E243" s="27" t="s">
        <v>79</v>
      </c>
      <c r="F243" s="27">
        <v>114</v>
      </c>
      <c r="G243" s="31" t="str">
        <f>VLOOKUP(I243,'Names with Seat Code'!B:E,2)</f>
        <v>Ava</v>
      </c>
      <c r="H243" s="31" t="str">
        <f>VLOOKUP(I243,'Names with Seat Code'!B:E,4)</f>
        <v>McGonagle</v>
      </c>
      <c r="I243" s="25">
        <f>DIRECTIONS!$E$23+B243</f>
        <v>157</v>
      </c>
    </row>
    <row r="244" spans="1:9" ht="19.5" thickTop="1" thickBot="1" x14ac:dyDescent="0.3">
      <c r="A244" s="28" t="s">
        <v>111</v>
      </c>
      <c r="B244" s="27">
        <v>27</v>
      </c>
      <c r="C244" s="28" t="s">
        <v>109</v>
      </c>
      <c r="D244" s="28" t="s">
        <v>77</v>
      </c>
      <c r="E244" s="27" t="s">
        <v>79</v>
      </c>
      <c r="F244" s="27">
        <v>13</v>
      </c>
      <c r="G244" s="31" t="str">
        <f>VLOOKUP(I244,'Names with Seat Code'!B:E,2)</f>
        <v>Timothy</v>
      </c>
      <c r="H244" s="31" t="str">
        <f>VLOOKUP(I244,'Names with Seat Code'!B:E,4)</f>
        <v>McGrath</v>
      </c>
      <c r="I244" s="25">
        <f>DIRECTIONS!$E$23+B244</f>
        <v>158</v>
      </c>
    </row>
    <row r="245" spans="1:9" ht="19.5" thickTop="1" thickBot="1" x14ac:dyDescent="0.3">
      <c r="A245" s="28" t="s">
        <v>111</v>
      </c>
      <c r="B245" s="27">
        <v>28</v>
      </c>
      <c r="C245" s="28" t="s">
        <v>109</v>
      </c>
      <c r="D245" s="28" t="s">
        <v>77</v>
      </c>
      <c r="E245" s="27" t="s">
        <v>79</v>
      </c>
      <c r="F245" s="27">
        <v>11</v>
      </c>
      <c r="G245" s="31" t="str">
        <f>VLOOKUP(I245,'Names with Seat Code'!B:E,2)</f>
        <v>Devyn</v>
      </c>
      <c r="H245" s="31" t="str">
        <f>VLOOKUP(I245,'Names with Seat Code'!B:E,4)</f>
        <v>McKenna</v>
      </c>
      <c r="I245" s="25">
        <f>DIRECTIONS!$E$23+B245</f>
        <v>159</v>
      </c>
    </row>
    <row r="246" spans="1:9" ht="19.5" thickTop="1" thickBot="1" x14ac:dyDescent="0.3">
      <c r="A246" s="28" t="s">
        <v>111</v>
      </c>
      <c r="B246" s="27">
        <v>29</v>
      </c>
      <c r="C246" s="28" t="s">
        <v>109</v>
      </c>
      <c r="D246" s="28" t="s">
        <v>77</v>
      </c>
      <c r="E246" s="27" t="s">
        <v>79</v>
      </c>
      <c r="F246" s="27">
        <v>9</v>
      </c>
      <c r="G246" s="31" t="str">
        <f>VLOOKUP(I246,'Names with Seat Code'!B:E,2)</f>
        <v>Kathryn</v>
      </c>
      <c r="H246" s="31" t="str">
        <f>VLOOKUP(I246,'Names with Seat Code'!B:E,4)</f>
        <v>McKinnon</v>
      </c>
      <c r="I246" s="25">
        <f>DIRECTIONS!$E$23+B246</f>
        <v>160</v>
      </c>
    </row>
    <row r="247" spans="1:9" ht="19.5" thickTop="1" thickBot="1" x14ac:dyDescent="0.3">
      <c r="A247" s="28" t="s">
        <v>111</v>
      </c>
      <c r="B247" s="27">
        <v>30</v>
      </c>
      <c r="C247" s="28" t="s">
        <v>109</v>
      </c>
      <c r="D247" s="28" t="s">
        <v>77</v>
      </c>
      <c r="E247" s="27" t="s">
        <v>79</v>
      </c>
      <c r="F247" s="27">
        <v>7</v>
      </c>
      <c r="G247" s="31" t="str">
        <f>VLOOKUP(I247,'Names with Seat Code'!B:E,2)</f>
        <v>Cadence</v>
      </c>
      <c r="H247" s="31" t="str">
        <f>VLOOKUP(I247,'Names with Seat Code'!B:E,4)</f>
        <v>McPherson</v>
      </c>
      <c r="I247" s="25">
        <f>DIRECTIONS!$E$23+B247</f>
        <v>161</v>
      </c>
    </row>
    <row r="248" spans="1:9" ht="19.5" thickTop="1" thickBot="1" x14ac:dyDescent="0.3">
      <c r="A248" s="28" t="s">
        <v>111</v>
      </c>
      <c r="B248" s="27">
        <v>31</v>
      </c>
      <c r="C248" s="28" t="s">
        <v>109</v>
      </c>
      <c r="D248" s="28" t="s">
        <v>77</v>
      </c>
      <c r="E248" s="27" t="s">
        <v>79</v>
      </c>
      <c r="F248" s="27">
        <v>5</v>
      </c>
      <c r="G248" s="31" t="str">
        <f>VLOOKUP(I248,'Names with Seat Code'!B:E,2)</f>
        <v>Natalie</v>
      </c>
      <c r="H248" s="31" t="str">
        <f>VLOOKUP(I248,'Names with Seat Code'!B:E,4)</f>
        <v>Medeiros</v>
      </c>
      <c r="I248" s="25">
        <f>DIRECTIONS!$E$23+B248</f>
        <v>162</v>
      </c>
    </row>
    <row r="249" spans="1:9" ht="19.5" thickTop="1" thickBot="1" x14ac:dyDescent="0.3">
      <c r="A249" s="28" t="s">
        <v>111</v>
      </c>
      <c r="B249" s="27">
        <v>32</v>
      </c>
      <c r="C249" s="28" t="s">
        <v>109</v>
      </c>
      <c r="D249" s="28" t="s">
        <v>77</v>
      </c>
      <c r="E249" s="27" t="s">
        <v>79</v>
      </c>
      <c r="F249" s="27">
        <v>3</v>
      </c>
      <c r="G249" s="31" t="str">
        <f>VLOOKUP(I249,'Names with Seat Code'!B:E,2)</f>
        <v>Dylan</v>
      </c>
      <c r="H249" s="31" t="str">
        <f>VLOOKUP(I249,'Names with Seat Code'!B:E,4)</f>
        <v>Mehta</v>
      </c>
      <c r="I249" s="25">
        <f>DIRECTIONS!$E$23+B249</f>
        <v>163</v>
      </c>
    </row>
    <row r="250" spans="1:9" ht="19.5" thickTop="1" thickBot="1" x14ac:dyDescent="0.3">
      <c r="A250" s="28" t="s">
        <v>111</v>
      </c>
      <c r="B250" s="27">
        <v>33</v>
      </c>
      <c r="C250" s="28" t="s">
        <v>109</v>
      </c>
      <c r="D250" s="28" t="s">
        <v>77</v>
      </c>
      <c r="E250" s="27" t="s">
        <v>79</v>
      </c>
      <c r="F250" s="27">
        <v>1</v>
      </c>
      <c r="G250" s="31" t="str">
        <f>VLOOKUP(I250,'Names with Seat Code'!B:E,2)</f>
        <v>Kamilla</v>
      </c>
      <c r="H250" s="31" t="str">
        <f>VLOOKUP(I250,'Names with Seat Code'!B:E,4)</f>
        <v>Melendez</v>
      </c>
      <c r="I250" s="25">
        <f>DIRECTIONS!$E$23+B250</f>
        <v>164</v>
      </c>
    </row>
    <row r="251" spans="1:9" ht="19.5" thickTop="1" thickBot="1" x14ac:dyDescent="0.3">
      <c r="A251" s="28" t="s">
        <v>111</v>
      </c>
      <c r="B251" s="27">
        <v>34</v>
      </c>
      <c r="C251" s="28" t="s">
        <v>108</v>
      </c>
      <c r="D251" s="28" t="s">
        <v>110</v>
      </c>
      <c r="E251" s="27" t="s">
        <v>81</v>
      </c>
      <c r="F251" s="27">
        <v>107</v>
      </c>
      <c r="G251" s="31" t="str">
        <f>VLOOKUP(I251,'Names with Seat Code'!B:E,2)</f>
        <v>Sean</v>
      </c>
      <c r="H251" s="31" t="str">
        <f>VLOOKUP(I251,'Names with Seat Code'!B:E,4)</f>
        <v>Millerick</v>
      </c>
      <c r="I251" s="25">
        <f>DIRECTIONS!$E$23+B251</f>
        <v>165</v>
      </c>
    </row>
    <row r="252" spans="1:9" ht="19.5" thickTop="1" thickBot="1" x14ac:dyDescent="0.3">
      <c r="A252" s="28" t="s">
        <v>111</v>
      </c>
      <c r="B252" s="27">
        <v>35</v>
      </c>
      <c r="C252" s="28" t="s">
        <v>108</v>
      </c>
      <c r="D252" s="28" t="s">
        <v>110</v>
      </c>
      <c r="E252" s="27" t="s">
        <v>81</v>
      </c>
      <c r="F252" s="27">
        <v>108</v>
      </c>
      <c r="G252" s="31" t="str">
        <f>VLOOKUP(I252,'Names with Seat Code'!B:E,2)</f>
        <v>Nicholas</v>
      </c>
      <c r="H252" s="31" t="str">
        <f>VLOOKUP(I252,'Names with Seat Code'!B:E,4)</f>
        <v>Mirogiannis</v>
      </c>
      <c r="I252" s="25">
        <f>DIRECTIONS!$E$23+B252</f>
        <v>166</v>
      </c>
    </row>
    <row r="253" spans="1:9" ht="19.5" thickTop="1" thickBot="1" x14ac:dyDescent="0.3">
      <c r="A253" s="28" t="s">
        <v>111</v>
      </c>
      <c r="B253" s="27">
        <v>36</v>
      </c>
      <c r="C253" s="28" t="s">
        <v>108</v>
      </c>
      <c r="D253" s="28" t="s">
        <v>110</v>
      </c>
      <c r="E253" s="27" t="s">
        <v>81</v>
      </c>
      <c r="F253" s="27">
        <v>109</v>
      </c>
      <c r="G253" s="31" t="str">
        <f>VLOOKUP(I253,'Names with Seat Code'!B:E,2)</f>
        <v>Ava</v>
      </c>
      <c r="H253" s="31" t="str">
        <f>VLOOKUP(I253,'Names with Seat Code'!B:E,4)</f>
        <v>Miron</v>
      </c>
      <c r="I253" s="25">
        <f>DIRECTIONS!$E$23+B253</f>
        <v>167</v>
      </c>
    </row>
    <row r="254" spans="1:9" ht="19.5" thickTop="1" thickBot="1" x14ac:dyDescent="0.3">
      <c r="A254" s="28" t="s">
        <v>111</v>
      </c>
      <c r="B254" s="27">
        <v>37</v>
      </c>
      <c r="C254" s="28" t="s">
        <v>108</v>
      </c>
      <c r="D254" s="28" t="s">
        <v>110</v>
      </c>
      <c r="E254" s="27" t="s">
        <v>81</v>
      </c>
      <c r="F254" s="27">
        <v>110</v>
      </c>
      <c r="G254" s="31" t="str">
        <f>VLOOKUP(I254,'Names with Seat Code'!B:E,2)</f>
        <v>Jason</v>
      </c>
      <c r="H254" s="31" t="str">
        <f>VLOOKUP(I254,'Names with Seat Code'!B:E,4)</f>
        <v>Mogene</v>
      </c>
      <c r="I254" s="25">
        <f>DIRECTIONS!$E$23+B254</f>
        <v>168</v>
      </c>
    </row>
    <row r="255" spans="1:9" ht="19.5" thickTop="1" thickBot="1" x14ac:dyDescent="0.3">
      <c r="A255" s="28" t="s">
        <v>111</v>
      </c>
      <c r="B255" s="27">
        <v>38</v>
      </c>
      <c r="C255" s="28" t="s">
        <v>108</v>
      </c>
      <c r="D255" s="28" t="s">
        <v>110</v>
      </c>
      <c r="E255" s="27" t="s">
        <v>81</v>
      </c>
      <c r="F255" s="27">
        <v>111</v>
      </c>
      <c r="G255" s="31" t="str">
        <f>VLOOKUP(I255,'Names with Seat Code'!B:E,2)</f>
        <v>William</v>
      </c>
      <c r="H255" s="31" t="str">
        <f>VLOOKUP(I255,'Names with Seat Code'!B:E,4)</f>
        <v>Monteiro</v>
      </c>
      <c r="I255" s="25">
        <f>DIRECTIONS!$E$23+B255</f>
        <v>169</v>
      </c>
    </row>
    <row r="256" spans="1:9" ht="19.5" thickTop="1" thickBot="1" x14ac:dyDescent="0.3">
      <c r="A256" s="28" t="s">
        <v>111</v>
      </c>
      <c r="B256" s="27">
        <v>39</v>
      </c>
      <c r="C256" s="28" t="s">
        <v>108</v>
      </c>
      <c r="D256" s="28" t="s">
        <v>110</v>
      </c>
      <c r="E256" s="27" t="s">
        <v>81</v>
      </c>
      <c r="F256" s="27">
        <v>112</v>
      </c>
      <c r="G256" s="31" t="str">
        <f>VLOOKUP(I256,'Names with Seat Code'!B:E,2)</f>
        <v>Rose</v>
      </c>
      <c r="H256" s="31" t="str">
        <f>VLOOKUP(I256,'Names with Seat Code'!B:E,4)</f>
        <v>Moran</v>
      </c>
      <c r="I256" s="25">
        <f>DIRECTIONS!$E$23+B256</f>
        <v>170</v>
      </c>
    </row>
    <row r="257" spans="1:9" ht="19.5" thickTop="1" thickBot="1" x14ac:dyDescent="0.3">
      <c r="A257" s="28" t="s">
        <v>111</v>
      </c>
      <c r="B257" s="27">
        <v>40</v>
      </c>
      <c r="C257" s="28" t="s">
        <v>108</v>
      </c>
      <c r="D257" s="28" t="s">
        <v>110</v>
      </c>
      <c r="E257" s="27" t="s">
        <v>81</v>
      </c>
      <c r="F257" s="27">
        <v>113</v>
      </c>
      <c r="G257" s="31" t="str">
        <f>VLOOKUP(I257,'Names with Seat Code'!B:E,2)</f>
        <v>Ella</v>
      </c>
      <c r="H257" s="31" t="str">
        <f>VLOOKUP(I257,'Names with Seat Code'!B:E,4)</f>
        <v>Morris</v>
      </c>
      <c r="I257" s="25">
        <f>DIRECTIONS!$E$23+B257</f>
        <v>171</v>
      </c>
    </row>
    <row r="258" spans="1:9" ht="19.5" thickTop="1" thickBot="1" x14ac:dyDescent="0.3">
      <c r="A258" s="28" t="s">
        <v>111</v>
      </c>
      <c r="B258" s="27">
        <v>41</v>
      </c>
      <c r="C258" s="28" t="s">
        <v>108</v>
      </c>
      <c r="D258" s="28" t="s">
        <v>110</v>
      </c>
      <c r="E258" s="27" t="s">
        <v>81</v>
      </c>
      <c r="F258" s="27">
        <v>114</v>
      </c>
      <c r="G258" s="31" t="str">
        <f>VLOOKUP(I258,'Names with Seat Code'!B:E,2)</f>
        <v>Nate</v>
      </c>
      <c r="H258" s="31" t="str">
        <f>VLOOKUP(I258,'Names with Seat Code'!B:E,4)</f>
        <v>Mulvey</v>
      </c>
      <c r="I258" s="25">
        <f>DIRECTIONS!$E$23+B258</f>
        <v>172</v>
      </c>
    </row>
    <row r="259" spans="1:9" ht="19.5" thickTop="1" thickBot="1" x14ac:dyDescent="0.3">
      <c r="A259" s="28" t="s">
        <v>111</v>
      </c>
      <c r="B259" s="27">
        <v>42</v>
      </c>
      <c r="C259" s="28" t="s">
        <v>109</v>
      </c>
      <c r="D259" s="28" t="s">
        <v>77</v>
      </c>
      <c r="E259" s="27" t="s">
        <v>81</v>
      </c>
      <c r="F259" s="27">
        <v>13</v>
      </c>
      <c r="G259" s="31" t="str">
        <f>VLOOKUP(I259,'Names with Seat Code'!B:E,2)</f>
        <v>Adrian</v>
      </c>
      <c r="H259" s="31" t="str">
        <f>VLOOKUP(I259,'Names with Seat Code'!B:E,4)</f>
        <v>Muniz</v>
      </c>
      <c r="I259" s="25">
        <f>DIRECTIONS!$E$23+B259</f>
        <v>173</v>
      </c>
    </row>
    <row r="260" spans="1:9" ht="19.5" thickTop="1" thickBot="1" x14ac:dyDescent="0.3">
      <c r="A260" s="28" t="s">
        <v>111</v>
      </c>
      <c r="B260" s="27">
        <v>43</v>
      </c>
      <c r="C260" s="28" t="s">
        <v>109</v>
      </c>
      <c r="D260" s="28" t="s">
        <v>77</v>
      </c>
      <c r="E260" s="27" t="s">
        <v>81</v>
      </c>
      <c r="F260" s="27">
        <v>11</v>
      </c>
      <c r="G260" s="31" t="str">
        <f>VLOOKUP(I260,'Names with Seat Code'!B:E,2)</f>
        <v>Jack</v>
      </c>
      <c r="H260" s="31" t="str">
        <f>VLOOKUP(I260,'Names with Seat Code'!B:E,4)</f>
        <v>Murphy</v>
      </c>
      <c r="I260" s="25">
        <f>DIRECTIONS!$E$23+B260</f>
        <v>174</v>
      </c>
    </row>
    <row r="261" spans="1:9" ht="19.5" thickTop="1" thickBot="1" x14ac:dyDescent="0.3">
      <c r="A261" s="28" t="s">
        <v>111</v>
      </c>
      <c r="B261" s="27">
        <v>44</v>
      </c>
      <c r="C261" s="28" t="s">
        <v>109</v>
      </c>
      <c r="D261" s="28" t="s">
        <v>77</v>
      </c>
      <c r="E261" s="27" t="s">
        <v>81</v>
      </c>
      <c r="F261" s="27">
        <v>9</v>
      </c>
      <c r="G261" s="31" t="str">
        <f>VLOOKUP(I261,'Names with Seat Code'!B:E,2)</f>
        <v>Jack</v>
      </c>
      <c r="H261" s="31" t="str">
        <f>VLOOKUP(I261,'Names with Seat Code'!B:E,4)</f>
        <v>Murphy</v>
      </c>
      <c r="I261" s="25">
        <f>DIRECTIONS!$E$23+B261</f>
        <v>175</v>
      </c>
    </row>
    <row r="262" spans="1:9" ht="19.5" thickTop="1" thickBot="1" x14ac:dyDescent="0.3">
      <c r="A262" s="28" t="s">
        <v>111</v>
      </c>
      <c r="B262" s="27">
        <v>45</v>
      </c>
      <c r="C262" s="28" t="s">
        <v>109</v>
      </c>
      <c r="D262" s="28" t="s">
        <v>77</v>
      </c>
      <c r="E262" s="27" t="s">
        <v>81</v>
      </c>
      <c r="F262" s="27">
        <v>7</v>
      </c>
      <c r="G262" s="31" t="str">
        <f>VLOOKUP(I262,'Names with Seat Code'!B:E,2)</f>
        <v>Maya</v>
      </c>
      <c r="H262" s="31" t="str">
        <f>VLOOKUP(I262,'Names with Seat Code'!B:E,4)</f>
        <v>Muscarella</v>
      </c>
      <c r="I262" s="25">
        <f>DIRECTIONS!$E$23+B262</f>
        <v>176</v>
      </c>
    </row>
    <row r="263" spans="1:9" ht="19.5" thickTop="1" thickBot="1" x14ac:dyDescent="0.3">
      <c r="A263" s="28" t="s">
        <v>111</v>
      </c>
      <c r="B263" s="27">
        <v>46</v>
      </c>
      <c r="C263" s="28" t="s">
        <v>109</v>
      </c>
      <c r="D263" s="28" t="s">
        <v>77</v>
      </c>
      <c r="E263" s="27" t="s">
        <v>81</v>
      </c>
      <c r="F263" s="27">
        <v>5</v>
      </c>
      <c r="G263" s="31" t="str">
        <f>VLOOKUP(I263,'Names with Seat Code'!B:E,2)</f>
        <v>Deep</v>
      </c>
      <c r="H263" s="31" t="str">
        <f>VLOOKUP(I263,'Names with Seat Code'!B:E,4)</f>
        <v>Nandi</v>
      </c>
      <c r="I263" s="25">
        <f>DIRECTIONS!$E$23+B263</f>
        <v>177</v>
      </c>
    </row>
    <row r="264" spans="1:9" ht="19.5" thickTop="1" thickBot="1" x14ac:dyDescent="0.3">
      <c r="A264" s="28" t="s">
        <v>111</v>
      </c>
      <c r="B264" s="27">
        <v>47</v>
      </c>
      <c r="C264" s="28" t="s">
        <v>109</v>
      </c>
      <c r="D264" s="28" t="s">
        <v>77</v>
      </c>
      <c r="E264" s="27" t="s">
        <v>81</v>
      </c>
      <c r="F264" s="27">
        <v>3</v>
      </c>
      <c r="G264" s="31" t="str">
        <f>VLOOKUP(I264,'Names with Seat Code'!B:E,2)</f>
        <v>Alicia</v>
      </c>
      <c r="H264" s="31" t="str">
        <f>VLOOKUP(I264,'Names with Seat Code'!B:E,4)</f>
        <v>Napolitano</v>
      </c>
      <c r="I264" s="25">
        <f>DIRECTIONS!$E$23+B264</f>
        <v>178</v>
      </c>
    </row>
    <row r="265" spans="1:9" ht="19.5" thickTop="1" thickBot="1" x14ac:dyDescent="0.3">
      <c r="A265" s="28" t="s">
        <v>111</v>
      </c>
      <c r="B265" s="27">
        <v>48</v>
      </c>
      <c r="C265" s="28" t="s">
        <v>109</v>
      </c>
      <c r="D265" s="28" t="s">
        <v>77</v>
      </c>
      <c r="E265" s="27" t="s">
        <v>81</v>
      </c>
      <c r="F265" s="27">
        <v>1</v>
      </c>
      <c r="G265" s="31" t="str">
        <f>VLOOKUP(I265,'Names with Seat Code'!B:E,2)</f>
        <v>Alec</v>
      </c>
      <c r="H265" s="31" t="str">
        <f>VLOOKUP(I265,'Names with Seat Code'!B:E,4)</f>
        <v>Nazzaro</v>
      </c>
      <c r="I265" s="25">
        <f>DIRECTIONS!$E$23+B265</f>
        <v>179</v>
      </c>
    </row>
    <row r="266" spans="1:9" ht="19.5" thickTop="1" thickBot="1" x14ac:dyDescent="0.3">
      <c r="A266" s="28" t="s">
        <v>111</v>
      </c>
      <c r="B266" s="27">
        <v>49</v>
      </c>
      <c r="C266" s="28" t="s">
        <v>108</v>
      </c>
      <c r="D266" s="28" t="s">
        <v>110</v>
      </c>
      <c r="E266" s="27" t="s">
        <v>82</v>
      </c>
      <c r="F266" s="27">
        <v>107</v>
      </c>
      <c r="G266" s="31" t="str">
        <f>VLOOKUP(I266,'Names with Seat Code'!B:E,2)</f>
        <v>Sophia</v>
      </c>
      <c r="H266" s="31" t="str">
        <f>VLOOKUP(I266,'Names with Seat Code'!B:E,4)</f>
        <v>Nazzaro</v>
      </c>
      <c r="I266" s="25">
        <f>DIRECTIONS!$E$23+B266</f>
        <v>180</v>
      </c>
    </row>
    <row r="267" spans="1:9" ht="19.5" thickTop="1" thickBot="1" x14ac:dyDescent="0.3">
      <c r="A267" s="28" t="s">
        <v>111</v>
      </c>
      <c r="B267" s="27">
        <v>50</v>
      </c>
      <c r="C267" s="28" t="s">
        <v>108</v>
      </c>
      <c r="D267" s="28" t="s">
        <v>110</v>
      </c>
      <c r="E267" s="27" t="s">
        <v>82</v>
      </c>
      <c r="F267" s="27">
        <v>108</v>
      </c>
      <c r="G267" s="31" t="str">
        <f>VLOOKUP(I267,'Names with Seat Code'!B:E,2)</f>
        <v>Paden</v>
      </c>
      <c r="H267" s="31" t="str">
        <f>VLOOKUP(I267,'Names with Seat Code'!B:E,4)</f>
        <v>Nelson</v>
      </c>
      <c r="I267" s="25">
        <f>DIRECTIONS!$E$23+B267</f>
        <v>181</v>
      </c>
    </row>
    <row r="268" spans="1:9" ht="19.5" thickTop="1" thickBot="1" x14ac:dyDescent="0.3">
      <c r="A268" s="28" t="s">
        <v>111</v>
      </c>
      <c r="B268" s="27">
        <v>51</v>
      </c>
      <c r="C268" s="28" t="s">
        <v>108</v>
      </c>
      <c r="D268" s="28" t="s">
        <v>110</v>
      </c>
      <c r="E268" s="27" t="s">
        <v>82</v>
      </c>
      <c r="F268" s="27">
        <v>109</v>
      </c>
      <c r="G268" s="31" t="str">
        <f>VLOOKUP(I268,'Names with Seat Code'!B:E,2)</f>
        <v>Jake</v>
      </c>
      <c r="H268" s="31" t="str">
        <f>VLOOKUP(I268,'Names with Seat Code'!B:E,4)</f>
        <v>Nolty</v>
      </c>
      <c r="I268" s="25">
        <f>DIRECTIONS!$E$23+B268</f>
        <v>182</v>
      </c>
    </row>
    <row r="269" spans="1:9" ht="19.5" thickTop="1" thickBot="1" x14ac:dyDescent="0.3">
      <c r="A269" s="28" t="s">
        <v>111</v>
      </c>
      <c r="B269" s="27">
        <v>52</v>
      </c>
      <c r="C269" s="28" t="s">
        <v>108</v>
      </c>
      <c r="D269" s="28" t="s">
        <v>110</v>
      </c>
      <c r="E269" s="27" t="s">
        <v>82</v>
      </c>
      <c r="F269" s="27">
        <v>110</v>
      </c>
      <c r="G269" s="31" t="str">
        <f>VLOOKUP(I269,'Names with Seat Code'!B:E,2)</f>
        <v>Alice</v>
      </c>
      <c r="H269" s="31" t="str">
        <f>VLOOKUP(I269,'Names with Seat Code'!B:E,4)</f>
        <v>Oberg</v>
      </c>
      <c r="I269" s="25">
        <f>DIRECTIONS!$E$23+B269</f>
        <v>183</v>
      </c>
    </row>
    <row r="270" spans="1:9" ht="19.5" thickTop="1" thickBot="1" x14ac:dyDescent="0.3">
      <c r="A270" s="28" t="s">
        <v>111</v>
      </c>
      <c r="B270" s="27">
        <v>53</v>
      </c>
      <c r="C270" s="28" t="s">
        <v>108</v>
      </c>
      <c r="D270" s="28" t="s">
        <v>110</v>
      </c>
      <c r="E270" s="27" t="s">
        <v>82</v>
      </c>
      <c r="F270" s="27">
        <v>111</v>
      </c>
      <c r="G270" s="31" t="str">
        <f>VLOOKUP(I270,'Names with Seat Code'!B:E,2)</f>
        <v>Mary-Kate</v>
      </c>
      <c r="H270" s="31" t="str">
        <f>VLOOKUP(I270,'Names with Seat Code'!B:E,4)</f>
        <v>O'Brien</v>
      </c>
      <c r="I270" s="25">
        <f>DIRECTIONS!$E$23+B270</f>
        <v>184</v>
      </c>
    </row>
    <row r="271" spans="1:9" ht="19.5" thickTop="1" thickBot="1" x14ac:dyDescent="0.3">
      <c r="A271" s="28" t="s">
        <v>111</v>
      </c>
      <c r="B271" s="27">
        <v>54</v>
      </c>
      <c r="C271" s="28" t="s">
        <v>108</v>
      </c>
      <c r="D271" s="28" t="s">
        <v>110</v>
      </c>
      <c r="E271" s="27" t="s">
        <v>82</v>
      </c>
      <c r="F271" s="27">
        <v>112</v>
      </c>
      <c r="G271" s="31" t="str">
        <f>VLOOKUP(I271,'Names with Seat Code'!B:E,2)</f>
        <v>Claire</v>
      </c>
      <c r="H271" s="31" t="str">
        <f>VLOOKUP(I271,'Names with Seat Code'!B:E,4)</f>
        <v>O'Brien</v>
      </c>
      <c r="I271" s="25">
        <f>DIRECTIONS!$E$23+B271</f>
        <v>185</v>
      </c>
    </row>
    <row r="272" spans="1:9" ht="19.5" thickTop="1" thickBot="1" x14ac:dyDescent="0.3">
      <c r="A272" s="28" t="s">
        <v>111</v>
      </c>
      <c r="B272" s="27">
        <v>55</v>
      </c>
      <c r="C272" s="28" t="s">
        <v>108</v>
      </c>
      <c r="D272" s="28" t="s">
        <v>110</v>
      </c>
      <c r="E272" s="27" t="s">
        <v>82</v>
      </c>
      <c r="F272" s="27">
        <v>113</v>
      </c>
      <c r="G272" s="31" t="str">
        <f>VLOOKUP(I272,'Names with Seat Code'!B:E,2)</f>
        <v>Arianna</v>
      </c>
      <c r="H272" s="31" t="str">
        <f>VLOOKUP(I272,'Names with Seat Code'!B:E,4)</f>
        <v>Olivardia</v>
      </c>
      <c r="I272" s="25">
        <f>DIRECTIONS!$E$23+B272</f>
        <v>186</v>
      </c>
    </row>
    <row r="273" spans="1:9" ht="19.5" thickTop="1" thickBot="1" x14ac:dyDescent="0.3">
      <c r="A273" s="28" t="s">
        <v>111</v>
      </c>
      <c r="B273" s="27">
        <v>56</v>
      </c>
      <c r="C273" s="28" t="s">
        <v>108</v>
      </c>
      <c r="D273" s="28" t="s">
        <v>110</v>
      </c>
      <c r="E273" s="27" t="s">
        <v>82</v>
      </c>
      <c r="F273" s="27">
        <v>114</v>
      </c>
      <c r="G273" s="31" t="str">
        <f>VLOOKUP(I273,'Names with Seat Code'!B:E,2)</f>
        <v>Rory</v>
      </c>
      <c r="H273" s="31" t="str">
        <f>VLOOKUP(I273,'Names with Seat Code'!B:E,4)</f>
        <v>O’Neill</v>
      </c>
      <c r="I273" s="25">
        <f>DIRECTIONS!$E$23+B273</f>
        <v>187</v>
      </c>
    </row>
    <row r="274" spans="1:9" ht="19.5" thickTop="1" thickBot="1" x14ac:dyDescent="0.3">
      <c r="A274" s="28" t="s">
        <v>111</v>
      </c>
      <c r="B274" s="27">
        <v>57</v>
      </c>
      <c r="C274" s="28" t="s">
        <v>108</v>
      </c>
      <c r="D274" s="28" t="s">
        <v>110</v>
      </c>
      <c r="E274" s="27" t="s">
        <v>82</v>
      </c>
      <c r="F274" s="27">
        <v>115</v>
      </c>
      <c r="G274" s="31" t="str">
        <f>VLOOKUP(I274,'Names with Seat Code'!B:E,2)</f>
        <v>Sean</v>
      </c>
      <c r="H274" s="31" t="str">
        <f>VLOOKUP(I274,'Names with Seat Code'!B:E,4)</f>
        <v>O’Neill</v>
      </c>
      <c r="I274" s="25">
        <f>DIRECTIONS!$E$23+B274</f>
        <v>188</v>
      </c>
    </row>
    <row r="275" spans="1:9" ht="19.5" thickTop="1" thickBot="1" x14ac:dyDescent="0.3">
      <c r="A275" s="28" t="s">
        <v>111</v>
      </c>
      <c r="B275" s="27">
        <v>58</v>
      </c>
      <c r="C275" s="28" t="s">
        <v>109</v>
      </c>
      <c r="D275" s="28" t="s">
        <v>77</v>
      </c>
      <c r="E275" s="27" t="s">
        <v>82</v>
      </c>
      <c r="F275" s="27">
        <v>13</v>
      </c>
      <c r="G275" s="31" t="str">
        <f>VLOOKUP(I275,'Names with Seat Code'!B:E,2)</f>
        <v>Jake</v>
      </c>
      <c r="H275" s="31" t="str">
        <f>VLOOKUP(I275,'Names with Seat Code'!B:E,4)</f>
        <v>Palm</v>
      </c>
      <c r="I275" s="25">
        <f>DIRECTIONS!$E$23+B275</f>
        <v>189</v>
      </c>
    </row>
    <row r="276" spans="1:9" ht="19.5" thickTop="1" thickBot="1" x14ac:dyDescent="0.3">
      <c r="A276" s="28" t="s">
        <v>111</v>
      </c>
      <c r="B276" s="27">
        <v>59</v>
      </c>
      <c r="C276" s="28" t="s">
        <v>109</v>
      </c>
      <c r="D276" s="28" t="s">
        <v>77</v>
      </c>
      <c r="E276" s="27" t="s">
        <v>82</v>
      </c>
      <c r="F276" s="27">
        <v>11</v>
      </c>
      <c r="G276" s="31" t="str">
        <f>VLOOKUP(I276,'Names with Seat Code'!B:E,2)</f>
        <v>Jamal</v>
      </c>
      <c r="H276" s="31" t="str">
        <f>VLOOKUP(I276,'Names with Seat Code'!B:E,4)</f>
        <v>Palmer</v>
      </c>
      <c r="I276" s="25">
        <f>DIRECTIONS!$E$23+B276</f>
        <v>190</v>
      </c>
    </row>
    <row r="277" spans="1:9" ht="19.5" thickTop="1" thickBot="1" x14ac:dyDescent="0.3">
      <c r="A277" s="28" t="s">
        <v>111</v>
      </c>
      <c r="B277" s="27">
        <v>60</v>
      </c>
      <c r="C277" s="28" t="s">
        <v>109</v>
      </c>
      <c r="D277" s="28" t="s">
        <v>77</v>
      </c>
      <c r="E277" s="27" t="s">
        <v>82</v>
      </c>
      <c r="F277" s="27">
        <v>9</v>
      </c>
      <c r="G277" s="31" t="str">
        <f>VLOOKUP(I277,'Names with Seat Code'!B:E,2)</f>
        <v>Payton</v>
      </c>
      <c r="H277" s="31" t="str">
        <f>VLOOKUP(I277,'Names with Seat Code'!B:E,4)</f>
        <v>Pelletier</v>
      </c>
      <c r="I277" s="25">
        <f>DIRECTIONS!$E$23+B277</f>
        <v>191</v>
      </c>
    </row>
    <row r="278" spans="1:9" ht="19.5" thickTop="1" thickBot="1" x14ac:dyDescent="0.3">
      <c r="A278" s="28" t="s">
        <v>111</v>
      </c>
      <c r="B278" s="27">
        <v>61</v>
      </c>
      <c r="C278" s="28" t="s">
        <v>109</v>
      </c>
      <c r="D278" s="28" t="s">
        <v>77</v>
      </c>
      <c r="E278" s="27" t="s">
        <v>82</v>
      </c>
      <c r="F278" s="27">
        <v>7</v>
      </c>
      <c r="G278" s="31" t="str">
        <f>VLOOKUP(I278,'Names with Seat Code'!B:E,2)</f>
        <v>Ethan</v>
      </c>
      <c r="H278" s="31" t="str">
        <f>VLOOKUP(I278,'Names with Seat Code'!B:E,4)</f>
        <v>Pember</v>
      </c>
      <c r="I278" s="25">
        <f>DIRECTIONS!$E$23+B278</f>
        <v>192</v>
      </c>
    </row>
    <row r="279" spans="1:9" ht="19.5" thickTop="1" thickBot="1" x14ac:dyDescent="0.3">
      <c r="A279" s="28" t="s">
        <v>111</v>
      </c>
      <c r="B279" s="27">
        <v>62</v>
      </c>
      <c r="C279" s="28" t="s">
        <v>109</v>
      </c>
      <c r="D279" s="28" t="s">
        <v>77</v>
      </c>
      <c r="E279" s="27" t="s">
        <v>82</v>
      </c>
      <c r="F279" s="27">
        <v>5</v>
      </c>
      <c r="G279" s="31" t="str">
        <f>VLOOKUP(I279,'Names with Seat Code'!B:E,2)</f>
        <v>Gustavo</v>
      </c>
      <c r="H279" s="31" t="str">
        <f>VLOOKUP(I279,'Names with Seat Code'!B:E,4)</f>
        <v>Pereira</v>
      </c>
      <c r="I279" s="25">
        <f>DIRECTIONS!$E$23+B279</f>
        <v>193</v>
      </c>
    </row>
    <row r="280" spans="1:9" ht="19.5" thickTop="1" thickBot="1" x14ac:dyDescent="0.3">
      <c r="A280" s="28" t="s">
        <v>111</v>
      </c>
      <c r="B280" s="27">
        <v>63</v>
      </c>
      <c r="C280" s="28" t="s">
        <v>109</v>
      </c>
      <c r="D280" s="28" t="s">
        <v>77</v>
      </c>
      <c r="E280" s="27" t="s">
        <v>82</v>
      </c>
      <c r="F280" s="27">
        <v>3</v>
      </c>
      <c r="G280" s="31" t="str">
        <f>VLOOKUP(I280,'Names with Seat Code'!B:E,2)</f>
        <v>Javer</v>
      </c>
      <c r="H280" s="31" t="str">
        <f>VLOOKUP(I280,'Names with Seat Code'!B:E,4)</f>
        <v>Perez</v>
      </c>
      <c r="I280" s="25">
        <f>DIRECTIONS!$E$23+B280</f>
        <v>194</v>
      </c>
    </row>
    <row r="281" spans="1:9" ht="19.5" thickTop="1" thickBot="1" x14ac:dyDescent="0.3">
      <c r="A281" s="28" t="s">
        <v>111</v>
      </c>
      <c r="B281" s="27">
        <v>64</v>
      </c>
      <c r="C281" s="28" t="s">
        <v>109</v>
      </c>
      <c r="D281" s="28" t="s">
        <v>77</v>
      </c>
      <c r="E281" s="27" t="s">
        <v>82</v>
      </c>
      <c r="F281" s="27">
        <v>1</v>
      </c>
      <c r="G281" s="31" t="str">
        <f>VLOOKUP(I281,'Names with Seat Code'!B:E,2)</f>
        <v>Ben</v>
      </c>
      <c r="H281" s="31" t="str">
        <f>VLOOKUP(I281,'Names with Seat Code'!B:E,4)</f>
        <v>Peterson</v>
      </c>
      <c r="I281" s="25">
        <f>DIRECTIONS!$E$23+B281</f>
        <v>195</v>
      </c>
    </row>
    <row r="282" spans="1:9" ht="19.5" thickTop="1" thickBot="1" x14ac:dyDescent="0.3">
      <c r="A282" s="28" t="s">
        <v>111</v>
      </c>
      <c r="B282" s="27">
        <v>65</v>
      </c>
      <c r="C282" s="28" t="s">
        <v>108</v>
      </c>
      <c r="D282" s="28" t="s">
        <v>110</v>
      </c>
      <c r="E282" s="27" t="s">
        <v>84</v>
      </c>
      <c r="F282" s="27">
        <v>108</v>
      </c>
      <c r="G282" s="31" t="str">
        <f>VLOOKUP(I282,'Names with Seat Code'!B:E,2)</f>
        <v>Luca</v>
      </c>
      <c r="H282" s="31" t="str">
        <f>VLOOKUP(I282,'Names with Seat Code'!B:E,4)</f>
        <v>Picano</v>
      </c>
      <c r="I282" s="25">
        <f>DIRECTIONS!$E$23+B282</f>
        <v>196</v>
      </c>
    </row>
    <row r="283" spans="1:9" ht="19.5" thickTop="1" thickBot="1" x14ac:dyDescent="0.3">
      <c r="A283" s="28" t="s">
        <v>111</v>
      </c>
      <c r="B283" s="27">
        <v>66</v>
      </c>
      <c r="C283" s="28" t="s">
        <v>108</v>
      </c>
      <c r="D283" s="28" t="s">
        <v>110</v>
      </c>
      <c r="E283" s="27" t="s">
        <v>84</v>
      </c>
      <c r="F283" s="27">
        <v>109</v>
      </c>
      <c r="G283" s="31" t="str">
        <f>VLOOKUP(I283,'Names with Seat Code'!B:E,2)</f>
        <v>Audrey</v>
      </c>
      <c r="H283" s="31" t="str">
        <f>VLOOKUP(I283,'Names with Seat Code'!B:E,4)</f>
        <v>Putnam</v>
      </c>
      <c r="I283" s="25">
        <f>DIRECTIONS!$E$23+B283</f>
        <v>197</v>
      </c>
    </row>
    <row r="284" spans="1:9" ht="19.5" thickTop="1" thickBot="1" x14ac:dyDescent="0.3">
      <c r="A284" s="28" t="s">
        <v>111</v>
      </c>
      <c r="B284" s="27">
        <v>67</v>
      </c>
      <c r="C284" s="28" t="s">
        <v>108</v>
      </c>
      <c r="D284" s="28" t="s">
        <v>110</v>
      </c>
      <c r="E284" s="27" t="s">
        <v>84</v>
      </c>
      <c r="F284" s="27">
        <v>110</v>
      </c>
      <c r="G284" s="31" t="str">
        <f>VLOOKUP(I284,'Names with Seat Code'!B:E,2)</f>
        <v>Elizabeth</v>
      </c>
      <c r="H284" s="31" t="str">
        <f>VLOOKUP(I284,'Names with Seat Code'!B:E,4)</f>
        <v>Quinn</v>
      </c>
      <c r="I284" s="25">
        <f>DIRECTIONS!$E$23+B284</f>
        <v>198</v>
      </c>
    </row>
    <row r="285" spans="1:9" ht="19.5" thickTop="1" thickBot="1" x14ac:dyDescent="0.3">
      <c r="A285" s="28" t="s">
        <v>111</v>
      </c>
      <c r="B285" s="27">
        <v>68</v>
      </c>
      <c r="C285" s="28" t="s">
        <v>108</v>
      </c>
      <c r="D285" s="28" t="s">
        <v>110</v>
      </c>
      <c r="E285" s="27" t="s">
        <v>84</v>
      </c>
      <c r="F285" s="27">
        <v>111</v>
      </c>
      <c r="G285" s="31" t="str">
        <f>VLOOKUP(I285,'Names with Seat Code'!B:E,2)</f>
        <v>Justin</v>
      </c>
      <c r="H285" s="31" t="str">
        <f>VLOOKUP(I285,'Names with Seat Code'!B:E,4)</f>
        <v>Raimo</v>
      </c>
      <c r="I285" s="25">
        <f>DIRECTIONS!$E$23+B285</f>
        <v>199</v>
      </c>
    </row>
    <row r="286" spans="1:9" ht="19.5" thickTop="1" thickBot="1" x14ac:dyDescent="0.3">
      <c r="A286" s="28" t="s">
        <v>111</v>
      </c>
      <c r="B286" s="27">
        <v>69</v>
      </c>
      <c r="C286" s="28" t="s">
        <v>108</v>
      </c>
      <c r="D286" s="28" t="s">
        <v>110</v>
      </c>
      <c r="E286" s="27" t="s">
        <v>84</v>
      </c>
      <c r="F286" s="27">
        <v>112</v>
      </c>
      <c r="G286" s="31" t="str">
        <f>VLOOKUP(I286,'Names with Seat Code'!B:E,2)</f>
        <v>Michael</v>
      </c>
      <c r="H286" s="31" t="str">
        <f>VLOOKUP(I286,'Names with Seat Code'!B:E,4)</f>
        <v>Reposa</v>
      </c>
      <c r="I286" s="25">
        <f>DIRECTIONS!$E$23+B286</f>
        <v>200</v>
      </c>
    </row>
    <row r="287" spans="1:9" ht="19.5" thickTop="1" thickBot="1" x14ac:dyDescent="0.3">
      <c r="A287" s="28" t="s">
        <v>111</v>
      </c>
      <c r="B287" s="27">
        <v>70</v>
      </c>
      <c r="C287" s="28" t="s">
        <v>108</v>
      </c>
      <c r="D287" s="28" t="s">
        <v>110</v>
      </c>
      <c r="E287" s="27" t="s">
        <v>84</v>
      </c>
      <c r="F287" s="27">
        <v>113</v>
      </c>
      <c r="G287" s="31" t="str">
        <f>VLOOKUP(I287,'Names with Seat Code'!B:E,2)</f>
        <v>Ava</v>
      </c>
      <c r="H287" s="31" t="str">
        <f>VLOOKUP(I287,'Names with Seat Code'!B:E,4)</f>
        <v>Richardson</v>
      </c>
      <c r="I287" s="25">
        <f>DIRECTIONS!$E$23+B287</f>
        <v>201</v>
      </c>
    </row>
    <row r="288" spans="1:9" ht="19.5" thickTop="1" thickBot="1" x14ac:dyDescent="0.3">
      <c r="A288" s="28" t="s">
        <v>111</v>
      </c>
      <c r="B288" s="27">
        <v>71</v>
      </c>
      <c r="C288" s="28" t="s">
        <v>108</v>
      </c>
      <c r="D288" s="28" t="s">
        <v>110</v>
      </c>
      <c r="E288" s="27" t="s">
        <v>84</v>
      </c>
      <c r="F288" s="27">
        <v>114</v>
      </c>
      <c r="G288" s="31" t="str">
        <f>VLOOKUP(I288,'Names with Seat Code'!B:E,2)</f>
        <v>Julia</v>
      </c>
      <c r="H288" s="31" t="str">
        <f>VLOOKUP(I288,'Names with Seat Code'!B:E,4)</f>
        <v>Romboli</v>
      </c>
      <c r="I288" s="25">
        <f>DIRECTIONS!$E$23+B288</f>
        <v>202</v>
      </c>
    </row>
    <row r="289" spans="1:9" ht="19.5" thickTop="1" thickBot="1" x14ac:dyDescent="0.3">
      <c r="A289" s="28" t="s">
        <v>111</v>
      </c>
      <c r="B289" s="27">
        <v>72</v>
      </c>
      <c r="C289" s="28" t="s">
        <v>108</v>
      </c>
      <c r="D289" s="28" t="s">
        <v>110</v>
      </c>
      <c r="E289" s="27" t="s">
        <v>84</v>
      </c>
      <c r="F289" s="27">
        <v>115</v>
      </c>
      <c r="G289" s="31" t="str">
        <f>VLOOKUP(I289,'Names with Seat Code'!B:E,2)</f>
        <v>Gabrielle</v>
      </c>
      <c r="H289" s="31" t="str">
        <f>VLOOKUP(I289,'Names with Seat Code'!B:E,4)</f>
        <v>Johnson</v>
      </c>
      <c r="I289" s="25">
        <f>DIRECTIONS!$E$23+B289</f>
        <v>203</v>
      </c>
    </row>
    <row r="290" spans="1:9" ht="19.5" thickTop="1" thickBot="1" x14ac:dyDescent="0.3">
      <c r="A290" s="28" t="s">
        <v>111</v>
      </c>
      <c r="B290" s="27">
        <v>73</v>
      </c>
      <c r="C290" s="28" t="s">
        <v>108</v>
      </c>
      <c r="D290" s="28" t="s">
        <v>110</v>
      </c>
      <c r="E290" s="27" t="s">
        <v>84</v>
      </c>
      <c r="F290" s="27">
        <v>116</v>
      </c>
      <c r="G290" s="31" t="str">
        <f>VLOOKUP(I290,'Names with Seat Code'!B:E,2)</f>
        <v>Grace</v>
      </c>
      <c r="H290" s="31" t="str">
        <f>VLOOKUP(I290,'Names with Seat Code'!B:E,4)</f>
        <v>Ryan</v>
      </c>
      <c r="I290" s="25">
        <f>DIRECTIONS!$E$23+B290</f>
        <v>204</v>
      </c>
    </row>
    <row r="291" spans="1:9" ht="19.5" thickTop="1" thickBot="1" x14ac:dyDescent="0.3">
      <c r="A291" s="28" t="s">
        <v>111</v>
      </c>
      <c r="B291" s="27">
        <v>74</v>
      </c>
      <c r="C291" s="28" t="s">
        <v>109</v>
      </c>
      <c r="D291" s="28" t="s">
        <v>77</v>
      </c>
      <c r="E291" s="27" t="s">
        <v>84</v>
      </c>
      <c r="F291" s="27">
        <v>13</v>
      </c>
      <c r="G291" s="31" t="str">
        <f>VLOOKUP(I291,'Names with Seat Code'!B:E,2)</f>
        <v>Jeremiah</v>
      </c>
      <c r="H291" s="31" t="str">
        <f>VLOOKUP(I291,'Names with Seat Code'!B:E,4)</f>
        <v>Sanford</v>
      </c>
      <c r="I291" s="25">
        <f>DIRECTIONS!$E$23+B291</f>
        <v>205</v>
      </c>
    </row>
    <row r="292" spans="1:9" ht="19.5" thickTop="1" thickBot="1" x14ac:dyDescent="0.3">
      <c r="A292" s="28" t="s">
        <v>111</v>
      </c>
      <c r="B292" s="27">
        <v>75</v>
      </c>
      <c r="C292" s="28" t="s">
        <v>109</v>
      </c>
      <c r="D292" s="28" t="s">
        <v>77</v>
      </c>
      <c r="E292" s="27" t="s">
        <v>84</v>
      </c>
      <c r="F292" s="27">
        <v>11</v>
      </c>
      <c r="G292" s="31" t="str">
        <f>VLOOKUP(I292,'Names with Seat Code'!B:E,2)</f>
        <v>Gustavo</v>
      </c>
      <c r="H292" s="31" t="str">
        <f>VLOOKUP(I292,'Names with Seat Code'!B:E,4)</f>
        <v>Santos</v>
      </c>
      <c r="I292" s="25">
        <f>DIRECTIONS!$E$23+B292</f>
        <v>206</v>
      </c>
    </row>
    <row r="293" spans="1:9" ht="19.5" thickTop="1" thickBot="1" x14ac:dyDescent="0.3">
      <c r="A293" s="28" t="s">
        <v>111</v>
      </c>
      <c r="B293" s="27">
        <v>76</v>
      </c>
      <c r="C293" s="28" t="s">
        <v>109</v>
      </c>
      <c r="D293" s="28" t="s">
        <v>77</v>
      </c>
      <c r="E293" s="27" t="s">
        <v>84</v>
      </c>
      <c r="F293" s="27">
        <v>9</v>
      </c>
      <c r="G293" s="31" t="str">
        <f>VLOOKUP(I293,'Names with Seat Code'!B:E,2)</f>
        <v>Robert</v>
      </c>
      <c r="H293" s="31" t="str">
        <f>VLOOKUP(I293,'Names with Seat Code'!B:E,4)</f>
        <v>Savio</v>
      </c>
      <c r="I293" s="25">
        <f>DIRECTIONS!$E$23+B293</f>
        <v>207</v>
      </c>
    </row>
    <row r="294" spans="1:9" ht="19.5" thickTop="1" thickBot="1" x14ac:dyDescent="0.3">
      <c r="A294" s="28" t="s">
        <v>111</v>
      </c>
      <c r="B294" s="27">
        <v>77</v>
      </c>
      <c r="C294" s="28" t="s">
        <v>109</v>
      </c>
      <c r="D294" s="28" t="s">
        <v>77</v>
      </c>
      <c r="E294" s="27" t="s">
        <v>84</v>
      </c>
      <c r="F294" s="27">
        <v>7</v>
      </c>
      <c r="G294" s="31" t="str">
        <f>VLOOKUP(I294,'Names with Seat Code'!B:E,2)</f>
        <v>Nathaniel</v>
      </c>
      <c r="H294" s="31" t="str">
        <f>VLOOKUP(I294,'Names with Seat Code'!B:E,4)</f>
        <v>Scanlon</v>
      </c>
      <c r="I294" s="25">
        <f>DIRECTIONS!$E$23+B294</f>
        <v>208</v>
      </c>
    </row>
    <row r="295" spans="1:9" ht="19.5" thickTop="1" thickBot="1" x14ac:dyDescent="0.3">
      <c r="A295" s="28" t="s">
        <v>111</v>
      </c>
      <c r="B295" s="27">
        <v>78</v>
      </c>
      <c r="C295" s="28" t="s">
        <v>109</v>
      </c>
      <c r="D295" s="28" t="s">
        <v>77</v>
      </c>
      <c r="E295" s="27" t="s">
        <v>84</v>
      </c>
      <c r="F295" s="27">
        <v>5</v>
      </c>
      <c r="G295" s="31" t="str">
        <f>VLOOKUP(I295,'Names with Seat Code'!B:E,2)</f>
        <v>Eli</v>
      </c>
      <c r="H295" s="31" t="str">
        <f>VLOOKUP(I295,'Names with Seat Code'!B:E,4)</f>
        <v>Schanck</v>
      </c>
      <c r="I295" s="25">
        <f>DIRECTIONS!$E$23+B295</f>
        <v>209</v>
      </c>
    </row>
    <row r="296" spans="1:9" ht="19.5" thickTop="1" thickBot="1" x14ac:dyDescent="0.3">
      <c r="A296" s="28" t="s">
        <v>111</v>
      </c>
      <c r="B296" s="27">
        <v>79</v>
      </c>
      <c r="C296" s="28" t="s">
        <v>109</v>
      </c>
      <c r="D296" s="28" t="s">
        <v>77</v>
      </c>
      <c r="E296" s="27" t="s">
        <v>84</v>
      </c>
      <c r="F296" s="27">
        <v>3</v>
      </c>
      <c r="G296" s="31" t="str">
        <f>VLOOKUP(I296,'Names with Seat Code'!B:E,2)</f>
        <v>Matthew</v>
      </c>
      <c r="H296" s="31" t="str">
        <f>VLOOKUP(I296,'Names with Seat Code'!B:E,4)</f>
        <v>Schneeberg</v>
      </c>
      <c r="I296" s="25">
        <f>DIRECTIONS!$E$23+B296</f>
        <v>210</v>
      </c>
    </row>
    <row r="297" spans="1:9" ht="19.5" thickTop="1" thickBot="1" x14ac:dyDescent="0.3">
      <c r="A297" s="28" t="s">
        <v>111</v>
      </c>
      <c r="B297" s="27">
        <v>80</v>
      </c>
      <c r="C297" s="28" t="s">
        <v>109</v>
      </c>
      <c r="D297" s="28" t="s">
        <v>77</v>
      </c>
      <c r="E297" s="27" t="s">
        <v>84</v>
      </c>
      <c r="F297" s="27">
        <v>1</v>
      </c>
      <c r="G297" s="31" t="str">
        <f>VLOOKUP(I297,'Names with Seat Code'!B:E,2)</f>
        <v>Sean</v>
      </c>
      <c r="H297" s="31" t="str">
        <f>VLOOKUP(I297,'Names with Seat Code'!B:E,4)</f>
        <v>Schneeberg</v>
      </c>
      <c r="I297" s="25">
        <f>DIRECTIONS!$E$23+B297</f>
        <v>211</v>
      </c>
    </row>
    <row r="298" spans="1:9" ht="19.5" thickTop="1" thickBot="1" x14ac:dyDescent="0.3">
      <c r="A298" s="28" t="s">
        <v>111</v>
      </c>
      <c r="B298" s="27">
        <v>81</v>
      </c>
      <c r="C298" s="28" t="s">
        <v>108</v>
      </c>
      <c r="D298" s="28" t="s">
        <v>110</v>
      </c>
      <c r="E298" s="27" t="s">
        <v>85</v>
      </c>
      <c r="F298" s="27">
        <v>107</v>
      </c>
      <c r="G298" s="31" t="str">
        <f>VLOOKUP(I298,'Names with Seat Code'!B:E,2)</f>
        <v>Henry</v>
      </c>
      <c r="H298" s="31" t="str">
        <f>VLOOKUP(I298,'Names with Seat Code'!B:E,4)</f>
        <v>Schromm</v>
      </c>
      <c r="I298" s="25">
        <f>DIRECTIONS!$E$23+B298</f>
        <v>212</v>
      </c>
    </row>
    <row r="299" spans="1:9" ht="19.5" thickTop="1" thickBot="1" x14ac:dyDescent="0.3">
      <c r="A299" s="28" t="s">
        <v>111</v>
      </c>
      <c r="B299" s="27">
        <v>82</v>
      </c>
      <c r="C299" s="28" t="s">
        <v>108</v>
      </c>
      <c r="D299" s="28" t="s">
        <v>110</v>
      </c>
      <c r="E299" s="27" t="s">
        <v>85</v>
      </c>
      <c r="F299" s="27">
        <v>108</v>
      </c>
      <c r="G299" s="31" t="str">
        <f>VLOOKUP(I299,'Names with Seat Code'!B:E,2)</f>
        <v>Emma</v>
      </c>
      <c r="H299" s="31" t="str">
        <f>VLOOKUP(I299,'Names with Seat Code'!B:E,4)</f>
        <v>Serevitch</v>
      </c>
      <c r="I299" s="25">
        <f>DIRECTIONS!$E$23+B299</f>
        <v>213</v>
      </c>
    </row>
    <row r="300" spans="1:9" ht="19.5" thickTop="1" thickBot="1" x14ac:dyDescent="0.3">
      <c r="A300" s="28" t="s">
        <v>111</v>
      </c>
      <c r="B300" s="27">
        <v>83</v>
      </c>
      <c r="C300" s="28" t="s">
        <v>108</v>
      </c>
      <c r="D300" s="28" t="s">
        <v>110</v>
      </c>
      <c r="E300" s="27" t="s">
        <v>85</v>
      </c>
      <c r="F300" s="27">
        <v>109</v>
      </c>
      <c r="G300" s="31" t="str">
        <f>VLOOKUP(I300,'Names with Seat Code'!B:E,2)</f>
        <v>Jared</v>
      </c>
      <c r="H300" s="31" t="str">
        <f>VLOOKUP(I300,'Names with Seat Code'!B:E,4)</f>
        <v>Settipane</v>
      </c>
      <c r="I300" s="25">
        <f>DIRECTIONS!$E$23+B300</f>
        <v>214</v>
      </c>
    </row>
    <row r="301" spans="1:9" ht="19.5" thickTop="1" thickBot="1" x14ac:dyDescent="0.3">
      <c r="A301" s="28" t="s">
        <v>111</v>
      </c>
      <c r="B301" s="27">
        <v>84</v>
      </c>
      <c r="C301" s="28" t="s">
        <v>108</v>
      </c>
      <c r="D301" s="28" t="s">
        <v>110</v>
      </c>
      <c r="E301" s="27" t="s">
        <v>85</v>
      </c>
      <c r="F301" s="27">
        <v>110</v>
      </c>
      <c r="G301" s="31" t="str">
        <f>VLOOKUP(I301,'Names with Seat Code'!B:E,2)</f>
        <v>Megan</v>
      </c>
      <c r="H301" s="31" t="str">
        <f>VLOOKUP(I301,'Names with Seat Code'!B:E,4)</f>
        <v>Shanahan</v>
      </c>
      <c r="I301" s="25">
        <f>DIRECTIONS!$E$23+B301</f>
        <v>215</v>
      </c>
    </row>
    <row r="302" spans="1:9" ht="19.5" thickTop="1" thickBot="1" x14ac:dyDescent="0.3">
      <c r="A302" s="28" t="s">
        <v>111</v>
      </c>
      <c r="B302" s="27">
        <v>85</v>
      </c>
      <c r="C302" s="28" t="s">
        <v>108</v>
      </c>
      <c r="D302" s="28" t="s">
        <v>110</v>
      </c>
      <c r="E302" s="27" t="s">
        <v>85</v>
      </c>
      <c r="F302" s="27">
        <v>111</v>
      </c>
      <c r="G302" s="31" t="str">
        <f>VLOOKUP(I302,'Names with Seat Code'!B:E,2)</f>
        <v>Kapil</v>
      </c>
      <c r="H302" s="31" t="str">
        <f>VLOOKUP(I302,'Names with Seat Code'!B:E,4)</f>
        <v>Shastri</v>
      </c>
      <c r="I302" s="25">
        <f>DIRECTIONS!$E$23+B302</f>
        <v>216</v>
      </c>
    </row>
    <row r="303" spans="1:9" ht="19.5" thickTop="1" thickBot="1" x14ac:dyDescent="0.3">
      <c r="A303" s="28" t="s">
        <v>111</v>
      </c>
      <c r="B303" s="27">
        <v>86</v>
      </c>
      <c r="C303" s="28" t="s">
        <v>108</v>
      </c>
      <c r="D303" s="28" t="s">
        <v>110</v>
      </c>
      <c r="E303" s="27" t="s">
        <v>85</v>
      </c>
      <c r="F303" s="27">
        <v>112</v>
      </c>
      <c r="G303" s="31" t="str">
        <f>VLOOKUP(I303,'Names with Seat Code'!B:E,2)</f>
        <v>Derek</v>
      </c>
      <c r="H303" s="31" t="str">
        <f>VLOOKUP(I303,'Names with Seat Code'!B:E,4)</f>
        <v>Silva</v>
      </c>
      <c r="I303" s="25">
        <f>DIRECTIONS!$E$23+B303</f>
        <v>217</v>
      </c>
    </row>
    <row r="304" spans="1:9" ht="19.5" thickTop="1" thickBot="1" x14ac:dyDescent="0.3">
      <c r="A304" s="28" t="s">
        <v>111</v>
      </c>
      <c r="B304" s="27">
        <v>87</v>
      </c>
      <c r="C304" s="28" t="s">
        <v>108</v>
      </c>
      <c r="D304" s="28" t="s">
        <v>110</v>
      </c>
      <c r="E304" s="27" t="s">
        <v>85</v>
      </c>
      <c r="F304" s="27">
        <v>113</v>
      </c>
      <c r="G304" s="31" t="str">
        <f>VLOOKUP(I304,'Names with Seat Code'!B:E,2)</f>
        <v>Kathleen</v>
      </c>
      <c r="H304" s="31" t="str">
        <f>VLOOKUP(I304,'Names with Seat Code'!B:E,4)</f>
        <v>Silva</v>
      </c>
      <c r="I304" s="25">
        <f>DIRECTIONS!$E$23+B304</f>
        <v>218</v>
      </c>
    </row>
    <row r="305" spans="1:9" ht="19.5" thickTop="1" thickBot="1" x14ac:dyDescent="0.3">
      <c r="A305" s="28" t="s">
        <v>111</v>
      </c>
      <c r="B305" s="27">
        <v>88</v>
      </c>
      <c r="C305" s="28" t="s">
        <v>108</v>
      </c>
      <c r="D305" s="28" t="s">
        <v>110</v>
      </c>
      <c r="E305" s="27" t="s">
        <v>85</v>
      </c>
      <c r="F305" s="27">
        <v>114</v>
      </c>
      <c r="G305" s="31" t="str">
        <f>VLOOKUP(I305,'Names with Seat Code'!B:E,2)</f>
        <v>Matias</v>
      </c>
      <c r="H305" s="31" t="str">
        <f>VLOOKUP(I305,'Names with Seat Code'!B:E,4)</f>
        <v>Silveira</v>
      </c>
      <c r="I305" s="25">
        <f>DIRECTIONS!$E$23+B305</f>
        <v>219</v>
      </c>
    </row>
    <row r="306" spans="1:9" ht="19.5" thickTop="1" thickBot="1" x14ac:dyDescent="0.3">
      <c r="A306" s="28" t="s">
        <v>111</v>
      </c>
      <c r="B306" s="27">
        <v>89</v>
      </c>
      <c r="C306" s="28" t="s">
        <v>108</v>
      </c>
      <c r="D306" s="28" t="s">
        <v>110</v>
      </c>
      <c r="E306" s="27" t="s">
        <v>85</v>
      </c>
      <c r="F306" s="27">
        <v>115</v>
      </c>
      <c r="G306" s="31" t="str">
        <f>VLOOKUP(I306,'Names with Seat Code'!B:E,2)</f>
        <v>Sydnee</v>
      </c>
      <c r="H306" s="31" t="str">
        <f>VLOOKUP(I306,'Names with Seat Code'!B:E,4)</f>
        <v>Smiley</v>
      </c>
      <c r="I306" s="25">
        <f>DIRECTIONS!$E$23+B306</f>
        <v>220</v>
      </c>
    </row>
    <row r="307" spans="1:9" ht="19.5" thickTop="1" thickBot="1" x14ac:dyDescent="0.3">
      <c r="A307" s="28" t="s">
        <v>111</v>
      </c>
      <c r="B307" s="27">
        <v>90</v>
      </c>
      <c r="C307" s="28" t="s">
        <v>108</v>
      </c>
      <c r="D307" s="28" t="s">
        <v>110</v>
      </c>
      <c r="E307" s="27" t="s">
        <v>85</v>
      </c>
      <c r="F307" s="27">
        <v>116</v>
      </c>
      <c r="G307" s="31" t="str">
        <f>VLOOKUP(I307,'Names with Seat Code'!B:E,2)</f>
        <v>Tay</v>
      </c>
      <c r="H307" s="31" t="str">
        <f>VLOOKUP(I307,'Names with Seat Code'!B:E,4)</f>
        <v>Spaulding</v>
      </c>
      <c r="I307" s="25">
        <f>DIRECTIONS!$E$23+B307</f>
        <v>221</v>
      </c>
    </row>
    <row r="308" spans="1:9" ht="19.5" thickTop="1" thickBot="1" x14ac:dyDescent="0.3">
      <c r="A308" s="28" t="s">
        <v>111</v>
      </c>
      <c r="B308" s="27">
        <v>91</v>
      </c>
      <c r="C308" s="28" t="s">
        <v>109</v>
      </c>
      <c r="D308" s="28" t="s">
        <v>77</v>
      </c>
      <c r="E308" s="27" t="s">
        <v>85</v>
      </c>
      <c r="F308" s="27">
        <v>13</v>
      </c>
      <c r="G308" s="31" t="str">
        <f>VLOOKUP(I308,'Names with Seat Code'!B:E,2)</f>
        <v>Katherine</v>
      </c>
      <c r="H308" s="31" t="str">
        <f>VLOOKUP(I308,'Names with Seat Code'!B:E,4)</f>
        <v>Stepler</v>
      </c>
      <c r="I308" s="25">
        <f>DIRECTIONS!$E$23+B308</f>
        <v>222</v>
      </c>
    </row>
    <row r="309" spans="1:9" ht="19.5" thickTop="1" thickBot="1" x14ac:dyDescent="0.3">
      <c r="A309" s="28" t="s">
        <v>111</v>
      </c>
      <c r="B309" s="27">
        <v>92</v>
      </c>
      <c r="C309" s="28" t="s">
        <v>109</v>
      </c>
      <c r="D309" s="28" t="s">
        <v>77</v>
      </c>
      <c r="E309" s="27" t="s">
        <v>85</v>
      </c>
      <c r="F309" s="27">
        <v>11</v>
      </c>
      <c r="G309" s="31" t="str">
        <f>VLOOKUP(I309,'Names with Seat Code'!B:E,2)</f>
        <v>Abigail</v>
      </c>
      <c r="H309" s="31" t="str">
        <f>VLOOKUP(I309,'Names with Seat Code'!B:E,4)</f>
        <v>Strong</v>
      </c>
      <c r="I309" s="25">
        <f>DIRECTIONS!$E$23+B309</f>
        <v>223</v>
      </c>
    </row>
    <row r="310" spans="1:9" ht="19.5" thickTop="1" thickBot="1" x14ac:dyDescent="0.3">
      <c r="A310" s="28" t="s">
        <v>111</v>
      </c>
      <c r="B310" s="27">
        <v>93</v>
      </c>
      <c r="C310" s="28" t="s">
        <v>109</v>
      </c>
      <c r="D310" s="28" t="s">
        <v>77</v>
      </c>
      <c r="E310" s="27" t="s">
        <v>85</v>
      </c>
      <c r="F310" s="27">
        <v>9</v>
      </c>
      <c r="G310" s="31" t="str">
        <f>VLOOKUP(I310,'Names with Seat Code'!B:E,2)</f>
        <v>Quinn</v>
      </c>
      <c r="H310" s="31" t="str">
        <f>VLOOKUP(I310,'Names with Seat Code'!B:E,4)</f>
        <v>Synnott</v>
      </c>
      <c r="I310" s="25">
        <f>DIRECTIONS!$E$23+B310</f>
        <v>224</v>
      </c>
    </row>
    <row r="311" spans="1:9" ht="19.5" thickTop="1" thickBot="1" x14ac:dyDescent="0.3">
      <c r="A311" s="28" t="s">
        <v>111</v>
      </c>
      <c r="B311" s="27">
        <v>94</v>
      </c>
      <c r="C311" s="28" t="s">
        <v>109</v>
      </c>
      <c r="D311" s="28" t="s">
        <v>77</v>
      </c>
      <c r="E311" s="27" t="s">
        <v>85</v>
      </c>
      <c r="F311" s="27">
        <v>7</v>
      </c>
      <c r="G311" s="31" t="str">
        <f>VLOOKUP(I311,'Names with Seat Code'!B:E,2)</f>
        <v>Molly</v>
      </c>
      <c r="H311" s="31" t="str">
        <f>VLOOKUP(I311,'Names with Seat Code'!B:E,4)</f>
        <v>Talty</v>
      </c>
      <c r="I311" s="25">
        <f>DIRECTIONS!$E$23+B311</f>
        <v>225</v>
      </c>
    </row>
    <row r="312" spans="1:9" ht="19.5" thickTop="1" thickBot="1" x14ac:dyDescent="0.3">
      <c r="A312" s="28" t="s">
        <v>111</v>
      </c>
      <c r="B312" s="27">
        <v>95</v>
      </c>
      <c r="C312" s="28" t="s">
        <v>109</v>
      </c>
      <c r="D312" s="28" t="s">
        <v>77</v>
      </c>
      <c r="E312" s="27" t="s">
        <v>85</v>
      </c>
      <c r="F312" s="27">
        <v>5</v>
      </c>
      <c r="G312" s="31" t="str">
        <f>VLOOKUP(I312,'Names with Seat Code'!B:E,2)</f>
        <v>Brooke</v>
      </c>
      <c r="H312" s="31" t="str">
        <f>VLOOKUP(I312,'Names with Seat Code'!B:E,4)</f>
        <v>Tango</v>
      </c>
      <c r="I312" s="25">
        <f>DIRECTIONS!$E$23+B312</f>
        <v>226</v>
      </c>
    </row>
    <row r="313" spans="1:9" ht="19.5" thickTop="1" thickBot="1" x14ac:dyDescent="0.3">
      <c r="A313" s="28" t="s">
        <v>111</v>
      </c>
      <c r="B313" s="27">
        <v>96</v>
      </c>
      <c r="C313" s="28" t="s">
        <v>109</v>
      </c>
      <c r="D313" s="28" t="s">
        <v>77</v>
      </c>
      <c r="E313" s="27" t="s">
        <v>85</v>
      </c>
      <c r="F313" s="27">
        <v>3</v>
      </c>
      <c r="G313" s="31" t="str">
        <f>VLOOKUP(I313,'Names with Seat Code'!B:E,2)</f>
        <v>Aaron</v>
      </c>
      <c r="H313" s="31" t="str">
        <f>VLOOKUP(I313,'Names with Seat Code'!B:E,4)</f>
        <v>Tarr</v>
      </c>
      <c r="I313" s="25">
        <f>DIRECTIONS!$E$23+B313</f>
        <v>227</v>
      </c>
    </row>
    <row r="314" spans="1:9" ht="19.5" thickTop="1" thickBot="1" x14ac:dyDescent="0.3">
      <c r="A314" s="28" t="s">
        <v>111</v>
      </c>
      <c r="B314" s="27">
        <v>97</v>
      </c>
      <c r="C314" s="28" t="s">
        <v>109</v>
      </c>
      <c r="D314" s="28" t="s">
        <v>77</v>
      </c>
      <c r="E314" s="27" t="s">
        <v>85</v>
      </c>
      <c r="F314" s="27">
        <v>1</v>
      </c>
      <c r="G314" s="31" t="str">
        <f>VLOOKUP(I314,'Names with Seat Code'!B:E,2)</f>
        <v>Maeve</v>
      </c>
      <c r="H314" s="31" t="str">
        <f>VLOOKUP(I314,'Names with Seat Code'!B:E,4)</f>
        <v>Taupier</v>
      </c>
      <c r="I314" s="25">
        <f>DIRECTIONS!$E$23+B314</f>
        <v>228</v>
      </c>
    </row>
    <row r="315" spans="1:9" ht="19.5" thickTop="1" thickBot="1" x14ac:dyDescent="0.3">
      <c r="A315" s="28" t="s">
        <v>111</v>
      </c>
      <c r="B315" s="27">
        <v>98</v>
      </c>
      <c r="C315" s="28" t="s">
        <v>108</v>
      </c>
      <c r="D315" s="28" t="s">
        <v>110</v>
      </c>
      <c r="E315" s="27" t="s">
        <v>87</v>
      </c>
      <c r="F315" s="27">
        <v>108</v>
      </c>
      <c r="G315" s="31" t="str">
        <f>VLOOKUP(I315,'Names with Seat Code'!B:E,2)</f>
        <v>Maxwell</v>
      </c>
      <c r="H315" s="31" t="str">
        <f>VLOOKUP(I315,'Names with Seat Code'!B:E,4)</f>
        <v>Taylor</v>
      </c>
      <c r="I315" s="25">
        <f>DIRECTIONS!$E$23+B315</f>
        <v>229</v>
      </c>
    </row>
    <row r="316" spans="1:9" ht="19.5" thickTop="1" thickBot="1" x14ac:dyDescent="0.3">
      <c r="A316" s="28" t="s">
        <v>111</v>
      </c>
      <c r="B316" s="27">
        <v>99</v>
      </c>
      <c r="C316" s="28" t="s">
        <v>108</v>
      </c>
      <c r="D316" s="28" t="s">
        <v>110</v>
      </c>
      <c r="E316" s="27" t="s">
        <v>87</v>
      </c>
      <c r="F316" s="27">
        <v>109</v>
      </c>
      <c r="G316" s="31" t="str">
        <f>VLOOKUP(I316,'Names with Seat Code'!B:E,2)</f>
        <v>Kathryn</v>
      </c>
      <c r="H316" s="31" t="str">
        <f>VLOOKUP(I316,'Names with Seat Code'!B:E,4)</f>
        <v>Tesoro</v>
      </c>
      <c r="I316" s="25">
        <f>DIRECTIONS!$E$23+B316</f>
        <v>230</v>
      </c>
    </row>
    <row r="317" spans="1:9" ht="19.5" thickTop="1" thickBot="1" x14ac:dyDescent="0.3">
      <c r="A317" s="28" t="s">
        <v>111</v>
      </c>
      <c r="B317" s="27">
        <v>100</v>
      </c>
      <c r="C317" s="28" t="s">
        <v>108</v>
      </c>
      <c r="D317" s="28" t="s">
        <v>110</v>
      </c>
      <c r="E317" s="27" t="s">
        <v>87</v>
      </c>
      <c r="F317" s="27">
        <v>110</v>
      </c>
      <c r="G317" s="31" t="str">
        <f>VLOOKUP(I317,'Names with Seat Code'!B:E,2)</f>
        <v>Blake</v>
      </c>
      <c r="H317" s="31" t="str">
        <f>VLOOKUP(I317,'Names with Seat Code'!B:E,4)</f>
        <v>Thomas</v>
      </c>
      <c r="I317" s="25">
        <f>DIRECTIONS!$E$23+B317</f>
        <v>231</v>
      </c>
    </row>
    <row r="318" spans="1:9" ht="19.5" thickTop="1" thickBot="1" x14ac:dyDescent="0.3">
      <c r="A318" s="28" t="s">
        <v>111</v>
      </c>
      <c r="B318" s="27">
        <v>101</v>
      </c>
      <c r="C318" s="28" t="s">
        <v>108</v>
      </c>
      <c r="D318" s="28" t="s">
        <v>110</v>
      </c>
      <c r="E318" s="27" t="s">
        <v>87</v>
      </c>
      <c r="F318" s="27">
        <v>111</v>
      </c>
      <c r="G318" s="31" t="str">
        <f>VLOOKUP(I318,'Names with Seat Code'!B:E,2)</f>
        <v>Raghav</v>
      </c>
      <c r="H318" s="31" t="str">
        <f>VLOOKUP(I318,'Names with Seat Code'!B:E,4)</f>
        <v>Tiwari</v>
      </c>
      <c r="I318" s="25">
        <f>DIRECTIONS!$E$23+B318</f>
        <v>232</v>
      </c>
    </row>
    <row r="319" spans="1:9" ht="19.5" thickTop="1" thickBot="1" x14ac:dyDescent="0.3">
      <c r="A319" s="28" t="s">
        <v>111</v>
      </c>
      <c r="B319" s="27">
        <v>102</v>
      </c>
      <c r="C319" s="28" t="s">
        <v>108</v>
      </c>
      <c r="D319" s="28" t="s">
        <v>110</v>
      </c>
      <c r="E319" s="27" t="s">
        <v>87</v>
      </c>
      <c r="F319" s="27">
        <v>112</v>
      </c>
      <c r="G319" s="31" t="str">
        <f>VLOOKUP(I319,'Names with Seat Code'!B:E,2)</f>
        <v>James</v>
      </c>
      <c r="H319" s="31" t="str">
        <f>VLOOKUP(I319,'Names with Seat Code'!B:E,4)</f>
        <v>Trahan</v>
      </c>
      <c r="I319" s="25">
        <f>DIRECTIONS!$E$23+B319</f>
        <v>233</v>
      </c>
    </row>
    <row r="320" spans="1:9" ht="19.5" thickTop="1" thickBot="1" x14ac:dyDescent="0.3">
      <c r="A320" s="28" t="s">
        <v>111</v>
      </c>
      <c r="B320" s="27">
        <v>103</v>
      </c>
      <c r="C320" s="28" t="s">
        <v>108</v>
      </c>
      <c r="D320" s="28" t="s">
        <v>110</v>
      </c>
      <c r="E320" s="27" t="s">
        <v>87</v>
      </c>
      <c r="F320" s="27">
        <v>113</v>
      </c>
      <c r="G320" s="31" t="str">
        <f>VLOOKUP(I320,'Names with Seat Code'!B:E,2)</f>
        <v>Molly</v>
      </c>
      <c r="H320" s="31" t="str">
        <f>VLOOKUP(I320,'Names with Seat Code'!B:E,4)</f>
        <v>Trahan</v>
      </c>
      <c r="I320" s="25">
        <f>DIRECTIONS!$E$23+B320</f>
        <v>234</v>
      </c>
    </row>
    <row r="321" spans="1:9" ht="19.5" thickTop="1" thickBot="1" x14ac:dyDescent="0.3">
      <c r="A321" s="28" t="s">
        <v>111</v>
      </c>
      <c r="B321" s="27">
        <v>104</v>
      </c>
      <c r="C321" s="28" t="s">
        <v>108</v>
      </c>
      <c r="D321" s="28" t="s">
        <v>110</v>
      </c>
      <c r="E321" s="27" t="s">
        <v>87</v>
      </c>
      <c r="F321" s="27">
        <v>114</v>
      </c>
      <c r="G321" s="31" t="str">
        <f>VLOOKUP(I321,'Names with Seat Code'!B:E,2)</f>
        <v>Katelyn</v>
      </c>
      <c r="H321" s="31" t="str">
        <f>VLOOKUP(I321,'Names with Seat Code'!B:E,4)</f>
        <v>Trionfi</v>
      </c>
      <c r="I321" s="25">
        <f>DIRECTIONS!$E$23+B321</f>
        <v>235</v>
      </c>
    </row>
    <row r="322" spans="1:9" ht="19.5" thickTop="1" thickBot="1" x14ac:dyDescent="0.3">
      <c r="A322" s="28" t="s">
        <v>111</v>
      </c>
      <c r="B322" s="27">
        <v>105</v>
      </c>
      <c r="C322" s="28" t="s">
        <v>108</v>
      </c>
      <c r="D322" s="28" t="s">
        <v>110</v>
      </c>
      <c r="E322" s="27" t="s">
        <v>87</v>
      </c>
      <c r="F322" s="27">
        <v>115</v>
      </c>
      <c r="G322" s="31" t="str">
        <f>VLOOKUP(I322,'Names with Seat Code'!B:E,2)</f>
        <v>Katrina</v>
      </c>
      <c r="H322" s="31" t="str">
        <f>VLOOKUP(I322,'Names with Seat Code'!B:E,4)</f>
        <v>Magness</v>
      </c>
      <c r="I322" s="25">
        <f>DIRECTIONS!$E$23+B322</f>
        <v>236</v>
      </c>
    </row>
    <row r="323" spans="1:9" ht="19.5" thickTop="1" thickBot="1" x14ac:dyDescent="0.3">
      <c r="A323" s="28" t="s">
        <v>111</v>
      </c>
      <c r="B323" s="27">
        <v>106</v>
      </c>
      <c r="C323" s="28" t="s">
        <v>108</v>
      </c>
      <c r="D323" s="28" t="s">
        <v>110</v>
      </c>
      <c r="E323" s="27" t="s">
        <v>87</v>
      </c>
      <c r="F323" s="27">
        <v>116</v>
      </c>
      <c r="G323" s="31" t="str">
        <f>VLOOKUP(I323,'Names with Seat Code'!B:E,2)</f>
        <v>Raymond</v>
      </c>
      <c r="H323" s="31" t="str">
        <f>VLOOKUP(I323,'Names with Seat Code'!B:E,4)</f>
        <v>Vedder</v>
      </c>
      <c r="I323" s="25">
        <f>DIRECTIONS!$E$23+B323</f>
        <v>237</v>
      </c>
    </row>
    <row r="324" spans="1:9" ht="19.5" thickTop="1" thickBot="1" x14ac:dyDescent="0.3">
      <c r="A324" s="28" t="s">
        <v>111</v>
      </c>
      <c r="B324" s="27">
        <v>107</v>
      </c>
      <c r="C324" s="28" t="s">
        <v>108</v>
      </c>
      <c r="D324" s="28" t="s">
        <v>110</v>
      </c>
      <c r="E324" s="27" t="s">
        <v>87</v>
      </c>
      <c r="F324" s="27">
        <v>117</v>
      </c>
      <c r="G324" s="31" t="str">
        <f>VLOOKUP(I324,'Names with Seat Code'!B:E,2)</f>
        <v>Joseph</v>
      </c>
      <c r="H324" s="31" t="str">
        <f>VLOOKUP(I324,'Names with Seat Code'!B:E,4)</f>
        <v>Vieira</v>
      </c>
      <c r="I324" s="25">
        <f>DIRECTIONS!$E$23+B324</f>
        <v>238</v>
      </c>
    </row>
    <row r="325" spans="1:9" ht="19.5" thickTop="1" thickBot="1" x14ac:dyDescent="0.3">
      <c r="A325" s="28" t="s">
        <v>111</v>
      </c>
      <c r="B325" s="27">
        <v>108</v>
      </c>
      <c r="C325" s="28" t="s">
        <v>109</v>
      </c>
      <c r="D325" s="28" t="s">
        <v>77</v>
      </c>
      <c r="E325" s="27" t="s">
        <v>87</v>
      </c>
      <c r="F325" s="27">
        <v>15</v>
      </c>
      <c r="G325" s="31" t="str">
        <f>VLOOKUP(I325,'Names with Seat Code'!B:E,2)</f>
        <v>Luke</v>
      </c>
      <c r="H325" s="31" t="str">
        <f>VLOOKUP(I325,'Names with Seat Code'!B:E,4)</f>
        <v>Waldman</v>
      </c>
      <c r="I325" s="25">
        <f>DIRECTIONS!$E$23+B325</f>
        <v>239</v>
      </c>
    </row>
    <row r="326" spans="1:9" ht="19.5" thickTop="1" thickBot="1" x14ac:dyDescent="0.3">
      <c r="A326" s="28" t="s">
        <v>111</v>
      </c>
      <c r="B326" s="27">
        <v>109</v>
      </c>
      <c r="C326" s="28" t="s">
        <v>109</v>
      </c>
      <c r="D326" s="28" t="s">
        <v>77</v>
      </c>
      <c r="E326" s="27" t="s">
        <v>87</v>
      </c>
      <c r="F326" s="27">
        <v>13</v>
      </c>
      <c r="G326" s="31" t="str">
        <f>VLOOKUP(I326,'Names with Seat Code'!B:E,2)</f>
        <v>Lauren</v>
      </c>
      <c r="H326" s="31" t="str">
        <f>VLOOKUP(I326,'Names with Seat Code'!B:E,4)</f>
        <v xml:space="preserve"> Walker</v>
      </c>
      <c r="I326" s="25">
        <f>DIRECTIONS!$E$23+B326</f>
        <v>240</v>
      </c>
    </row>
    <row r="327" spans="1:9" ht="19.5" thickTop="1" thickBot="1" x14ac:dyDescent="0.3">
      <c r="A327" s="28" t="s">
        <v>111</v>
      </c>
      <c r="B327" s="27">
        <v>110</v>
      </c>
      <c r="C327" s="28" t="s">
        <v>109</v>
      </c>
      <c r="D327" s="28" t="s">
        <v>77</v>
      </c>
      <c r="E327" s="27" t="s">
        <v>87</v>
      </c>
      <c r="F327" s="27">
        <v>11</v>
      </c>
      <c r="G327" s="31" t="str">
        <f>VLOOKUP(I327,'Names with Seat Code'!B:E,2)</f>
        <v>Madeline</v>
      </c>
      <c r="H327" s="31" t="str">
        <f>VLOOKUP(I327,'Names with Seat Code'!B:E,4)</f>
        <v>Walsh</v>
      </c>
      <c r="I327" s="25">
        <f>DIRECTIONS!$E$23+B327</f>
        <v>241</v>
      </c>
    </row>
    <row r="328" spans="1:9" ht="19.5" thickTop="1" thickBot="1" x14ac:dyDescent="0.3">
      <c r="A328" s="28" t="s">
        <v>111</v>
      </c>
      <c r="B328" s="27">
        <v>111</v>
      </c>
      <c r="C328" s="28" t="s">
        <v>109</v>
      </c>
      <c r="D328" s="28" t="s">
        <v>77</v>
      </c>
      <c r="E328" s="27" t="s">
        <v>87</v>
      </c>
      <c r="F328" s="27">
        <v>9</v>
      </c>
      <c r="G328" s="31" t="str">
        <f>VLOOKUP(I328,'Names with Seat Code'!B:E,2)</f>
        <v>Devon</v>
      </c>
      <c r="H328" s="31" t="str">
        <f>VLOOKUP(I328,'Names with Seat Code'!B:E,4)</f>
        <v>Watson</v>
      </c>
      <c r="I328" s="25">
        <f>DIRECTIONS!$E$23+B328</f>
        <v>242</v>
      </c>
    </row>
    <row r="329" spans="1:9" ht="19.5" thickTop="1" thickBot="1" x14ac:dyDescent="0.3">
      <c r="A329" s="28" t="s">
        <v>111</v>
      </c>
      <c r="B329" s="27">
        <v>112</v>
      </c>
      <c r="C329" s="28" t="s">
        <v>109</v>
      </c>
      <c r="D329" s="28" t="s">
        <v>77</v>
      </c>
      <c r="E329" s="27" t="s">
        <v>87</v>
      </c>
      <c r="F329" s="27">
        <v>7</v>
      </c>
      <c r="G329" s="31" t="str">
        <f>VLOOKUP(I329,'Names with Seat Code'!B:E,2)</f>
        <v>Jacob</v>
      </c>
      <c r="H329" s="31" t="str">
        <f>VLOOKUP(I329,'Names with Seat Code'!B:E,4)</f>
        <v>Whitmer</v>
      </c>
      <c r="I329" s="25">
        <f>DIRECTIONS!$E$23+B329</f>
        <v>243</v>
      </c>
    </row>
    <row r="330" spans="1:9" ht="19.5" thickTop="1" thickBot="1" x14ac:dyDescent="0.3">
      <c r="A330" s="28" t="s">
        <v>111</v>
      </c>
      <c r="B330" s="27">
        <v>113</v>
      </c>
      <c r="C330" s="28" t="s">
        <v>109</v>
      </c>
      <c r="D330" s="28" t="s">
        <v>77</v>
      </c>
      <c r="E330" s="27" t="s">
        <v>87</v>
      </c>
      <c r="F330" s="27">
        <v>5</v>
      </c>
      <c r="G330" s="31" t="str">
        <f>VLOOKUP(I330,'Names with Seat Code'!B:E,2)</f>
        <v>Keem</v>
      </c>
      <c r="H330" s="31" t="str">
        <f>VLOOKUP(I330,'Names with Seat Code'!B:E,4)</f>
        <v>or Williams</v>
      </c>
      <c r="I330" s="25">
        <f>DIRECTIONS!$E$23+B330</f>
        <v>244</v>
      </c>
    </row>
    <row r="331" spans="1:9" ht="19.5" thickTop="1" thickBot="1" x14ac:dyDescent="0.3">
      <c r="A331" s="28" t="s">
        <v>111</v>
      </c>
      <c r="B331" s="27">
        <v>114</v>
      </c>
      <c r="C331" s="28" t="s">
        <v>109</v>
      </c>
      <c r="D331" s="28" t="s">
        <v>77</v>
      </c>
      <c r="E331" s="27" t="s">
        <v>87</v>
      </c>
      <c r="F331" s="27">
        <v>3</v>
      </c>
      <c r="G331" s="31" t="str">
        <f>VLOOKUP(I331,'Names with Seat Code'!B:E,2)</f>
        <v>Nia</v>
      </c>
      <c r="H331" s="31" t="str">
        <f>VLOOKUP(I331,'Names with Seat Code'!B:E,4)</f>
        <v>Williamson</v>
      </c>
      <c r="I331" s="25">
        <f>DIRECTIONS!$E$23+B331</f>
        <v>245</v>
      </c>
    </row>
    <row r="332" spans="1:9" ht="19.5" thickTop="1" thickBot="1" x14ac:dyDescent="0.3">
      <c r="A332" s="28" t="s">
        <v>111</v>
      </c>
      <c r="B332" s="27">
        <v>115</v>
      </c>
      <c r="C332" s="28" t="s">
        <v>109</v>
      </c>
      <c r="D332" s="28" t="s">
        <v>77</v>
      </c>
      <c r="E332" s="27" t="s">
        <v>87</v>
      </c>
      <c r="F332" s="27">
        <v>1</v>
      </c>
      <c r="G332" s="31" t="str">
        <f>VLOOKUP(I332,'Names with Seat Code'!B:E,2)</f>
        <v>Jonathan</v>
      </c>
      <c r="H332" s="31" t="str">
        <f>VLOOKUP(I332,'Names with Seat Code'!B:E,4)</f>
        <v>Willis</v>
      </c>
      <c r="I332" s="25">
        <f>DIRECTIONS!$E$23+B332</f>
        <v>246</v>
      </c>
    </row>
    <row r="333" spans="1:9" ht="19.5" thickTop="1" thickBot="1" x14ac:dyDescent="0.3">
      <c r="A333" s="28" t="s">
        <v>111</v>
      </c>
      <c r="B333" s="27">
        <v>116</v>
      </c>
      <c r="C333" s="28" t="s">
        <v>108</v>
      </c>
      <c r="D333" s="28" t="s">
        <v>110</v>
      </c>
      <c r="E333" s="27" t="s">
        <v>88</v>
      </c>
      <c r="F333" s="27">
        <v>109</v>
      </c>
      <c r="G333" s="31" t="str">
        <f>VLOOKUP(I333,'Names with Seat Code'!B:E,2)</f>
        <v>Benjamin</v>
      </c>
      <c r="H333" s="31" t="str">
        <f>VLOOKUP(I333,'Names with Seat Code'!B:E,4)</f>
        <v>Wise</v>
      </c>
      <c r="I333" s="25">
        <f>DIRECTIONS!$E$23+B333</f>
        <v>247</v>
      </c>
    </row>
    <row r="334" spans="1:9" ht="19.5" thickTop="1" thickBot="1" x14ac:dyDescent="0.3">
      <c r="A334" s="28" t="s">
        <v>111</v>
      </c>
      <c r="B334" s="27">
        <v>117</v>
      </c>
      <c r="C334" s="28" t="s">
        <v>108</v>
      </c>
      <c r="D334" s="28" t="s">
        <v>110</v>
      </c>
      <c r="E334" s="27" t="s">
        <v>88</v>
      </c>
      <c r="F334" s="27">
        <v>110</v>
      </c>
      <c r="G334" s="31" t="str">
        <f>VLOOKUP(I334,'Names with Seat Code'!B:E,2)</f>
        <v>Xander</v>
      </c>
      <c r="H334" s="31" t="str">
        <f>VLOOKUP(I334,'Names with Seat Code'!B:E,4)</f>
        <v>Witham</v>
      </c>
      <c r="I334" s="25">
        <f>DIRECTIONS!$E$23+B334</f>
        <v>248</v>
      </c>
    </row>
    <row r="335" spans="1:9" ht="19.5" thickTop="1" thickBot="1" x14ac:dyDescent="0.3">
      <c r="A335" s="28" t="s">
        <v>111</v>
      </c>
      <c r="B335" s="27">
        <v>118</v>
      </c>
      <c r="C335" s="28" t="s">
        <v>108</v>
      </c>
      <c r="D335" s="28" t="s">
        <v>110</v>
      </c>
      <c r="E335" s="27" t="s">
        <v>88</v>
      </c>
      <c r="F335" s="27">
        <v>111</v>
      </c>
      <c r="G335" s="31" t="str">
        <f>VLOOKUP(I335,'Names with Seat Code'!B:E,2)</f>
        <v>Kamea</v>
      </c>
      <c r="H335" s="31" t="str">
        <f>VLOOKUP(I335,'Names with Seat Code'!B:E,4)</f>
        <v>Wooten</v>
      </c>
      <c r="I335" s="25">
        <f>DIRECTIONS!$E$23+B335</f>
        <v>249</v>
      </c>
    </row>
    <row r="336" spans="1:9" ht="19.5" thickTop="1" thickBot="1" x14ac:dyDescent="0.3">
      <c r="A336" s="28" t="s">
        <v>111</v>
      </c>
      <c r="B336" s="27">
        <v>119</v>
      </c>
      <c r="C336" s="28" t="s">
        <v>108</v>
      </c>
      <c r="D336" s="28" t="s">
        <v>110</v>
      </c>
      <c r="E336" s="27" t="s">
        <v>88</v>
      </c>
      <c r="F336" s="27">
        <v>112</v>
      </c>
      <c r="G336" s="31" t="str">
        <f>VLOOKUP(I336,'Names with Seat Code'!B:E,2)</f>
        <v>Emily</v>
      </c>
      <c r="H336" s="31" t="str">
        <f>VLOOKUP(I336,'Names with Seat Code'!B:E,4)</f>
        <v>Wright</v>
      </c>
      <c r="I336" s="25">
        <f>DIRECTIONS!$E$23+B336</f>
        <v>250</v>
      </c>
    </row>
    <row r="337" spans="1:9" ht="19.5" thickTop="1" thickBot="1" x14ac:dyDescent="0.3">
      <c r="A337" s="28" t="s">
        <v>111</v>
      </c>
      <c r="B337" s="27">
        <v>120</v>
      </c>
      <c r="C337" s="28" t="s">
        <v>108</v>
      </c>
      <c r="D337" s="28" t="s">
        <v>110</v>
      </c>
      <c r="E337" s="27" t="s">
        <v>88</v>
      </c>
      <c r="F337" s="27">
        <v>113</v>
      </c>
      <c r="G337" s="31" t="str">
        <f>VLOOKUP(I337,'Names with Seat Code'!B:E,2)</f>
        <v>Shane</v>
      </c>
      <c r="H337" s="31" t="str">
        <f>VLOOKUP(I337,'Names with Seat Code'!B:E,4)</f>
        <v>Young</v>
      </c>
      <c r="I337" s="25">
        <f>DIRECTIONS!$E$23+B337</f>
        <v>251</v>
      </c>
    </row>
    <row r="338" spans="1:9" ht="19.5" thickTop="1" thickBot="1" x14ac:dyDescent="0.3">
      <c r="A338" s="28" t="s">
        <v>111</v>
      </c>
      <c r="B338" s="27">
        <v>121</v>
      </c>
      <c r="C338" s="28" t="s">
        <v>108</v>
      </c>
      <c r="D338" s="28" t="s">
        <v>110</v>
      </c>
      <c r="E338" s="27" t="s">
        <v>88</v>
      </c>
      <c r="F338" s="27">
        <v>114</v>
      </c>
      <c r="G338" s="31" t="str">
        <f>VLOOKUP(I338,'Names with Seat Code'!B:E,2)</f>
        <v>Khin</v>
      </c>
      <c r="H338" s="31" t="str">
        <f>VLOOKUP(I338,'Names with Seat Code'!B:E,4)</f>
        <v>Yu</v>
      </c>
      <c r="I338" s="25">
        <f>DIRECTIONS!$E$23+B338</f>
        <v>252</v>
      </c>
    </row>
    <row r="339" spans="1:9" ht="19.5" thickTop="1" thickBot="1" x14ac:dyDescent="0.3">
      <c r="A339" s="28" t="s">
        <v>111</v>
      </c>
      <c r="B339" s="27">
        <v>122</v>
      </c>
      <c r="C339" s="28" t="s">
        <v>108</v>
      </c>
      <c r="D339" s="28" t="s">
        <v>110</v>
      </c>
      <c r="E339" s="27" t="s">
        <v>88</v>
      </c>
      <c r="F339" s="27">
        <v>115</v>
      </c>
      <c r="G339" s="31" t="str">
        <f>VLOOKUP(I339,'Names with Seat Code'!B:E,2)</f>
        <v>Luke</v>
      </c>
      <c r="H339" s="31" t="str">
        <f>VLOOKUP(I339,'Names with Seat Code'!B:E,4)</f>
        <v>Zannino</v>
      </c>
      <c r="I339" s="25">
        <f>DIRECTIONS!$E$23+B339</f>
        <v>253</v>
      </c>
    </row>
    <row r="340" spans="1:9" ht="19.5" thickTop="1" thickBot="1" x14ac:dyDescent="0.3">
      <c r="A340" s="28" t="s">
        <v>111</v>
      </c>
      <c r="B340" s="27">
        <v>123</v>
      </c>
      <c r="C340" s="28" t="s">
        <v>108</v>
      </c>
      <c r="D340" s="28" t="s">
        <v>110</v>
      </c>
      <c r="E340" s="27" t="s">
        <v>88</v>
      </c>
      <c r="F340" s="27">
        <v>116</v>
      </c>
      <c r="G340" s="31" t="str">
        <f>VLOOKUP(I340,'Names with Seat Code'!B:E,2)</f>
        <v>Brandon</v>
      </c>
      <c r="H340" s="31" t="str">
        <f>VLOOKUP(I340,'Names with Seat Code'!B:E,4)</f>
        <v>Zelch</v>
      </c>
      <c r="I340" s="25">
        <f>DIRECTIONS!$E$23+B340</f>
        <v>254</v>
      </c>
    </row>
    <row r="341" spans="1:9" ht="19.5" thickTop="1" thickBot="1" x14ac:dyDescent="0.3">
      <c r="A341" s="28" t="s">
        <v>111</v>
      </c>
      <c r="B341" s="27">
        <v>124</v>
      </c>
      <c r="C341" s="28" t="s">
        <v>108</v>
      </c>
      <c r="D341" s="28" t="s">
        <v>110</v>
      </c>
      <c r="E341" s="27" t="s">
        <v>88</v>
      </c>
      <c r="F341" s="27">
        <v>117</v>
      </c>
      <c r="G341" s="31" t="str">
        <f>VLOOKUP(I341,'Names with Seat Code'!B:E,2)</f>
        <v>Brandon</v>
      </c>
      <c r="H341" s="31" t="str">
        <f>VLOOKUP(I341,'Names with Seat Code'!B:E,4)</f>
        <v>Zelch</v>
      </c>
      <c r="I341" s="25">
        <f>DIRECTIONS!$E$23+B341</f>
        <v>255</v>
      </c>
    </row>
    <row r="342" spans="1:9" ht="19.5" thickTop="1" thickBot="1" x14ac:dyDescent="0.3">
      <c r="A342" s="28" t="s">
        <v>111</v>
      </c>
      <c r="B342" s="27">
        <v>125</v>
      </c>
      <c r="C342" s="28" t="s">
        <v>108</v>
      </c>
      <c r="D342" s="28" t="s">
        <v>110</v>
      </c>
      <c r="E342" s="27" t="s">
        <v>88</v>
      </c>
      <c r="F342" s="27">
        <v>118</v>
      </c>
      <c r="G342" s="31" t="str">
        <f>VLOOKUP(I342,'Names with Seat Code'!B:E,2)</f>
        <v>Brandon</v>
      </c>
      <c r="H342" s="31" t="str">
        <f>VLOOKUP(I342,'Names with Seat Code'!B:E,4)</f>
        <v>Zelch</v>
      </c>
      <c r="I342" s="25">
        <f>DIRECTIONS!$E$23+B342</f>
        <v>256</v>
      </c>
    </row>
    <row r="343" spans="1:9" ht="19.5" thickTop="1" thickBot="1" x14ac:dyDescent="0.3">
      <c r="A343" s="28" t="s">
        <v>111</v>
      </c>
      <c r="B343" s="27">
        <v>126</v>
      </c>
      <c r="C343" s="28" t="s">
        <v>109</v>
      </c>
      <c r="D343" s="28" t="s">
        <v>77</v>
      </c>
      <c r="E343" s="27" t="s">
        <v>88</v>
      </c>
      <c r="F343" s="27">
        <v>15</v>
      </c>
      <c r="G343" s="31" t="str">
        <f>VLOOKUP(I343,'Names with Seat Code'!B:E,2)</f>
        <v>Brandon</v>
      </c>
      <c r="H343" s="31" t="str">
        <f>VLOOKUP(I343,'Names with Seat Code'!B:E,4)</f>
        <v>Zelch</v>
      </c>
      <c r="I343" s="25">
        <f>DIRECTIONS!$E$23+B343</f>
        <v>257</v>
      </c>
    </row>
    <row r="344" spans="1:9" ht="19.5" thickTop="1" thickBot="1" x14ac:dyDescent="0.3">
      <c r="A344" s="28" t="s">
        <v>111</v>
      </c>
      <c r="B344" s="27">
        <v>127</v>
      </c>
      <c r="C344" s="28" t="s">
        <v>109</v>
      </c>
      <c r="D344" s="28" t="s">
        <v>77</v>
      </c>
      <c r="E344" s="27" t="s">
        <v>88</v>
      </c>
      <c r="F344" s="27">
        <v>13</v>
      </c>
      <c r="G344" s="31" t="str">
        <f>VLOOKUP(I344,'Names with Seat Code'!B:E,2)</f>
        <v>Brandon</v>
      </c>
      <c r="H344" s="31" t="str">
        <f>VLOOKUP(I344,'Names with Seat Code'!B:E,4)</f>
        <v>Zelch</v>
      </c>
      <c r="I344" s="25">
        <f>DIRECTIONS!$E$23+B344</f>
        <v>258</v>
      </c>
    </row>
    <row r="345" spans="1:9" ht="19.5" thickTop="1" thickBot="1" x14ac:dyDescent="0.3">
      <c r="A345" s="28" t="s">
        <v>111</v>
      </c>
      <c r="B345" s="27">
        <v>128</v>
      </c>
      <c r="C345" s="28" t="s">
        <v>109</v>
      </c>
      <c r="D345" s="28" t="s">
        <v>77</v>
      </c>
      <c r="E345" s="27" t="s">
        <v>88</v>
      </c>
      <c r="F345" s="27">
        <v>11</v>
      </c>
      <c r="G345" s="31" t="str">
        <f>VLOOKUP(I345,'Names with Seat Code'!B:E,2)</f>
        <v>Brandon</v>
      </c>
      <c r="H345" s="31" t="str">
        <f>VLOOKUP(I345,'Names with Seat Code'!B:E,4)</f>
        <v>Zelch</v>
      </c>
      <c r="I345" s="25">
        <f>DIRECTIONS!$E$23+B345</f>
        <v>259</v>
      </c>
    </row>
    <row r="346" spans="1:9" ht="19.5" thickTop="1" thickBot="1" x14ac:dyDescent="0.3">
      <c r="A346" s="28" t="s">
        <v>111</v>
      </c>
      <c r="B346" s="27">
        <v>129</v>
      </c>
      <c r="C346" s="28" t="s">
        <v>109</v>
      </c>
      <c r="D346" s="28" t="s">
        <v>77</v>
      </c>
      <c r="E346" s="27" t="s">
        <v>88</v>
      </c>
      <c r="F346" s="27">
        <v>9</v>
      </c>
      <c r="G346" s="31" t="str">
        <f>VLOOKUP(I346,'Names with Seat Code'!B:E,2)</f>
        <v>Brandon</v>
      </c>
      <c r="H346" s="31" t="str">
        <f>VLOOKUP(I346,'Names with Seat Code'!B:E,4)</f>
        <v>Zelch</v>
      </c>
      <c r="I346" s="25">
        <f>DIRECTIONS!$E$23+B346</f>
        <v>260</v>
      </c>
    </row>
    <row r="347" spans="1:9" ht="19.5" thickTop="1" thickBot="1" x14ac:dyDescent="0.3">
      <c r="A347" s="28" t="s">
        <v>111</v>
      </c>
      <c r="B347" s="27">
        <v>130</v>
      </c>
      <c r="C347" s="28" t="s">
        <v>109</v>
      </c>
      <c r="D347" s="28" t="s">
        <v>77</v>
      </c>
      <c r="E347" s="27" t="s">
        <v>88</v>
      </c>
      <c r="F347" s="27">
        <v>7</v>
      </c>
      <c r="G347" s="31" t="str">
        <f>VLOOKUP(I347,'Names with Seat Code'!B:E,2)</f>
        <v>Brandon</v>
      </c>
      <c r="H347" s="31" t="str">
        <f>VLOOKUP(I347,'Names with Seat Code'!B:E,4)</f>
        <v>Zelch</v>
      </c>
      <c r="I347" s="25">
        <f>DIRECTIONS!$E$23+B347</f>
        <v>261</v>
      </c>
    </row>
    <row r="348" spans="1:9" ht="19.5" thickTop="1" thickBot="1" x14ac:dyDescent="0.3">
      <c r="A348" s="28" t="s">
        <v>111</v>
      </c>
      <c r="B348" s="27">
        <v>131</v>
      </c>
      <c r="C348" s="28" t="s">
        <v>109</v>
      </c>
      <c r="D348" s="28" t="s">
        <v>77</v>
      </c>
      <c r="E348" s="27" t="s">
        <v>88</v>
      </c>
      <c r="F348" s="27">
        <v>5</v>
      </c>
      <c r="G348" s="31" t="str">
        <f>VLOOKUP(I348,'Names with Seat Code'!B:E,2)</f>
        <v>Brandon</v>
      </c>
      <c r="H348" s="31" t="str">
        <f>VLOOKUP(I348,'Names with Seat Code'!B:E,4)</f>
        <v>Zelch</v>
      </c>
      <c r="I348" s="25">
        <f>DIRECTIONS!$E$23+B348</f>
        <v>262</v>
      </c>
    </row>
    <row r="349" spans="1:9" ht="19.5" thickTop="1" thickBot="1" x14ac:dyDescent="0.3">
      <c r="A349" s="28" t="s">
        <v>111</v>
      </c>
      <c r="B349" s="27">
        <v>132</v>
      </c>
      <c r="C349" s="28" t="s">
        <v>109</v>
      </c>
      <c r="D349" s="28" t="s">
        <v>77</v>
      </c>
      <c r="E349" s="27" t="s">
        <v>88</v>
      </c>
      <c r="F349" s="27">
        <v>3</v>
      </c>
      <c r="G349" s="31" t="str">
        <f>VLOOKUP(I349,'Names with Seat Code'!B:E,2)</f>
        <v>Brandon</v>
      </c>
      <c r="H349" s="31" t="str">
        <f>VLOOKUP(I349,'Names with Seat Code'!B:E,4)</f>
        <v>Zelch</v>
      </c>
      <c r="I349" s="25">
        <f>DIRECTIONS!$E$23+B349</f>
        <v>263</v>
      </c>
    </row>
    <row r="350" spans="1:9" ht="19.5" thickTop="1" thickBot="1" x14ac:dyDescent="0.3">
      <c r="A350" s="28" t="s">
        <v>111</v>
      </c>
      <c r="B350" s="27">
        <v>133</v>
      </c>
      <c r="C350" s="28" t="s">
        <v>109</v>
      </c>
      <c r="D350" s="28" t="s">
        <v>77</v>
      </c>
      <c r="E350" s="27" t="s">
        <v>88</v>
      </c>
      <c r="F350" s="27">
        <v>1</v>
      </c>
      <c r="G350" s="31" t="str">
        <f>VLOOKUP(I350,'Names with Seat Code'!B:E,2)</f>
        <v>Brandon</v>
      </c>
      <c r="H350" s="31" t="str">
        <f>VLOOKUP(I350,'Names with Seat Code'!B:E,4)</f>
        <v>Zelch</v>
      </c>
      <c r="I350" s="25">
        <f>DIRECTIONS!$E$23+B350</f>
        <v>264</v>
      </c>
    </row>
    <row r="351" spans="1:9" ht="19.5" thickTop="1" thickBot="1" x14ac:dyDescent="0.3">
      <c r="A351" s="28" t="s">
        <v>111</v>
      </c>
      <c r="B351" s="27">
        <v>134</v>
      </c>
      <c r="C351" s="28" t="s">
        <v>108</v>
      </c>
      <c r="D351" s="28" t="s">
        <v>110</v>
      </c>
      <c r="E351" s="27" t="s">
        <v>90</v>
      </c>
      <c r="F351" s="27">
        <v>109</v>
      </c>
      <c r="G351" s="31" t="str">
        <f>VLOOKUP(I351,'Names with Seat Code'!B:E,2)</f>
        <v>Brandon</v>
      </c>
      <c r="H351" s="31" t="str">
        <f>VLOOKUP(I351,'Names with Seat Code'!B:E,4)</f>
        <v>Zelch</v>
      </c>
      <c r="I351" s="25">
        <f>DIRECTIONS!$E$23+B351</f>
        <v>265</v>
      </c>
    </row>
    <row r="352" spans="1:9" ht="19.5" thickTop="1" thickBot="1" x14ac:dyDescent="0.3">
      <c r="A352" s="28" t="s">
        <v>111</v>
      </c>
      <c r="B352" s="27">
        <v>135</v>
      </c>
      <c r="C352" s="28" t="s">
        <v>108</v>
      </c>
      <c r="D352" s="28" t="s">
        <v>110</v>
      </c>
      <c r="E352" s="27" t="s">
        <v>90</v>
      </c>
      <c r="F352" s="27">
        <v>110</v>
      </c>
      <c r="G352" s="31" t="str">
        <f>VLOOKUP(I352,'Names with Seat Code'!B:E,2)</f>
        <v>Brandon</v>
      </c>
      <c r="H352" s="31" t="str">
        <f>VLOOKUP(I352,'Names with Seat Code'!B:E,4)</f>
        <v>Zelch</v>
      </c>
      <c r="I352" s="25">
        <f>DIRECTIONS!$E$23+B352</f>
        <v>266</v>
      </c>
    </row>
    <row r="353" spans="1:9" ht="19.5" thickTop="1" thickBot="1" x14ac:dyDescent="0.3">
      <c r="A353" s="28" t="s">
        <v>111</v>
      </c>
      <c r="B353" s="27">
        <v>136</v>
      </c>
      <c r="C353" s="28" t="s">
        <v>108</v>
      </c>
      <c r="D353" s="28" t="s">
        <v>110</v>
      </c>
      <c r="E353" s="27" t="s">
        <v>90</v>
      </c>
      <c r="F353" s="27">
        <v>111</v>
      </c>
      <c r="G353" s="31" t="str">
        <f>VLOOKUP(I353,'Names with Seat Code'!B:E,2)</f>
        <v>Brandon</v>
      </c>
      <c r="H353" s="31" t="str">
        <f>VLOOKUP(I353,'Names with Seat Code'!B:E,4)</f>
        <v>Zelch</v>
      </c>
      <c r="I353" s="25">
        <f>DIRECTIONS!$E$23+B353</f>
        <v>267</v>
      </c>
    </row>
    <row r="354" spans="1:9" ht="19.5" thickTop="1" thickBot="1" x14ac:dyDescent="0.3">
      <c r="A354" s="28" t="s">
        <v>111</v>
      </c>
      <c r="B354" s="27">
        <v>137</v>
      </c>
      <c r="C354" s="28" t="s">
        <v>108</v>
      </c>
      <c r="D354" s="28" t="s">
        <v>110</v>
      </c>
      <c r="E354" s="27" t="s">
        <v>90</v>
      </c>
      <c r="F354" s="27">
        <v>112</v>
      </c>
      <c r="G354" s="31" t="str">
        <f>VLOOKUP(I354,'Names with Seat Code'!B:E,2)</f>
        <v>Brandon</v>
      </c>
      <c r="H354" s="31" t="str">
        <f>VLOOKUP(I354,'Names with Seat Code'!B:E,4)</f>
        <v>Zelch</v>
      </c>
      <c r="I354" s="25">
        <f>DIRECTIONS!$E$23+B354</f>
        <v>268</v>
      </c>
    </row>
    <row r="355" spans="1:9" ht="19.5" thickTop="1" thickBot="1" x14ac:dyDescent="0.3">
      <c r="A355" s="28" t="s">
        <v>111</v>
      </c>
      <c r="B355" s="27">
        <v>138</v>
      </c>
      <c r="C355" s="28" t="s">
        <v>108</v>
      </c>
      <c r="D355" s="28" t="s">
        <v>110</v>
      </c>
      <c r="E355" s="27" t="s">
        <v>90</v>
      </c>
      <c r="F355" s="27">
        <v>113</v>
      </c>
      <c r="G355" s="31" t="str">
        <f>VLOOKUP(I355,'Names with Seat Code'!B:E,2)</f>
        <v>Brandon</v>
      </c>
      <c r="H355" s="31" t="str">
        <f>VLOOKUP(I355,'Names with Seat Code'!B:E,4)</f>
        <v>Zelch</v>
      </c>
      <c r="I355" s="25">
        <f>DIRECTIONS!$E$23+B355</f>
        <v>269</v>
      </c>
    </row>
    <row r="356" spans="1:9" ht="19.5" thickTop="1" thickBot="1" x14ac:dyDescent="0.3">
      <c r="A356" s="28" t="s">
        <v>111</v>
      </c>
      <c r="B356" s="27">
        <v>139</v>
      </c>
      <c r="C356" s="28" t="s">
        <v>108</v>
      </c>
      <c r="D356" s="28" t="s">
        <v>110</v>
      </c>
      <c r="E356" s="27" t="s">
        <v>90</v>
      </c>
      <c r="F356" s="27">
        <v>114</v>
      </c>
      <c r="G356" s="31" t="str">
        <f>VLOOKUP(I356,'Names with Seat Code'!B:E,2)</f>
        <v>Brandon</v>
      </c>
      <c r="H356" s="31" t="str">
        <f>VLOOKUP(I356,'Names with Seat Code'!B:E,4)</f>
        <v>Zelch</v>
      </c>
      <c r="I356" s="25">
        <f>DIRECTIONS!$E$23+B356</f>
        <v>270</v>
      </c>
    </row>
    <row r="357" spans="1:9" ht="19.5" thickTop="1" thickBot="1" x14ac:dyDescent="0.3">
      <c r="A357" s="28" t="s">
        <v>111</v>
      </c>
      <c r="B357" s="27">
        <v>140</v>
      </c>
      <c r="C357" s="28" t="s">
        <v>108</v>
      </c>
      <c r="D357" s="28" t="s">
        <v>110</v>
      </c>
      <c r="E357" s="27" t="s">
        <v>90</v>
      </c>
      <c r="F357" s="27">
        <v>115</v>
      </c>
      <c r="G357" s="31" t="str">
        <f>VLOOKUP(I357,'Names with Seat Code'!B:E,2)</f>
        <v>Brandon</v>
      </c>
      <c r="H357" s="31" t="str">
        <f>VLOOKUP(I357,'Names with Seat Code'!B:E,4)</f>
        <v>Zelch</v>
      </c>
      <c r="I357" s="25">
        <f>DIRECTIONS!$E$23+B357</f>
        <v>271</v>
      </c>
    </row>
    <row r="358" spans="1:9" ht="19.5" thickTop="1" thickBot="1" x14ac:dyDescent="0.3">
      <c r="A358" s="28" t="s">
        <v>111</v>
      </c>
      <c r="B358" s="27">
        <v>141</v>
      </c>
      <c r="C358" s="28" t="s">
        <v>108</v>
      </c>
      <c r="D358" s="28" t="s">
        <v>110</v>
      </c>
      <c r="E358" s="27" t="s">
        <v>90</v>
      </c>
      <c r="F358" s="27">
        <v>116</v>
      </c>
      <c r="G358" s="31" t="str">
        <f>VLOOKUP(I358,'Names with Seat Code'!B:E,2)</f>
        <v>Brandon</v>
      </c>
      <c r="H358" s="31" t="str">
        <f>VLOOKUP(I358,'Names with Seat Code'!B:E,4)</f>
        <v>Zelch</v>
      </c>
      <c r="I358" s="25">
        <f>DIRECTIONS!$E$23+B358</f>
        <v>272</v>
      </c>
    </row>
    <row r="359" spans="1:9" ht="19.5" thickTop="1" thickBot="1" x14ac:dyDescent="0.3">
      <c r="A359" s="28" t="s">
        <v>111</v>
      </c>
      <c r="B359" s="27">
        <v>142</v>
      </c>
      <c r="C359" s="28" t="s">
        <v>108</v>
      </c>
      <c r="D359" s="28" t="s">
        <v>110</v>
      </c>
      <c r="E359" s="27" t="s">
        <v>90</v>
      </c>
      <c r="F359" s="27">
        <v>117</v>
      </c>
      <c r="G359" s="31" t="str">
        <f>VLOOKUP(I359,'Names with Seat Code'!B:E,2)</f>
        <v>Brandon</v>
      </c>
      <c r="H359" s="31" t="str">
        <f>VLOOKUP(I359,'Names with Seat Code'!B:E,4)</f>
        <v>Zelch</v>
      </c>
      <c r="I359" s="25">
        <f>DIRECTIONS!$E$23+B359</f>
        <v>273</v>
      </c>
    </row>
    <row r="360" spans="1:9" ht="19.5" thickTop="1" thickBot="1" x14ac:dyDescent="0.3">
      <c r="A360" s="28" t="s">
        <v>111</v>
      </c>
      <c r="B360" s="27">
        <v>143</v>
      </c>
      <c r="C360" s="28" t="s">
        <v>108</v>
      </c>
      <c r="D360" s="28" t="s">
        <v>110</v>
      </c>
      <c r="E360" s="27" t="s">
        <v>90</v>
      </c>
      <c r="F360" s="27">
        <v>118</v>
      </c>
      <c r="G360" s="31" t="str">
        <f>VLOOKUP(I360,'Names with Seat Code'!B:E,2)</f>
        <v>Brandon</v>
      </c>
      <c r="H360" s="31" t="str">
        <f>VLOOKUP(I360,'Names with Seat Code'!B:E,4)</f>
        <v>Zelch</v>
      </c>
      <c r="I360" s="25">
        <f>DIRECTIONS!$E$23+B360</f>
        <v>274</v>
      </c>
    </row>
    <row r="361" spans="1:9" ht="19.5" thickTop="1" thickBot="1" x14ac:dyDescent="0.3">
      <c r="A361" s="28" t="s">
        <v>111</v>
      </c>
      <c r="B361" s="27">
        <v>144</v>
      </c>
      <c r="C361" s="28" t="s">
        <v>109</v>
      </c>
      <c r="D361" s="28" t="s">
        <v>77</v>
      </c>
      <c r="E361" s="27" t="s">
        <v>90</v>
      </c>
      <c r="F361" s="27">
        <v>15</v>
      </c>
      <c r="G361" s="31" t="str">
        <f>VLOOKUP(I361,'Names with Seat Code'!B:E,2)</f>
        <v>Brandon</v>
      </c>
      <c r="H361" s="31" t="str">
        <f>VLOOKUP(I361,'Names with Seat Code'!B:E,4)</f>
        <v>Zelch</v>
      </c>
      <c r="I361" s="25">
        <f>DIRECTIONS!$E$23+B361</f>
        <v>275</v>
      </c>
    </row>
    <row r="362" spans="1:9" ht="19.5" thickTop="1" thickBot="1" x14ac:dyDescent="0.3">
      <c r="A362" s="28" t="s">
        <v>111</v>
      </c>
      <c r="B362" s="27">
        <v>145</v>
      </c>
      <c r="C362" s="28" t="s">
        <v>109</v>
      </c>
      <c r="D362" s="28" t="s">
        <v>77</v>
      </c>
      <c r="E362" s="27" t="s">
        <v>90</v>
      </c>
      <c r="F362" s="27">
        <v>13</v>
      </c>
      <c r="G362" s="31" t="str">
        <f>VLOOKUP(I362,'Names with Seat Code'!B:E,2)</f>
        <v>Brandon</v>
      </c>
      <c r="H362" s="31" t="str">
        <f>VLOOKUP(I362,'Names with Seat Code'!B:E,4)</f>
        <v>Zelch</v>
      </c>
      <c r="I362" s="25">
        <f>DIRECTIONS!$E$23+B362</f>
        <v>276</v>
      </c>
    </row>
    <row r="363" spans="1:9" ht="19.5" thickTop="1" thickBot="1" x14ac:dyDescent="0.3">
      <c r="A363" s="28" t="s">
        <v>111</v>
      </c>
      <c r="B363" s="27">
        <v>146</v>
      </c>
      <c r="C363" s="28" t="s">
        <v>109</v>
      </c>
      <c r="D363" s="28" t="s">
        <v>77</v>
      </c>
      <c r="E363" s="27" t="s">
        <v>90</v>
      </c>
      <c r="F363" s="27">
        <v>11</v>
      </c>
      <c r="G363" s="31" t="str">
        <f>VLOOKUP(I363,'Names with Seat Code'!B:E,2)</f>
        <v>Brandon</v>
      </c>
      <c r="H363" s="31" t="str">
        <f>VLOOKUP(I363,'Names with Seat Code'!B:E,4)</f>
        <v>Zelch</v>
      </c>
      <c r="I363" s="25">
        <f>DIRECTIONS!$E$23+B363</f>
        <v>277</v>
      </c>
    </row>
    <row r="364" spans="1:9" ht="19.5" thickTop="1" thickBot="1" x14ac:dyDescent="0.3">
      <c r="A364" s="28" t="s">
        <v>111</v>
      </c>
      <c r="B364" s="27">
        <v>147</v>
      </c>
      <c r="C364" s="28" t="s">
        <v>109</v>
      </c>
      <c r="D364" s="28" t="s">
        <v>77</v>
      </c>
      <c r="E364" s="27" t="s">
        <v>90</v>
      </c>
      <c r="F364" s="27">
        <v>9</v>
      </c>
      <c r="G364" s="31" t="str">
        <f>VLOOKUP(I364,'Names with Seat Code'!B:E,2)</f>
        <v>Brandon</v>
      </c>
      <c r="H364" s="31" t="str">
        <f>VLOOKUP(I364,'Names with Seat Code'!B:E,4)</f>
        <v>Zelch</v>
      </c>
      <c r="I364" s="25">
        <f>DIRECTIONS!$E$23+B364</f>
        <v>278</v>
      </c>
    </row>
    <row r="365" spans="1:9" ht="19.5" thickTop="1" thickBot="1" x14ac:dyDescent="0.3">
      <c r="A365" s="28" t="s">
        <v>111</v>
      </c>
      <c r="B365" s="27">
        <v>148</v>
      </c>
      <c r="C365" s="28" t="s">
        <v>109</v>
      </c>
      <c r="D365" s="28" t="s">
        <v>77</v>
      </c>
      <c r="E365" s="27" t="s">
        <v>90</v>
      </c>
      <c r="F365" s="27">
        <v>7</v>
      </c>
      <c r="G365" s="31" t="str">
        <f>VLOOKUP(I365,'Names with Seat Code'!B:E,2)</f>
        <v>Brandon</v>
      </c>
      <c r="H365" s="31" t="str">
        <f>VLOOKUP(I365,'Names with Seat Code'!B:E,4)</f>
        <v>Zelch</v>
      </c>
      <c r="I365" s="25">
        <f>DIRECTIONS!$E$23+B365</f>
        <v>279</v>
      </c>
    </row>
    <row r="366" spans="1:9" ht="19.5" thickTop="1" thickBot="1" x14ac:dyDescent="0.3">
      <c r="A366" s="28" t="s">
        <v>111</v>
      </c>
      <c r="B366" s="27">
        <v>149</v>
      </c>
      <c r="C366" s="28" t="s">
        <v>109</v>
      </c>
      <c r="D366" s="28" t="s">
        <v>77</v>
      </c>
      <c r="E366" s="27" t="s">
        <v>90</v>
      </c>
      <c r="F366" s="27">
        <v>5</v>
      </c>
      <c r="G366" s="31" t="str">
        <f>VLOOKUP(I366,'Names with Seat Code'!B:E,2)</f>
        <v>Brandon</v>
      </c>
      <c r="H366" s="31" t="str">
        <f>VLOOKUP(I366,'Names with Seat Code'!B:E,4)</f>
        <v>Zelch</v>
      </c>
      <c r="I366" s="25">
        <f>DIRECTIONS!$E$23+B366</f>
        <v>280</v>
      </c>
    </row>
    <row r="367" spans="1:9" ht="19.5" thickTop="1" thickBot="1" x14ac:dyDescent="0.3">
      <c r="A367" s="28" t="s">
        <v>111</v>
      </c>
      <c r="B367" s="27">
        <v>150</v>
      </c>
      <c r="C367" s="28" t="s">
        <v>109</v>
      </c>
      <c r="D367" s="28" t="s">
        <v>77</v>
      </c>
      <c r="E367" s="27" t="s">
        <v>90</v>
      </c>
      <c r="F367" s="27">
        <v>3</v>
      </c>
      <c r="G367" s="31" t="str">
        <f>VLOOKUP(I367,'Names with Seat Code'!B:E,2)</f>
        <v>Brandon</v>
      </c>
      <c r="H367" s="31" t="str">
        <f>VLOOKUP(I367,'Names with Seat Code'!B:E,4)</f>
        <v>Zelch</v>
      </c>
      <c r="I367" s="25">
        <f>DIRECTIONS!$E$23+B367</f>
        <v>281</v>
      </c>
    </row>
    <row r="368" spans="1:9" ht="19.5" thickTop="1" thickBot="1" x14ac:dyDescent="0.3">
      <c r="A368" s="28" t="s">
        <v>111</v>
      </c>
      <c r="B368" s="27">
        <v>151</v>
      </c>
      <c r="C368" s="28" t="s">
        <v>109</v>
      </c>
      <c r="D368" s="28" t="s">
        <v>77</v>
      </c>
      <c r="E368" s="27" t="s">
        <v>90</v>
      </c>
      <c r="F368" s="27">
        <v>1</v>
      </c>
      <c r="G368" s="31" t="str">
        <f>VLOOKUP(I368,'Names with Seat Code'!B:E,2)</f>
        <v>Brandon</v>
      </c>
      <c r="H368" s="31" t="str">
        <f>VLOOKUP(I368,'Names with Seat Code'!B:E,4)</f>
        <v>Zelch</v>
      </c>
      <c r="I368" s="25">
        <f>DIRECTIONS!$E$23+B368</f>
        <v>282</v>
      </c>
    </row>
    <row r="369" spans="1:9" ht="19.5" thickTop="1" thickBot="1" x14ac:dyDescent="0.3">
      <c r="A369" s="28" t="s">
        <v>111</v>
      </c>
      <c r="B369" s="27">
        <v>152</v>
      </c>
      <c r="C369" s="28" t="s">
        <v>108</v>
      </c>
      <c r="D369" s="28" t="s">
        <v>110</v>
      </c>
      <c r="E369" s="27" t="s">
        <v>91</v>
      </c>
      <c r="F369" s="27">
        <v>109</v>
      </c>
      <c r="G369" s="31" t="str">
        <f>VLOOKUP(I369,'Names with Seat Code'!B:E,2)</f>
        <v>Brandon</v>
      </c>
      <c r="H369" s="31" t="str">
        <f>VLOOKUP(I369,'Names with Seat Code'!B:E,4)</f>
        <v>Zelch</v>
      </c>
      <c r="I369" s="25">
        <f>DIRECTIONS!$E$23+B369</f>
        <v>283</v>
      </c>
    </row>
    <row r="370" spans="1:9" ht="19.5" thickTop="1" thickBot="1" x14ac:dyDescent="0.3">
      <c r="A370" s="28" t="s">
        <v>111</v>
      </c>
      <c r="B370" s="27">
        <v>153</v>
      </c>
      <c r="C370" s="28" t="s">
        <v>108</v>
      </c>
      <c r="D370" s="28" t="s">
        <v>110</v>
      </c>
      <c r="E370" s="27" t="s">
        <v>91</v>
      </c>
      <c r="F370" s="27">
        <v>110</v>
      </c>
      <c r="G370" s="31" t="str">
        <f>VLOOKUP(I370,'Names with Seat Code'!B:E,2)</f>
        <v>Brandon</v>
      </c>
      <c r="H370" s="31" t="str">
        <f>VLOOKUP(I370,'Names with Seat Code'!B:E,4)</f>
        <v>Zelch</v>
      </c>
      <c r="I370" s="25">
        <f>DIRECTIONS!$E$23+B370</f>
        <v>284</v>
      </c>
    </row>
    <row r="371" spans="1:9" ht="19.5" thickTop="1" thickBot="1" x14ac:dyDescent="0.3">
      <c r="A371" s="28" t="s">
        <v>111</v>
      </c>
      <c r="B371" s="27">
        <v>154</v>
      </c>
      <c r="C371" s="28" t="s">
        <v>108</v>
      </c>
      <c r="D371" s="28" t="s">
        <v>110</v>
      </c>
      <c r="E371" s="27" t="s">
        <v>91</v>
      </c>
      <c r="F371" s="27">
        <v>111</v>
      </c>
      <c r="G371" s="31" t="str">
        <f>VLOOKUP(I371,'Names with Seat Code'!B:E,2)</f>
        <v>Brandon</v>
      </c>
      <c r="H371" s="31" t="str">
        <f>VLOOKUP(I371,'Names with Seat Code'!B:E,4)</f>
        <v>Zelch</v>
      </c>
      <c r="I371" s="25">
        <f>DIRECTIONS!$E$23+B371</f>
        <v>285</v>
      </c>
    </row>
    <row r="372" spans="1:9" ht="19.5" thickTop="1" thickBot="1" x14ac:dyDescent="0.3">
      <c r="A372" s="28" t="s">
        <v>111</v>
      </c>
      <c r="B372" s="27">
        <v>155</v>
      </c>
      <c r="C372" s="28" t="s">
        <v>108</v>
      </c>
      <c r="D372" s="28" t="s">
        <v>110</v>
      </c>
      <c r="E372" s="27" t="s">
        <v>91</v>
      </c>
      <c r="F372" s="27">
        <v>112</v>
      </c>
      <c r="G372" s="31" t="str">
        <f>VLOOKUP(I372,'Names with Seat Code'!B:E,2)</f>
        <v>Brandon</v>
      </c>
      <c r="H372" s="31" t="str">
        <f>VLOOKUP(I372,'Names with Seat Code'!B:E,4)</f>
        <v>Zelch</v>
      </c>
      <c r="I372" s="25">
        <f>DIRECTIONS!$E$23+B372</f>
        <v>286</v>
      </c>
    </row>
    <row r="373" spans="1:9" ht="19.5" thickTop="1" thickBot="1" x14ac:dyDescent="0.3">
      <c r="A373" s="28" t="s">
        <v>111</v>
      </c>
      <c r="B373" s="27">
        <v>156</v>
      </c>
      <c r="C373" s="28" t="s">
        <v>108</v>
      </c>
      <c r="D373" s="28" t="s">
        <v>110</v>
      </c>
      <c r="E373" s="27" t="s">
        <v>91</v>
      </c>
      <c r="F373" s="27">
        <v>113</v>
      </c>
      <c r="G373" s="31" t="str">
        <f>VLOOKUP(I373,'Names with Seat Code'!B:E,2)</f>
        <v>Brandon</v>
      </c>
      <c r="H373" s="31" t="str">
        <f>VLOOKUP(I373,'Names with Seat Code'!B:E,4)</f>
        <v>Zelch</v>
      </c>
      <c r="I373" s="25">
        <f>DIRECTIONS!$E$23+B373</f>
        <v>287</v>
      </c>
    </row>
    <row r="374" spans="1:9" ht="19.5" thickTop="1" thickBot="1" x14ac:dyDescent="0.3">
      <c r="A374" s="28" t="s">
        <v>111</v>
      </c>
      <c r="B374" s="27">
        <v>157</v>
      </c>
      <c r="C374" s="28" t="s">
        <v>108</v>
      </c>
      <c r="D374" s="28" t="s">
        <v>110</v>
      </c>
      <c r="E374" s="27" t="s">
        <v>91</v>
      </c>
      <c r="F374" s="27">
        <v>114</v>
      </c>
      <c r="G374" s="31" t="str">
        <f>VLOOKUP(I374,'Names with Seat Code'!B:E,2)</f>
        <v>Brandon</v>
      </c>
      <c r="H374" s="31" t="str">
        <f>VLOOKUP(I374,'Names with Seat Code'!B:E,4)</f>
        <v>Zelch</v>
      </c>
      <c r="I374" s="25">
        <f>DIRECTIONS!$E$23+B374</f>
        <v>288</v>
      </c>
    </row>
    <row r="375" spans="1:9" ht="19.5" thickTop="1" thickBot="1" x14ac:dyDescent="0.3">
      <c r="A375" s="28" t="s">
        <v>111</v>
      </c>
      <c r="B375" s="27">
        <v>158</v>
      </c>
      <c r="C375" s="28" t="s">
        <v>108</v>
      </c>
      <c r="D375" s="28" t="s">
        <v>110</v>
      </c>
      <c r="E375" s="27" t="s">
        <v>91</v>
      </c>
      <c r="F375" s="27">
        <v>115</v>
      </c>
      <c r="G375" s="31" t="str">
        <f>VLOOKUP(I375,'Names with Seat Code'!B:E,2)</f>
        <v>Brandon</v>
      </c>
      <c r="H375" s="31" t="str">
        <f>VLOOKUP(I375,'Names with Seat Code'!B:E,4)</f>
        <v>Zelch</v>
      </c>
      <c r="I375" s="25">
        <f>DIRECTIONS!$E$23+B375</f>
        <v>289</v>
      </c>
    </row>
    <row r="376" spans="1:9" ht="19.5" thickTop="1" thickBot="1" x14ac:dyDescent="0.3">
      <c r="A376" s="28" t="s">
        <v>111</v>
      </c>
      <c r="B376" s="27">
        <v>159</v>
      </c>
      <c r="C376" s="28" t="s">
        <v>108</v>
      </c>
      <c r="D376" s="28" t="s">
        <v>110</v>
      </c>
      <c r="E376" s="27" t="s">
        <v>91</v>
      </c>
      <c r="F376" s="27">
        <v>116</v>
      </c>
      <c r="G376" s="31" t="str">
        <f>VLOOKUP(I376,'Names with Seat Code'!B:E,2)</f>
        <v>Brandon</v>
      </c>
      <c r="H376" s="31" t="str">
        <f>VLOOKUP(I376,'Names with Seat Code'!B:E,4)</f>
        <v>Zelch</v>
      </c>
      <c r="I376" s="25">
        <f>DIRECTIONS!$E$23+B376</f>
        <v>290</v>
      </c>
    </row>
    <row r="377" spans="1:9" ht="19.5" thickTop="1" thickBot="1" x14ac:dyDescent="0.3">
      <c r="A377" s="28" t="s">
        <v>111</v>
      </c>
      <c r="B377" s="27">
        <v>160</v>
      </c>
      <c r="C377" s="28" t="s">
        <v>108</v>
      </c>
      <c r="D377" s="28" t="s">
        <v>110</v>
      </c>
      <c r="E377" s="27" t="s">
        <v>91</v>
      </c>
      <c r="F377" s="27">
        <v>117</v>
      </c>
      <c r="G377" s="31" t="str">
        <f>VLOOKUP(I377,'Names with Seat Code'!B:E,2)</f>
        <v>Brandon</v>
      </c>
      <c r="H377" s="31" t="str">
        <f>VLOOKUP(I377,'Names with Seat Code'!B:E,4)</f>
        <v>Zelch</v>
      </c>
      <c r="I377" s="25">
        <f>DIRECTIONS!$E$23+B377</f>
        <v>291</v>
      </c>
    </row>
    <row r="378" spans="1:9" ht="19.5" thickTop="1" thickBot="1" x14ac:dyDescent="0.3">
      <c r="A378" s="28" t="s">
        <v>111</v>
      </c>
      <c r="B378" s="27">
        <v>161</v>
      </c>
      <c r="C378" s="28" t="s">
        <v>108</v>
      </c>
      <c r="D378" s="28" t="s">
        <v>110</v>
      </c>
      <c r="E378" s="27" t="s">
        <v>91</v>
      </c>
      <c r="F378" s="27">
        <v>118</v>
      </c>
      <c r="G378" s="31" t="str">
        <f>VLOOKUP(I378,'Names with Seat Code'!B:E,2)</f>
        <v>Brandon</v>
      </c>
      <c r="H378" s="31" t="str">
        <f>VLOOKUP(I378,'Names with Seat Code'!B:E,4)</f>
        <v>Zelch</v>
      </c>
      <c r="I378" s="25">
        <f>DIRECTIONS!$E$23+B378</f>
        <v>292</v>
      </c>
    </row>
    <row r="379" spans="1:9" ht="19.5" thickTop="1" thickBot="1" x14ac:dyDescent="0.3">
      <c r="A379" s="28" t="s">
        <v>111</v>
      </c>
      <c r="B379" s="27">
        <v>162</v>
      </c>
      <c r="C379" s="28" t="s">
        <v>108</v>
      </c>
      <c r="D379" s="28" t="s">
        <v>110</v>
      </c>
      <c r="E379" s="27" t="s">
        <v>91</v>
      </c>
      <c r="F379" s="27">
        <v>119</v>
      </c>
      <c r="G379" s="31" t="str">
        <f>VLOOKUP(I379,'Names with Seat Code'!B:E,2)</f>
        <v>Brandon</v>
      </c>
      <c r="H379" s="31" t="str">
        <f>VLOOKUP(I379,'Names with Seat Code'!B:E,4)</f>
        <v>Zelch</v>
      </c>
      <c r="I379" s="25">
        <f>DIRECTIONS!$E$23+B379</f>
        <v>293</v>
      </c>
    </row>
    <row r="380" spans="1:9" ht="19.5" thickTop="1" thickBot="1" x14ac:dyDescent="0.3">
      <c r="A380" s="28" t="s">
        <v>111</v>
      </c>
      <c r="B380" s="27">
        <v>163</v>
      </c>
      <c r="C380" s="28" t="s">
        <v>109</v>
      </c>
      <c r="D380" s="28" t="s">
        <v>77</v>
      </c>
      <c r="E380" s="27" t="s">
        <v>91</v>
      </c>
      <c r="F380" s="27">
        <v>15</v>
      </c>
      <c r="G380" s="31" t="str">
        <f>VLOOKUP(I380,'Names with Seat Code'!B:E,2)</f>
        <v>Brandon</v>
      </c>
      <c r="H380" s="31" t="str">
        <f>VLOOKUP(I380,'Names with Seat Code'!B:E,4)</f>
        <v>Zelch</v>
      </c>
      <c r="I380" s="25">
        <f>DIRECTIONS!$E$23+B380</f>
        <v>294</v>
      </c>
    </row>
    <row r="381" spans="1:9" ht="19.5" thickTop="1" thickBot="1" x14ac:dyDescent="0.3">
      <c r="A381" s="28" t="s">
        <v>111</v>
      </c>
      <c r="B381" s="27">
        <v>164</v>
      </c>
      <c r="C381" s="28" t="s">
        <v>109</v>
      </c>
      <c r="D381" s="28" t="s">
        <v>77</v>
      </c>
      <c r="E381" s="27" t="s">
        <v>91</v>
      </c>
      <c r="F381" s="27">
        <v>13</v>
      </c>
      <c r="G381" s="31" t="str">
        <f>VLOOKUP(I381,'Names with Seat Code'!B:E,2)</f>
        <v>Brandon</v>
      </c>
      <c r="H381" s="31" t="str">
        <f>VLOOKUP(I381,'Names with Seat Code'!B:E,4)</f>
        <v>Zelch</v>
      </c>
      <c r="I381" s="25">
        <f>DIRECTIONS!$E$23+B381</f>
        <v>295</v>
      </c>
    </row>
    <row r="382" spans="1:9" ht="19.5" thickTop="1" thickBot="1" x14ac:dyDescent="0.3">
      <c r="A382" s="28" t="s">
        <v>111</v>
      </c>
      <c r="B382" s="27">
        <v>165</v>
      </c>
      <c r="C382" s="28" t="s">
        <v>109</v>
      </c>
      <c r="D382" s="28" t="s">
        <v>77</v>
      </c>
      <c r="E382" s="27" t="s">
        <v>91</v>
      </c>
      <c r="F382" s="27">
        <v>11</v>
      </c>
      <c r="G382" s="31" t="str">
        <f>VLOOKUP(I382,'Names with Seat Code'!B:E,2)</f>
        <v>Brandon</v>
      </c>
      <c r="H382" s="31" t="str">
        <f>VLOOKUP(I382,'Names with Seat Code'!B:E,4)</f>
        <v>Zelch</v>
      </c>
      <c r="I382" s="25">
        <f>DIRECTIONS!$E$23+B382</f>
        <v>296</v>
      </c>
    </row>
    <row r="383" spans="1:9" ht="19.5" thickTop="1" thickBot="1" x14ac:dyDescent="0.3">
      <c r="A383" s="28" t="s">
        <v>111</v>
      </c>
      <c r="B383" s="27">
        <v>166</v>
      </c>
      <c r="C383" s="28" t="s">
        <v>109</v>
      </c>
      <c r="D383" s="28" t="s">
        <v>77</v>
      </c>
      <c r="E383" s="27" t="s">
        <v>91</v>
      </c>
      <c r="F383" s="27">
        <v>9</v>
      </c>
      <c r="G383" s="31" t="str">
        <f>VLOOKUP(I383,'Names with Seat Code'!B:E,2)</f>
        <v>Brandon</v>
      </c>
      <c r="H383" s="31" t="str">
        <f>VLOOKUP(I383,'Names with Seat Code'!B:E,4)</f>
        <v>Zelch</v>
      </c>
      <c r="I383" s="25">
        <f>DIRECTIONS!$E$23+B383</f>
        <v>297</v>
      </c>
    </row>
    <row r="384" spans="1:9" ht="19.5" thickTop="1" thickBot="1" x14ac:dyDescent="0.3">
      <c r="A384" s="28" t="s">
        <v>111</v>
      </c>
      <c r="B384" s="27">
        <v>167</v>
      </c>
      <c r="C384" s="28" t="s">
        <v>109</v>
      </c>
      <c r="D384" s="28" t="s">
        <v>77</v>
      </c>
      <c r="E384" s="27" t="s">
        <v>91</v>
      </c>
      <c r="F384" s="27">
        <v>7</v>
      </c>
      <c r="G384" s="31" t="str">
        <f>VLOOKUP(I384,'Names with Seat Code'!B:E,2)</f>
        <v>Brandon</v>
      </c>
      <c r="H384" s="31" t="str">
        <f>VLOOKUP(I384,'Names with Seat Code'!B:E,4)</f>
        <v>Zelch</v>
      </c>
      <c r="I384" s="25">
        <f>DIRECTIONS!$E$23+B384</f>
        <v>298</v>
      </c>
    </row>
    <row r="385" spans="1:9" ht="19.5" thickTop="1" thickBot="1" x14ac:dyDescent="0.3">
      <c r="A385" s="28" t="s">
        <v>111</v>
      </c>
      <c r="B385" s="27">
        <v>168</v>
      </c>
      <c r="C385" s="28" t="s">
        <v>109</v>
      </c>
      <c r="D385" s="28" t="s">
        <v>77</v>
      </c>
      <c r="E385" s="27" t="s">
        <v>91</v>
      </c>
      <c r="F385" s="27">
        <v>5</v>
      </c>
      <c r="G385" s="31" t="str">
        <f>VLOOKUP(I385,'Names with Seat Code'!B:E,2)</f>
        <v>Brandon</v>
      </c>
      <c r="H385" s="31" t="str">
        <f>VLOOKUP(I385,'Names with Seat Code'!B:E,4)</f>
        <v>Zelch</v>
      </c>
      <c r="I385" s="25">
        <f>DIRECTIONS!$E$23+B385</f>
        <v>299</v>
      </c>
    </row>
    <row r="386" spans="1:9" ht="19.5" thickTop="1" thickBot="1" x14ac:dyDescent="0.3">
      <c r="A386" s="28" t="s">
        <v>111</v>
      </c>
      <c r="B386" s="27">
        <v>169</v>
      </c>
      <c r="C386" s="28" t="s">
        <v>109</v>
      </c>
      <c r="D386" s="28" t="s">
        <v>77</v>
      </c>
      <c r="E386" s="27" t="s">
        <v>91</v>
      </c>
      <c r="F386" s="27">
        <v>3</v>
      </c>
      <c r="G386" s="31" t="str">
        <f>VLOOKUP(I386,'Names with Seat Code'!B:E,2)</f>
        <v>Brandon</v>
      </c>
      <c r="H386" s="31" t="str">
        <f>VLOOKUP(I386,'Names with Seat Code'!B:E,4)</f>
        <v>Zelch</v>
      </c>
      <c r="I386" s="25">
        <f>DIRECTIONS!$E$23+B386</f>
        <v>300</v>
      </c>
    </row>
    <row r="387" spans="1:9" ht="19.5" thickTop="1" thickBot="1" x14ac:dyDescent="0.3">
      <c r="A387" s="28" t="s">
        <v>111</v>
      </c>
      <c r="B387" s="27">
        <v>170</v>
      </c>
      <c r="C387" s="28" t="s">
        <v>109</v>
      </c>
      <c r="D387" s="28" t="s">
        <v>77</v>
      </c>
      <c r="E387" s="27" t="s">
        <v>91</v>
      </c>
      <c r="F387" s="27">
        <v>1</v>
      </c>
      <c r="G387" s="31" t="str">
        <f>VLOOKUP(I387,'Names with Seat Code'!B:E,2)</f>
        <v>Brandon</v>
      </c>
      <c r="H387" s="31" t="str">
        <f>VLOOKUP(I387,'Names with Seat Code'!B:E,4)</f>
        <v>Zelch</v>
      </c>
      <c r="I387" s="25">
        <f>DIRECTIONS!$E$23+B387</f>
        <v>301</v>
      </c>
    </row>
    <row r="388" spans="1:9" ht="19.5" thickTop="1" thickBot="1" x14ac:dyDescent="0.3">
      <c r="A388" s="28" t="s">
        <v>111</v>
      </c>
      <c r="B388" s="27">
        <v>171</v>
      </c>
      <c r="C388" s="28" t="s">
        <v>108</v>
      </c>
      <c r="D388" s="28" t="s">
        <v>110</v>
      </c>
      <c r="E388" s="27" t="s">
        <v>93</v>
      </c>
      <c r="F388" s="27">
        <v>110</v>
      </c>
      <c r="G388" s="31" t="str">
        <f>VLOOKUP(I388,'Names with Seat Code'!B:E,2)</f>
        <v>Brandon</v>
      </c>
      <c r="H388" s="31" t="str">
        <f>VLOOKUP(I388,'Names with Seat Code'!B:E,4)</f>
        <v>Zelch</v>
      </c>
      <c r="I388" s="25">
        <f>DIRECTIONS!$E$23+B388</f>
        <v>302</v>
      </c>
    </row>
    <row r="389" spans="1:9" ht="19.5" thickTop="1" thickBot="1" x14ac:dyDescent="0.3">
      <c r="A389" s="28" t="s">
        <v>111</v>
      </c>
      <c r="B389" s="27">
        <v>172</v>
      </c>
      <c r="C389" s="28" t="s">
        <v>108</v>
      </c>
      <c r="D389" s="28" t="s">
        <v>110</v>
      </c>
      <c r="E389" s="27" t="s">
        <v>93</v>
      </c>
      <c r="F389" s="27">
        <v>111</v>
      </c>
      <c r="G389" s="31" t="str">
        <f>VLOOKUP(I389,'Names with Seat Code'!B:E,2)</f>
        <v>Brandon</v>
      </c>
      <c r="H389" s="31" t="str">
        <f>VLOOKUP(I389,'Names with Seat Code'!B:E,4)</f>
        <v>Zelch</v>
      </c>
      <c r="I389" s="25">
        <f>DIRECTIONS!$E$23+B389</f>
        <v>303</v>
      </c>
    </row>
    <row r="390" spans="1:9" ht="19.5" thickTop="1" thickBot="1" x14ac:dyDescent="0.3">
      <c r="A390" s="28" t="s">
        <v>111</v>
      </c>
      <c r="B390" s="27">
        <v>173</v>
      </c>
      <c r="C390" s="28" t="s">
        <v>108</v>
      </c>
      <c r="D390" s="28" t="s">
        <v>110</v>
      </c>
      <c r="E390" s="27" t="s">
        <v>93</v>
      </c>
      <c r="F390" s="27">
        <v>112</v>
      </c>
      <c r="G390" s="31" t="str">
        <f>VLOOKUP(I390,'Names with Seat Code'!B:E,2)</f>
        <v>Brandon</v>
      </c>
      <c r="H390" s="31" t="str">
        <f>VLOOKUP(I390,'Names with Seat Code'!B:E,4)</f>
        <v>Zelch</v>
      </c>
      <c r="I390" s="25">
        <f>DIRECTIONS!$E$23+B390</f>
        <v>304</v>
      </c>
    </row>
    <row r="391" spans="1:9" ht="19.5" thickTop="1" thickBot="1" x14ac:dyDescent="0.3">
      <c r="A391" s="28" t="s">
        <v>111</v>
      </c>
      <c r="B391" s="27">
        <v>174</v>
      </c>
      <c r="C391" s="28" t="s">
        <v>108</v>
      </c>
      <c r="D391" s="28" t="s">
        <v>110</v>
      </c>
      <c r="E391" s="27" t="s">
        <v>93</v>
      </c>
      <c r="F391" s="27">
        <v>113</v>
      </c>
      <c r="G391" s="31" t="str">
        <f>VLOOKUP(I391,'Names with Seat Code'!B:E,2)</f>
        <v>Brandon</v>
      </c>
      <c r="H391" s="31" t="str">
        <f>VLOOKUP(I391,'Names with Seat Code'!B:E,4)</f>
        <v>Zelch</v>
      </c>
      <c r="I391" s="25">
        <f>DIRECTIONS!$E$23+B391</f>
        <v>305</v>
      </c>
    </row>
    <row r="392" spans="1:9" ht="19.5" thickTop="1" thickBot="1" x14ac:dyDescent="0.3">
      <c r="A392" s="28" t="s">
        <v>111</v>
      </c>
      <c r="B392" s="27">
        <v>175</v>
      </c>
      <c r="C392" s="28" t="s">
        <v>108</v>
      </c>
      <c r="D392" s="28" t="s">
        <v>110</v>
      </c>
      <c r="E392" s="27" t="s">
        <v>93</v>
      </c>
      <c r="F392" s="27">
        <v>114</v>
      </c>
      <c r="G392" s="31" t="str">
        <f>VLOOKUP(I392,'Names with Seat Code'!B:E,2)</f>
        <v>Brandon</v>
      </c>
      <c r="H392" s="31" t="str">
        <f>VLOOKUP(I392,'Names with Seat Code'!B:E,4)</f>
        <v>Zelch</v>
      </c>
      <c r="I392" s="25">
        <f>DIRECTIONS!$E$23+B392</f>
        <v>306</v>
      </c>
    </row>
    <row r="393" spans="1:9" ht="19.5" thickTop="1" thickBot="1" x14ac:dyDescent="0.3">
      <c r="A393" s="28" t="s">
        <v>111</v>
      </c>
      <c r="B393" s="27">
        <v>176</v>
      </c>
      <c r="C393" s="28" t="s">
        <v>108</v>
      </c>
      <c r="D393" s="28" t="s">
        <v>110</v>
      </c>
      <c r="E393" s="27" t="s">
        <v>93</v>
      </c>
      <c r="F393" s="27">
        <v>115</v>
      </c>
      <c r="G393" s="31" t="str">
        <f>VLOOKUP(I393,'Names with Seat Code'!B:E,2)</f>
        <v>Brandon</v>
      </c>
      <c r="H393" s="31" t="str">
        <f>VLOOKUP(I393,'Names with Seat Code'!B:E,4)</f>
        <v>Zelch</v>
      </c>
      <c r="I393" s="25">
        <f>DIRECTIONS!$E$23+B393</f>
        <v>307</v>
      </c>
    </row>
    <row r="394" spans="1:9" ht="19.5" thickTop="1" thickBot="1" x14ac:dyDescent="0.3">
      <c r="A394" s="28" t="s">
        <v>111</v>
      </c>
      <c r="B394" s="27">
        <v>177</v>
      </c>
      <c r="C394" s="28" t="s">
        <v>108</v>
      </c>
      <c r="D394" s="28" t="s">
        <v>110</v>
      </c>
      <c r="E394" s="27" t="s">
        <v>93</v>
      </c>
      <c r="F394" s="27">
        <v>116</v>
      </c>
      <c r="G394" s="31" t="str">
        <f>VLOOKUP(I394,'Names with Seat Code'!B:E,2)</f>
        <v>Brandon</v>
      </c>
      <c r="H394" s="31" t="str">
        <f>VLOOKUP(I394,'Names with Seat Code'!B:E,4)</f>
        <v>Zelch</v>
      </c>
      <c r="I394" s="25">
        <f>DIRECTIONS!$E$23+B394</f>
        <v>308</v>
      </c>
    </row>
    <row r="395" spans="1:9" ht="19.5" thickTop="1" thickBot="1" x14ac:dyDescent="0.3">
      <c r="A395" s="28" t="s">
        <v>111</v>
      </c>
      <c r="B395" s="27">
        <v>178</v>
      </c>
      <c r="C395" s="28" t="s">
        <v>108</v>
      </c>
      <c r="D395" s="28" t="s">
        <v>110</v>
      </c>
      <c r="E395" s="27" t="s">
        <v>93</v>
      </c>
      <c r="F395" s="27">
        <v>117</v>
      </c>
      <c r="G395" s="31" t="str">
        <f>VLOOKUP(I395,'Names with Seat Code'!B:E,2)</f>
        <v>Brandon</v>
      </c>
      <c r="H395" s="31" t="str">
        <f>VLOOKUP(I395,'Names with Seat Code'!B:E,4)</f>
        <v>Zelch</v>
      </c>
      <c r="I395" s="25">
        <f>DIRECTIONS!$E$23+B395</f>
        <v>309</v>
      </c>
    </row>
    <row r="396" spans="1:9" ht="19.5" thickTop="1" thickBot="1" x14ac:dyDescent="0.3">
      <c r="A396" s="28" t="s">
        <v>111</v>
      </c>
      <c r="B396" s="27">
        <v>179</v>
      </c>
      <c r="C396" s="28" t="s">
        <v>108</v>
      </c>
      <c r="D396" s="28" t="s">
        <v>110</v>
      </c>
      <c r="E396" s="27" t="s">
        <v>93</v>
      </c>
      <c r="F396" s="27">
        <v>118</v>
      </c>
      <c r="G396" s="31" t="str">
        <f>VLOOKUP(I396,'Names with Seat Code'!B:E,2)</f>
        <v>Brandon</v>
      </c>
      <c r="H396" s="31" t="str">
        <f>VLOOKUP(I396,'Names with Seat Code'!B:E,4)</f>
        <v>Zelch</v>
      </c>
      <c r="I396" s="25">
        <f>DIRECTIONS!$E$23+B396</f>
        <v>310</v>
      </c>
    </row>
    <row r="397" spans="1:9" ht="19.5" thickTop="1" thickBot="1" x14ac:dyDescent="0.3">
      <c r="A397" s="28" t="s">
        <v>111</v>
      </c>
      <c r="B397" s="27">
        <v>180</v>
      </c>
      <c r="C397" s="28" t="s">
        <v>108</v>
      </c>
      <c r="D397" s="28" t="s">
        <v>110</v>
      </c>
      <c r="E397" s="27" t="s">
        <v>93</v>
      </c>
      <c r="F397" s="27">
        <v>119</v>
      </c>
      <c r="G397" s="31" t="str">
        <f>VLOOKUP(I397,'Names with Seat Code'!B:E,2)</f>
        <v>Brandon</v>
      </c>
      <c r="H397" s="31" t="str">
        <f>VLOOKUP(I397,'Names with Seat Code'!B:E,4)</f>
        <v>Zelch</v>
      </c>
      <c r="I397" s="25">
        <f>DIRECTIONS!$E$23+B397</f>
        <v>311</v>
      </c>
    </row>
    <row r="398" spans="1:9" ht="19.5" thickTop="1" thickBot="1" x14ac:dyDescent="0.3">
      <c r="A398" s="28" t="s">
        <v>111</v>
      </c>
      <c r="B398" s="27">
        <v>181</v>
      </c>
      <c r="C398" s="28" t="s">
        <v>108</v>
      </c>
      <c r="D398" s="28" t="s">
        <v>110</v>
      </c>
      <c r="E398" s="27" t="s">
        <v>93</v>
      </c>
      <c r="F398" s="27">
        <v>120</v>
      </c>
      <c r="G398" s="31" t="str">
        <f>VLOOKUP(I398,'Names with Seat Code'!B:E,2)</f>
        <v>Brandon</v>
      </c>
      <c r="H398" s="31" t="str">
        <f>VLOOKUP(I398,'Names with Seat Code'!B:E,4)</f>
        <v>Zelch</v>
      </c>
      <c r="I398" s="25">
        <f>DIRECTIONS!$E$23+B398</f>
        <v>312</v>
      </c>
    </row>
    <row r="399" spans="1:9" ht="19.5" thickTop="1" thickBot="1" x14ac:dyDescent="0.3">
      <c r="A399" s="28" t="s">
        <v>111</v>
      </c>
      <c r="B399" s="27">
        <v>182</v>
      </c>
      <c r="C399" s="28" t="s">
        <v>108</v>
      </c>
      <c r="D399" s="28" t="s">
        <v>110</v>
      </c>
      <c r="E399" s="27" t="s">
        <v>93</v>
      </c>
      <c r="F399" s="27">
        <v>121</v>
      </c>
      <c r="G399" s="31" t="str">
        <f>VLOOKUP(I399,'Names with Seat Code'!B:E,2)</f>
        <v>Brandon</v>
      </c>
      <c r="H399" s="31" t="str">
        <f>VLOOKUP(I399,'Names with Seat Code'!B:E,4)</f>
        <v>Zelch</v>
      </c>
      <c r="I399" s="25">
        <f>DIRECTIONS!$E$23+B399</f>
        <v>313</v>
      </c>
    </row>
    <row r="400" spans="1:9" ht="19.5" thickTop="1" thickBot="1" x14ac:dyDescent="0.3">
      <c r="A400" s="28" t="s">
        <v>111</v>
      </c>
      <c r="B400" s="27">
        <v>183</v>
      </c>
      <c r="C400" s="28" t="s">
        <v>109</v>
      </c>
      <c r="D400" s="28" t="s">
        <v>77</v>
      </c>
      <c r="E400" s="27" t="s">
        <v>93</v>
      </c>
      <c r="F400" s="27">
        <v>17</v>
      </c>
      <c r="G400" s="31" t="str">
        <f>VLOOKUP(I400,'Names with Seat Code'!B:E,2)</f>
        <v>Brandon</v>
      </c>
      <c r="H400" s="31" t="str">
        <f>VLOOKUP(I400,'Names with Seat Code'!B:E,4)</f>
        <v>Zelch</v>
      </c>
      <c r="I400" s="25">
        <f>DIRECTIONS!$E$23+B400</f>
        <v>314</v>
      </c>
    </row>
    <row r="401" spans="1:9" ht="19.5" thickTop="1" thickBot="1" x14ac:dyDescent="0.3">
      <c r="A401" s="28" t="s">
        <v>111</v>
      </c>
      <c r="B401" s="27">
        <v>184</v>
      </c>
      <c r="C401" s="28" t="s">
        <v>109</v>
      </c>
      <c r="D401" s="28" t="s">
        <v>77</v>
      </c>
      <c r="E401" s="27" t="s">
        <v>93</v>
      </c>
      <c r="F401" s="27">
        <v>15</v>
      </c>
      <c r="G401" s="31" t="str">
        <f>VLOOKUP(I401,'Names with Seat Code'!B:E,2)</f>
        <v>Brandon</v>
      </c>
      <c r="H401" s="31" t="str">
        <f>VLOOKUP(I401,'Names with Seat Code'!B:E,4)</f>
        <v>Zelch</v>
      </c>
      <c r="I401" s="25">
        <f>DIRECTIONS!$E$23+B401</f>
        <v>315</v>
      </c>
    </row>
    <row r="402" spans="1:9" ht="19.5" thickTop="1" thickBot="1" x14ac:dyDescent="0.3">
      <c r="A402" s="28" t="s">
        <v>111</v>
      </c>
      <c r="B402" s="27">
        <v>185</v>
      </c>
      <c r="C402" s="28" t="s">
        <v>109</v>
      </c>
      <c r="D402" s="28" t="s">
        <v>77</v>
      </c>
      <c r="E402" s="27" t="s">
        <v>93</v>
      </c>
      <c r="F402" s="27">
        <v>13</v>
      </c>
      <c r="G402" s="31" t="str">
        <f>VLOOKUP(I402,'Names with Seat Code'!B:E,2)</f>
        <v>Brandon</v>
      </c>
      <c r="H402" s="31" t="str">
        <f>VLOOKUP(I402,'Names with Seat Code'!B:E,4)</f>
        <v>Zelch</v>
      </c>
      <c r="I402" s="25">
        <f>DIRECTIONS!$E$23+B402</f>
        <v>316</v>
      </c>
    </row>
    <row r="403" spans="1:9" ht="19.5" thickTop="1" thickBot="1" x14ac:dyDescent="0.3">
      <c r="A403" s="28" t="s">
        <v>111</v>
      </c>
      <c r="B403" s="27">
        <v>186</v>
      </c>
      <c r="C403" s="28" t="s">
        <v>109</v>
      </c>
      <c r="D403" s="28" t="s">
        <v>77</v>
      </c>
      <c r="E403" s="27" t="s">
        <v>93</v>
      </c>
      <c r="F403" s="27">
        <v>11</v>
      </c>
      <c r="G403" s="31" t="str">
        <f>VLOOKUP(I403,'Names with Seat Code'!B:E,2)</f>
        <v>Brandon</v>
      </c>
      <c r="H403" s="31" t="str">
        <f>VLOOKUP(I403,'Names with Seat Code'!B:E,4)</f>
        <v>Zelch</v>
      </c>
      <c r="I403" s="25">
        <f>DIRECTIONS!$E$23+B403</f>
        <v>317</v>
      </c>
    </row>
    <row r="404" spans="1:9" ht="19.5" thickTop="1" thickBot="1" x14ac:dyDescent="0.3">
      <c r="A404" s="28" t="s">
        <v>111</v>
      </c>
      <c r="B404" s="27">
        <v>187</v>
      </c>
      <c r="C404" s="28" t="s">
        <v>109</v>
      </c>
      <c r="D404" s="28" t="s">
        <v>77</v>
      </c>
      <c r="E404" s="27" t="s">
        <v>93</v>
      </c>
      <c r="F404" s="27">
        <v>9</v>
      </c>
      <c r="G404" s="31" t="str">
        <f>VLOOKUP(I404,'Names with Seat Code'!B:E,2)</f>
        <v>Brandon</v>
      </c>
      <c r="H404" s="31" t="str">
        <f>VLOOKUP(I404,'Names with Seat Code'!B:E,4)</f>
        <v>Zelch</v>
      </c>
      <c r="I404" s="25">
        <f>DIRECTIONS!$E$23+B404</f>
        <v>318</v>
      </c>
    </row>
    <row r="405" spans="1:9" ht="19.5" thickTop="1" thickBot="1" x14ac:dyDescent="0.3">
      <c r="A405" s="28" t="s">
        <v>111</v>
      </c>
      <c r="B405" s="27">
        <v>188</v>
      </c>
      <c r="C405" s="28" t="s">
        <v>109</v>
      </c>
      <c r="D405" s="28" t="s">
        <v>77</v>
      </c>
      <c r="E405" s="27" t="s">
        <v>93</v>
      </c>
      <c r="F405" s="27">
        <v>7</v>
      </c>
      <c r="G405" s="31" t="str">
        <f>VLOOKUP(I405,'Names with Seat Code'!B:E,2)</f>
        <v>Brandon</v>
      </c>
      <c r="H405" s="31" t="str">
        <f>VLOOKUP(I405,'Names with Seat Code'!B:E,4)</f>
        <v>Zelch</v>
      </c>
      <c r="I405" s="25">
        <f>DIRECTIONS!$E$23+B405</f>
        <v>319</v>
      </c>
    </row>
    <row r="406" spans="1:9" ht="19.5" thickTop="1" thickBot="1" x14ac:dyDescent="0.3">
      <c r="A406" s="28" t="s">
        <v>111</v>
      </c>
      <c r="B406" s="27">
        <v>189</v>
      </c>
      <c r="C406" s="28" t="s">
        <v>109</v>
      </c>
      <c r="D406" s="28" t="s">
        <v>77</v>
      </c>
      <c r="E406" s="27" t="s">
        <v>93</v>
      </c>
      <c r="F406" s="27">
        <v>5</v>
      </c>
      <c r="G406" s="31" t="str">
        <f>VLOOKUP(I406,'Names with Seat Code'!B:E,2)</f>
        <v>Brandon</v>
      </c>
      <c r="H406" s="31" t="str">
        <f>VLOOKUP(I406,'Names with Seat Code'!B:E,4)</f>
        <v>Zelch</v>
      </c>
      <c r="I406" s="25">
        <f>DIRECTIONS!$E$23+B406</f>
        <v>320</v>
      </c>
    </row>
    <row r="407" spans="1:9" ht="19.5" thickTop="1" thickBot="1" x14ac:dyDescent="0.3">
      <c r="A407" s="28" t="s">
        <v>111</v>
      </c>
      <c r="B407" s="27">
        <v>190</v>
      </c>
      <c r="C407" s="28" t="s">
        <v>109</v>
      </c>
      <c r="D407" s="28" t="s">
        <v>77</v>
      </c>
      <c r="E407" s="27" t="s">
        <v>93</v>
      </c>
      <c r="F407" s="27">
        <v>3</v>
      </c>
      <c r="G407" s="31" t="str">
        <f>VLOOKUP(I407,'Names with Seat Code'!B:E,2)</f>
        <v>Brandon</v>
      </c>
      <c r="H407" s="31" t="str">
        <f>VLOOKUP(I407,'Names with Seat Code'!B:E,4)</f>
        <v>Zelch</v>
      </c>
      <c r="I407" s="25">
        <f>DIRECTIONS!$E$23+B407</f>
        <v>321</v>
      </c>
    </row>
    <row r="408" spans="1:9" ht="19.5" thickTop="1" thickBot="1" x14ac:dyDescent="0.3">
      <c r="A408" s="28" t="s">
        <v>111</v>
      </c>
      <c r="B408" s="27">
        <v>191</v>
      </c>
      <c r="C408" s="28" t="s">
        <v>109</v>
      </c>
      <c r="D408" s="28" t="s">
        <v>77</v>
      </c>
      <c r="E408" s="27" t="s">
        <v>93</v>
      </c>
      <c r="F408" s="27">
        <v>1</v>
      </c>
      <c r="G408" s="31" t="str">
        <f>VLOOKUP(I408,'Names with Seat Code'!B:E,2)</f>
        <v>Brandon</v>
      </c>
      <c r="H408" s="31" t="str">
        <f>VLOOKUP(I408,'Names with Seat Code'!B:E,4)</f>
        <v>Zelch</v>
      </c>
      <c r="I408" s="25">
        <f>DIRECTIONS!$E$23+B408</f>
        <v>322</v>
      </c>
    </row>
    <row r="409" spans="1:9" ht="19.5" thickTop="1" thickBot="1" x14ac:dyDescent="0.3">
      <c r="A409" s="28" t="s">
        <v>111</v>
      </c>
      <c r="B409" s="27">
        <v>192</v>
      </c>
      <c r="C409" s="28" t="s">
        <v>108</v>
      </c>
      <c r="D409" s="28" t="s">
        <v>110</v>
      </c>
      <c r="E409" s="27" t="s">
        <v>94</v>
      </c>
      <c r="F409" s="27">
        <v>110</v>
      </c>
      <c r="G409" s="31" t="str">
        <f>VLOOKUP(I409,'Names with Seat Code'!B:E,2)</f>
        <v>Brandon</v>
      </c>
      <c r="H409" s="31" t="str">
        <f>VLOOKUP(I409,'Names with Seat Code'!B:E,4)</f>
        <v>Zelch</v>
      </c>
      <c r="I409" s="25">
        <f>DIRECTIONS!$E$23+B409</f>
        <v>323</v>
      </c>
    </row>
    <row r="410" spans="1:9" ht="19.5" thickTop="1" thickBot="1" x14ac:dyDescent="0.3">
      <c r="A410" s="28" t="s">
        <v>111</v>
      </c>
      <c r="B410" s="27">
        <v>193</v>
      </c>
      <c r="C410" s="28" t="s">
        <v>108</v>
      </c>
      <c r="D410" s="28" t="s">
        <v>110</v>
      </c>
      <c r="E410" s="27" t="s">
        <v>94</v>
      </c>
      <c r="F410" s="27">
        <v>111</v>
      </c>
      <c r="G410" s="31" t="str">
        <f>VLOOKUP(I410,'Names with Seat Code'!B:E,2)</f>
        <v>Brandon</v>
      </c>
      <c r="H410" s="31" t="str">
        <f>VLOOKUP(I410,'Names with Seat Code'!B:E,4)</f>
        <v>Zelch</v>
      </c>
      <c r="I410" s="25">
        <f>DIRECTIONS!$E$23+B410</f>
        <v>324</v>
      </c>
    </row>
    <row r="411" spans="1:9" ht="19.5" thickTop="1" thickBot="1" x14ac:dyDescent="0.3">
      <c r="A411" s="28" t="s">
        <v>111</v>
      </c>
      <c r="B411" s="27">
        <v>194</v>
      </c>
      <c r="C411" s="28" t="s">
        <v>108</v>
      </c>
      <c r="D411" s="28" t="s">
        <v>110</v>
      </c>
      <c r="E411" s="27" t="s">
        <v>94</v>
      </c>
      <c r="F411" s="27">
        <v>112</v>
      </c>
      <c r="G411" s="31" t="str">
        <f>VLOOKUP(I411,'Names with Seat Code'!B:E,2)</f>
        <v>Brandon</v>
      </c>
      <c r="H411" s="31" t="str">
        <f>VLOOKUP(I411,'Names with Seat Code'!B:E,4)</f>
        <v>Zelch</v>
      </c>
      <c r="I411" s="25">
        <f>DIRECTIONS!$E$23+B411</f>
        <v>325</v>
      </c>
    </row>
    <row r="412" spans="1:9" ht="19.5" thickTop="1" thickBot="1" x14ac:dyDescent="0.3">
      <c r="A412" s="28" t="s">
        <v>111</v>
      </c>
      <c r="B412" s="27">
        <v>195</v>
      </c>
      <c r="C412" s="28" t="s">
        <v>108</v>
      </c>
      <c r="D412" s="28" t="s">
        <v>110</v>
      </c>
      <c r="E412" s="27" t="s">
        <v>94</v>
      </c>
      <c r="F412" s="27">
        <v>113</v>
      </c>
      <c r="G412" s="31" t="str">
        <f>VLOOKUP(I412,'Names with Seat Code'!B:E,2)</f>
        <v>Brandon</v>
      </c>
      <c r="H412" s="31" t="str">
        <f>VLOOKUP(I412,'Names with Seat Code'!B:E,4)</f>
        <v>Zelch</v>
      </c>
      <c r="I412" s="25">
        <f>DIRECTIONS!$E$23+B412</f>
        <v>326</v>
      </c>
    </row>
    <row r="413" spans="1:9" ht="19.5" thickTop="1" thickBot="1" x14ac:dyDescent="0.3">
      <c r="A413" s="28" t="s">
        <v>111</v>
      </c>
      <c r="B413" s="27">
        <v>196</v>
      </c>
      <c r="C413" s="28" t="s">
        <v>108</v>
      </c>
      <c r="D413" s="28" t="s">
        <v>110</v>
      </c>
      <c r="E413" s="27" t="s">
        <v>94</v>
      </c>
      <c r="F413" s="27">
        <v>114</v>
      </c>
      <c r="G413" s="31" t="str">
        <f>VLOOKUP(I413,'Names with Seat Code'!B:E,2)</f>
        <v>Brandon</v>
      </c>
      <c r="H413" s="31" t="str">
        <f>VLOOKUP(I413,'Names with Seat Code'!B:E,4)</f>
        <v>Zelch</v>
      </c>
      <c r="I413" s="25">
        <f>DIRECTIONS!$E$23+B413</f>
        <v>327</v>
      </c>
    </row>
    <row r="414" spans="1:9" ht="19.5" thickTop="1" thickBot="1" x14ac:dyDescent="0.3">
      <c r="A414" s="28" t="s">
        <v>111</v>
      </c>
      <c r="B414" s="27">
        <v>197</v>
      </c>
      <c r="C414" s="28" t="s">
        <v>108</v>
      </c>
      <c r="D414" s="28" t="s">
        <v>110</v>
      </c>
      <c r="E414" s="27" t="s">
        <v>94</v>
      </c>
      <c r="F414" s="27">
        <v>115</v>
      </c>
      <c r="G414" s="31" t="str">
        <f>VLOOKUP(I414,'Names with Seat Code'!B:E,2)</f>
        <v>Brandon</v>
      </c>
      <c r="H414" s="31" t="str">
        <f>VLOOKUP(I414,'Names with Seat Code'!B:E,4)</f>
        <v>Zelch</v>
      </c>
      <c r="I414" s="25">
        <f>DIRECTIONS!$E$23+B414</f>
        <v>328</v>
      </c>
    </row>
    <row r="415" spans="1:9" ht="19.5" thickTop="1" thickBot="1" x14ac:dyDescent="0.3">
      <c r="A415" s="28" t="s">
        <v>111</v>
      </c>
      <c r="B415" s="27">
        <v>198</v>
      </c>
      <c r="C415" s="28" t="s">
        <v>108</v>
      </c>
      <c r="D415" s="28" t="s">
        <v>110</v>
      </c>
      <c r="E415" s="27" t="s">
        <v>94</v>
      </c>
      <c r="F415" s="27">
        <v>116</v>
      </c>
      <c r="G415" s="31" t="str">
        <f>VLOOKUP(I415,'Names with Seat Code'!B:E,2)</f>
        <v>Brandon</v>
      </c>
      <c r="H415" s="31" t="str">
        <f>VLOOKUP(I415,'Names with Seat Code'!B:E,4)</f>
        <v>Zelch</v>
      </c>
      <c r="I415" s="25">
        <f>DIRECTIONS!$E$23+B415</f>
        <v>329</v>
      </c>
    </row>
    <row r="416" spans="1:9" ht="19.5" thickTop="1" thickBot="1" x14ac:dyDescent="0.3">
      <c r="A416" s="28" t="s">
        <v>111</v>
      </c>
      <c r="B416" s="27">
        <v>199</v>
      </c>
      <c r="C416" s="28" t="s">
        <v>108</v>
      </c>
      <c r="D416" s="28" t="s">
        <v>110</v>
      </c>
      <c r="E416" s="27" t="s">
        <v>94</v>
      </c>
      <c r="F416" s="27">
        <v>117</v>
      </c>
      <c r="G416" s="31" t="str">
        <f>VLOOKUP(I416,'Names with Seat Code'!B:E,2)</f>
        <v>Brandon</v>
      </c>
      <c r="H416" s="31" t="str">
        <f>VLOOKUP(I416,'Names with Seat Code'!B:E,4)</f>
        <v>Zelch</v>
      </c>
      <c r="I416" s="25">
        <f>DIRECTIONS!$E$23+B416</f>
        <v>330</v>
      </c>
    </row>
    <row r="417" spans="1:9" ht="19.5" thickTop="1" thickBot="1" x14ac:dyDescent="0.3">
      <c r="A417" s="28" t="s">
        <v>111</v>
      </c>
      <c r="B417" s="27">
        <v>200</v>
      </c>
      <c r="C417" s="28" t="s">
        <v>108</v>
      </c>
      <c r="D417" s="28" t="s">
        <v>110</v>
      </c>
      <c r="E417" s="27" t="s">
        <v>94</v>
      </c>
      <c r="F417" s="27">
        <v>118</v>
      </c>
      <c r="G417" s="31" t="str">
        <f>VLOOKUP(I417,'Names with Seat Code'!B:E,2)</f>
        <v>Brandon</v>
      </c>
      <c r="H417" s="31" t="str">
        <f>VLOOKUP(I417,'Names with Seat Code'!B:E,4)</f>
        <v>Zelch</v>
      </c>
      <c r="I417" s="25">
        <f>DIRECTIONS!$E$23+B417</f>
        <v>331</v>
      </c>
    </row>
    <row r="418" spans="1:9" ht="19.5" thickTop="1" thickBot="1" x14ac:dyDescent="0.3">
      <c r="A418" s="28" t="s">
        <v>111</v>
      </c>
      <c r="B418" s="27">
        <v>201</v>
      </c>
      <c r="C418" s="28" t="s">
        <v>108</v>
      </c>
      <c r="D418" s="28" t="s">
        <v>110</v>
      </c>
      <c r="E418" s="27" t="s">
        <v>94</v>
      </c>
      <c r="F418" s="27">
        <v>119</v>
      </c>
      <c r="G418" s="31" t="str">
        <f>VLOOKUP(I418,'Names with Seat Code'!B:E,2)</f>
        <v>Brandon</v>
      </c>
      <c r="H418" s="31" t="str">
        <f>VLOOKUP(I418,'Names with Seat Code'!B:E,4)</f>
        <v>Zelch</v>
      </c>
      <c r="I418" s="25">
        <f>DIRECTIONS!$E$23+B418</f>
        <v>332</v>
      </c>
    </row>
    <row r="419" spans="1:9" ht="19.5" thickTop="1" thickBot="1" x14ac:dyDescent="0.3">
      <c r="A419" s="28" t="s">
        <v>111</v>
      </c>
      <c r="B419" s="27">
        <v>202</v>
      </c>
      <c r="C419" s="28" t="s">
        <v>108</v>
      </c>
      <c r="D419" s="28" t="s">
        <v>110</v>
      </c>
      <c r="E419" s="27" t="s">
        <v>94</v>
      </c>
      <c r="F419" s="27">
        <v>120</v>
      </c>
      <c r="G419" s="31" t="str">
        <f>VLOOKUP(I419,'Names with Seat Code'!B:E,2)</f>
        <v>Brandon</v>
      </c>
      <c r="H419" s="31" t="str">
        <f>VLOOKUP(I419,'Names with Seat Code'!B:E,4)</f>
        <v>Zelch</v>
      </c>
      <c r="I419" s="25">
        <f>DIRECTIONS!$E$23+B419</f>
        <v>333</v>
      </c>
    </row>
    <row r="420" spans="1:9" ht="19.5" thickTop="1" thickBot="1" x14ac:dyDescent="0.3">
      <c r="A420" s="28" t="s">
        <v>111</v>
      </c>
      <c r="B420" s="27">
        <v>203</v>
      </c>
      <c r="C420" s="28" t="s">
        <v>109</v>
      </c>
      <c r="D420" s="28" t="s">
        <v>77</v>
      </c>
      <c r="E420" s="27" t="s">
        <v>94</v>
      </c>
      <c r="F420" s="27">
        <v>15</v>
      </c>
      <c r="G420" s="31" t="str">
        <f>VLOOKUP(I420,'Names with Seat Code'!B:E,2)</f>
        <v>Brandon</v>
      </c>
      <c r="H420" s="31" t="str">
        <f>VLOOKUP(I420,'Names with Seat Code'!B:E,4)</f>
        <v>Zelch</v>
      </c>
      <c r="I420" s="25">
        <f>DIRECTIONS!$E$23+B420</f>
        <v>334</v>
      </c>
    </row>
    <row r="421" spans="1:9" ht="19.5" thickTop="1" thickBot="1" x14ac:dyDescent="0.3">
      <c r="A421" s="28" t="s">
        <v>111</v>
      </c>
      <c r="B421" s="27">
        <v>204</v>
      </c>
      <c r="C421" s="28" t="s">
        <v>109</v>
      </c>
      <c r="D421" s="28" t="s">
        <v>77</v>
      </c>
      <c r="E421" s="27" t="s">
        <v>94</v>
      </c>
      <c r="F421" s="27">
        <v>13</v>
      </c>
      <c r="G421" s="31" t="str">
        <f>VLOOKUP(I421,'Names with Seat Code'!B:E,2)</f>
        <v>Brandon</v>
      </c>
      <c r="H421" s="31" t="str">
        <f>VLOOKUP(I421,'Names with Seat Code'!B:E,4)</f>
        <v>Zelch</v>
      </c>
      <c r="I421" s="25">
        <f>DIRECTIONS!$E$23+B421</f>
        <v>335</v>
      </c>
    </row>
    <row r="422" spans="1:9" ht="19.5" thickTop="1" thickBot="1" x14ac:dyDescent="0.3">
      <c r="A422" s="28" t="s">
        <v>111</v>
      </c>
      <c r="B422" s="27">
        <v>205</v>
      </c>
      <c r="C422" s="28" t="s">
        <v>109</v>
      </c>
      <c r="D422" s="28" t="s">
        <v>77</v>
      </c>
      <c r="E422" s="27" t="s">
        <v>94</v>
      </c>
      <c r="F422" s="27">
        <v>11</v>
      </c>
      <c r="G422" s="31" t="str">
        <f>VLOOKUP(I422,'Names with Seat Code'!B:E,2)</f>
        <v>Brandon</v>
      </c>
      <c r="H422" s="31" t="str">
        <f>VLOOKUP(I422,'Names with Seat Code'!B:E,4)</f>
        <v>Zelch</v>
      </c>
      <c r="I422" s="25">
        <f>DIRECTIONS!$E$23+B422</f>
        <v>336</v>
      </c>
    </row>
    <row r="423" spans="1:9" ht="19.5" thickTop="1" thickBot="1" x14ac:dyDescent="0.3">
      <c r="A423" s="28" t="s">
        <v>111</v>
      </c>
      <c r="B423" s="26">
        <v>206</v>
      </c>
      <c r="C423" s="28" t="s">
        <v>109</v>
      </c>
      <c r="D423" s="28" t="s">
        <v>77</v>
      </c>
      <c r="E423" s="27" t="s">
        <v>94</v>
      </c>
      <c r="F423" s="27">
        <v>9</v>
      </c>
      <c r="G423" s="31" t="str">
        <f>VLOOKUP(I423,'Names with Seat Code'!B:E,2)</f>
        <v>Brandon</v>
      </c>
      <c r="H423" s="31" t="str">
        <f>VLOOKUP(I423,'Names with Seat Code'!B:E,4)</f>
        <v>Zelch</v>
      </c>
      <c r="I423" s="25">
        <f>DIRECTIONS!$E$23+B423</f>
        <v>337</v>
      </c>
    </row>
    <row r="424" spans="1:9" ht="19.5" thickTop="1" thickBot="1" x14ac:dyDescent="0.3">
      <c r="A424" s="28" t="s">
        <v>111</v>
      </c>
      <c r="B424" s="26">
        <v>207</v>
      </c>
      <c r="C424" s="28" t="s">
        <v>109</v>
      </c>
      <c r="D424" s="28" t="s">
        <v>77</v>
      </c>
      <c r="E424" s="27" t="s">
        <v>94</v>
      </c>
      <c r="F424" s="27">
        <v>7</v>
      </c>
      <c r="G424" s="31" t="str">
        <f>VLOOKUP(I424,'Names with Seat Code'!B:E,2)</f>
        <v>Brandon</v>
      </c>
      <c r="H424" s="31" t="str">
        <f>VLOOKUP(I424,'Names with Seat Code'!B:E,4)</f>
        <v>Zelch</v>
      </c>
      <c r="I424" s="25">
        <f>DIRECTIONS!$E$23+B424</f>
        <v>338</v>
      </c>
    </row>
    <row r="425" spans="1:9" ht="19.5" thickTop="1" thickBot="1" x14ac:dyDescent="0.3">
      <c r="A425" s="28" t="s">
        <v>111</v>
      </c>
      <c r="B425" s="26">
        <v>208</v>
      </c>
      <c r="C425" s="28" t="s">
        <v>109</v>
      </c>
      <c r="D425" s="28" t="s">
        <v>77</v>
      </c>
      <c r="E425" s="27" t="s">
        <v>94</v>
      </c>
      <c r="F425" s="27">
        <v>5</v>
      </c>
      <c r="G425" s="31" t="str">
        <f>VLOOKUP(I425,'Names with Seat Code'!B:E,2)</f>
        <v>Brandon</v>
      </c>
      <c r="H425" s="31" t="str">
        <f>VLOOKUP(I425,'Names with Seat Code'!B:E,4)</f>
        <v>Zelch</v>
      </c>
      <c r="I425" s="25">
        <f>DIRECTIONS!$E$23+B425</f>
        <v>339</v>
      </c>
    </row>
    <row r="426" spans="1:9" ht="19.5" thickTop="1" thickBot="1" x14ac:dyDescent="0.3">
      <c r="A426" s="28" t="s">
        <v>111</v>
      </c>
      <c r="B426" s="26">
        <v>209</v>
      </c>
      <c r="C426" s="28" t="s">
        <v>109</v>
      </c>
      <c r="D426" s="28" t="s">
        <v>77</v>
      </c>
      <c r="E426" s="27" t="s">
        <v>94</v>
      </c>
      <c r="F426" s="27">
        <v>3</v>
      </c>
      <c r="G426" s="31" t="str">
        <f>VLOOKUP(I426,'Names with Seat Code'!B:E,2)</f>
        <v>Brandon</v>
      </c>
      <c r="H426" s="31" t="str">
        <f>VLOOKUP(I426,'Names with Seat Code'!B:E,4)</f>
        <v>Zelch</v>
      </c>
      <c r="I426" s="25">
        <f>DIRECTIONS!$E$23+B426</f>
        <v>340</v>
      </c>
    </row>
    <row r="427" spans="1:9" ht="18.75" thickTop="1" x14ac:dyDescent="0.25">
      <c r="A427" s="28" t="s">
        <v>111</v>
      </c>
      <c r="B427" s="26">
        <v>210</v>
      </c>
      <c r="C427" s="28" t="s">
        <v>109</v>
      </c>
      <c r="D427" s="28" t="s">
        <v>77</v>
      </c>
      <c r="E427" s="27" t="s">
        <v>94</v>
      </c>
      <c r="F427" s="27">
        <v>1</v>
      </c>
      <c r="G427" s="31" t="str">
        <f>VLOOKUP(I427,'Names with Seat Code'!B:E,2)</f>
        <v>Brandon</v>
      </c>
      <c r="H427" s="31" t="str">
        <f>VLOOKUP(I427,'Names with Seat Code'!B:E,4)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DIRECTIONS</vt:lpstr>
      <vt:lpstr>Raw Name Splitter</vt:lpstr>
      <vt:lpstr>Names with Seat Code</vt:lpstr>
      <vt:lpstr>Grad Raw Data</vt:lpstr>
      <vt:lpstr>Grad Data for Website</vt:lpstr>
      <vt:lpstr>Grad Breaks for Print</vt:lpstr>
      <vt:lpstr>Grad Pages for Podium with pron</vt:lpstr>
      <vt:lpstr>Grad Pages for Podium</vt:lpstr>
      <vt:lpstr>CD Data</vt:lpstr>
      <vt:lpstr>CD Website Data</vt:lpstr>
      <vt:lpstr>CD ROW BREAK</vt:lpstr>
      <vt:lpstr>Name with Award</vt:lpstr>
      <vt:lpstr>'CD Data'!Print_Area</vt:lpstr>
      <vt:lpstr>'CD Website Data'!Print_Area</vt:lpstr>
      <vt:lpstr>'Grad Pages for Podium'!Print_Area</vt:lpstr>
      <vt:lpstr>'CD Data'!Print_Titles</vt:lpstr>
      <vt:lpstr>'CD Website Data'!Print_Titles</vt:lpstr>
      <vt:lpstr>'Grad Breaks for Print'!Print_Titles</vt:lpstr>
    </vt:vector>
  </TitlesOfParts>
  <Manager/>
  <Company>Reading Public Schools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RMHS</dc:creator>
  <cp:keywords/>
  <dc:description/>
  <cp:lastModifiedBy>Strout, Charles</cp:lastModifiedBy>
  <cp:revision/>
  <cp:lastPrinted>2024-05-30T12:17:38Z</cp:lastPrinted>
  <dcterms:created xsi:type="dcterms:W3CDTF">2007-03-29T16:51:47Z</dcterms:created>
  <dcterms:modified xsi:type="dcterms:W3CDTF">2025-05-09T12:31:07Z</dcterms:modified>
  <cp:category/>
  <cp:contentStatus/>
</cp:coreProperties>
</file>