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<sst xmlns="http://schemas.openxmlformats.org/spreadsheetml/2006/main" count="12" uniqueCount="12">
  <si>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Congruent</t>
  </si>
  <si>
    <t>Incongruent</t>
  </si>
  <si>
    <t>Congruent Avg.</t>
  </si>
  <si>
    <t>Incongruent Avg.</t>
  </si>
  <si>
    <t>Deviation from Mean</t>
  </si>
  <si>
    <t>Squared Absolute Deviation</t>
  </si>
  <si>
    <t>Sum of squared absolute deviation</t>
  </si>
  <si>
    <t>Point estimate</t>
  </si>
  <si>
    <t>Congruent Med.</t>
  </si>
  <si>
    <t>Incongruent Med.</t>
  </si>
  <si>
    <t>Average of squared absolute deviation</t>
  </si>
  <si>
    <t>Sqrt of avg of squred absolute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</si>
</sst>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2" t="s">
        <v>5</v>
      </c>
      <c r="I1" s="2" t="s">
        <v>6</v>
      </c>
      <c r="L1" s="2" t="s">
        <v>7</v>
      </c>
    </row>
    <row r="2">
      <c r="A2" s="5">
        <v>8.63</v>
      </c>
      <c r="B2" s="5">
        <v>15.687</v>
      </c>
      <c r="C2">
        <f t="shared" ref="C2:D2" si="1">AVERAGE(A2:A25)</f>
        <v>14.051125</v>
      </c>
      <c r="D2">
        <f t="shared" si="1"/>
        <v>22.01591667</v>
      </c>
      <c r="E2">
        <f t="shared" ref="E2:E25" si="4">A2 - $C$2</f>
        <v>-5.421125</v>
      </c>
      <c r="F2">
        <f t="shared" ref="F2:F25" si="5">B2 - $D$2</f>
        <v>-6.328916667</v>
      </c>
      <c r="G2">
        <f t="shared" ref="G2:H2" si="2">E2^2</f>
        <v>29.38859627</v>
      </c>
      <c r="H2">
        <f t="shared" si="2"/>
        <v>40.05518617</v>
      </c>
      <c r="I2">
        <f t="shared" ref="I2:J2" si="3">SUM(G2:G25)</f>
        <v>291.3876686</v>
      </c>
      <c r="J2">
        <f t="shared" si="3"/>
        <v>529.2704118</v>
      </c>
      <c r="L2">
        <f>C2 - D2</f>
        <v>-7.964791667</v>
      </c>
    </row>
    <row r="3">
      <c r="A3" s="5">
        <v>8.987</v>
      </c>
      <c r="B3" s="5">
        <v>17.394</v>
      </c>
      <c r="C3" s="2" t="s">
        <v>8</v>
      </c>
      <c r="D3" s="2" t="s">
        <v>9</v>
      </c>
      <c r="E3">
        <f t="shared" si="4"/>
        <v>-5.064125</v>
      </c>
      <c r="F3">
        <f t="shared" si="5"/>
        <v>-4.621916667</v>
      </c>
      <c r="G3">
        <f t="shared" ref="G3:H3" si="6">E3^2</f>
        <v>25.64536202</v>
      </c>
      <c r="H3">
        <f t="shared" si="6"/>
        <v>21.36211367</v>
      </c>
      <c r="I3" s="2" t="s">
        <v>10</v>
      </c>
    </row>
    <row r="4">
      <c r="A4" s="5">
        <v>9.401</v>
      </c>
      <c r="B4" s="5">
        <v>17.425</v>
      </c>
      <c r="C4">
        <f t="shared" ref="C4:D4" si="7">MEDIAN(A2:A25)</f>
        <v>14.3565</v>
      </c>
      <c r="D4">
        <f t="shared" si="7"/>
        <v>21.0175</v>
      </c>
      <c r="E4">
        <f t="shared" si="4"/>
        <v>-4.650125</v>
      </c>
      <c r="F4">
        <f t="shared" si="5"/>
        <v>-4.590916667</v>
      </c>
      <c r="G4">
        <f t="shared" ref="G4:H4" si="8">E4^2</f>
        <v>21.62366252</v>
      </c>
      <c r="H4">
        <f t="shared" si="8"/>
        <v>21.07651584</v>
      </c>
      <c r="I4">
        <f t="shared" ref="I4:J4" si="9">I2/23</f>
        <v>12.66902907</v>
      </c>
      <c r="J4">
        <f t="shared" si="9"/>
        <v>23.01175704</v>
      </c>
    </row>
    <row r="5">
      <c r="A5" s="5">
        <v>9.564</v>
      </c>
      <c r="B5" s="5">
        <v>17.51</v>
      </c>
      <c r="E5">
        <f t="shared" si="4"/>
        <v>-4.487125</v>
      </c>
      <c r="F5">
        <f t="shared" si="5"/>
        <v>-4.505916667</v>
      </c>
      <c r="G5">
        <f t="shared" ref="G5:H5" si="10">E5^2</f>
        <v>20.13429077</v>
      </c>
      <c r="H5">
        <f t="shared" si="10"/>
        <v>20.30328501</v>
      </c>
      <c r="I5" s="2" t="s">
        <v>11</v>
      </c>
    </row>
    <row r="6">
      <c r="A6" s="5">
        <v>10.639</v>
      </c>
      <c r="B6" s="5">
        <v>17.96</v>
      </c>
      <c r="E6">
        <f t="shared" si="4"/>
        <v>-3.412125</v>
      </c>
      <c r="F6">
        <f t="shared" si="5"/>
        <v>-4.055916667</v>
      </c>
      <c r="G6">
        <f t="shared" ref="G6:H6" si="11">E6^2</f>
        <v>11.64259702</v>
      </c>
      <c r="H6">
        <f t="shared" si="11"/>
        <v>16.45046001</v>
      </c>
      <c r="I6">
        <f t="shared" ref="I6:J6" si="12">SQRT(I4)</f>
        <v>3.559357958</v>
      </c>
      <c r="J6">
        <f t="shared" si="12"/>
        <v>4.797057122</v>
      </c>
    </row>
    <row r="7">
      <c r="A7" s="5">
        <v>11.344</v>
      </c>
      <c r="B7" s="5">
        <v>18.644</v>
      </c>
      <c r="E7">
        <f t="shared" si="4"/>
        <v>-2.707125</v>
      </c>
      <c r="F7">
        <f t="shared" si="5"/>
        <v>-3.371916667</v>
      </c>
      <c r="G7">
        <f t="shared" ref="G7:H7" si="13">E7^2</f>
        <v>7.328525766</v>
      </c>
      <c r="H7">
        <f t="shared" si="13"/>
        <v>11.36982201</v>
      </c>
    </row>
    <row r="8">
      <c r="A8" s="5">
        <v>12.079</v>
      </c>
      <c r="B8" s="5">
        <v>18.741</v>
      </c>
      <c r="E8">
        <f t="shared" si="4"/>
        <v>-1.972125</v>
      </c>
      <c r="F8">
        <f t="shared" si="5"/>
        <v>-3.274916667</v>
      </c>
      <c r="G8">
        <f t="shared" ref="G8:H8" si="14">E8^2</f>
        <v>3.889277016</v>
      </c>
      <c r="H8">
        <f t="shared" si="14"/>
        <v>10.72507917</v>
      </c>
    </row>
    <row r="9">
      <c r="A9" s="5">
        <v>12.13</v>
      </c>
      <c r="B9" s="5">
        <v>19.278</v>
      </c>
      <c r="E9">
        <f t="shared" si="4"/>
        <v>-1.921125</v>
      </c>
      <c r="F9">
        <f t="shared" si="5"/>
        <v>-2.737916667</v>
      </c>
      <c r="G9">
        <f t="shared" ref="G9:H9" si="15">E9^2</f>
        <v>3.690721266</v>
      </c>
      <c r="H9">
        <f t="shared" si="15"/>
        <v>7.496187674</v>
      </c>
    </row>
    <row r="10">
      <c r="A10" s="5">
        <v>12.238</v>
      </c>
      <c r="B10" s="5">
        <v>20.33</v>
      </c>
      <c r="E10">
        <f t="shared" si="4"/>
        <v>-1.813125</v>
      </c>
      <c r="F10">
        <f t="shared" si="5"/>
        <v>-1.685916667</v>
      </c>
      <c r="G10">
        <f t="shared" ref="G10:H10" si="16">E10^2</f>
        <v>3.287422266</v>
      </c>
      <c r="H10">
        <f t="shared" si="16"/>
        <v>2.842315007</v>
      </c>
    </row>
    <row r="11">
      <c r="A11" s="5">
        <v>12.369</v>
      </c>
      <c r="B11" s="5">
        <v>20.429</v>
      </c>
      <c r="E11">
        <f t="shared" si="4"/>
        <v>-1.682125</v>
      </c>
      <c r="F11">
        <f t="shared" si="5"/>
        <v>-1.586916667</v>
      </c>
      <c r="G11">
        <f t="shared" ref="G11:H11" si="17">E11^2</f>
        <v>2.829544516</v>
      </c>
      <c r="H11">
        <f t="shared" si="17"/>
        <v>2.518304507</v>
      </c>
    </row>
    <row r="12">
      <c r="A12" s="5">
        <v>12.944</v>
      </c>
      <c r="B12" s="5">
        <v>20.762</v>
      </c>
      <c r="E12">
        <f t="shared" si="4"/>
        <v>-1.107125</v>
      </c>
      <c r="F12">
        <f t="shared" si="5"/>
        <v>-1.253916667</v>
      </c>
      <c r="G12">
        <f t="shared" ref="G12:H12" si="18">E12^2</f>
        <v>1.225725766</v>
      </c>
      <c r="H12">
        <f t="shared" si="18"/>
        <v>1.572307007</v>
      </c>
    </row>
    <row r="13">
      <c r="A13" s="5">
        <v>14.233</v>
      </c>
      <c r="B13" s="5">
        <v>20.878</v>
      </c>
      <c r="E13">
        <f t="shared" si="4"/>
        <v>0.181875</v>
      </c>
      <c r="F13">
        <f t="shared" si="5"/>
        <v>-1.137916667</v>
      </c>
      <c r="G13">
        <f t="shared" ref="G13:H13" si="19">E13^2</f>
        <v>0.03307851563</v>
      </c>
      <c r="H13">
        <f t="shared" si="19"/>
        <v>1.29485434</v>
      </c>
    </row>
    <row r="14">
      <c r="A14" s="5">
        <v>14.48</v>
      </c>
      <c r="B14" s="5">
        <v>21.157</v>
      </c>
      <c r="E14">
        <f t="shared" si="4"/>
        <v>0.428875</v>
      </c>
      <c r="F14">
        <f t="shared" si="5"/>
        <v>-0.8589166667</v>
      </c>
      <c r="G14">
        <f t="shared" ref="G14:H14" si="20">E14^2</f>
        <v>0.1839337656</v>
      </c>
      <c r="H14">
        <f t="shared" si="20"/>
        <v>0.7377378403</v>
      </c>
    </row>
    <row r="15">
      <c r="A15" s="5">
        <v>14.669</v>
      </c>
      <c r="B15" s="5">
        <v>21.214</v>
      </c>
      <c r="E15">
        <f t="shared" si="4"/>
        <v>0.617875</v>
      </c>
      <c r="F15">
        <f t="shared" si="5"/>
        <v>-0.8019166667</v>
      </c>
      <c r="G15">
        <f t="shared" ref="G15:H15" si="21">E15^2</f>
        <v>0.3817695156</v>
      </c>
      <c r="H15">
        <f t="shared" si="21"/>
        <v>0.6430703403</v>
      </c>
    </row>
    <row r="16">
      <c r="A16" s="5">
        <v>14.692</v>
      </c>
      <c r="B16" s="5">
        <v>22.058</v>
      </c>
      <c r="E16">
        <f t="shared" si="4"/>
        <v>0.640875</v>
      </c>
      <c r="F16">
        <f t="shared" si="5"/>
        <v>0.04208333333</v>
      </c>
      <c r="G16">
        <f t="shared" ref="G16:H16" si="22">E16^2</f>
        <v>0.4107207656</v>
      </c>
      <c r="H16">
        <f t="shared" si="22"/>
        <v>0.001771006944</v>
      </c>
    </row>
    <row r="17">
      <c r="A17" s="5">
        <v>15.073</v>
      </c>
      <c r="B17" s="5">
        <v>22.158</v>
      </c>
      <c r="E17">
        <f t="shared" si="4"/>
        <v>1.021875</v>
      </c>
      <c r="F17">
        <f t="shared" si="5"/>
        <v>0.1420833333</v>
      </c>
      <c r="G17">
        <f t="shared" ref="G17:H17" si="23">E17^2</f>
        <v>1.044228516</v>
      </c>
      <c r="H17">
        <f t="shared" si="23"/>
        <v>0.02018767361</v>
      </c>
    </row>
    <row r="18">
      <c r="A18" s="5">
        <v>15.298</v>
      </c>
      <c r="B18" s="5">
        <v>22.803</v>
      </c>
      <c r="E18">
        <f t="shared" si="4"/>
        <v>1.246875</v>
      </c>
      <c r="F18">
        <f t="shared" si="5"/>
        <v>0.7870833333</v>
      </c>
      <c r="G18">
        <f t="shared" ref="G18:H18" si="24">E18^2</f>
        <v>1.554697266</v>
      </c>
      <c r="H18">
        <f t="shared" si="24"/>
        <v>0.6195001736</v>
      </c>
    </row>
    <row r="19">
      <c r="A19" s="5">
        <v>16.004</v>
      </c>
      <c r="B19" s="5">
        <v>23.894</v>
      </c>
      <c r="E19">
        <f t="shared" si="4"/>
        <v>1.952875</v>
      </c>
      <c r="F19">
        <f t="shared" si="5"/>
        <v>1.878083333</v>
      </c>
      <c r="G19">
        <f t="shared" ref="G19:H19" si="25">E19^2</f>
        <v>3.813720766</v>
      </c>
      <c r="H19">
        <f t="shared" si="25"/>
        <v>3.527197007</v>
      </c>
    </row>
    <row r="20">
      <c r="A20" s="5">
        <v>16.791</v>
      </c>
      <c r="B20" s="5">
        <v>24.524</v>
      </c>
      <c r="E20">
        <f t="shared" si="4"/>
        <v>2.739875</v>
      </c>
      <c r="F20">
        <f t="shared" si="5"/>
        <v>2.508083333</v>
      </c>
      <c r="G20">
        <f t="shared" ref="G20:H20" si="26">E20^2</f>
        <v>7.506915016</v>
      </c>
      <c r="H20">
        <f t="shared" si="26"/>
        <v>6.290482007</v>
      </c>
    </row>
    <row r="21">
      <c r="A21" s="5">
        <v>16.929</v>
      </c>
      <c r="B21" s="5">
        <v>24.572</v>
      </c>
      <c r="E21">
        <f t="shared" si="4"/>
        <v>2.877875</v>
      </c>
      <c r="F21">
        <f t="shared" si="5"/>
        <v>2.556083333</v>
      </c>
      <c r="G21">
        <f t="shared" ref="G21:H21" si="27">E21^2</f>
        <v>8.282164516</v>
      </c>
      <c r="H21">
        <f t="shared" si="27"/>
        <v>6.533562007</v>
      </c>
    </row>
    <row r="22">
      <c r="A22" s="5">
        <v>18.2</v>
      </c>
      <c r="B22" s="5">
        <v>25.139</v>
      </c>
      <c r="E22">
        <f t="shared" si="4"/>
        <v>4.148875</v>
      </c>
      <c r="F22">
        <f t="shared" si="5"/>
        <v>3.123083333</v>
      </c>
      <c r="G22">
        <f t="shared" ref="G22:H22" si="28">E22^2</f>
        <v>17.21316377</v>
      </c>
      <c r="H22">
        <f t="shared" si="28"/>
        <v>9.753649507</v>
      </c>
    </row>
    <row r="23">
      <c r="A23" s="5">
        <v>18.495</v>
      </c>
      <c r="B23" s="5">
        <v>26.282</v>
      </c>
      <c r="E23">
        <f t="shared" si="4"/>
        <v>4.443875</v>
      </c>
      <c r="F23">
        <f t="shared" si="5"/>
        <v>4.266083333</v>
      </c>
      <c r="G23">
        <f t="shared" ref="G23:H23" si="29">E23^2</f>
        <v>19.74802502</v>
      </c>
      <c r="H23">
        <f t="shared" si="29"/>
        <v>18.19946701</v>
      </c>
    </row>
    <row r="24">
      <c r="A24" s="5">
        <v>19.71</v>
      </c>
      <c r="B24" s="5">
        <v>34.288</v>
      </c>
      <c r="E24">
        <f t="shared" si="4"/>
        <v>5.658875</v>
      </c>
      <c r="F24">
        <f t="shared" si="5"/>
        <v>12.27208333</v>
      </c>
      <c r="G24">
        <f t="shared" ref="G24:H24" si="30">E24^2</f>
        <v>32.02286627</v>
      </c>
      <c r="H24">
        <f t="shared" si="30"/>
        <v>150.6040293</v>
      </c>
    </row>
    <row r="25">
      <c r="A25" s="5">
        <v>22.328</v>
      </c>
      <c r="B25" s="5">
        <v>35.255</v>
      </c>
      <c r="E25">
        <f t="shared" si="4"/>
        <v>8.276875</v>
      </c>
      <c r="F25">
        <f t="shared" si="5"/>
        <v>13.23908333</v>
      </c>
      <c r="G25">
        <f t="shared" ref="G25:H25" si="31">E25^2</f>
        <v>68.50665977</v>
      </c>
      <c r="H25">
        <f t="shared" si="31"/>
        <v>175.2733275</v>
      </c>
    </row>
  </sheetData>
  <drawing r:id="rId1"/>
</worksheet>
</file>